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W34" i="9" l="1"/>
  <c r="BW35" i="9" l="1"/>
  <c r="BW36" i="9" s="1"/>
  <c r="BW37" i="9" s="1"/>
  <c r="BW38" i="9" s="1"/>
  <c r="BW39" i="9" s="1"/>
  <c r="BW40" i="9" s="1"/>
  <c r="BW41" i="9" s="1"/>
  <c r="BW42" i="9" s="1"/>
  <c r="BW43" i="9" s="1"/>
  <c r="CO34" i="9" s="1"/>
</calcChain>
</file>

<file path=xl/sharedStrings.xml><?xml version="1.0" encoding="utf-8"?>
<sst xmlns="http://schemas.openxmlformats.org/spreadsheetml/2006/main" count="1012" uniqueCount="563">
  <si>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</si>
  <si>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</si>
  <si>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</si>
  <si>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</si>
  <si>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</si>
  <si>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</si>
  <si>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</si>
  <si>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</si>
  <si>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</si>
  <si>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</si>
  <si>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</si>
  <si>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</si>
  <si>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</si>
  <si>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</si>
  <si>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</si>
  <si>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</si>
  <si>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</si>
  <si>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</si>
  <si>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</si>
  <si>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</si>
  <si>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</si>
  <si>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</si>
  <si>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</si>
  <si>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</si>
  <si>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</si>
  <si>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</si>
  <si>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</si>
  <si>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</si>
  <si>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</si>
  <si>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</si>
  <si>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</si>
  <si>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</si>
  <si>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</si>
  <si>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</si>
  <si>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</si>
  <si>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</si>
  <si>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</si>
  <si>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</si>
  <si>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</si>
  <si>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</si>
  <si>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</si>
  <si>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</si>
  <si>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</si>
  <si>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</si>
  <si>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</si>
  <si>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</si>
  <si>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</si>
  <si>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</si>
  <si>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</si>
  <si>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</si>
  <si>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</si>
  <si>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</si>
  <si>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</si>
  <si>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</si>
  <si>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</si>
  <si>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</si>
  <si>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</si>
  <si>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</si>
  <si>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</si>
  <si>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</si>
  <si>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</si>
  <si>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</si>
  <si>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</si>
  <si>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</si>
  <si>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</si>
  <si>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</si>
  <si>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</si>
  <si>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</si>
  <si>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</si>
  <si>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</si>
  <si>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</si>
  <si>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</si>
  <si>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</si>
  <si>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</si>
  <si>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</si>
  <si>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</si>
  <si>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</si>
  <si>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</si>
  <si>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</si>
  <si>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</si>
  <si>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</si>
  <si>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</si>
  <si>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諏訪市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</si>
  <si>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</si>
  <si>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</si>
  <si>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</si>
  <si>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</si>
  <si>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</si>
  <si>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</si>
  <si>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</si>
  <si>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</si>
  <si>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</si>
  <si>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</si>
  <si>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</si>
  <si>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</si>
  <si>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</si>
  <si>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</si>
  <si>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</si>
  <si>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</si>
  <si>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</si>
  <si>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</si>
  <si>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</si>
  <si>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</si>
  <si>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</si>
  <si>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</si>
  <si>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</si>
  <si>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</si>
  <si>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</si>
  <si>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</si>
  <si>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</si>
  <si>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</si>
  <si>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</si>
  <si>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</si>
  <si>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</si>
  <si>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</si>
  <si>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</si>
  <si>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</si>
  <si>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</si>
  <si>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</si>
  <si>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</si>
  <si>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</si>
  <si>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</si>
  <si>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</si>
  <si>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</si>
  <si>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</si>
  <si>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</si>
  <si>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</si>
  <si>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</si>
  <si>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</si>
  <si>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</si>
  <si>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</si>
  <si>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</si>
  <si>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</si>
  <si>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</si>
  <si>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</si>
  <si>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</si>
  <si>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</si>
  <si>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</si>
  <si>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</si>
  <si>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</si>
  <si>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</si>
  <si>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</si>
  <si>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</si>
  <si>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</si>
  <si>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</si>
  <si>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</si>
  <si>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</si>
  <si>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</si>
  <si>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</si>
  <si>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</si>
  <si>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</si>
  <si>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</si>
  <si>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</si>
  <si>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</si>
  <si>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</si>
  <si>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</si>
  <si>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</si>
  <si>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</si>
  <si>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</si>
  <si>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</si>
  <si>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</si>
  <si>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</si>
  <si>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</si>
  <si>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</si>
  <si>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</si>
  <si>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</si>
  <si>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</si>
  <si>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</si>
  <si>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</si>
  <si>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</si>
  <si>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</si>
  <si>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</si>
  <si>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</si>
  <si>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</si>
  <si>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</si>
  <si>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</si>
  <si>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</si>
  <si>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</si>
  <si>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</si>
  <si>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</si>
  <si>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</si>
  <si>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</si>
  <si>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</si>
  <si>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</si>
  <si>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</si>
  <si>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</si>
  <si>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</si>
  <si>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</si>
  <si>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</si>
  <si>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</si>
  <si>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</si>
  <si>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</si>
  <si>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</si>
  <si>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</si>
  <si>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</si>
  <si>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</si>
  <si>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長野県諏訪市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</si>
  <si>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</si>
  <si>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</si>
  <si>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</si>
  <si>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</si>
  <si>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</si>
  <si>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</si>
  <si>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</si>
  <si>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</si>
  <si>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</si>
  <si>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</si>
  <si>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</si>
  <si>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</si>
  <si>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</si>
  <si>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</si>
  <si>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</si>
  <si>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</si>
  <si>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</si>
  <si>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</si>
  <si>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</si>
  <si>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</si>
  <si>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</si>
  <si>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</si>
  <si>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</si>
  <si>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</si>
  <si>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</si>
  <si>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</si>
  <si>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</si>
  <si>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</si>
  <si>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</si>
  <si>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</si>
  <si>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</si>
  <si>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</si>
  <si>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</si>
  <si>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</si>
  <si>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</si>
  <si>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</si>
  <si>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</si>
  <si>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</si>
  <si>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</si>
  <si>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</si>
  <si>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</si>
  <si>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</si>
  <si>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</si>
  <si>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</si>
  <si>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</si>
  <si>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</si>
  <si>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</si>
  <si>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</si>
  <si>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</si>
  <si>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</si>
  <si>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</si>
  <si>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</si>
  <si>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</si>
  <si>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</si>
  <si>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</si>
  <si>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</si>
  <si>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</si>
  <si>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</si>
  <si>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</si>
  <si>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</si>
  <si>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</si>
  <si>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</si>
  <si>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</si>
  <si>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</si>
  <si>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</si>
  <si>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</si>
  <si>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</si>
  <si>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</si>
  <si>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</si>
  <si>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</si>
  <si>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</si>
  <si>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</si>
  <si>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</si>
  <si>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</si>
  <si>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</si>
  <si>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</si>
  <si>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</si>
  <si>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</si>
  <si>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</si>
  <si>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</si>
  <si>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</si>
  <si>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</si>
  <si>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</si>
  <si>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</si>
  <si>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</si>
  <si>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</si>
  <si>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</si>
  <si>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</si>
  <si>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</si>
  <si>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</si>
  <si>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</si>
  <si>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</si>
  <si>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</si>
  <si>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</si>
  <si>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</si>
  <si>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</si>
  <si>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</si>
  <si>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</si>
  <si>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</si>
  <si>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</si>
  <si>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</si>
  <si>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</si>
  <si>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</si>
  <si>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</si>
  <si>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</si>
  <si>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</si>
  <si>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</si>
  <si>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</si>
  <si>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</si>
  <si>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</si>
  <si>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</si>
  <si>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</si>
  <si>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</si>
  <si>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</si>
  <si>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</si>
  <si>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</si>
  <si>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</si>
  <si>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</si>
  <si>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</si>
  <si>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</si>
  <si>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</si>
  <si>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観光施設</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</si>
  <si>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</si>
  <si>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</si>
  <si>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</si>
  <si>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</si>
  <si>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</si>
  <si>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</si>
  <si>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</si>
  <si>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</si>
  <si>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</si>
  <si>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</si>
  <si>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</si>
  <si>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</si>
  <si>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</si>
  <si>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</si>
  <si>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</si>
  <si>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</si>
  <si>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</si>
  <si>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</si>
  <si>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</si>
  <si>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</si>
  <si>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</si>
  <si>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</si>
  <si>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</si>
  <si>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</si>
  <si>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</si>
  <si>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</si>
  <si>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</si>
  <si>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長野県諏訪市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</si>
  <si>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</si>
  <si>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</si>
  <si>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</si>
  <si>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</si>
  <si>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</si>
  <si>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</si>
  <si>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</si>
  <si>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</si>
  <si>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</si>
  <si>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</si>
  <si>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</si>
  <si>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</si>
  <si>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</si>
  <si>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</si>
  <si>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</si>
  <si>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</si>
  <si>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</si>
  <si>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</si>
  <si>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</si>
  <si>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</si>
  <si>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</si>
  <si>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</si>
  <si>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</si>
  <si>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</si>
  <si>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</si>
  <si>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</si>
  <si>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</si>
  <si>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</si>
  <si>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</si>
  <si>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</si>
  <si>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</si>
  <si>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</si>
  <si>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</si>
  <si>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</si>
  <si>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</si>
  <si>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</si>
  <si>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駐車場事業特別会計</t>
    <phoneticPr fontId="5"/>
  </si>
  <si>
    <t>水道温泉事業会計</t>
    <phoneticPr fontId="5"/>
  </si>
  <si>
    <t>法適用企業</t>
    <phoneticPr fontId="5"/>
  </si>
  <si>
    <t>下水道事業会計</t>
    <phoneticPr fontId="5"/>
  </si>
  <si>
    <t>公設地方卸売市場事業特別会計</t>
    <phoneticPr fontId="5"/>
  </si>
  <si>
    <t>法非適用企業</t>
    <phoneticPr fontId="5"/>
  </si>
  <si>
    <t>霧ケ峰リフト事業特別会計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</si>
  <si>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</si>
  <si>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</si>
  <si>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</si>
  <si>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</si>
  <si>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</si>
  <si>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</si>
  <si>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</si>
  <si>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</si>
  <si>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</si>
  <si>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</si>
  <si>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</si>
  <si>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</si>
  <si>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</si>
  <si>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</si>
  <si>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</si>
  <si>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</si>
  <si>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</si>
  <si>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</si>
  <si>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</si>
  <si>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</si>
  <si>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</si>
  <si>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</si>
  <si>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</si>
  <si>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</si>
  <si>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</si>
  <si>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</si>
  <si>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</si>
  <si>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</si>
  <si>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</si>
  <si>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</si>
  <si>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</si>
  <si>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</si>
  <si>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</si>
  <si>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</si>
  <si>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</si>
  <si>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</si>
  <si>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</si>
  <si>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</si>
  <si>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</si>
  <si>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</si>
  <si>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</si>
  <si>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</si>
  <si>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</si>
  <si>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</si>
  <si>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</si>
  <si>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</si>
  <si>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</si>
  <si>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</si>
  <si>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</si>
  <si>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</si>
  <si>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</si>
  <si>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</si>
  <si>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</si>
  <si>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</si>
  <si>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</si>
  <si>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</si>
  <si>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</si>
  <si>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</si>
  <si>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</si>
  <si>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</si>
  <si>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</si>
  <si>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</si>
  <si>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</si>
  <si>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</si>
  <si>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</si>
  <si>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</si>
  <si>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</si>
  <si>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</si>
  <si>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</si>
  <si>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</si>
  <si>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</si>
  <si>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</si>
  <si>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</si>
  <si>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</si>
  <si>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</si>
  <si>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</si>
  <si>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</si>
  <si>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</si>
  <si>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</si>
  <si>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</si>
  <si>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</si>
  <si>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</si>
  <si>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</si>
  <si>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</si>
  <si>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</si>
  <si>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</si>
  <si>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</si>
  <si>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</si>
  <si>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</si>
  <si>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</si>
  <si>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</si>
  <si>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</si>
  <si>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</si>
  <si>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</si>
  <si>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</si>
  <si>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</si>
  <si>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</si>
  <si>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</si>
  <si>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</si>
  <si>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</si>
  <si>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</si>
  <si>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</si>
  <si>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</si>
  <si>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</si>
  <si>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</si>
  <si>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</si>
  <si>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</si>
  <si>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</si>
  <si>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</si>
  <si>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</si>
  <si>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</si>
  <si>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</si>
  <si>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</si>
  <si>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</si>
  <si>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</si>
  <si>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</si>
  <si>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</si>
  <si>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</si>
  <si>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</si>
  <si>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</si>
  <si>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</si>
  <si>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</si>
  <si>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</si>
  <si>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</si>
  <si>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</si>
  <si>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</si>
  <si>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</si>
  <si>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</si>
  <si>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</si>
  <si>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</si>
  <si>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</si>
  <si>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</si>
  <si>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0.24</t>
  </si>
  <si>
    <t>▲ 0.47</t>
  </si>
  <si>
    <t>▲ 0.39</t>
  </si>
  <si>
    <t>水道温泉事業会計</t>
  </si>
  <si>
    <t>下水道事業会計</t>
  </si>
  <si>
    <t>一般会計</t>
  </si>
  <si>
    <t>国民健康保険特別会計</t>
  </si>
  <si>
    <t>後期高齢者医療特別会計</t>
  </si>
  <si>
    <t>公設地方卸売市場事業特別会計</t>
  </si>
  <si>
    <t>奨学資金特別会計</t>
  </si>
  <si>
    <t>駐車場事業特別会計</t>
  </si>
  <si>
    <t>その他会計（赤字）</t>
  </si>
  <si>
    <t>その他会計（黒字）</t>
  </si>
  <si>
    <t>-</t>
    <phoneticPr fontId="2"/>
  </si>
  <si>
    <t>-</t>
    <phoneticPr fontId="2"/>
  </si>
  <si>
    <t>諏訪広域連合</t>
    <rPh sb="0" eb="2">
      <t>スワ</t>
    </rPh>
    <rPh sb="2" eb="4">
      <t>コウイキ</t>
    </rPh>
    <rPh sb="4" eb="6">
      <t>レンゴウ</t>
    </rPh>
    <phoneticPr fontId="22"/>
  </si>
  <si>
    <t>　（一般会計）</t>
  </si>
  <si>
    <t>　（救護施設八ヶ岳寮特別会計）</t>
  </si>
  <si>
    <t>　（介護保険特別会計）</t>
  </si>
  <si>
    <t>　（諏訪広域消防特別会計）</t>
  </si>
  <si>
    <t>　（ふるさと市町村圏基金事業特別会計）</t>
    <rPh sb="9" eb="10">
      <t>ケン</t>
    </rPh>
    <phoneticPr fontId="24"/>
  </si>
  <si>
    <t>諏訪中央病院組合</t>
    <rPh sb="0" eb="2">
      <t>スワ</t>
    </rPh>
    <rPh sb="2" eb="4">
      <t>チュウオウ</t>
    </rPh>
    <rPh sb="4" eb="6">
      <t>ビョウイン</t>
    </rPh>
    <rPh sb="6" eb="8">
      <t>クミアイ</t>
    </rPh>
    <phoneticPr fontId="22"/>
  </si>
  <si>
    <t xml:space="preserve">  （病院事業会計）</t>
  </si>
  <si>
    <t xml:space="preserve">  （介護老人保健施設特別会計）</t>
  </si>
  <si>
    <t xml:space="preserve">  （看護専門学校特別会計）</t>
  </si>
  <si>
    <t xml:space="preserve">  （介護老人福祉施設特別会計）</t>
    <rPh sb="3" eb="5">
      <t>カイゴ</t>
    </rPh>
    <rPh sb="5" eb="7">
      <t>ロウジン</t>
    </rPh>
    <rPh sb="7" eb="9">
      <t>フクシ</t>
    </rPh>
    <rPh sb="9" eb="11">
      <t>シセツ</t>
    </rPh>
    <phoneticPr fontId="24"/>
  </si>
  <si>
    <t>諏訪市・茅野市衛生施設組合（一般会計）</t>
    <rPh sb="0" eb="3">
      <t>スワシ</t>
    </rPh>
    <rPh sb="4" eb="6">
      <t>チノ</t>
    </rPh>
    <rPh sb="6" eb="7">
      <t>シ</t>
    </rPh>
    <rPh sb="7" eb="9">
      <t>エイセイ</t>
    </rPh>
    <rPh sb="9" eb="11">
      <t>シセツ</t>
    </rPh>
    <rPh sb="11" eb="13">
      <t>クミアイ</t>
    </rPh>
    <rPh sb="14" eb="16">
      <t>イッパン</t>
    </rPh>
    <rPh sb="16" eb="18">
      <t>カイケイ</t>
    </rPh>
    <phoneticPr fontId="22"/>
  </si>
  <si>
    <t>諏訪南行政事務組合（一般会計）</t>
    <rPh sb="0" eb="2">
      <t>スワ</t>
    </rPh>
    <rPh sb="2" eb="3">
      <t>ミナミ</t>
    </rPh>
    <rPh sb="3" eb="5">
      <t>ギョウセイ</t>
    </rPh>
    <rPh sb="5" eb="7">
      <t>ジム</t>
    </rPh>
    <rPh sb="7" eb="9">
      <t>クミアイ</t>
    </rPh>
    <rPh sb="10" eb="12">
      <t>イッパン</t>
    </rPh>
    <rPh sb="12" eb="14">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</si>
  <si>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</si>
  <si>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</si>
  <si>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 xml:space="preserve">  （一般会計）</t>
    <rPh sb="3" eb="5">
      <t>イッパン</t>
    </rPh>
    <phoneticPr fontId="24"/>
  </si>
  <si>
    <t xml:space="preserve">  （後期高齢者医療事業会計）</t>
    <rPh sb="3" eb="5">
      <t>コウキ</t>
    </rPh>
    <rPh sb="5" eb="8">
      <t>コウレイシャ</t>
    </rPh>
    <rPh sb="8" eb="10">
      <t>イリョウ</t>
    </rPh>
    <rPh sb="10" eb="12">
      <t>ジギョウ</t>
    </rPh>
    <phoneticPr fontId="24"/>
  </si>
  <si>
    <t>長野県地方税滞納整理機構</t>
  </si>
  <si>
    <t>湖周行政事務組合</t>
    <phoneticPr fontId="2"/>
  </si>
  <si>
    <t>諏訪市土地開発公社</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</si>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</sst>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46427</c:v>
                </c:pt>
                <c:pt idx="1">
                  <c:v>39207</c:v>
                </c:pt>
                <c:pt idx="2">
                  <c:v>51425</c:v>
                </c:pt>
                <c:pt idx="3">
                  <c:v>61940</c:v>
                </c:pt>
                <c:pt idx="4">
                  <c:v>42310</c:v>
                </c:pt>
              </c:numCache>
            </c:numRef>
          </c:val>
          <c:smooth val="0"/>
        </c:ser>
        <c:dLbls>
          <c:showLegendKey val="0"/>
          <c:showVal val="0"/>
          <c:showCatName val="0"/>
          <c:showSerName val="0"/>
          <c:showPercent val="0"/>
          <c:showBubbleSize val="0"/>
        </c:dLbls>
        <c:marker val="1"/>
        <c:smooth val="0"/>
        <c:axId val="72233344"/>
        <c:axId val="72235264"/>
      </c:lineChart>
      <c:catAx>
        <c:axId val="7223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35264"/>
        <c:crosses val="autoZero"/>
        <c:auto val="1"/>
        <c:lblAlgn val="ctr"/>
        <c:lblOffset val="100"/>
        <c:tickLblSkip val="1"/>
        <c:tickMarkSkip val="1"/>
        <c:noMultiLvlLbl val="0"/>
      </c:catAx>
      <c:valAx>
        <c:axId val="72235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23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8.02</c:v>
                </c:pt>
                <c:pt idx="1">
                  <c:v>7.79</c:v>
                </c:pt>
                <c:pt idx="2">
                  <c:v>6.92</c:v>
                </c:pt>
                <c:pt idx="3">
                  <c:v>7.62</c:v>
                </c:pt>
                <c:pt idx="4">
                  <c:v>4.74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12.72</c:v>
                </c:pt>
                <c:pt idx="1">
                  <c:v>12.92</c:v>
                </c:pt>
                <c:pt idx="2">
                  <c:v>12.83</c:v>
                </c:pt>
                <c:pt idx="3">
                  <c:v>13.7</c:v>
                </c:pt>
                <c:pt idx="4">
                  <c:v>16.420000000000002</c:v>
                </c:pt>
              </c:numCache>
            </c:numRef>
          </c:val>
        </c:ser>
        <c:dLbls>
          <c:showLegendKey val="0"/>
          <c:showVal val="0"/>
          <c:showCatName val="0"/>
          <c:showSerName val="0"/>
          <c:showPercent val="0"/>
          <c:showBubbleSize val="0"/>
        </c:dLbls>
        <c:gapWidth val="250"/>
        <c:overlap val="100"/>
        <c:axId val="72314880"/>
        <c:axId val="7231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1.76</c:v>
                </c:pt>
                <c:pt idx="1">
                  <c:v>-0.24</c:v>
                </c:pt>
                <c:pt idx="2">
                  <c:v>-0.47</c:v>
                </c:pt>
                <c:pt idx="3">
                  <c:v>1.68</c:v>
                </c:pt>
                <c:pt idx="4">
                  <c:v>-0.39</c:v>
                </c:pt>
              </c:numCache>
            </c:numRef>
          </c:val>
          <c:smooth val="0"/>
        </c:ser>
        <c:dLbls>
          <c:showLegendKey val="0"/>
          <c:showVal val="0"/>
          <c:showCatName val="0"/>
          <c:showSerName val="0"/>
          <c:showPercent val="0"/>
          <c:showBubbleSize val="0"/>
        </c:dLbls>
        <c:marker val="1"/>
        <c:smooth val="0"/>
        <c:axId val="72314880"/>
        <c:axId val="72316800"/>
      </c:lineChart>
      <c:catAx>
        <c:axId val="7231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316800"/>
        <c:crosses val="autoZero"/>
        <c:auto val="1"/>
        <c:lblAlgn val="ctr"/>
        <c:lblOffset val="100"/>
        <c:tickLblSkip val="1"/>
        <c:tickMarkSkip val="1"/>
        <c:noMultiLvlLbl val="0"/>
      </c:catAx>
      <c:valAx>
        <c:axId val="7231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31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公設地方卸売市場事業特別会計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7.0000000000000007E-2</c:v>
                </c:pt>
                <c:pt idx="8">
                  <c:v>#N/A</c:v>
                </c:pt>
                <c:pt idx="9">
                  <c:v>0.11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0.09</c:v>
                </c:pt>
                <c:pt idx="2">
                  <c:v>#N/A</c:v>
                </c:pt>
                <c:pt idx="3">
                  <c:v>0.09</c:v>
                </c:pt>
                <c:pt idx="4">
                  <c:v>#N/A</c:v>
                </c:pt>
                <c:pt idx="5">
                  <c:v>0.17</c:v>
                </c:pt>
                <c:pt idx="6">
                  <c:v>#N/A</c:v>
                </c:pt>
                <c:pt idx="7">
                  <c:v>0.1</c:v>
                </c:pt>
                <c:pt idx="8">
                  <c:v>#N/A</c:v>
                </c:pt>
                <c:pt idx="9">
                  <c:v>0.15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1.77</c:v>
                </c:pt>
                <c:pt idx="2">
                  <c:v>#N/A</c:v>
                </c:pt>
                <c:pt idx="3">
                  <c:v>1.61</c:v>
                </c:pt>
                <c:pt idx="4">
                  <c:v>#N/A</c:v>
                </c:pt>
                <c:pt idx="5">
                  <c:v>1.95</c:v>
                </c:pt>
                <c:pt idx="6">
                  <c:v>#N/A</c:v>
                </c:pt>
                <c:pt idx="7">
                  <c:v>2.8</c:v>
                </c:pt>
                <c:pt idx="8">
                  <c:v>#N/A</c:v>
                </c:pt>
                <c:pt idx="9">
                  <c:v>1.72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8.01</c:v>
                </c:pt>
                <c:pt idx="2">
                  <c:v>#N/A</c:v>
                </c:pt>
                <c:pt idx="3">
                  <c:v>7.79</c:v>
                </c:pt>
                <c:pt idx="4">
                  <c:v>#N/A</c:v>
                </c:pt>
                <c:pt idx="5">
                  <c:v>6.91</c:v>
                </c:pt>
                <c:pt idx="6">
                  <c:v>#N/A</c:v>
                </c:pt>
                <c:pt idx="7">
                  <c:v>7.61</c:v>
                </c:pt>
                <c:pt idx="8">
                  <c:v>#N/A</c:v>
                </c:pt>
                <c:pt idx="9">
                  <c:v>4.7300000000000004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c:v>
                </c:pt>
                <c:pt idx="2">
                  <c:v>#N/A</c:v>
                </c:pt>
                <c:pt idx="3">
                  <c:v>3.24</c:v>
                </c:pt>
                <c:pt idx="4">
                  <c:v>#N/A</c:v>
                </c:pt>
                <c:pt idx="5">
                  <c:v>4.71</c:v>
                </c:pt>
                <c:pt idx="6">
                  <c:v>#N/A</c:v>
                </c:pt>
                <c:pt idx="7">
                  <c:v>5.42</c:v>
                </c:pt>
                <c:pt idx="8">
                  <c:v>#N/A</c:v>
                </c:pt>
                <c:pt idx="9">
                  <c:v>6.65</c:v>
                </c:pt>
              </c:numCache>
            </c:numRef>
          </c:val>
        </c:ser>
        <c:ser>
          <c:idx val="9"/>
          <c:order val="9"/>
          <c:tx>
            <c:strRef>
              <c:f>データシート!$A$36</c:f>
              <c:strCache>
                <c:ptCount val="1"/>
                <c:pt idx="0">
                  <c:v>水道温泉事業会計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17.23</c:v>
                </c:pt>
                <c:pt idx="2">
                  <c:v>#N/A</c:v>
                </c:pt>
                <c:pt idx="3">
                  <c:v>18.16</c:v>
                </c:pt>
                <c:pt idx="4">
                  <c:v>#N/A</c:v>
                </c:pt>
                <c:pt idx="5">
                  <c:v>19.43</c:v>
                </c:pt>
                <c:pt idx="6">
                  <c:v>#N/A</c:v>
                </c:pt>
                <c:pt idx="7">
                  <c:v>20.69</c:v>
                </c:pt>
                <c:pt idx="8">
                  <c:v>#N/A</c:v>
                </c:pt>
                <c:pt idx="9">
                  <c:v>22.92</c:v>
                </c:pt>
              </c:numCache>
            </c:numRef>
          </c:val>
        </c:ser>
        <c:dLbls>
          <c:showLegendKey val="0"/>
          <c:showVal val="0"/>
          <c:showCatName val="0"/>
          <c:showSerName val="0"/>
          <c:showPercent val="0"/>
          <c:showBubbleSize val="0"/>
        </c:dLbls>
        <c:gapWidth val="150"/>
        <c:overlap val="100"/>
        <c:axId val="93190400"/>
        <c:axId val="92803072"/>
      </c:barChart>
      <c:catAx>
        <c:axId val="9319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03072"/>
        <c:crosses val="autoZero"/>
        <c:auto val="1"/>
        <c:lblAlgn val="ctr"/>
        <c:lblOffset val="100"/>
        <c:tickLblSkip val="1"/>
        <c:tickMarkSkip val="1"/>
        <c:noMultiLvlLbl val="0"/>
      </c:catAx>
      <c:valAx>
        <c:axId val="9280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9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2406</c:v>
                </c:pt>
                <c:pt idx="5">
                  <c:v>2425</c:v>
                </c:pt>
                <c:pt idx="8">
                  <c:v>2391</c:v>
                </c:pt>
                <c:pt idx="11">
                  <c:v>2330</c:v>
                </c:pt>
                <c:pt idx="14">
                  <c:v>2313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198</c:v>
                </c:pt>
                <c:pt idx="3">
                  <c:v>192</c:v>
                </c:pt>
                <c:pt idx="6">
                  <c:v>176</c:v>
                </c:pt>
                <c:pt idx="9">
                  <c:v>176</c:v>
                </c:pt>
                <c:pt idx="12">
                  <c:v>199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36</c:v>
                </c:pt>
                <c:pt idx="6">
                  <c:v>25</c:v>
                </c:pt>
                <c:pt idx="9">
                  <c:v>39</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720</c:v>
                </c:pt>
                <c:pt idx="3">
                  <c:v>705</c:v>
                </c:pt>
                <c:pt idx="6">
                  <c:v>690</c:v>
                </c:pt>
                <c:pt idx="9">
                  <c:v>624</c:v>
                </c:pt>
                <c:pt idx="12">
                  <c:v>583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2313</c:v>
                </c:pt>
                <c:pt idx="3">
                  <c:v>2194</c:v>
                </c:pt>
                <c:pt idx="6">
                  <c:v>2158</c:v>
                </c:pt>
                <c:pt idx="9">
                  <c:v>2073</c:v>
                </c:pt>
                <c:pt idx="12">
                  <c:v>1913</c:v>
                </c:pt>
              </c:numCache>
            </c:numRef>
          </c:val>
        </c:ser>
        <c:dLbls>
          <c:showLegendKey val="0"/>
          <c:showVal val="0"/>
          <c:showCatName val="0"/>
          <c:showSerName val="0"/>
          <c:showPercent val="0"/>
          <c:showBubbleSize val="0"/>
        </c:dLbls>
        <c:gapWidth val="100"/>
        <c:overlap val="100"/>
        <c:axId val="91805184"/>
        <c:axId val="9180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862</c:v>
                </c:pt>
                <c:pt idx="2">
                  <c:v>#N/A</c:v>
                </c:pt>
                <c:pt idx="3">
                  <c:v>#N/A</c:v>
                </c:pt>
                <c:pt idx="4">
                  <c:v>702</c:v>
                </c:pt>
                <c:pt idx="5">
                  <c:v>#N/A</c:v>
                </c:pt>
                <c:pt idx="6">
                  <c:v>#N/A</c:v>
                </c:pt>
                <c:pt idx="7">
                  <c:v>658</c:v>
                </c:pt>
                <c:pt idx="8">
                  <c:v>#N/A</c:v>
                </c:pt>
                <c:pt idx="9">
                  <c:v>#N/A</c:v>
                </c:pt>
                <c:pt idx="10">
                  <c:v>582</c:v>
                </c:pt>
                <c:pt idx="11">
                  <c:v>#N/A</c:v>
                </c:pt>
                <c:pt idx="12">
                  <c:v>#N/A</c:v>
                </c:pt>
                <c:pt idx="13">
                  <c:v>429</c:v>
                </c:pt>
                <c:pt idx="14">
                  <c:v>#N/A</c:v>
                </c:pt>
              </c:numCache>
            </c:numRef>
          </c:val>
          <c:smooth val="0"/>
        </c:ser>
        <c:dLbls>
          <c:showLegendKey val="0"/>
          <c:showVal val="0"/>
          <c:showCatName val="0"/>
          <c:showSerName val="0"/>
          <c:showPercent val="0"/>
          <c:showBubbleSize val="0"/>
        </c:dLbls>
        <c:marker val="1"/>
        <c:smooth val="0"/>
        <c:axId val="91805184"/>
        <c:axId val="91807104"/>
      </c:lineChart>
      <c:catAx>
        <c:axId val="918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07104"/>
        <c:crosses val="autoZero"/>
        <c:auto val="1"/>
        <c:lblAlgn val="ctr"/>
        <c:lblOffset val="100"/>
        <c:tickLblSkip val="1"/>
        <c:tickMarkSkip val="1"/>
        <c:noMultiLvlLbl val="0"/>
      </c:catAx>
      <c:valAx>
        <c:axId val="9180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21467</c:v>
                </c:pt>
                <c:pt idx="5">
                  <c:v>21355</c:v>
                </c:pt>
                <c:pt idx="8">
                  <c:v>21587</c:v>
                </c:pt>
                <c:pt idx="11">
                  <c:v>21975</c:v>
                </c:pt>
                <c:pt idx="14">
                  <c:v>22253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3404</c:v>
                </c:pt>
                <c:pt idx="5">
                  <c:v>3159</c:v>
                </c:pt>
                <c:pt idx="8">
                  <c:v>2948</c:v>
                </c:pt>
                <c:pt idx="11">
                  <c:v>2771</c:v>
                </c:pt>
                <c:pt idx="14">
                  <c:v>2665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3466</c:v>
                </c:pt>
                <c:pt idx="5">
                  <c:v>3847</c:v>
                </c:pt>
                <c:pt idx="8">
                  <c:v>4188</c:v>
                </c:pt>
                <c:pt idx="11">
                  <c:v>4249</c:v>
                </c:pt>
                <c:pt idx="14">
                  <c:v>4293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5843</c:v>
                </c:pt>
                <c:pt idx="3">
                  <c:v>5747</c:v>
                </c:pt>
                <c:pt idx="6">
                  <c:v>5644</c:v>
                </c:pt>
                <c:pt idx="9">
                  <c:v>5484</c:v>
                </c:pt>
                <c:pt idx="12">
                  <c:v>5266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3664</c:v>
                </c:pt>
                <c:pt idx="3">
                  <c:v>3563</c:v>
                </c:pt>
                <c:pt idx="6">
                  <c:v>3589</c:v>
                </c:pt>
                <c:pt idx="9">
                  <c:v>3538</c:v>
                </c:pt>
                <c:pt idx="12">
                  <c:v>3381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503</c:v>
                </c:pt>
                <c:pt idx="3">
                  <c:v>468</c:v>
                </c:pt>
                <c:pt idx="6">
                  <c:v>435</c:v>
                </c:pt>
                <c:pt idx="9">
                  <c:v>539</c:v>
                </c:pt>
                <c:pt idx="12">
                  <c:v>957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8542</c:v>
                </c:pt>
                <c:pt idx="3">
                  <c:v>7778</c:v>
                </c:pt>
                <c:pt idx="6">
                  <c:v>7471</c:v>
                </c:pt>
                <c:pt idx="9">
                  <c:v>7169</c:v>
                </c:pt>
                <c:pt idx="12">
                  <c:v>6829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3490</c:v>
                </c:pt>
                <c:pt idx="3">
                  <c:v>3234</c:v>
                </c:pt>
                <c:pt idx="6">
                  <c:v>3088</c:v>
                </c:pt>
                <c:pt idx="9">
                  <c:v>2913</c:v>
                </c:pt>
                <c:pt idx="12">
                  <c:v>2827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19756</c:v>
                </c:pt>
                <c:pt idx="3">
                  <c:v>19507</c:v>
                </c:pt>
                <c:pt idx="6">
                  <c:v>19591</c:v>
                </c:pt>
                <c:pt idx="9">
                  <c:v>19807</c:v>
                </c:pt>
                <c:pt idx="12">
                  <c:v>19509</c:v>
                </c:pt>
              </c:numCache>
            </c:numRef>
          </c:val>
        </c:ser>
        <c:dLbls>
          <c:showLegendKey val="0"/>
          <c:showVal val="0"/>
          <c:showCatName val="0"/>
          <c:showSerName val="0"/>
          <c:showPercent val="0"/>
          <c:showBubbleSize val="0"/>
        </c:dLbls>
        <c:gapWidth val="100"/>
        <c:overlap val="100"/>
        <c:axId val="92763648"/>
        <c:axId val="9276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13460</c:v>
                </c:pt>
                <c:pt idx="2">
                  <c:v>#N/A</c:v>
                </c:pt>
                <c:pt idx="3">
                  <c:v>#N/A</c:v>
                </c:pt>
                <c:pt idx="4">
                  <c:v>11936</c:v>
                </c:pt>
                <c:pt idx="5">
                  <c:v>#N/A</c:v>
                </c:pt>
                <c:pt idx="6">
                  <c:v>#N/A</c:v>
                </c:pt>
                <c:pt idx="7">
                  <c:v>11094</c:v>
                </c:pt>
                <c:pt idx="8">
                  <c:v>#N/A</c:v>
                </c:pt>
                <c:pt idx="9">
                  <c:v>#N/A</c:v>
                </c:pt>
                <c:pt idx="10">
                  <c:v>10455</c:v>
                </c:pt>
                <c:pt idx="11">
                  <c:v>#N/A</c:v>
                </c:pt>
                <c:pt idx="12">
                  <c:v>#N/A</c:v>
                </c:pt>
                <c:pt idx="13">
                  <c:v>9557</c:v>
                </c:pt>
                <c:pt idx="14">
                  <c:v>#N/A</c:v>
                </c:pt>
              </c:numCache>
            </c:numRef>
          </c:val>
          <c:smooth val="0"/>
        </c:ser>
        <c:dLbls>
          <c:showLegendKey val="0"/>
          <c:showVal val="0"/>
          <c:showCatName val="0"/>
          <c:showSerName val="0"/>
          <c:showPercent val="0"/>
          <c:showBubbleSize val="0"/>
        </c:dLbls>
        <c:marker val="1"/>
        <c:smooth val="0"/>
        <c:axId val="92763648"/>
        <c:axId val="92765568"/>
      </c:lineChart>
      <c:catAx>
        <c:axId val="9276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765568"/>
        <c:crosses val="autoZero"/>
        <c:auto val="1"/>
        <c:lblAlgn val="ctr"/>
        <c:lblOffset val="100"/>
        <c:tickLblSkip val="1"/>
        <c:tickMarkSkip val="1"/>
        <c:noMultiLvlLbl val="0"/>
      </c:catAx>
      <c:valAx>
        <c:axId val="9276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6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51,162
49,964
109.17
19,570,992
18,778,458
533,766
11,255,164
19,232,543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103.0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類似団体内平均を</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ポイント上回り、県下</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市中では最も高い数値となっています。基幹収入である市税のリーマンショック後の落ち込みなどの影響により指数は平成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年度からは低下傾向にありましたが、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年度から増加に転じ、</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地方消費税交付金の引き上げ分の増加（</a:t>
          </a:r>
          <a:r>
            <a:rPr kumimoji="1" lang="en-US" altLang="ja-JP" sz="1100">
              <a:solidFill>
                <a:schemeClr val="dk1"/>
              </a:solidFill>
              <a:effectLst/>
              <a:latin typeface="+mn-lt"/>
              <a:ea typeface="+mn-ea"/>
              <a:cs typeface="+mn-cs"/>
            </a:rPr>
            <a:t>20.8</a:t>
          </a:r>
          <a:r>
            <a:rPr kumimoji="1" lang="ja-JP" altLang="en-US" sz="1100">
              <a:solidFill>
                <a:schemeClr val="dk1"/>
              </a:solidFill>
              <a:effectLst/>
              <a:latin typeface="+mn-lt"/>
              <a:ea typeface="+mn-ea"/>
              <a:cs typeface="+mn-cs"/>
            </a:rPr>
            <a:t>ポイント）により</a:t>
          </a:r>
          <a:r>
            <a:rPr kumimoji="1" lang="ja-JP" altLang="ja-JP" sz="1100">
              <a:solidFill>
                <a:schemeClr val="dk1"/>
              </a:solidFill>
              <a:effectLst/>
              <a:latin typeface="+mn-lt"/>
              <a:ea typeface="+mn-ea"/>
              <a:cs typeface="+mn-cs"/>
            </a:rPr>
            <a:t>、財政力指数が対前年度比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ポイントの増となりました。</a:t>
          </a:r>
          <a:r>
            <a:rPr kumimoji="1" lang="ja-JP" altLang="en-US" sz="1100">
              <a:solidFill>
                <a:schemeClr val="dk1"/>
              </a:solidFill>
              <a:effectLst/>
              <a:latin typeface="+mn-lt"/>
              <a:ea typeface="+mn-ea"/>
              <a:cs typeface="+mn-cs"/>
            </a:rPr>
            <a:t>また、市税の徴収率向上に努めており、市税収入も増加傾向となっています。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40822</xdr:rowOff>
    </xdr:from>
    <xdr:to>
      <xdr:col>7</xdr:col>
      <xdr:colOff>152400</xdr:colOff>
      <xdr:row>40</xdr:row>
      <xdr:rowOff>58057</xdr:rowOff>
    </xdr:to>
    <xdr:cxnSp macro="">
      <xdr:nvCxnSpPr>
        <xdr:cNvPr id="69" name="直線コネクタ 68"/>
        <xdr:cNvCxnSpPr/>
      </xdr:nvCxnSpPr>
      <xdr:spPr>
        <a:xfrm flipV="1">
          <a:off x="4114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75293</xdr:rowOff>
    </xdr:to>
    <xdr:cxnSp macro="">
      <xdr:nvCxnSpPr>
        <xdr:cNvPr id="72" name="直線コネクタ 71"/>
        <xdr:cNvCxnSpPr/>
      </xdr:nvCxnSpPr>
      <xdr:spPr>
        <a:xfrm flipV="1">
          <a:off x="3225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75293</xdr:rowOff>
    </xdr:to>
    <xdr:cxnSp macro="">
      <xdr:nvCxnSpPr>
        <xdr:cNvPr id="75" name="直線コネクタ 74"/>
        <xdr:cNvCxnSpPr/>
      </xdr:nvCxnSpPr>
      <xdr:spPr>
        <a:xfrm>
          <a:off x="2336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143328</xdr:rowOff>
    </xdr:from>
    <xdr:to>
      <xdr:col>3</xdr:col>
      <xdr:colOff>279400</xdr:colOff>
      <xdr:row>40</xdr:row>
      <xdr:rowOff>23585</xdr:rowOff>
    </xdr:to>
    <xdr:cxnSp macro="">
      <xdr:nvCxnSpPr>
        <xdr:cNvPr id="78" name="直線コネクタ 77"/>
        <xdr:cNvCxnSpPr/>
      </xdr:nvCxnSpPr>
      <xdr:spPr>
        <a:xfrm>
          <a:off x="1447800" y="68298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161472</xdr:rowOff>
    </xdr:from>
    <xdr:to>
      <xdr:col>7</xdr:col>
      <xdr:colOff>203200</xdr:colOff>
      <xdr:row>40</xdr:row>
      <xdr:rowOff>91622</xdr:rowOff>
    </xdr:to>
    <xdr:sp macro="" textlink="">
      <xdr:nvSpPr>
        <xdr:cNvPr id="88" name="円/楕円 87"/>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6549</xdr:rowOff>
    </xdr:from>
    <xdr:ext cx="762000" cy="259045"/>
    <xdr:sp macro="" textlink="">
      <xdr:nvSpPr>
        <xdr:cNvPr id="89"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0" name="円/楕円 89"/>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1" name="テキスト ボックス 90"/>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2" name="円/楕円 91"/>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3" name="テキスト ボックス 92"/>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4" name="円/楕円 93"/>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5" name="テキスト ボックス 94"/>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92528</xdr:rowOff>
    </xdr:from>
    <xdr:to>
      <xdr:col>2</xdr:col>
      <xdr:colOff>127000</xdr:colOff>
      <xdr:row>40</xdr:row>
      <xdr:rowOff>22678</xdr:rowOff>
    </xdr:to>
    <xdr:sp macro="" textlink="">
      <xdr:nvSpPr>
        <xdr:cNvPr id="96" name="円/楕円 95"/>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7455</xdr:rowOff>
    </xdr:from>
    <xdr:ext cx="762000" cy="259045"/>
    <xdr:sp macro="" textlink="">
      <xdr:nvSpPr>
        <xdr:cNvPr id="97" name="テキスト ボックス 96"/>
        <xdr:cNvSpPr txBox="1"/>
      </xdr:nvSpPr>
      <xdr:spPr>
        <a:xfrm>
          <a:off x="10668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地方税や地方消費税交付金などが増加したものの、</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や臨時財政対策債の減少</a:t>
          </a:r>
          <a:r>
            <a:rPr kumimoji="1" lang="ja-JP" altLang="ja-JP" sz="1100">
              <a:solidFill>
                <a:schemeClr val="dk1"/>
              </a:solidFill>
              <a:effectLst/>
              <a:latin typeface="+mn-lt"/>
              <a:ea typeface="+mn-ea"/>
              <a:cs typeface="+mn-cs"/>
            </a:rPr>
            <a:t>などにより経常一般財源は前年度と比べ</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ポイント減少しました。また、</a:t>
          </a:r>
          <a:r>
            <a:rPr kumimoji="1" lang="ja-JP" altLang="ja-JP" sz="1100">
              <a:solidFill>
                <a:schemeClr val="dk1"/>
              </a:solidFill>
              <a:effectLst/>
              <a:latin typeface="+mn-lt"/>
              <a:ea typeface="+mn-ea"/>
              <a:cs typeface="+mn-cs"/>
            </a:rPr>
            <a:t>高利率の地方債の補償金免除繰上償還や近年の建設地方債の発行抑制による公債費にかかわる経常経費</a:t>
          </a:r>
          <a:r>
            <a:rPr kumimoji="1" lang="ja-JP" altLang="en-US" sz="1100">
              <a:solidFill>
                <a:schemeClr val="dk1"/>
              </a:solidFill>
              <a:effectLst/>
              <a:latin typeface="+mn-lt"/>
              <a:ea typeface="+mn-ea"/>
              <a:cs typeface="+mn-cs"/>
            </a:rPr>
            <a:t>が減少したものの</a:t>
          </a:r>
          <a:r>
            <a:rPr kumimoji="1" lang="ja-JP" altLang="ja-JP" sz="1100">
              <a:solidFill>
                <a:schemeClr val="dk1"/>
              </a:solidFill>
              <a:effectLst/>
              <a:latin typeface="+mn-lt"/>
              <a:ea typeface="+mn-ea"/>
              <a:cs typeface="+mn-cs"/>
            </a:rPr>
            <a:t>、定年退職手当の</a:t>
          </a:r>
          <a:r>
            <a:rPr kumimoji="1" lang="ja-JP" altLang="en-US" sz="1100">
              <a:solidFill>
                <a:schemeClr val="dk1"/>
              </a:solidFill>
              <a:effectLst/>
              <a:latin typeface="+mn-lt"/>
              <a:ea typeface="+mn-ea"/>
              <a:cs typeface="+mn-cs"/>
            </a:rPr>
            <a:t>増加や公立保育所に係る経常経費の増加等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、経常収支比率は対前年度比</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となりました。今後は定年退職手当が高水準で推移するほか、一部事務組合によるごみ処理施設建設に伴う補助費等の増も見込まれるため、引き続き徹底した行財政改革を推進して、歳入確保と歳出抑制に取り組み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163068</xdr:rowOff>
    </xdr:from>
    <xdr:to>
      <xdr:col>7</xdr:col>
      <xdr:colOff>152400</xdr:colOff>
      <xdr:row>60</xdr:row>
      <xdr:rowOff>97790</xdr:rowOff>
    </xdr:to>
    <xdr:cxnSp macro="">
      <xdr:nvCxnSpPr>
        <xdr:cNvPr id="130" name="直線コネクタ 129"/>
        <xdr:cNvCxnSpPr/>
      </xdr:nvCxnSpPr>
      <xdr:spPr>
        <a:xfrm>
          <a:off x="4114800" y="1027861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163068</xdr:rowOff>
    </xdr:from>
    <xdr:to>
      <xdr:col>6</xdr:col>
      <xdr:colOff>0</xdr:colOff>
      <xdr:row>60</xdr:row>
      <xdr:rowOff>64008</xdr:rowOff>
    </xdr:to>
    <xdr:cxnSp macro="">
      <xdr:nvCxnSpPr>
        <xdr:cNvPr id="133" name="直線コネクタ 132"/>
        <xdr:cNvCxnSpPr/>
      </xdr:nvCxnSpPr>
      <xdr:spPr>
        <a:xfrm flipV="1">
          <a:off x="3225800" y="102786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15748</xdr:rowOff>
    </xdr:from>
    <xdr:to>
      <xdr:col>4</xdr:col>
      <xdr:colOff>482600</xdr:colOff>
      <xdr:row>60</xdr:row>
      <xdr:rowOff>64008</xdr:rowOff>
    </xdr:to>
    <xdr:cxnSp macro="">
      <xdr:nvCxnSpPr>
        <xdr:cNvPr id="136" name="直線コネクタ 135"/>
        <xdr:cNvCxnSpPr/>
      </xdr:nvCxnSpPr>
      <xdr:spPr>
        <a:xfrm>
          <a:off x="2336800" y="103027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15748</xdr:rowOff>
    </xdr:from>
    <xdr:to>
      <xdr:col>3</xdr:col>
      <xdr:colOff>279400</xdr:colOff>
      <xdr:row>60</xdr:row>
      <xdr:rowOff>25400</xdr:rowOff>
    </xdr:to>
    <xdr:cxnSp macro="">
      <xdr:nvCxnSpPr>
        <xdr:cNvPr id="139" name="直線コネクタ 138"/>
        <xdr:cNvCxnSpPr/>
      </xdr:nvCxnSpPr>
      <xdr:spPr>
        <a:xfrm flipV="1">
          <a:off x="1447800" y="103027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9" name="円/楕円 148"/>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50"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112268</xdr:rowOff>
    </xdr:from>
    <xdr:to>
      <xdr:col>6</xdr:col>
      <xdr:colOff>50800</xdr:colOff>
      <xdr:row>60</xdr:row>
      <xdr:rowOff>42418</xdr:rowOff>
    </xdr:to>
    <xdr:sp macro="" textlink="">
      <xdr:nvSpPr>
        <xdr:cNvPr id="151" name="円/楕円 150"/>
        <xdr:cNvSpPr/>
      </xdr:nvSpPr>
      <xdr:spPr>
        <a:xfrm>
          <a:off x="4064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52595</xdr:rowOff>
    </xdr:from>
    <xdr:ext cx="736600" cy="259045"/>
    <xdr:sp macro="" textlink="">
      <xdr:nvSpPr>
        <xdr:cNvPr id="152" name="テキスト ボックス 151"/>
        <xdr:cNvSpPr txBox="1"/>
      </xdr:nvSpPr>
      <xdr:spPr>
        <a:xfrm>
          <a:off x="3733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13208</xdr:rowOff>
    </xdr:from>
    <xdr:to>
      <xdr:col>4</xdr:col>
      <xdr:colOff>533400</xdr:colOff>
      <xdr:row>60</xdr:row>
      <xdr:rowOff>114808</xdr:rowOff>
    </xdr:to>
    <xdr:sp macro="" textlink="">
      <xdr:nvSpPr>
        <xdr:cNvPr id="153" name="円/楕円 152"/>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124985</xdr:rowOff>
    </xdr:from>
    <xdr:ext cx="762000" cy="259045"/>
    <xdr:sp macro="" textlink="">
      <xdr:nvSpPr>
        <xdr:cNvPr id="154" name="テキスト ボックス 153"/>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136398</xdr:rowOff>
    </xdr:from>
    <xdr:to>
      <xdr:col>3</xdr:col>
      <xdr:colOff>330200</xdr:colOff>
      <xdr:row>60</xdr:row>
      <xdr:rowOff>66548</xdr:rowOff>
    </xdr:to>
    <xdr:sp macro="" textlink="">
      <xdr:nvSpPr>
        <xdr:cNvPr id="155" name="円/楕円 154"/>
        <xdr:cNvSpPr/>
      </xdr:nvSpPr>
      <xdr:spPr>
        <a:xfrm>
          <a:off x="2286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76725</xdr:rowOff>
    </xdr:from>
    <xdr:ext cx="762000" cy="259045"/>
    <xdr:sp macro="" textlink="">
      <xdr:nvSpPr>
        <xdr:cNvPr id="156" name="テキスト ボックス 155"/>
        <xdr:cNvSpPr txBox="1"/>
      </xdr:nvSpPr>
      <xdr:spPr>
        <a:xfrm>
          <a:off x="1955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7" name="円/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8" name="テキスト ボックス 157"/>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人口一人当たりの決算額は前年度に比べ</a:t>
          </a:r>
          <a:r>
            <a:rPr kumimoji="1" lang="en-US" altLang="ja-JP" sz="1100">
              <a:solidFill>
                <a:schemeClr val="dk1"/>
              </a:solidFill>
              <a:effectLst/>
              <a:latin typeface="+mn-lt"/>
              <a:ea typeface="+mn-ea"/>
              <a:cs typeface="+mn-cs"/>
            </a:rPr>
            <a:t>3,260</a:t>
          </a:r>
          <a:r>
            <a:rPr kumimoji="1" lang="ja-JP" altLang="ja-JP" sz="1100">
              <a:solidFill>
                <a:schemeClr val="dk1"/>
              </a:solidFill>
              <a:effectLst/>
              <a:latin typeface="+mn-lt"/>
              <a:ea typeface="+mn-ea"/>
              <a:cs typeface="+mn-cs"/>
            </a:rPr>
            <a:t>円増となりましたが、類似団体内平均及び県平均は下回る結果となりました。</a:t>
          </a:r>
          <a:r>
            <a:rPr kumimoji="1" lang="ja-JP" altLang="en-US" sz="1100">
              <a:solidFill>
                <a:schemeClr val="dk1"/>
              </a:solidFill>
              <a:effectLst/>
              <a:latin typeface="+mn-lt"/>
              <a:ea typeface="+mn-ea"/>
              <a:cs typeface="+mn-cs"/>
            </a:rPr>
            <a:t>公立保育所給食調理業務委託料の増など、各種委託料の増加により、物件費が増</a:t>
          </a:r>
          <a:r>
            <a:rPr kumimoji="1" lang="ja-JP" altLang="ja-JP" sz="1100">
              <a:solidFill>
                <a:schemeClr val="dk1"/>
              </a:solidFill>
              <a:effectLst/>
              <a:latin typeface="+mn-lt"/>
              <a:ea typeface="+mn-ea"/>
              <a:cs typeface="+mn-cs"/>
            </a:rPr>
            <a:t>となりました。今後も経常経費の節減に合わせ、アウトソーシングや指定管理者制度の導入等、民間活力の活用に積極的に取り組みます。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147608</xdr:rowOff>
    </xdr:from>
    <xdr:to>
      <xdr:col>7</xdr:col>
      <xdr:colOff>152400</xdr:colOff>
      <xdr:row>81</xdr:row>
      <xdr:rowOff>154163</xdr:rowOff>
    </xdr:to>
    <xdr:cxnSp macro="">
      <xdr:nvCxnSpPr>
        <xdr:cNvPr id="192" name="直線コネクタ 191"/>
        <xdr:cNvCxnSpPr/>
      </xdr:nvCxnSpPr>
      <xdr:spPr>
        <a:xfrm>
          <a:off x="4114800" y="14035058"/>
          <a:ext cx="8382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138940</xdr:rowOff>
    </xdr:from>
    <xdr:ext cx="762000" cy="259045"/>
    <xdr:sp macro="" textlink="">
      <xdr:nvSpPr>
        <xdr:cNvPr id="193" name="人件費・物件費等の状況平均値テキスト"/>
        <xdr:cNvSpPr txBox="1"/>
      </xdr:nvSpPr>
      <xdr:spPr>
        <a:xfrm>
          <a:off x="5041900" y="14026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144557</xdr:rowOff>
    </xdr:from>
    <xdr:to>
      <xdr:col>6</xdr:col>
      <xdr:colOff>0</xdr:colOff>
      <xdr:row>81</xdr:row>
      <xdr:rowOff>147608</xdr:rowOff>
    </xdr:to>
    <xdr:cxnSp macro="">
      <xdr:nvCxnSpPr>
        <xdr:cNvPr id="195" name="直線コネクタ 194"/>
        <xdr:cNvCxnSpPr/>
      </xdr:nvCxnSpPr>
      <xdr:spPr>
        <a:xfrm>
          <a:off x="3225800" y="14032007"/>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144557</xdr:rowOff>
    </xdr:from>
    <xdr:to>
      <xdr:col>4</xdr:col>
      <xdr:colOff>482600</xdr:colOff>
      <xdr:row>81</xdr:row>
      <xdr:rowOff>158029</xdr:rowOff>
    </xdr:to>
    <xdr:cxnSp macro="">
      <xdr:nvCxnSpPr>
        <xdr:cNvPr id="198" name="直線コネクタ 197"/>
        <xdr:cNvCxnSpPr/>
      </xdr:nvCxnSpPr>
      <xdr:spPr>
        <a:xfrm flipV="1">
          <a:off x="2336800" y="14032007"/>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153029</xdr:rowOff>
    </xdr:from>
    <xdr:to>
      <xdr:col>3</xdr:col>
      <xdr:colOff>279400</xdr:colOff>
      <xdr:row>81</xdr:row>
      <xdr:rowOff>158029</xdr:rowOff>
    </xdr:to>
    <xdr:cxnSp macro="">
      <xdr:nvCxnSpPr>
        <xdr:cNvPr id="201" name="直線コネクタ 200"/>
        <xdr:cNvCxnSpPr/>
      </xdr:nvCxnSpPr>
      <xdr:spPr>
        <a:xfrm>
          <a:off x="1447800" y="14040479"/>
          <a:ext cx="889000" cy="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15333</xdr:rowOff>
    </xdr:from>
    <xdr:ext cx="762000" cy="259045"/>
    <xdr:sp macro="" textlink="">
      <xdr:nvSpPr>
        <xdr:cNvPr id="205" name="テキスト ボックス 204"/>
        <xdr:cNvSpPr txBox="1"/>
      </xdr:nvSpPr>
      <xdr:spPr>
        <a:xfrm>
          <a:off x="1066800" y="1373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103363</xdr:rowOff>
    </xdr:from>
    <xdr:to>
      <xdr:col>7</xdr:col>
      <xdr:colOff>203200</xdr:colOff>
      <xdr:row>82</xdr:row>
      <xdr:rowOff>33513</xdr:rowOff>
    </xdr:to>
    <xdr:sp macro="" textlink="">
      <xdr:nvSpPr>
        <xdr:cNvPr id="211" name="円/楕円 210"/>
        <xdr:cNvSpPr/>
      </xdr:nvSpPr>
      <xdr:spPr>
        <a:xfrm>
          <a:off x="4902200" y="1399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24640</xdr:rowOff>
    </xdr:from>
    <xdr:ext cx="762000" cy="259045"/>
    <xdr:sp macro="" textlink="">
      <xdr:nvSpPr>
        <xdr:cNvPr id="212" name="人件費・物件費等の状況該当値テキスト"/>
        <xdr:cNvSpPr txBox="1"/>
      </xdr:nvSpPr>
      <xdr:spPr>
        <a:xfrm>
          <a:off x="5041900" y="1391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119,824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96808</xdr:rowOff>
    </xdr:from>
    <xdr:to>
      <xdr:col>6</xdr:col>
      <xdr:colOff>50800</xdr:colOff>
      <xdr:row>82</xdr:row>
      <xdr:rowOff>26958</xdr:rowOff>
    </xdr:to>
    <xdr:sp macro="" textlink="">
      <xdr:nvSpPr>
        <xdr:cNvPr id="213" name="円/楕円 212"/>
        <xdr:cNvSpPr/>
      </xdr:nvSpPr>
      <xdr:spPr>
        <a:xfrm>
          <a:off x="4064000" y="139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37135</xdr:rowOff>
    </xdr:from>
    <xdr:ext cx="736600" cy="259045"/>
    <xdr:sp macro="" textlink="">
      <xdr:nvSpPr>
        <xdr:cNvPr id="214" name="テキスト ボックス 213"/>
        <xdr:cNvSpPr txBox="1"/>
      </xdr:nvSpPr>
      <xdr:spPr>
        <a:xfrm>
          <a:off x="3733800" y="1375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93757</xdr:rowOff>
    </xdr:from>
    <xdr:to>
      <xdr:col>4</xdr:col>
      <xdr:colOff>533400</xdr:colOff>
      <xdr:row>82</xdr:row>
      <xdr:rowOff>23907</xdr:rowOff>
    </xdr:to>
    <xdr:sp macro="" textlink="">
      <xdr:nvSpPr>
        <xdr:cNvPr id="215" name="円/楕円 214"/>
        <xdr:cNvSpPr/>
      </xdr:nvSpPr>
      <xdr:spPr>
        <a:xfrm>
          <a:off x="3175000" y="139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34084</xdr:rowOff>
    </xdr:from>
    <xdr:ext cx="762000" cy="259045"/>
    <xdr:sp macro="" textlink="">
      <xdr:nvSpPr>
        <xdr:cNvPr id="216" name="テキスト ボックス 215"/>
        <xdr:cNvSpPr txBox="1"/>
      </xdr:nvSpPr>
      <xdr:spPr>
        <a:xfrm>
          <a:off x="2844800" y="1375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107229</xdr:rowOff>
    </xdr:from>
    <xdr:to>
      <xdr:col>3</xdr:col>
      <xdr:colOff>330200</xdr:colOff>
      <xdr:row>82</xdr:row>
      <xdr:rowOff>37379</xdr:rowOff>
    </xdr:to>
    <xdr:sp macro="" textlink="">
      <xdr:nvSpPr>
        <xdr:cNvPr id="217" name="円/楕円 216"/>
        <xdr:cNvSpPr/>
      </xdr:nvSpPr>
      <xdr:spPr>
        <a:xfrm>
          <a:off x="2286000" y="139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22156</xdr:rowOff>
    </xdr:from>
    <xdr:ext cx="762000" cy="259045"/>
    <xdr:sp macro="" textlink="">
      <xdr:nvSpPr>
        <xdr:cNvPr id="218" name="テキスト ボックス 217"/>
        <xdr:cNvSpPr txBox="1"/>
      </xdr:nvSpPr>
      <xdr:spPr>
        <a:xfrm>
          <a:off x="1955800" y="1408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102229</xdr:rowOff>
    </xdr:from>
    <xdr:to>
      <xdr:col>2</xdr:col>
      <xdr:colOff>127000</xdr:colOff>
      <xdr:row>82</xdr:row>
      <xdr:rowOff>32379</xdr:rowOff>
    </xdr:to>
    <xdr:sp macro="" textlink="">
      <xdr:nvSpPr>
        <xdr:cNvPr id="219" name="円/楕円 218"/>
        <xdr:cNvSpPr/>
      </xdr:nvSpPr>
      <xdr:spPr>
        <a:xfrm>
          <a:off x="1397000" y="139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17156</xdr:rowOff>
    </xdr:from>
    <xdr:ext cx="762000" cy="259045"/>
    <xdr:sp macro="" textlink="">
      <xdr:nvSpPr>
        <xdr:cNvPr id="220" name="テキスト ボックス 219"/>
        <xdr:cNvSpPr txBox="1"/>
      </xdr:nvSpPr>
      <xdr:spPr>
        <a:xfrm>
          <a:off x="1066800" y="140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97.3</a:t>
          </a:r>
          <a:r>
            <a:rPr kumimoji="1" lang="ja-JP" altLang="ja-JP" sz="1100">
              <a:solidFill>
                <a:schemeClr val="dk1"/>
              </a:solidFill>
              <a:effectLst/>
              <a:latin typeface="+mn-lt"/>
              <a:ea typeface="+mn-ea"/>
              <a:cs typeface="+mn-cs"/>
            </a:rPr>
            <a:t>で、昨年を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回りました。これは、</a:t>
          </a:r>
          <a:r>
            <a:rPr kumimoji="1" lang="ja-JP" altLang="en-US" sz="1100">
              <a:solidFill>
                <a:schemeClr val="dk1"/>
              </a:solidFill>
              <a:effectLst/>
              <a:latin typeface="+mn-lt"/>
              <a:ea typeface="+mn-ea"/>
              <a:cs typeface="+mn-cs"/>
            </a:rPr>
            <a:t>職員構成の変動による影響が主であり、給料表等</a:t>
          </a:r>
          <a:r>
            <a:rPr kumimoji="1" lang="ja-JP" altLang="ja-JP" sz="1100">
              <a:solidFill>
                <a:schemeClr val="dk1"/>
              </a:solidFill>
              <a:effectLst/>
              <a:latin typeface="+mn-lt"/>
              <a:ea typeface="+mn-ea"/>
              <a:cs typeface="+mn-cs"/>
            </a:rPr>
            <a:t>制度変更の差異によるものではありません。今後も国の動向等注視しながら、給料の適正化に努めます。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45296</xdr:rowOff>
    </xdr:to>
    <xdr:cxnSp macro="">
      <xdr:nvCxnSpPr>
        <xdr:cNvPr id="254" name="直線コネクタ 253"/>
        <xdr:cNvCxnSpPr/>
      </xdr:nvCxnSpPr>
      <xdr:spPr>
        <a:xfrm>
          <a:off x="16179800" y="147578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89</xdr:row>
      <xdr:rowOff>126154</xdr:rowOff>
    </xdr:to>
    <xdr:cxnSp macro="">
      <xdr:nvCxnSpPr>
        <xdr:cNvPr id="257" name="直線コネクタ 256"/>
        <xdr:cNvCxnSpPr/>
      </xdr:nvCxnSpPr>
      <xdr:spPr>
        <a:xfrm flipV="1">
          <a:off x="15290800" y="14757823"/>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126154</xdr:rowOff>
    </xdr:to>
    <xdr:cxnSp macro="">
      <xdr:nvCxnSpPr>
        <xdr:cNvPr id="260" name="直線コネクタ 259"/>
        <xdr:cNvCxnSpPr/>
      </xdr:nvCxnSpPr>
      <xdr:spPr>
        <a:xfrm>
          <a:off x="14401800" y="153289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89</xdr:row>
      <xdr:rowOff>69850</xdr:rowOff>
    </xdr:to>
    <xdr:cxnSp macro="">
      <xdr:nvCxnSpPr>
        <xdr:cNvPr id="263" name="直線コネクタ 262"/>
        <xdr:cNvCxnSpPr/>
      </xdr:nvCxnSpPr>
      <xdr:spPr>
        <a:xfrm>
          <a:off x="13512800" y="14613043"/>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6" name="フローチャート : 判断 265"/>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67" name="テキスト ボックス 26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3" name="円/楕円 272"/>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4"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5" name="円/楕円 274"/>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76" name="テキスト ボックス 275"/>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75354</xdr:rowOff>
    </xdr:from>
    <xdr:to>
      <xdr:col>22</xdr:col>
      <xdr:colOff>254000</xdr:colOff>
      <xdr:row>90</xdr:row>
      <xdr:rowOff>5504</xdr:rowOff>
    </xdr:to>
    <xdr:sp macro="" textlink="">
      <xdr:nvSpPr>
        <xdr:cNvPr id="277" name="円/楕円 276"/>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15681</xdr:rowOff>
    </xdr:from>
    <xdr:ext cx="762000" cy="259045"/>
    <xdr:sp macro="" textlink="">
      <xdr:nvSpPr>
        <xdr:cNvPr id="278" name="テキスト ボックス 277"/>
        <xdr:cNvSpPr txBox="1"/>
      </xdr:nvSpPr>
      <xdr:spPr>
        <a:xfrm>
          <a:off x="14909800" y="1510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9" name="円/楕円 278"/>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0" name="テキスト ボックス 279"/>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160443</xdr:rowOff>
    </xdr:from>
    <xdr:to>
      <xdr:col>19</xdr:col>
      <xdr:colOff>533400</xdr:colOff>
      <xdr:row>85</xdr:row>
      <xdr:rowOff>90593</xdr:rowOff>
    </xdr:to>
    <xdr:sp macro="" textlink="">
      <xdr:nvSpPr>
        <xdr:cNvPr id="281" name="円/楕円 280"/>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100770</xdr:rowOff>
    </xdr:from>
    <xdr:ext cx="762000" cy="259045"/>
    <xdr:sp macro="" textlink="">
      <xdr:nvSpPr>
        <xdr:cNvPr id="282" name="テキスト ボックス 281"/>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人口千人当たりの職員数は、類似団体内平均を上回る</a:t>
          </a:r>
          <a:r>
            <a:rPr kumimoji="1" lang="en-US" altLang="ja-JP" sz="1100">
              <a:solidFill>
                <a:schemeClr val="dk1"/>
              </a:solidFill>
              <a:effectLst/>
              <a:latin typeface="+mn-lt"/>
              <a:ea typeface="+mn-ea"/>
              <a:cs typeface="+mn-cs"/>
            </a:rPr>
            <a:t>8.15</a:t>
          </a:r>
          <a:r>
            <a:rPr kumimoji="1" lang="ja-JP" altLang="ja-JP" sz="1100">
              <a:solidFill>
                <a:schemeClr val="dk1"/>
              </a:solidFill>
              <a:effectLst/>
              <a:latin typeface="+mn-lt"/>
              <a:ea typeface="+mn-ea"/>
              <a:cs typeface="+mn-cs"/>
            </a:rPr>
            <a:t>人となっています。職員数については、第六次職員配置適正化計画に基づく平成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年度職員数を起点に、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510</a:t>
          </a:r>
          <a:r>
            <a:rPr kumimoji="1" lang="ja-JP" altLang="ja-JP" sz="1100">
              <a:solidFill>
                <a:schemeClr val="dk1"/>
              </a:solidFill>
              <a:effectLst/>
              <a:latin typeface="+mn-lt"/>
              <a:ea typeface="+mn-ea"/>
              <a:cs typeface="+mn-cs"/>
            </a:rPr>
            <a:t>人を定員数の上限基準としています。今後も事務事業の効率化等を行い、定数の適正化に努めます。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51586</xdr:rowOff>
    </xdr:from>
    <xdr:to>
      <xdr:col>24</xdr:col>
      <xdr:colOff>558800</xdr:colOff>
      <xdr:row>61</xdr:row>
      <xdr:rowOff>66524</xdr:rowOff>
    </xdr:to>
    <xdr:cxnSp macro="">
      <xdr:nvCxnSpPr>
        <xdr:cNvPr id="319" name="直線コネクタ 318"/>
        <xdr:cNvCxnSpPr/>
      </xdr:nvCxnSpPr>
      <xdr:spPr>
        <a:xfrm>
          <a:off x="16179800" y="10510036"/>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48139</xdr:rowOff>
    </xdr:from>
    <xdr:to>
      <xdr:col>23</xdr:col>
      <xdr:colOff>406400</xdr:colOff>
      <xdr:row>61</xdr:row>
      <xdr:rowOff>51586</xdr:rowOff>
    </xdr:to>
    <xdr:cxnSp macro="">
      <xdr:nvCxnSpPr>
        <xdr:cNvPr id="322" name="直線コネクタ 321"/>
        <xdr:cNvCxnSpPr/>
      </xdr:nvCxnSpPr>
      <xdr:spPr>
        <a:xfrm>
          <a:off x="15290800" y="1050658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48139</xdr:rowOff>
    </xdr:from>
    <xdr:to>
      <xdr:col>22</xdr:col>
      <xdr:colOff>203200</xdr:colOff>
      <xdr:row>61</xdr:row>
      <xdr:rowOff>49288</xdr:rowOff>
    </xdr:to>
    <xdr:cxnSp macro="">
      <xdr:nvCxnSpPr>
        <xdr:cNvPr id="325" name="直線コネクタ 324"/>
        <xdr:cNvCxnSpPr/>
      </xdr:nvCxnSpPr>
      <xdr:spPr>
        <a:xfrm flipV="1">
          <a:off x="14401800" y="1050658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37798</xdr:rowOff>
    </xdr:from>
    <xdr:to>
      <xdr:col>21</xdr:col>
      <xdr:colOff>0</xdr:colOff>
      <xdr:row>61</xdr:row>
      <xdr:rowOff>49288</xdr:rowOff>
    </xdr:to>
    <xdr:cxnSp macro="">
      <xdr:nvCxnSpPr>
        <xdr:cNvPr id="328" name="直線コネクタ 327"/>
        <xdr:cNvCxnSpPr/>
      </xdr:nvCxnSpPr>
      <xdr:spPr>
        <a:xfrm>
          <a:off x="13512800" y="1049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31" name="フローチャート : 判断 330"/>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146128</xdr:rowOff>
    </xdr:from>
    <xdr:ext cx="762000" cy="259045"/>
    <xdr:sp macro="" textlink="">
      <xdr:nvSpPr>
        <xdr:cNvPr id="332" name="テキスト ボックス 331"/>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15724</xdr:rowOff>
    </xdr:from>
    <xdr:to>
      <xdr:col>24</xdr:col>
      <xdr:colOff>609600</xdr:colOff>
      <xdr:row>61</xdr:row>
      <xdr:rowOff>117324</xdr:rowOff>
    </xdr:to>
    <xdr:sp macro="" textlink="">
      <xdr:nvSpPr>
        <xdr:cNvPr id="338" name="円/楕円 337"/>
        <xdr:cNvSpPr/>
      </xdr:nvSpPr>
      <xdr:spPr>
        <a:xfrm>
          <a:off x="169672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159251</xdr:rowOff>
    </xdr:from>
    <xdr:ext cx="762000" cy="259045"/>
    <xdr:sp macro="" textlink="">
      <xdr:nvSpPr>
        <xdr:cNvPr id="339" name="定員管理の状況該当値テキスト"/>
        <xdr:cNvSpPr txBox="1"/>
      </xdr:nvSpPr>
      <xdr:spPr>
        <a:xfrm>
          <a:off x="17106900" y="104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786</xdr:rowOff>
    </xdr:from>
    <xdr:to>
      <xdr:col>23</xdr:col>
      <xdr:colOff>457200</xdr:colOff>
      <xdr:row>61</xdr:row>
      <xdr:rowOff>102386</xdr:rowOff>
    </xdr:to>
    <xdr:sp macro="" textlink="">
      <xdr:nvSpPr>
        <xdr:cNvPr id="340" name="円/楕円 339"/>
        <xdr:cNvSpPr/>
      </xdr:nvSpPr>
      <xdr:spPr>
        <a:xfrm>
          <a:off x="16129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87163</xdr:rowOff>
    </xdr:from>
    <xdr:ext cx="736600" cy="259045"/>
    <xdr:sp macro="" textlink="">
      <xdr:nvSpPr>
        <xdr:cNvPr id="341" name="テキスト ボックス 340"/>
        <xdr:cNvSpPr txBox="1"/>
      </xdr:nvSpPr>
      <xdr:spPr>
        <a:xfrm>
          <a:off x="15798800" y="105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168789</xdr:rowOff>
    </xdr:from>
    <xdr:to>
      <xdr:col>22</xdr:col>
      <xdr:colOff>254000</xdr:colOff>
      <xdr:row>61</xdr:row>
      <xdr:rowOff>98939</xdr:rowOff>
    </xdr:to>
    <xdr:sp macro="" textlink="">
      <xdr:nvSpPr>
        <xdr:cNvPr id="342" name="円/楕円 341"/>
        <xdr:cNvSpPr/>
      </xdr:nvSpPr>
      <xdr:spPr>
        <a:xfrm>
          <a:off x="15240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83716</xdr:rowOff>
    </xdr:from>
    <xdr:ext cx="762000" cy="259045"/>
    <xdr:sp macro="" textlink="">
      <xdr:nvSpPr>
        <xdr:cNvPr id="343" name="テキスト ボックス 342"/>
        <xdr:cNvSpPr txBox="1"/>
      </xdr:nvSpPr>
      <xdr:spPr>
        <a:xfrm>
          <a:off x="14909800" y="105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169938</xdr:rowOff>
    </xdr:from>
    <xdr:to>
      <xdr:col>21</xdr:col>
      <xdr:colOff>50800</xdr:colOff>
      <xdr:row>61</xdr:row>
      <xdr:rowOff>100088</xdr:rowOff>
    </xdr:to>
    <xdr:sp macro="" textlink="">
      <xdr:nvSpPr>
        <xdr:cNvPr id="344" name="円/楕円 343"/>
        <xdr:cNvSpPr/>
      </xdr:nvSpPr>
      <xdr:spPr>
        <a:xfrm>
          <a:off x="14351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84865</xdr:rowOff>
    </xdr:from>
    <xdr:ext cx="762000" cy="259045"/>
    <xdr:sp macro="" textlink="">
      <xdr:nvSpPr>
        <xdr:cNvPr id="345" name="テキスト ボックス 344"/>
        <xdr:cNvSpPr txBox="1"/>
      </xdr:nvSpPr>
      <xdr:spPr>
        <a:xfrm>
          <a:off x="14020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158448</xdr:rowOff>
    </xdr:from>
    <xdr:to>
      <xdr:col>19</xdr:col>
      <xdr:colOff>533400</xdr:colOff>
      <xdr:row>61</xdr:row>
      <xdr:rowOff>88598</xdr:rowOff>
    </xdr:to>
    <xdr:sp macro="" textlink="">
      <xdr:nvSpPr>
        <xdr:cNvPr id="346" name="円/楕円 345"/>
        <xdr:cNvSpPr/>
      </xdr:nvSpPr>
      <xdr:spPr>
        <a:xfrm>
          <a:off x="13462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73375</xdr:rowOff>
    </xdr:from>
    <xdr:ext cx="762000" cy="259045"/>
    <xdr:sp macro="" textlink="">
      <xdr:nvSpPr>
        <xdr:cNvPr id="347" name="テキスト ボックス 346"/>
        <xdr:cNvSpPr txBox="1"/>
      </xdr:nvSpPr>
      <xdr:spPr>
        <a:xfrm>
          <a:off x="13131800" y="105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年度の単年度実質公債費比率（</a:t>
          </a:r>
          <a:r>
            <a:rPr kumimoji="1" lang="en-US" altLang="ja-JP" sz="1100">
              <a:solidFill>
                <a:schemeClr val="dk1"/>
              </a:solidFill>
              <a:effectLst/>
              <a:latin typeface="+mn-lt"/>
              <a:ea typeface="+mn-ea"/>
              <a:cs typeface="+mn-cs"/>
            </a:rPr>
            <a:t>7.60</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ヵ年平均から外れたことにより平均値が減少するとともに、法人税割の増による標準財政規模の増、大型事業に係る償還終了による元利償還金の減が影響し、対前年度比マイナス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の改善が見られ、前年度同様、類似団体内平均及び県平均をともに下回る結果となりました。今後一部事務組合によるごみ処理施設建設事業の実施により、増加に転じることが予想されます。引続き地方債発行による後年度財政状況への影響を見極め、適正管理に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111443</xdr:rowOff>
    </xdr:to>
    <xdr:cxnSp macro="">
      <xdr:nvCxnSpPr>
        <xdr:cNvPr id="377" name="直線コネクタ 376"/>
        <xdr:cNvCxnSpPr/>
      </xdr:nvCxnSpPr>
      <xdr:spPr>
        <a:xfrm flipV="1">
          <a:off x="16179800" y="673766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111443</xdr:rowOff>
    </xdr:from>
    <xdr:to>
      <xdr:col>23</xdr:col>
      <xdr:colOff>406400</xdr:colOff>
      <xdr:row>40</xdr:row>
      <xdr:rowOff>318</xdr:rowOff>
    </xdr:to>
    <xdr:cxnSp macro="">
      <xdr:nvCxnSpPr>
        <xdr:cNvPr id="380" name="直線コネクタ 379"/>
        <xdr:cNvCxnSpPr/>
      </xdr:nvCxnSpPr>
      <xdr:spPr>
        <a:xfrm flipV="1">
          <a:off x="15290800" y="67979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48578</xdr:rowOff>
    </xdr:to>
    <xdr:cxnSp macro="">
      <xdr:nvCxnSpPr>
        <xdr:cNvPr id="383" name="直線コネクタ 382"/>
        <xdr:cNvCxnSpPr/>
      </xdr:nvCxnSpPr>
      <xdr:spPr>
        <a:xfrm flipV="1">
          <a:off x="14401800" y="68583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114935</xdr:rowOff>
    </xdr:to>
    <xdr:cxnSp macro="">
      <xdr:nvCxnSpPr>
        <xdr:cNvPr id="386" name="直線コネクタ 385"/>
        <xdr:cNvCxnSpPr/>
      </xdr:nvCxnSpPr>
      <xdr:spPr>
        <a:xfrm flipV="1">
          <a:off x="13512800" y="69065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90" name="テキスト ボックス 389"/>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6" name="円/楕円 395"/>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7"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60643</xdr:rowOff>
    </xdr:from>
    <xdr:to>
      <xdr:col>23</xdr:col>
      <xdr:colOff>457200</xdr:colOff>
      <xdr:row>39</xdr:row>
      <xdr:rowOff>162243</xdr:rowOff>
    </xdr:to>
    <xdr:sp macro="" textlink="">
      <xdr:nvSpPr>
        <xdr:cNvPr id="398" name="円/楕円 397"/>
        <xdr:cNvSpPr/>
      </xdr:nvSpPr>
      <xdr:spPr>
        <a:xfrm>
          <a:off x="16129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99" name="テキスト ボックス 398"/>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400" name="円/楕円 399"/>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401" name="テキスト ボックス 40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2" name="円/楕円 401"/>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3" name="テキスト ボックス 402"/>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64135</xdr:rowOff>
    </xdr:from>
    <xdr:to>
      <xdr:col>19</xdr:col>
      <xdr:colOff>533400</xdr:colOff>
      <xdr:row>40</xdr:row>
      <xdr:rowOff>165735</xdr:rowOff>
    </xdr:to>
    <xdr:sp macro="" textlink="">
      <xdr:nvSpPr>
        <xdr:cNvPr id="404" name="円/楕円 403"/>
        <xdr:cNvSpPr/>
      </xdr:nvSpPr>
      <xdr:spPr>
        <a:xfrm>
          <a:off x="13462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4462</xdr:rowOff>
    </xdr:from>
    <xdr:ext cx="762000" cy="259045"/>
    <xdr:sp macro="" textlink="">
      <xdr:nvSpPr>
        <xdr:cNvPr id="405" name="テキスト ボックス 404"/>
        <xdr:cNvSpPr txBox="1"/>
      </xdr:nvSpPr>
      <xdr:spPr>
        <a:xfrm>
          <a:off x="13131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法人税割の増による標準財政規模の増や、臨時財政対策債償還費の増による基準財政需要額算入見込額の増、また水道温泉および下水道事業の現債高の減等による繰入見込額の減が影響し、対前年度比マイナス</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ポイントの</a:t>
          </a:r>
          <a:r>
            <a:rPr kumimoji="1" lang="en-US" altLang="ja-JP" sz="1100">
              <a:solidFill>
                <a:schemeClr val="dk1"/>
              </a:solidFill>
              <a:effectLst/>
              <a:latin typeface="+mn-lt"/>
              <a:ea typeface="+mn-ea"/>
              <a:cs typeface="+mn-cs"/>
            </a:rPr>
            <a:t>103.0</a:t>
          </a:r>
          <a:r>
            <a:rPr kumimoji="1" lang="ja-JP" altLang="ja-JP" sz="1100">
              <a:solidFill>
                <a:schemeClr val="dk1"/>
              </a:solidFill>
              <a:effectLst/>
              <a:latin typeface="+mn-lt"/>
              <a:ea typeface="+mn-ea"/>
              <a:cs typeface="+mn-cs"/>
            </a:rPr>
            <a:t>％となりました。しかしながら、前年度同様、類似団体内平均及び県平均を下回る改善には至りませんでした。引き続き、土地開発公社経営健全化に関する計画に従い継続的な公社用地の取得を進めるとともに、行財政改革を一層推進してさらなる健全化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106998</xdr:rowOff>
    </xdr:from>
    <xdr:to>
      <xdr:col>24</xdr:col>
      <xdr:colOff>558800</xdr:colOff>
      <xdr:row>18</xdr:row>
      <xdr:rowOff>154654</xdr:rowOff>
    </xdr:to>
    <xdr:cxnSp macro="">
      <xdr:nvCxnSpPr>
        <xdr:cNvPr id="435" name="直線コネクタ 434"/>
        <xdr:cNvCxnSpPr/>
      </xdr:nvCxnSpPr>
      <xdr:spPr>
        <a:xfrm flipV="1">
          <a:off x="16179800" y="3193098"/>
          <a:ext cx="8382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154654</xdr:rowOff>
    </xdr:from>
    <xdr:to>
      <xdr:col>23</xdr:col>
      <xdr:colOff>406400</xdr:colOff>
      <xdr:row>19</xdr:row>
      <xdr:rowOff>31464</xdr:rowOff>
    </xdr:to>
    <xdr:cxnSp macro="">
      <xdr:nvCxnSpPr>
        <xdr:cNvPr id="438" name="直線コネクタ 437"/>
        <xdr:cNvCxnSpPr/>
      </xdr:nvCxnSpPr>
      <xdr:spPr>
        <a:xfrm flipV="1">
          <a:off x="15290800" y="32407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31464</xdr:rowOff>
    </xdr:from>
    <xdr:to>
      <xdr:col>22</xdr:col>
      <xdr:colOff>203200</xdr:colOff>
      <xdr:row>19</xdr:row>
      <xdr:rowOff>94202</xdr:rowOff>
    </xdr:to>
    <xdr:cxnSp macro="">
      <xdr:nvCxnSpPr>
        <xdr:cNvPr id="441" name="直線コネクタ 440"/>
        <xdr:cNvCxnSpPr/>
      </xdr:nvCxnSpPr>
      <xdr:spPr>
        <a:xfrm flipV="1">
          <a:off x="14401800" y="328901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94202</xdr:rowOff>
    </xdr:from>
    <xdr:to>
      <xdr:col>21</xdr:col>
      <xdr:colOff>0</xdr:colOff>
      <xdr:row>20</xdr:row>
      <xdr:rowOff>7207</xdr:rowOff>
    </xdr:to>
    <xdr:cxnSp macro="">
      <xdr:nvCxnSpPr>
        <xdr:cNvPr id="444" name="直線コネクタ 443"/>
        <xdr:cNvCxnSpPr/>
      </xdr:nvCxnSpPr>
      <xdr:spPr>
        <a:xfrm flipV="1">
          <a:off x="13512800" y="335175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7" name="フローチャート : 判断 446"/>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131907</xdr:rowOff>
    </xdr:from>
    <xdr:ext cx="762000" cy="259045"/>
    <xdr:sp macro="" textlink="">
      <xdr:nvSpPr>
        <xdr:cNvPr id="448" name="テキスト ボックス 447"/>
        <xdr:cNvSpPr txBox="1"/>
      </xdr:nvSpPr>
      <xdr:spPr>
        <a:xfrm>
          <a:off x="13131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56198</xdr:rowOff>
    </xdr:from>
    <xdr:to>
      <xdr:col>24</xdr:col>
      <xdr:colOff>609600</xdr:colOff>
      <xdr:row>18</xdr:row>
      <xdr:rowOff>157798</xdr:rowOff>
    </xdr:to>
    <xdr:sp macro="" textlink="">
      <xdr:nvSpPr>
        <xdr:cNvPr id="454" name="円/楕円 453"/>
        <xdr:cNvSpPr/>
      </xdr:nvSpPr>
      <xdr:spPr>
        <a:xfrm>
          <a:off x="169672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28275</xdr:rowOff>
    </xdr:from>
    <xdr:ext cx="762000" cy="259045"/>
    <xdr:sp macro="" textlink="">
      <xdr:nvSpPr>
        <xdr:cNvPr id="455" name="将来負担の状況該当値テキスト"/>
        <xdr:cNvSpPr txBox="1"/>
      </xdr:nvSpPr>
      <xdr:spPr>
        <a:xfrm>
          <a:off x="17106900" y="31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103854</xdr:rowOff>
    </xdr:from>
    <xdr:to>
      <xdr:col>23</xdr:col>
      <xdr:colOff>457200</xdr:colOff>
      <xdr:row>19</xdr:row>
      <xdr:rowOff>34004</xdr:rowOff>
    </xdr:to>
    <xdr:sp macro="" textlink="">
      <xdr:nvSpPr>
        <xdr:cNvPr id="456" name="円/楕円 455"/>
        <xdr:cNvSpPr/>
      </xdr:nvSpPr>
      <xdr:spPr>
        <a:xfrm>
          <a:off x="16129000" y="31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18781</xdr:rowOff>
    </xdr:from>
    <xdr:ext cx="736600" cy="259045"/>
    <xdr:sp macro="" textlink="">
      <xdr:nvSpPr>
        <xdr:cNvPr id="457" name="テキスト ボックス 456"/>
        <xdr:cNvSpPr txBox="1"/>
      </xdr:nvSpPr>
      <xdr:spPr>
        <a:xfrm>
          <a:off x="15798800" y="327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152114</xdr:rowOff>
    </xdr:from>
    <xdr:to>
      <xdr:col>22</xdr:col>
      <xdr:colOff>254000</xdr:colOff>
      <xdr:row>19</xdr:row>
      <xdr:rowOff>82264</xdr:rowOff>
    </xdr:to>
    <xdr:sp macro="" textlink="">
      <xdr:nvSpPr>
        <xdr:cNvPr id="458" name="円/楕円 457"/>
        <xdr:cNvSpPr/>
      </xdr:nvSpPr>
      <xdr:spPr>
        <a:xfrm>
          <a:off x="15240000" y="32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67041</xdr:rowOff>
    </xdr:from>
    <xdr:ext cx="762000" cy="259045"/>
    <xdr:sp macro="" textlink="">
      <xdr:nvSpPr>
        <xdr:cNvPr id="459" name="テキスト ボックス 458"/>
        <xdr:cNvSpPr txBox="1"/>
      </xdr:nvSpPr>
      <xdr:spPr>
        <a:xfrm>
          <a:off x="14909800" y="33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43402</xdr:rowOff>
    </xdr:from>
    <xdr:to>
      <xdr:col>21</xdr:col>
      <xdr:colOff>50800</xdr:colOff>
      <xdr:row>19</xdr:row>
      <xdr:rowOff>145002</xdr:rowOff>
    </xdr:to>
    <xdr:sp macro="" textlink="">
      <xdr:nvSpPr>
        <xdr:cNvPr id="460" name="円/楕円 459"/>
        <xdr:cNvSpPr/>
      </xdr:nvSpPr>
      <xdr:spPr>
        <a:xfrm>
          <a:off x="14351000" y="33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129779</xdr:rowOff>
    </xdr:from>
    <xdr:ext cx="762000" cy="259045"/>
    <xdr:sp macro="" textlink="">
      <xdr:nvSpPr>
        <xdr:cNvPr id="461" name="テキスト ボックス 460"/>
        <xdr:cNvSpPr txBox="1"/>
      </xdr:nvSpPr>
      <xdr:spPr>
        <a:xfrm>
          <a:off x="14020800" y="338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127857</xdr:rowOff>
    </xdr:from>
    <xdr:to>
      <xdr:col>19</xdr:col>
      <xdr:colOff>533400</xdr:colOff>
      <xdr:row>20</xdr:row>
      <xdr:rowOff>58007</xdr:rowOff>
    </xdr:to>
    <xdr:sp macro="" textlink="">
      <xdr:nvSpPr>
        <xdr:cNvPr id="462" name="円/楕円 461"/>
        <xdr:cNvSpPr/>
      </xdr:nvSpPr>
      <xdr:spPr>
        <a:xfrm>
          <a:off x="13462000" y="33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42784</xdr:rowOff>
    </xdr:from>
    <xdr:ext cx="762000" cy="259045"/>
    <xdr:sp macro="" textlink="">
      <xdr:nvSpPr>
        <xdr:cNvPr id="463" name="テキスト ボックス 462"/>
        <xdr:cNvSpPr txBox="1"/>
      </xdr:nvSpPr>
      <xdr:spPr>
        <a:xfrm>
          <a:off x="13131800" y="347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長野県諏訪市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51,162
49,964
109.17
19,570,992
18,778,458
533,766
11,255,164
19,232,543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103.0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人件費に係る経常収支比率は、前年度同様、類似団体内平均を下回りました。経常一般財源が減少し、定年等退職手当の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経常人件費充当一般財源が</a:t>
          </a:r>
          <a:r>
            <a:rPr kumimoji="1" lang="ja-JP" altLang="en-US" sz="1100">
              <a:solidFill>
                <a:schemeClr val="dk1"/>
              </a:solidFill>
              <a:effectLst/>
              <a:latin typeface="+mn-lt"/>
              <a:ea typeface="+mn-ea"/>
              <a:cs typeface="+mn-cs"/>
            </a:rPr>
            <a:t>増加したため</a:t>
          </a:r>
          <a:r>
            <a:rPr kumimoji="1" lang="ja-JP" altLang="ja-JP" sz="1100">
              <a:solidFill>
                <a:schemeClr val="dk1"/>
              </a:solidFill>
              <a:effectLst/>
              <a:latin typeface="+mn-lt"/>
              <a:ea typeface="+mn-ea"/>
              <a:cs typeface="+mn-cs"/>
            </a:rPr>
            <a:t>、比率は対前年度比</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ポイントとなりました。今後も引き続き職員配置適正化計画に基づく人員削減に取り組み、指定管理者制度の導入による民間委託等を進め、人件費総体の抑制を図ります。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157480</xdr:rowOff>
    </xdr:to>
    <xdr:cxnSp macro="">
      <xdr:nvCxnSpPr>
        <xdr:cNvPr id="64" name="直線コネクタ 63"/>
        <xdr:cNvCxnSpPr/>
      </xdr:nvCxnSpPr>
      <xdr:spPr>
        <a:xfrm>
          <a:off x="3987800" y="6238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36</xdr:row>
      <xdr:rowOff>165100</xdr:rowOff>
    </xdr:to>
    <xdr:cxnSp macro="">
      <xdr:nvCxnSpPr>
        <xdr:cNvPr id="67" name="直線コネクタ 66"/>
        <xdr:cNvCxnSpPr/>
      </xdr:nvCxnSpPr>
      <xdr:spPr>
        <a:xfrm flipV="1">
          <a:off x="3098800" y="623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36</xdr:row>
      <xdr:rowOff>165100</xdr:rowOff>
    </xdr:to>
    <xdr:cxnSp macro="">
      <xdr:nvCxnSpPr>
        <xdr:cNvPr id="70" name="直線コネクタ 69"/>
        <xdr:cNvCxnSpPr/>
      </xdr:nvCxnSpPr>
      <xdr:spPr>
        <a:xfrm>
          <a:off x="2209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31750</xdr:rowOff>
    </xdr:to>
    <xdr:cxnSp macro="">
      <xdr:nvCxnSpPr>
        <xdr:cNvPr id="73" name="直線コネクタ 72"/>
        <xdr:cNvCxnSpPr/>
      </xdr:nvCxnSpPr>
      <xdr:spPr>
        <a:xfrm flipV="1">
          <a:off x="1320800" y="632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77" name="テキスト ボックス 76"/>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3" name="円/楕円 82"/>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123207</xdr:rowOff>
    </xdr:from>
    <xdr:ext cx="762000" cy="259045"/>
    <xdr:sp macro="" textlink="">
      <xdr:nvSpPr>
        <xdr:cNvPr id="84"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5" name="円/楕円 84"/>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6" name="テキスト ボックス 85"/>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7" name="円/楕円 86"/>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8" name="テキスト ボックス 87"/>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1" name="円/楕円 90"/>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2" name="テキスト ボックス 91"/>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物件費に係る経常収支比率は、前年度同様、類似団体内平均を下回りました。しかしながら、経常一般財源が減少したことや各種委託料</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経常的経費として増加したため、経常物件費充当一般財源が増加し、比率は対前年度比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ポイントの増となりました。今後指定管理者制度など民間委託が進むにつれ、物件費の比率も増加してくるものと考えられます。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16</xdr:row>
      <xdr:rowOff>157480</xdr:rowOff>
    </xdr:to>
    <xdr:cxnSp macro="">
      <xdr:nvCxnSpPr>
        <xdr:cNvPr id="125" name="直線コネクタ 124"/>
        <xdr:cNvCxnSpPr/>
      </xdr:nvCxnSpPr>
      <xdr:spPr>
        <a:xfrm>
          <a:off x="15671800" y="285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16</xdr:row>
      <xdr:rowOff>111760</xdr:rowOff>
    </xdr:to>
    <xdr:cxnSp macro="">
      <xdr:nvCxnSpPr>
        <xdr:cNvPr id="128" name="直線コネクタ 127"/>
        <xdr:cNvCxnSpPr/>
      </xdr:nvCxnSpPr>
      <xdr:spPr>
        <a:xfrm>
          <a:off x="14782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16</xdr:row>
      <xdr:rowOff>73660</xdr:rowOff>
    </xdr:to>
    <xdr:cxnSp macro="">
      <xdr:nvCxnSpPr>
        <xdr:cNvPr id="131" name="直線コネクタ 130"/>
        <xdr:cNvCxnSpPr/>
      </xdr:nvCxnSpPr>
      <xdr:spPr>
        <a:xfrm flipV="1">
          <a:off x="13893800" y="2809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73660</xdr:rowOff>
    </xdr:to>
    <xdr:cxnSp macro="">
      <xdr:nvCxnSpPr>
        <xdr:cNvPr id="134" name="直線コネクタ 133"/>
        <xdr:cNvCxnSpPr/>
      </xdr:nvCxnSpPr>
      <xdr:spPr>
        <a:xfrm>
          <a:off x="13004800" y="271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38" name="テキスト ボックス 137"/>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4" name="円/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123207</xdr:rowOff>
    </xdr:from>
    <xdr:ext cx="762000" cy="259045"/>
    <xdr:sp macro="" textlink="">
      <xdr:nvSpPr>
        <xdr:cNvPr id="145"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6" name="円/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47" name="テキスト ボックス 146"/>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48" name="円/楕円 147"/>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49" name="テキスト ボックス 148"/>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51" name="テキスト ボックス 150"/>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2" name="円/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扶助費に係る経常収支比率は、前年度同様、類似団体内平均を下回りました。経常一般財源が減少し、障害者福祉や生活保護などの社会保障費</a:t>
          </a:r>
          <a:r>
            <a:rPr kumimoji="1" lang="ja-JP" altLang="en-US" sz="1100">
              <a:solidFill>
                <a:schemeClr val="dk1"/>
              </a:solidFill>
              <a:effectLst/>
              <a:latin typeface="+mn-lt"/>
              <a:ea typeface="+mn-ea"/>
              <a:cs typeface="+mn-cs"/>
            </a:rPr>
            <a:t>や公立保育所経費</a:t>
          </a:r>
          <a:r>
            <a:rPr kumimoji="1" lang="ja-JP" altLang="ja-JP" sz="1100">
              <a:solidFill>
                <a:schemeClr val="dk1"/>
              </a:solidFill>
              <a:effectLst/>
              <a:latin typeface="+mn-lt"/>
              <a:ea typeface="+mn-ea"/>
              <a:cs typeface="+mn-cs"/>
            </a:rPr>
            <a:t>が増加した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扶助費に充当される特定財源</a:t>
          </a:r>
          <a:r>
            <a:rPr kumimoji="1" lang="ja-JP" altLang="en-US" sz="1100">
              <a:solidFill>
                <a:schemeClr val="dk1"/>
              </a:solidFill>
              <a:effectLst/>
              <a:latin typeface="+mn-lt"/>
              <a:ea typeface="+mn-ea"/>
              <a:cs typeface="+mn-cs"/>
            </a:rPr>
            <a:t>の増加以上に</a:t>
          </a:r>
          <a:r>
            <a:rPr kumimoji="1" lang="ja-JP" altLang="ja-JP" sz="1100">
              <a:solidFill>
                <a:schemeClr val="dk1"/>
              </a:solidFill>
              <a:effectLst/>
              <a:latin typeface="+mn-lt"/>
              <a:ea typeface="+mn-ea"/>
              <a:cs typeface="+mn-cs"/>
            </a:rPr>
            <a:t>、扶助費に係る経常充当一般財源が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し、比率は対前年度比</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ポイントとなりました。扶助費は決算額、経常収支比率ともに増加傾向にあるため、資格審査等の適正化などを進めていく必要があります。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54</xdr:row>
      <xdr:rowOff>165100</xdr:rowOff>
    </xdr:to>
    <xdr:cxnSp macro="">
      <xdr:nvCxnSpPr>
        <xdr:cNvPr id="186" name="直線コネクタ 185"/>
        <xdr:cNvCxnSpPr/>
      </xdr:nvCxnSpPr>
      <xdr:spPr>
        <a:xfrm>
          <a:off x="3987800" y="935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96520</xdr:rowOff>
    </xdr:from>
    <xdr:to>
      <xdr:col>5</xdr:col>
      <xdr:colOff>549275</xdr:colOff>
      <xdr:row>54</xdr:row>
      <xdr:rowOff>111760</xdr:rowOff>
    </xdr:to>
    <xdr:cxnSp macro="">
      <xdr:nvCxnSpPr>
        <xdr:cNvPr id="189" name="直線コネクタ 188"/>
        <xdr:cNvCxnSpPr/>
      </xdr:nvCxnSpPr>
      <xdr:spPr>
        <a:xfrm flipV="1">
          <a:off x="3098800" y="935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66040</xdr:rowOff>
    </xdr:from>
    <xdr:to>
      <xdr:col>4</xdr:col>
      <xdr:colOff>346075</xdr:colOff>
      <xdr:row>54</xdr:row>
      <xdr:rowOff>111760</xdr:rowOff>
    </xdr:to>
    <xdr:cxnSp macro="">
      <xdr:nvCxnSpPr>
        <xdr:cNvPr id="192" name="直線コネクタ 191"/>
        <xdr:cNvCxnSpPr/>
      </xdr:nvCxnSpPr>
      <xdr:spPr>
        <a:xfrm>
          <a:off x="2209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66040</xdr:rowOff>
    </xdr:to>
    <xdr:cxnSp macro="">
      <xdr:nvCxnSpPr>
        <xdr:cNvPr id="195" name="直線コネクタ 194"/>
        <xdr:cNvCxnSpPr/>
      </xdr:nvCxnSpPr>
      <xdr:spPr>
        <a:xfrm>
          <a:off x="1320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199" name="テキスト ボックス 198"/>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60960</xdr:rowOff>
    </xdr:from>
    <xdr:to>
      <xdr:col>4</xdr:col>
      <xdr:colOff>396875</xdr:colOff>
      <xdr:row>54</xdr:row>
      <xdr:rowOff>162560</xdr:rowOff>
    </xdr:to>
    <xdr:sp macro="" textlink="">
      <xdr:nvSpPr>
        <xdr:cNvPr id="209" name="円/楕円 208"/>
        <xdr:cNvSpPr/>
      </xdr:nvSpPr>
      <xdr:spPr>
        <a:xfrm>
          <a:off x="3048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1287</xdr:rowOff>
    </xdr:from>
    <xdr:ext cx="762000" cy="259045"/>
    <xdr:sp macro="" textlink="">
      <xdr:nvSpPr>
        <xdr:cNvPr id="210" name="テキスト ボックス 209"/>
        <xdr:cNvSpPr txBox="1"/>
      </xdr:nvSpPr>
      <xdr:spPr>
        <a:xfrm>
          <a:off x="2717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xdr:rowOff>
    </xdr:from>
    <xdr:to>
      <xdr:col>3</xdr:col>
      <xdr:colOff>193675</xdr:colOff>
      <xdr:row>54</xdr:row>
      <xdr:rowOff>116840</xdr:rowOff>
    </xdr:to>
    <xdr:sp macro="" textlink="">
      <xdr:nvSpPr>
        <xdr:cNvPr id="211" name="円/楕円 210"/>
        <xdr:cNvSpPr/>
      </xdr:nvSpPr>
      <xdr:spPr>
        <a:xfrm>
          <a:off x="2159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127017</xdr:rowOff>
    </xdr:from>
    <xdr:ext cx="762000" cy="259045"/>
    <xdr:sp macro="" textlink="">
      <xdr:nvSpPr>
        <xdr:cNvPr id="212" name="テキスト ボックス 211"/>
        <xdr:cNvSpPr txBox="1"/>
      </xdr:nvSpPr>
      <xdr:spPr>
        <a:xfrm>
          <a:off x="1828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その他に係る経常収支比率は、前年度同様、類似団体内平均を下回りました。経常一般財源が減少し、介護給付の伸びに伴う広域連合の介護保険事業</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や国民健康保険の保険基盤安定分に係る繰出金</a:t>
          </a:r>
          <a:r>
            <a:rPr kumimoji="1" lang="ja-JP" altLang="ja-JP" sz="1100">
              <a:solidFill>
                <a:schemeClr val="dk1"/>
              </a:solidFill>
              <a:effectLst/>
              <a:latin typeface="+mn-lt"/>
              <a:ea typeface="+mn-ea"/>
              <a:cs typeface="+mn-cs"/>
            </a:rPr>
            <a:t>等が増加した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その他に係る経常経費充当一般財源が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、比率は対前年度比</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ポイントとなりました。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130810</xdr:rowOff>
    </xdr:to>
    <xdr:cxnSp macro="">
      <xdr:nvCxnSpPr>
        <xdr:cNvPr id="247" name="直線コネクタ 246"/>
        <xdr:cNvCxnSpPr/>
      </xdr:nvCxnSpPr>
      <xdr:spPr>
        <a:xfrm>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107950</xdr:rowOff>
    </xdr:to>
    <xdr:cxnSp macro="">
      <xdr:nvCxnSpPr>
        <xdr:cNvPr id="250" name="直線コネクタ 249"/>
        <xdr:cNvCxnSpPr/>
      </xdr:nvCxnSpPr>
      <xdr:spPr>
        <a:xfrm flipV="1">
          <a:off x="14782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107950</xdr:rowOff>
    </xdr:to>
    <xdr:cxnSp macro="">
      <xdr:nvCxnSpPr>
        <xdr:cNvPr id="253" name="直線コネクタ 252"/>
        <xdr:cNvCxnSpPr/>
      </xdr:nvCxnSpPr>
      <xdr:spPr>
        <a:xfrm>
          <a:off x="13893800" y="949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62230</xdr:rowOff>
    </xdr:to>
    <xdr:cxnSp macro="">
      <xdr:nvCxnSpPr>
        <xdr:cNvPr id="256" name="直線コネクタ 255"/>
        <xdr:cNvCxnSpPr/>
      </xdr:nvCxnSpPr>
      <xdr:spPr>
        <a:xfrm>
          <a:off x="13004800" y="945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66" name="円/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8" name="円/楕円 267"/>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9" name="テキスト ボックス 268"/>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0" name="円/楕円 26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1" name="テキスト ボックス 27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2" name="円/楕円 271"/>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3" name="テキスト ボックス 272"/>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4" name="円/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補助費等に係る経常収支比率は、前年度同様、類似団体内平均を上回りました。公営企業法適用企業である下水道事業会計への基準内補助</a:t>
          </a:r>
          <a:r>
            <a:rPr kumimoji="1" lang="ja-JP" altLang="en-US" sz="1100">
              <a:solidFill>
                <a:schemeClr val="dk1"/>
              </a:solidFill>
              <a:effectLst/>
              <a:latin typeface="+mn-lt"/>
              <a:ea typeface="+mn-ea"/>
              <a:cs typeface="+mn-cs"/>
            </a:rPr>
            <a:t>等が</a:t>
          </a:r>
          <a:r>
            <a:rPr kumimoji="1" lang="ja-JP" altLang="ja-JP" sz="1100">
              <a:solidFill>
                <a:schemeClr val="dk1"/>
              </a:solidFill>
              <a:effectLst/>
              <a:latin typeface="+mn-lt"/>
              <a:ea typeface="+mn-ea"/>
              <a:cs typeface="+mn-cs"/>
            </a:rPr>
            <a:t>減少したものの、経常一般財源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減少し、補助費等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経常経費充当</a:t>
          </a:r>
          <a:r>
            <a:rPr kumimoji="1" lang="ja-JP" altLang="en-US" sz="1100">
              <a:solidFill>
                <a:schemeClr val="dk1"/>
              </a:solidFill>
              <a:effectLst/>
              <a:latin typeface="+mn-lt"/>
              <a:ea typeface="+mn-ea"/>
              <a:cs typeface="+mn-cs"/>
            </a:rPr>
            <a:t>特定</a:t>
          </a:r>
          <a:r>
            <a:rPr kumimoji="1" lang="ja-JP" altLang="ja-JP" sz="1100">
              <a:solidFill>
                <a:schemeClr val="dk1"/>
              </a:solidFill>
              <a:effectLst/>
              <a:latin typeface="+mn-lt"/>
              <a:ea typeface="+mn-ea"/>
              <a:cs typeface="+mn-cs"/>
            </a:rPr>
            <a:t>財源</a:t>
          </a:r>
          <a:r>
            <a:rPr kumimoji="1" lang="ja-JP" altLang="en-US" sz="1100">
              <a:solidFill>
                <a:schemeClr val="dk1"/>
              </a:solidFill>
              <a:effectLst/>
              <a:latin typeface="+mn-lt"/>
              <a:ea typeface="+mn-ea"/>
              <a:cs typeface="+mn-cs"/>
            </a:rPr>
            <a:t>も減少したため</a:t>
          </a:r>
          <a:r>
            <a:rPr kumimoji="1" lang="ja-JP" altLang="ja-JP" sz="1100">
              <a:solidFill>
                <a:schemeClr val="dk1"/>
              </a:solidFill>
              <a:effectLst/>
              <a:latin typeface="+mn-lt"/>
              <a:ea typeface="+mn-ea"/>
              <a:cs typeface="+mn-cs"/>
            </a:rPr>
            <a:t>、比率は対前年度比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ポイントの増となりました。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85852</xdr:rowOff>
    </xdr:to>
    <xdr:cxnSp macro="">
      <xdr:nvCxnSpPr>
        <xdr:cNvPr id="305" name="直線コネクタ 304"/>
        <xdr:cNvCxnSpPr/>
      </xdr:nvCxnSpPr>
      <xdr:spPr>
        <a:xfrm>
          <a:off x="15671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81280</xdr:rowOff>
    </xdr:to>
    <xdr:cxnSp macro="">
      <xdr:nvCxnSpPr>
        <xdr:cNvPr id="308" name="直線コネクタ 307"/>
        <xdr:cNvCxnSpPr/>
      </xdr:nvCxnSpPr>
      <xdr:spPr>
        <a:xfrm>
          <a:off x="14782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85852</xdr:rowOff>
    </xdr:to>
    <xdr:cxnSp macro="">
      <xdr:nvCxnSpPr>
        <xdr:cNvPr id="311" name="直線コネクタ 310"/>
        <xdr:cNvCxnSpPr/>
      </xdr:nvCxnSpPr>
      <xdr:spPr>
        <a:xfrm flipV="1">
          <a:off x="13893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117856</xdr:rowOff>
    </xdr:to>
    <xdr:cxnSp macro="">
      <xdr:nvCxnSpPr>
        <xdr:cNvPr id="314" name="直線コネクタ 313"/>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4" name="円/楕円 323"/>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5"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6" name="円/楕円 325"/>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7" name="テキスト ボックス 32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8" name="円/楕円 327"/>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9" name="テキスト ボックス 32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0" name="円/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1" name="テキスト ボックス 330"/>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2" name="円/楕円 331"/>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3" name="テキスト ボックス 332"/>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公債費に係る経常収支比率は、類似団体内平均を</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下回りました。経常一般財源が減少し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、高利率の地方債の補償金免除繰上償還</a:t>
          </a:r>
          <a:r>
            <a:rPr kumimoji="1" lang="ja-JP" altLang="en-US" sz="1100">
              <a:solidFill>
                <a:schemeClr val="dk1"/>
              </a:solidFill>
              <a:effectLst/>
              <a:latin typeface="+mn-lt"/>
              <a:ea typeface="+mn-ea"/>
              <a:cs typeface="+mn-cs"/>
            </a:rPr>
            <a:t>の実行</a:t>
          </a:r>
          <a:r>
            <a:rPr kumimoji="1" lang="ja-JP" altLang="ja-JP" sz="1100">
              <a:solidFill>
                <a:schemeClr val="dk1"/>
              </a:solidFill>
              <a:effectLst/>
              <a:latin typeface="+mn-lt"/>
              <a:ea typeface="+mn-ea"/>
              <a:cs typeface="+mn-cs"/>
            </a:rPr>
            <a:t>や近年の建設地方債の発行抑制等により、公債費に係る経常経費充当一般財源が減少したため、比率は対前年度比マイナス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ポイントとなりました。引き続き、新規の地方債発行については、後年度における財政負担を慎重に検討し、適正規模での発行に努めます。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78</xdr:row>
      <xdr:rowOff>8128</xdr:rowOff>
    </xdr:to>
    <xdr:cxnSp macro="">
      <xdr:nvCxnSpPr>
        <xdr:cNvPr id="363" name="直線コネクタ 362"/>
        <xdr:cNvCxnSpPr/>
      </xdr:nvCxnSpPr>
      <xdr:spPr>
        <a:xfrm flipV="1">
          <a:off x="3987800" y="133309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30987</xdr:rowOff>
    </xdr:to>
    <xdr:cxnSp macro="">
      <xdr:nvCxnSpPr>
        <xdr:cNvPr id="366" name="直線コネクタ 365"/>
        <xdr:cNvCxnSpPr/>
      </xdr:nvCxnSpPr>
      <xdr:spPr>
        <a:xfrm flipV="1">
          <a:off x="3098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35561</xdr:rowOff>
    </xdr:to>
    <xdr:cxnSp macro="">
      <xdr:nvCxnSpPr>
        <xdr:cNvPr id="369" name="直線コネクタ 368"/>
        <xdr:cNvCxnSpPr/>
      </xdr:nvCxnSpPr>
      <xdr:spPr>
        <a:xfrm flipV="1">
          <a:off x="2209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72137</xdr:rowOff>
    </xdr:to>
    <xdr:cxnSp macro="">
      <xdr:nvCxnSpPr>
        <xdr:cNvPr id="372" name="直線コネクタ 371"/>
        <xdr:cNvCxnSpPr/>
      </xdr:nvCxnSpPr>
      <xdr:spPr>
        <a:xfrm flipV="1">
          <a:off x="1320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6" name="テキスト ボックス 375"/>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2" name="円/楕円 381"/>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95014</xdr:rowOff>
    </xdr:from>
    <xdr:ext cx="762000" cy="259045"/>
    <xdr:sp macro="" textlink="">
      <xdr:nvSpPr>
        <xdr:cNvPr id="383" name="公債費該当値テキスト"/>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4" name="円/楕円 383"/>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85" name="テキスト ボックス 384"/>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6" name="円/楕円 385"/>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7" name="テキスト ボックス 386"/>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8" name="円/楕円 38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89" name="テキスト ボックス 388"/>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0" name="円/楕円 389"/>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1" name="テキスト ボックス 390"/>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公債費以外に係る経常収支比率は、例年同様、類似団体内平均を下回りました。</a:t>
          </a:r>
          <a:r>
            <a:rPr kumimoji="1" lang="ja-JP" altLang="en-US" sz="1100">
              <a:solidFill>
                <a:schemeClr val="dk1"/>
              </a:solidFill>
              <a:effectLst/>
              <a:latin typeface="+mn-lt"/>
              <a:ea typeface="+mn-ea"/>
              <a:cs typeface="+mn-cs"/>
            </a:rPr>
            <a:t>維持補修費等に係る比率は同値であったものの、</a:t>
          </a:r>
          <a:r>
            <a:rPr kumimoji="1" lang="ja-JP" altLang="ja-JP" sz="1100">
              <a:solidFill>
                <a:schemeClr val="dk1"/>
              </a:solidFill>
              <a:effectLst/>
              <a:latin typeface="+mn-lt"/>
              <a:ea typeface="+mn-ea"/>
              <a:cs typeface="+mn-cs"/>
            </a:rPr>
            <a:t>人件費、扶助費</a:t>
          </a:r>
          <a:r>
            <a:rPr kumimoji="1" lang="ja-JP" altLang="en-US" sz="1100">
              <a:solidFill>
                <a:schemeClr val="dk1"/>
              </a:solidFill>
              <a:effectLst/>
              <a:latin typeface="+mn-lt"/>
              <a:ea typeface="+mn-ea"/>
              <a:cs typeface="+mn-cs"/>
            </a:rPr>
            <a:t>および物件費</a:t>
          </a:r>
          <a:r>
            <a:rPr kumimoji="1" lang="ja-JP" altLang="ja-JP" sz="1100">
              <a:solidFill>
                <a:schemeClr val="dk1"/>
              </a:solidFill>
              <a:effectLst/>
              <a:latin typeface="+mn-lt"/>
              <a:ea typeface="+mn-ea"/>
              <a:cs typeface="+mn-cs"/>
            </a:rPr>
            <a:t>に係る比率は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したため、全体として公債費以外に係る経常経費充当一般財源が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し、比率は対前年度比</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ポイントとなりました。今後も市民生活に直結した真に必要な事業の選択と重点化に努めます。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85090</xdr:rowOff>
    </xdr:from>
    <xdr:to>
      <xdr:col>24</xdr:col>
      <xdr:colOff>31750</xdr:colOff>
      <xdr:row>75</xdr:row>
      <xdr:rowOff>39370</xdr:rowOff>
    </xdr:to>
    <xdr:cxnSp macro="">
      <xdr:nvCxnSpPr>
        <xdr:cNvPr id="424" name="直線コネクタ 423"/>
        <xdr:cNvCxnSpPr/>
      </xdr:nvCxnSpPr>
      <xdr:spPr>
        <a:xfrm>
          <a:off x="15671800" y="1277239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85090</xdr:rowOff>
    </xdr:from>
    <xdr:to>
      <xdr:col>22</xdr:col>
      <xdr:colOff>565150</xdr:colOff>
      <xdr:row>74</xdr:row>
      <xdr:rowOff>123190</xdr:rowOff>
    </xdr:to>
    <xdr:cxnSp macro="">
      <xdr:nvCxnSpPr>
        <xdr:cNvPr id="427" name="直線コネクタ 426"/>
        <xdr:cNvCxnSpPr/>
      </xdr:nvCxnSpPr>
      <xdr:spPr>
        <a:xfrm flipV="1">
          <a:off x="14782800" y="12772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74</xdr:row>
      <xdr:rowOff>123190</xdr:rowOff>
    </xdr:to>
    <xdr:cxnSp macro="">
      <xdr:nvCxnSpPr>
        <xdr:cNvPr id="430" name="直線コネクタ 429"/>
        <xdr:cNvCxnSpPr/>
      </xdr:nvCxnSpPr>
      <xdr:spPr>
        <a:xfrm>
          <a:off x="13893800" y="12768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81280</xdr:rowOff>
    </xdr:to>
    <xdr:cxnSp macro="">
      <xdr:nvCxnSpPr>
        <xdr:cNvPr id="433" name="直線コネクタ 432"/>
        <xdr:cNvCxnSpPr/>
      </xdr:nvCxnSpPr>
      <xdr:spPr>
        <a:xfrm>
          <a:off x="13004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6366</xdr:rowOff>
    </xdr:from>
    <xdr:ext cx="762000" cy="259045"/>
    <xdr:sp macro="" textlink="">
      <xdr:nvSpPr>
        <xdr:cNvPr id="437" name="テキスト ボックス 436"/>
        <xdr:cNvSpPr txBox="1"/>
      </xdr:nvSpPr>
      <xdr:spPr>
        <a:xfrm>
          <a:off x="12623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43" name="円/楕円 442"/>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44"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34290</xdr:rowOff>
    </xdr:from>
    <xdr:to>
      <xdr:col>22</xdr:col>
      <xdr:colOff>615950</xdr:colOff>
      <xdr:row>74</xdr:row>
      <xdr:rowOff>135890</xdr:rowOff>
    </xdr:to>
    <xdr:sp macro="" textlink="">
      <xdr:nvSpPr>
        <xdr:cNvPr id="445" name="円/楕円 444"/>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146067</xdr:rowOff>
    </xdr:from>
    <xdr:ext cx="736600" cy="259045"/>
    <xdr:sp macro="" textlink="">
      <xdr:nvSpPr>
        <xdr:cNvPr id="446" name="テキスト ボックス 445"/>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72390</xdr:rowOff>
    </xdr:from>
    <xdr:to>
      <xdr:col>21</xdr:col>
      <xdr:colOff>412750</xdr:colOff>
      <xdr:row>75</xdr:row>
      <xdr:rowOff>2540</xdr:rowOff>
    </xdr:to>
    <xdr:sp macro="" textlink="">
      <xdr:nvSpPr>
        <xdr:cNvPr id="447" name="円/楕円 446"/>
        <xdr:cNvSpPr/>
      </xdr:nvSpPr>
      <xdr:spPr>
        <a:xfrm>
          <a:off x="14732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12717</xdr:rowOff>
    </xdr:from>
    <xdr:ext cx="762000" cy="259045"/>
    <xdr:sp macro="" textlink="">
      <xdr:nvSpPr>
        <xdr:cNvPr id="448" name="テキスト ボックス 447"/>
        <xdr:cNvSpPr txBox="1"/>
      </xdr:nvSpPr>
      <xdr:spPr>
        <a:xfrm>
          <a:off x="14401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30480</xdr:rowOff>
    </xdr:from>
    <xdr:to>
      <xdr:col>20</xdr:col>
      <xdr:colOff>209550</xdr:colOff>
      <xdr:row>74</xdr:row>
      <xdr:rowOff>132080</xdr:rowOff>
    </xdr:to>
    <xdr:sp macro="" textlink="">
      <xdr:nvSpPr>
        <xdr:cNvPr id="449" name="円/楕円 448"/>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50" name="テキスト ボックス 449"/>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51" name="円/楕円 450"/>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52" name="テキスト ボックス 451"/>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長野県諏訪市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159619</xdr:rowOff>
    </xdr:from>
    <xdr:to>
      <xdr:col>4</xdr:col>
      <xdr:colOff>1117600</xdr:colOff>
      <xdr:row>16</xdr:row>
      <xdr:rowOff>163032</xdr:rowOff>
    </xdr:to>
    <xdr:cxnSp macro="">
      <xdr:nvCxnSpPr>
        <xdr:cNvPr id="52" name="直線コネクタ 51"/>
        <xdr:cNvCxnSpPr/>
      </xdr:nvCxnSpPr>
      <xdr:spPr bwMode="auto">
        <a:xfrm flipV="1">
          <a:off x="5003800" y="2950444"/>
          <a:ext cx="647700" cy="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163032</xdr:rowOff>
    </xdr:from>
    <xdr:to>
      <xdr:col>4</xdr:col>
      <xdr:colOff>469900</xdr:colOff>
      <xdr:row>17</xdr:row>
      <xdr:rowOff>35636</xdr:rowOff>
    </xdr:to>
    <xdr:cxnSp macro="">
      <xdr:nvCxnSpPr>
        <xdr:cNvPr id="55" name="直線コネクタ 54"/>
        <xdr:cNvCxnSpPr/>
      </xdr:nvCxnSpPr>
      <xdr:spPr bwMode="auto">
        <a:xfrm flipV="1">
          <a:off x="4305300" y="2953857"/>
          <a:ext cx="698500" cy="4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4922</xdr:rowOff>
    </xdr:from>
    <xdr:to>
      <xdr:col>3</xdr:col>
      <xdr:colOff>904875</xdr:colOff>
      <xdr:row>17</xdr:row>
      <xdr:rowOff>35636</xdr:rowOff>
    </xdr:to>
    <xdr:cxnSp macro="">
      <xdr:nvCxnSpPr>
        <xdr:cNvPr id="58" name="直線コネクタ 57"/>
        <xdr:cNvCxnSpPr/>
      </xdr:nvCxnSpPr>
      <xdr:spPr bwMode="auto">
        <a:xfrm>
          <a:off x="3606800" y="2967197"/>
          <a:ext cx="698500" cy="3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169057</xdr:rowOff>
    </xdr:from>
    <xdr:to>
      <xdr:col>3</xdr:col>
      <xdr:colOff>206375</xdr:colOff>
      <xdr:row>17</xdr:row>
      <xdr:rowOff>4922</xdr:rowOff>
    </xdr:to>
    <xdr:cxnSp macro="">
      <xdr:nvCxnSpPr>
        <xdr:cNvPr id="61" name="直線コネクタ 60"/>
        <xdr:cNvCxnSpPr/>
      </xdr:nvCxnSpPr>
      <xdr:spPr bwMode="auto">
        <a:xfrm>
          <a:off x="2908300" y="2959882"/>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47210</xdr:rowOff>
    </xdr:from>
    <xdr:ext cx="762000" cy="259045"/>
    <xdr:sp macro="" textlink="">
      <xdr:nvSpPr>
        <xdr:cNvPr id="65" name="テキスト ボックス 64"/>
        <xdr:cNvSpPr txBox="1"/>
      </xdr:nvSpPr>
      <xdr:spPr>
        <a:xfrm>
          <a:off x="2527300" y="318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108819</xdr:rowOff>
    </xdr:from>
    <xdr:to>
      <xdr:col>5</xdr:col>
      <xdr:colOff>34925</xdr:colOff>
      <xdr:row>17</xdr:row>
      <xdr:rowOff>38969</xdr:rowOff>
    </xdr:to>
    <xdr:sp macro="" textlink="">
      <xdr:nvSpPr>
        <xdr:cNvPr id="71" name="円/楕円 70"/>
        <xdr:cNvSpPr/>
      </xdr:nvSpPr>
      <xdr:spPr bwMode="auto">
        <a:xfrm>
          <a:off x="5600700" y="289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125346</xdr:rowOff>
    </xdr:from>
    <xdr:ext cx="762000" cy="259045"/>
    <xdr:sp macro="" textlink="">
      <xdr:nvSpPr>
        <xdr:cNvPr id="72" name="人口1人当たり決算額の推移該当値テキスト130"/>
        <xdr:cNvSpPr txBox="1"/>
      </xdr:nvSpPr>
      <xdr:spPr>
        <a:xfrm>
          <a:off x="5740400" y="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80,419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112232</xdr:rowOff>
    </xdr:from>
    <xdr:to>
      <xdr:col>4</xdr:col>
      <xdr:colOff>520700</xdr:colOff>
      <xdr:row>17</xdr:row>
      <xdr:rowOff>42382</xdr:rowOff>
    </xdr:to>
    <xdr:sp macro="" textlink="">
      <xdr:nvSpPr>
        <xdr:cNvPr id="73" name="円/楕円 72"/>
        <xdr:cNvSpPr/>
      </xdr:nvSpPr>
      <xdr:spPr bwMode="auto">
        <a:xfrm>
          <a:off x="4953000" y="290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52559</xdr:rowOff>
    </xdr:from>
    <xdr:ext cx="736600" cy="259045"/>
    <xdr:sp macro="" textlink="">
      <xdr:nvSpPr>
        <xdr:cNvPr id="74" name="テキスト ボックス 73"/>
        <xdr:cNvSpPr txBox="1"/>
      </xdr:nvSpPr>
      <xdr:spPr>
        <a:xfrm>
          <a:off x="4622800" y="2671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156286</xdr:rowOff>
    </xdr:from>
    <xdr:to>
      <xdr:col>3</xdr:col>
      <xdr:colOff>955675</xdr:colOff>
      <xdr:row>17</xdr:row>
      <xdr:rowOff>86436</xdr:rowOff>
    </xdr:to>
    <xdr:sp macro="" textlink="">
      <xdr:nvSpPr>
        <xdr:cNvPr id="75" name="円/楕円 74"/>
        <xdr:cNvSpPr/>
      </xdr:nvSpPr>
      <xdr:spPr bwMode="auto">
        <a:xfrm>
          <a:off x="4254500" y="294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96613</xdr:rowOff>
    </xdr:from>
    <xdr:ext cx="762000" cy="259045"/>
    <xdr:sp macro="" textlink="">
      <xdr:nvSpPr>
        <xdr:cNvPr id="76" name="テキスト ボックス 75"/>
        <xdr:cNvSpPr txBox="1"/>
      </xdr:nvSpPr>
      <xdr:spPr>
        <a:xfrm>
          <a:off x="3924300" y="27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77,512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125572</xdr:rowOff>
    </xdr:from>
    <xdr:to>
      <xdr:col>3</xdr:col>
      <xdr:colOff>257175</xdr:colOff>
      <xdr:row>17</xdr:row>
      <xdr:rowOff>55722</xdr:rowOff>
    </xdr:to>
    <xdr:sp macro="" textlink="">
      <xdr:nvSpPr>
        <xdr:cNvPr id="77" name="円/楕円 76"/>
        <xdr:cNvSpPr/>
      </xdr:nvSpPr>
      <xdr:spPr bwMode="auto">
        <a:xfrm>
          <a:off x="3556000" y="291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65899</xdr:rowOff>
    </xdr:from>
    <xdr:ext cx="762000" cy="259045"/>
    <xdr:sp macro="" textlink="">
      <xdr:nvSpPr>
        <xdr:cNvPr id="78" name="テキスト ボックス 77"/>
        <xdr:cNvSpPr txBox="1"/>
      </xdr:nvSpPr>
      <xdr:spPr>
        <a:xfrm>
          <a:off x="3225800" y="26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118257</xdr:rowOff>
    </xdr:from>
    <xdr:to>
      <xdr:col>2</xdr:col>
      <xdr:colOff>692150</xdr:colOff>
      <xdr:row>17</xdr:row>
      <xdr:rowOff>48407</xdr:rowOff>
    </xdr:to>
    <xdr:sp macro="" textlink="">
      <xdr:nvSpPr>
        <xdr:cNvPr id="79" name="円/楕円 78"/>
        <xdr:cNvSpPr/>
      </xdr:nvSpPr>
      <xdr:spPr bwMode="auto">
        <a:xfrm>
          <a:off x="2857500" y="290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58584</xdr:rowOff>
    </xdr:from>
    <xdr:ext cx="762000" cy="259045"/>
    <xdr:sp macro="" textlink="">
      <xdr:nvSpPr>
        <xdr:cNvPr id="80" name="テキスト ボックス 79"/>
        <xdr:cNvSpPr txBox="1"/>
      </xdr:nvSpPr>
      <xdr:spPr>
        <a:xfrm>
          <a:off x="2527300" y="267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6833</xdr:rowOff>
    </xdr:from>
    <xdr:to>
      <xdr:col>4</xdr:col>
      <xdr:colOff>1117600</xdr:colOff>
      <xdr:row>36</xdr:row>
      <xdr:rowOff>62516</xdr:rowOff>
    </xdr:to>
    <xdr:cxnSp macro="">
      <xdr:nvCxnSpPr>
        <xdr:cNvPr id="113" name="直線コネクタ 112"/>
        <xdr:cNvCxnSpPr/>
      </xdr:nvCxnSpPr>
      <xdr:spPr bwMode="auto">
        <a:xfrm>
          <a:off x="5003800" y="6960083"/>
          <a:ext cx="647700" cy="5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321310</xdr:rowOff>
    </xdr:from>
    <xdr:to>
      <xdr:col>4</xdr:col>
      <xdr:colOff>469900</xdr:colOff>
      <xdr:row>36</xdr:row>
      <xdr:rowOff>6833</xdr:rowOff>
    </xdr:to>
    <xdr:cxnSp macro="">
      <xdr:nvCxnSpPr>
        <xdr:cNvPr id="116" name="直線コネクタ 115"/>
        <xdr:cNvCxnSpPr/>
      </xdr:nvCxnSpPr>
      <xdr:spPr bwMode="auto">
        <a:xfrm>
          <a:off x="4305300" y="6931660"/>
          <a:ext cx="698500" cy="2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300431</xdr:rowOff>
    </xdr:from>
    <xdr:to>
      <xdr:col>3</xdr:col>
      <xdr:colOff>904875</xdr:colOff>
      <xdr:row>35</xdr:row>
      <xdr:rowOff>321310</xdr:rowOff>
    </xdr:to>
    <xdr:cxnSp macro="">
      <xdr:nvCxnSpPr>
        <xdr:cNvPr id="119" name="直線コネクタ 118"/>
        <xdr:cNvCxnSpPr/>
      </xdr:nvCxnSpPr>
      <xdr:spPr bwMode="auto">
        <a:xfrm>
          <a:off x="3606800" y="6910781"/>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241033</xdr:rowOff>
    </xdr:from>
    <xdr:to>
      <xdr:col>3</xdr:col>
      <xdr:colOff>206375</xdr:colOff>
      <xdr:row>35</xdr:row>
      <xdr:rowOff>300431</xdr:rowOff>
    </xdr:to>
    <xdr:cxnSp macro="">
      <xdr:nvCxnSpPr>
        <xdr:cNvPr id="122" name="直線コネクタ 121"/>
        <xdr:cNvCxnSpPr/>
      </xdr:nvCxnSpPr>
      <xdr:spPr bwMode="auto">
        <a:xfrm>
          <a:off x="2908300" y="6851383"/>
          <a:ext cx="698500" cy="5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297115</xdr:rowOff>
    </xdr:from>
    <xdr:ext cx="762000" cy="259045"/>
    <xdr:sp macro="" textlink="">
      <xdr:nvSpPr>
        <xdr:cNvPr id="126" name="テキスト ボックス 125"/>
        <xdr:cNvSpPr txBox="1"/>
      </xdr:nvSpPr>
      <xdr:spPr>
        <a:xfrm>
          <a:off x="2527300" y="65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11716</xdr:rowOff>
    </xdr:from>
    <xdr:to>
      <xdr:col>5</xdr:col>
      <xdr:colOff>34925</xdr:colOff>
      <xdr:row>36</xdr:row>
      <xdr:rowOff>113316</xdr:rowOff>
    </xdr:to>
    <xdr:sp macro="" textlink="">
      <xdr:nvSpPr>
        <xdr:cNvPr id="132" name="円/楕円 131"/>
        <xdr:cNvSpPr/>
      </xdr:nvSpPr>
      <xdr:spPr bwMode="auto">
        <a:xfrm>
          <a:off x="5600700" y="696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326693</xdr:rowOff>
    </xdr:from>
    <xdr:ext cx="762000" cy="259045"/>
    <xdr:sp macro="" textlink="">
      <xdr:nvSpPr>
        <xdr:cNvPr id="133" name="人口1人当たり決算額の推移該当値テキスト445"/>
        <xdr:cNvSpPr txBox="1"/>
      </xdr:nvSpPr>
      <xdr:spPr>
        <a:xfrm>
          <a:off x="5740400" y="69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298933</xdr:rowOff>
    </xdr:from>
    <xdr:to>
      <xdr:col>4</xdr:col>
      <xdr:colOff>520700</xdr:colOff>
      <xdr:row>36</xdr:row>
      <xdr:rowOff>57633</xdr:rowOff>
    </xdr:to>
    <xdr:sp macro="" textlink="">
      <xdr:nvSpPr>
        <xdr:cNvPr id="134" name="円/楕円 133"/>
        <xdr:cNvSpPr/>
      </xdr:nvSpPr>
      <xdr:spPr bwMode="auto">
        <a:xfrm>
          <a:off x="4953000" y="690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42410</xdr:rowOff>
    </xdr:from>
    <xdr:ext cx="736600" cy="259045"/>
    <xdr:sp macro="" textlink="">
      <xdr:nvSpPr>
        <xdr:cNvPr id="135" name="テキスト ボックス 134"/>
        <xdr:cNvSpPr txBox="1"/>
      </xdr:nvSpPr>
      <xdr:spPr>
        <a:xfrm>
          <a:off x="4622800" y="699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270510</xdr:rowOff>
    </xdr:from>
    <xdr:to>
      <xdr:col>3</xdr:col>
      <xdr:colOff>955675</xdr:colOff>
      <xdr:row>36</xdr:row>
      <xdr:rowOff>29210</xdr:rowOff>
    </xdr:to>
    <xdr:sp macro="" textlink="">
      <xdr:nvSpPr>
        <xdr:cNvPr id="136" name="円/楕円 135"/>
        <xdr:cNvSpPr/>
      </xdr:nvSpPr>
      <xdr:spPr bwMode="auto">
        <a:xfrm>
          <a:off x="4254500" y="688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13987</xdr:rowOff>
    </xdr:from>
    <xdr:ext cx="762000" cy="259045"/>
    <xdr:sp macro="" textlink="">
      <xdr:nvSpPr>
        <xdr:cNvPr id="137" name="テキスト ボックス 136"/>
        <xdr:cNvSpPr txBox="1"/>
      </xdr:nvSpPr>
      <xdr:spPr>
        <a:xfrm>
          <a:off x="39243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249631</xdr:rowOff>
    </xdr:from>
    <xdr:to>
      <xdr:col>3</xdr:col>
      <xdr:colOff>257175</xdr:colOff>
      <xdr:row>36</xdr:row>
      <xdr:rowOff>8331</xdr:rowOff>
    </xdr:to>
    <xdr:sp macro="" textlink="">
      <xdr:nvSpPr>
        <xdr:cNvPr id="138" name="円/楕円 137"/>
        <xdr:cNvSpPr/>
      </xdr:nvSpPr>
      <xdr:spPr bwMode="auto">
        <a:xfrm>
          <a:off x="3556000" y="685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336008</xdr:rowOff>
    </xdr:from>
    <xdr:ext cx="762000" cy="259045"/>
    <xdr:sp macro="" textlink="">
      <xdr:nvSpPr>
        <xdr:cNvPr id="139" name="テキスト ボックス 138"/>
        <xdr:cNvSpPr txBox="1"/>
      </xdr:nvSpPr>
      <xdr:spPr>
        <a:xfrm>
          <a:off x="3225800" y="694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190233</xdr:rowOff>
    </xdr:from>
    <xdr:to>
      <xdr:col>2</xdr:col>
      <xdr:colOff>692150</xdr:colOff>
      <xdr:row>35</xdr:row>
      <xdr:rowOff>291833</xdr:rowOff>
    </xdr:to>
    <xdr:sp macro="" textlink="">
      <xdr:nvSpPr>
        <xdr:cNvPr id="140" name="円/楕円 139"/>
        <xdr:cNvSpPr/>
      </xdr:nvSpPr>
      <xdr:spPr bwMode="auto">
        <a:xfrm>
          <a:off x="2857500" y="680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276610</xdr:rowOff>
    </xdr:from>
    <xdr:ext cx="762000" cy="259045"/>
    <xdr:sp macro="" textlink="">
      <xdr:nvSpPr>
        <xdr:cNvPr id="141" name="テキスト ボックス 140"/>
        <xdr:cNvSpPr txBox="1"/>
      </xdr:nvSpPr>
      <xdr:spPr>
        <a:xfrm>
          <a:off x="2527300" y="688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年度は前年度の歳入歳出の決算上剰余金を財政調整基金へ積み立てたため、財政調整基金残高の対標準財政規模比は</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％の増加となっています。</a:t>
          </a:r>
          <a:r>
            <a:rPr kumimoji="1" lang="ja-JP" altLang="en-US" sz="1100">
              <a:solidFill>
                <a:schemeClr val="dk1"/>
              </a:solidFill>
              <a:effectLst/>
              <a:latin typeface="+mn-lt"/>
              <a:ea typeface="+mn-ea"/>
              <a:cs typeface="+mn-cs"/>
            </a:rPr>
            <a:t>実質収支額は、大型の学校施設整備事業が</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年度繰越になったことに伴い、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年度に繰り越</a:t>
          </a:r>
          <a:r>
            <a:rPr kumimoji="1" lang="ja-JP" altLang="en-US" sz="1100">
              <a:solidFill>
                <a:schemeClr val="dk1"/>
              </a:solidFill>
              <a:effectLst/>
              <a:latin typeface="+mn-lt"/>
              <a:ea typeface="+mn-ea"/>
              <a:cs typeface="+mn-cs"/>
            </a:rPr>
            <a:t>すべき財源（基金繰入金や一般財源）が生じた影響により、</a:t>
          </a:r>
          <a:r>
            <a:rPr kumimoji="1" lang="en-US" altLang="ja-JP" sz="1100">
              <a:solidFill>
                <a:schemeClr val="dk1"/>
              </a:solidFill>
              <a:effectLst/>
              <a:latin typeface="+mn-lt"/>
              <a:ea typeface="+mn-ea"/>
              <a:cs typeface="+mn-cs"/>
            </a:rPr>
            <a:t>2.88</a:t>
          </a:r>
          <a:r>
            <a:rPr kumimoji="1" lang="ja-JP" altLang="en-US" sz="1100">
              <a:solidFill>
                <a:schemeClr val="dk1"/>
              </a:solidFill>
              <a:effectLst/>
              <a:latin typeface="+mn-lt"/>
              <a:ea typeface="+mn-ea"/>
              <a:cs typeface="+mn-cs"/>
            </a:rPr>
            <a:t>％の減少となっています。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企業である水道温泉事業会計及び下水道事業会計は、一般会計の実質収支比率にあたる資金剰余額の対標準財政規模比は前年度と比較して増加しており、昨年度に引き続き全会計において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構造の主要な算定項目である「元利償還金」は、高利率の地方債の補償金免除繰上償還などにより減少しており、実質公債費比率の分子全体としては減少傾向にあります。しかしながら、今後は一部事務組合によるごみ処理施設建設事業の実施などにより、数年後から元利償還金等が増加に転じることが予想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下水道事業債の減少見込みにより「公営企業債等繰入見込額」が、また土地開発公社保有土地の計画的な買戻しの実施により「設立法人等の負債額等負担見込額」は減少しており、将来負担比率の分子全体としては減少傾向にあります。しかしながら、今後は一部事務組合によるごみ処理施設建設事業の実施などにより、「将来負担額」が増加に転じることが予想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19570992</v>
      </c>
      <c r="BO4" s="349"/>
      <c r="BP4" s="349"/>
      <c r="BQ4" s="349"/>
      <c r="BR4" s="349"/>
      <c r="BS4" s="349"/>
      <c r="BT4" s="349"/>
      <c r="BU4" s="350"/>
      <c r="BV4" s="348">
        <v>20414410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7.6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18778458</v>
      </c>
      <c r="BO5" s="386"/>
      <c r="BP5" s="386"/>
      <c r="BQ5" s="386"/>
      <c r="BR5" s="386"/>
      <c r="BS5" s="386"/>
      <c r="BT5" s="386"/>
      <c r="BU5" s="387"/>
      <c r="BV5" s="385">
        <v>19462883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86.5</v>
      </c>
      <c r="CU5" s="383"/>
      <c r="CV5" s="383"/>
      <c r="CW5" s="383"/>
      <c r="CX5" s="383"/>
      <c r="CY5" s="383"/>
      <c r="CZ5" s="383"/>
      <c r="DA5" s="384"/>
      <c r="DB5" s="382">
        <v>84.3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792534</v>
      </c>
      <c r="BO6" s="386"/>
      <c r="BP6" s="386"/>
      <c r="BQ6" s="386"/>
      <c r="BR6" s="386"/>
      <c r="BS6" s="386"/>
      <c r="BT6" s="386"/>
      <c r="BU6" s="387"/>
      <c r="BV6" s="385">
        <v>951527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258768</v>
      </c>
      <c r="BO7" s="386"/>
      <c r="BP7" s="386"/>
      <c r="BQ7" s="386"/>
      <c r="BR7" s="386"/>
      <c r="BS7" s="386"/>
      <c r="BT7" s="386"/>
      <c r="BU7" s="387"/>
      <c r="BV7" s="385">
        <v>85061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11255164</v>
      </c>
      <c r="CU7" s="386"/>
      <c r="CV7" s="386"/>
      <c r="CW7" s="386"/>
      <c r="CX7" s="386"/>
      <c r="CY7" s="386"/>
      <c r="CZ7" s="386"/>
      <c r="DA7" s="387"/>
      <c r="DB7" s="385">
        <v>11375641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533766</v>
      </c>
      <c r="BO8" s="386"/>
      <c r="BP8" s="386"/>
      <c r="BQ8" s="386"/>
      <c r="BR8" s="386"/>
      <c r="BS8" s="386"/>
      <c r="BT8" s="386"/>
      <c r="BU8" s="387"/>
      <c r="BV8" s="385">
        <v>866466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51200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-332700</v>
      </c>
      <c r="BO9" s="386"/>
      <c r="BP9" s="386"/>
      <c r="BQ9" s="386"/>
      <c r="BR9" s="386"/>
      <c r="BS9" s="386"/>
      <c r="BT9" s="386"/>
      <c r="BU9" s="387"/>
      <c r="BV9" s="385">
        <v>83888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53240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436812</v>
      </c>
      <c r="BO10" s="386"/>
      <c r="BP10" s="386"/>
      <c r="BQ10" s="386"/>
      <c r="BR10" s="386"/>
      <c r="BS10" s="386"/>
      <c r="BT10" s="386"/>
      <c r="BU10" s="387"/>
      <c r="BV10" s="385">
        <v>394608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51162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148000</v>
      </c>
      <c r="BO12" s="386"/>
      <c r="BP12" s="386"/>
      <c r="BQ12" s="386"/>
      <c r="BR12" s="386"/>
      <c r="BS12" s="386"/>
      <c r="BT12" s="386"/>
      <c r="BU12" s="387"/>
      <c r="BV12" s="385">
        <v>287000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49964</v>
      </c>
      <c r="S13" s="467"/>
      <c r="T13" s="467"/>
      <c r="U13" s="467"/>
      <c r="V13" s="468"/>
      <c r="W13" s="401" t="s">
        <v>124</v>
      </c>
      <c r="X13" s="402"/>
      <c r="Y13" s="402"/>
      <c r="Z13" s="402"/>
      <c r="AA13" s="402"/>
      <c r="AB13" s="392"/>
      <c r="AC13" s="436">
        <v>860</v>
      </c>
      <c r="AD13" s="437"/>
      <c r="AE13" s="437"/>
      <c r="AF13" s="437"/>
      <c r="AG13" s="476"/>
      <c r="AH13" s="436">
        <v>1113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-43888</v>
      </c>
      <c r="BO13" s="386"/>
      <c r="BP13" s="386"/>
      <c r="BQ13" s="386"/>
      <c r="BR13" s="386"/>
      <c r="BS13" s="386"/>
      <c r="BT13" s="386"/>
      <c r="BU13" s="387"/>
      <c r="BV13" s="385">
        <v>191496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51371</v>
      </c>
      <c r="S14" s="467"/>
      <c r="T14" s="467"/>
      <c r="U14" s="467"/>
      <c r="V14" s="468"/>
      <c r="W14" s="375"/>
      <c r="X14" s="376"/>
      <c r="Y14" s="376"/>
      <c r="Z14" s="376"/>
      <c r="AA14" s="376"/>
      <c r="AB14" s="365"/>
      <c r="AC14" s="469">
        <v>3.4</v>
      </c>
      <c r="AD14" s="470"/>
      <c r="AE14" s="470"/>
      <c r="AF14" s="470"/>
      <c r="AG14" s="471"/>
      <c r="AH14" s="469">
        <v>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103</v>
      </c>
      <c r="CU14" s="481"/>
      <c r="CV14" s="481"/>
      <c r="CW14" s="481"/>
      <c r="CX14" s="481"/>
      <c r="CY14" s="481"/>
      <c r="CZ14" s="481"/>
      <c r="DA14" s="482"/>
      <c r="DB14" s="480">
        <v>110.9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50161</v>
      </c>
      <c r="S15" s="467"/>
      <c r="T15" s="467"/>
      <c r="U15" s="467"/>
      <c r="V15" s="468"/>
      <c r="W15" s="401" t="s">
        <v>131</v>
      </c>
      <c r="X15" s="402"/>
      <c r="Y15" s="402"/>
      <c r="Z15" s="402"/>
      <c r="AA15" s="402"/>
      <c r="AB15" s="392"/>
      <c r="AC15" s="436">
        <v>9054</v>
      </c>
      <c r="AD15" s="437"/>
      <c r="AE15" s="437"/>
      <c r="AF15" s="437"/>
      <c r="AG15" s="476"/>
      <c r="AH15" s="436">
        <v>10324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6359804</v>
      </c>
      <c r="BO15" s="349"/>
      <c r="BP15" s="349"/>
      <c r="BQ15" s="349"/>
      <c r="BR15" s="349"/>
      <c r="BS15" s="349"/>
      <c r="BT15" s="349"/>
      <c r="BU15" s="350"/>
      <c r="BV15" s="348">
        <v>6236573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36</v>
      </c>
      <c r="AD16" s="470"/>
      <c r="AE16" s="470"/>
      <c r="AF16" s="470"/>
      <c r="AG16" s="471"/>
      <c r="AH16" s="469">
        <v>37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8397385</v>
      </c>
      <c r="BO16" s="386"/>
      <c r="BP16" s="386"/>
      <c r="BQ16" s="386"/>
      <c r="BR16" s="386"/>
      <c r="BS16" s="386"/>
      <c r="BT16" s="386"/>
      <c r="BU16" s="387"/>
      <c r="BV16" s="385">
        <v>8350723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15203</v>
      </c>
      <c r="AD17" s="437"/>
      <c r="AE17" s="437"/>
      <c r="AF17" s="437"/>
      <c r="AG17" s="476"/>
      <c r="AH17" s="436">
        <v>16455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8205823</v>
      </c>
      <c r="BO17" s="386"/>
      <c r="BP17" s="386"/>
      <c r="BQ17" s="386"/>
      <c r="BR17" s="386"/>
      <c r="BS17" s="386"/>
      <c r="BT17" s="386"/>
      <c r="BU17" s="387"/>
      <c r="BV17" s="385">
        <v>8098454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109.17</v>
      </c>
      <c r="M18" s="498"/>
      <c r="N18" s="498"/>
      <c r="O18" s="498"/>
      <c r="P18" s="498"/>
      <c r="Q18" s="498"/>
      <c r="R18" s="499"/>
      <c r="S18" s="499"/>
      <c r="T18" s="499"/>
      <c r="U18" s="499"/>
      <c r="V18" s="500"/>
      <c r="W18" s="403"/>
      <c r="X18" s="404"/>
      <c r="Y18" s="404"/>
      <c r="Z18" s="404"/>
      <c r="AA18" s="404"/>
      <c r="AB18" s="395"/>
      <c r="AC18" s="501">
        <v>60.5</v>
      </c>
      <c r="AD18" s="502"/>
      <c r="AE18" s="502"/>
      <c r="AF18" s="502"/>
      <c r="AG18" s="503"/>
      <c r="AH18" s="501">
        <v>58.9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9916671</v>
      </c>
      <c r="BO18" s="386"/>
      <c r="BP18" s="386"/>
      <c r="BQ18" s="386"/>
      <c r="BR18" s="386"/>
      <c r="BS18" s="386"/>
      <c r="BT18" s="386"/>
      <c r="BU18" s="387"/>
      <c r="BV18" s="385">
        <v>9702579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13722340</v>
      </c>
      <c r="BO19" s="386"/>
      <c r="BP19" s="386"/>
      <c r="BQ19" s="386"/>
      <c r="BR19" s="386"/>
      <c r="BS19" s="386"/>
      <c r="BT19" s="386"/>
      <c r="BU19" s="387"/>
      <c r="BV19" s="385">
        <v>13862348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20444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19232543</v>
      </c>
      <c r="BO23" s="386"/>
      <c r="BP23" s="386"/>
      <c r="BQ23" s="386"/>
      <c r="BR23" s="386"/>
      <c r="BS23" s="386"/>
      <c r="BT23" s="386"/>
      <c r="BU23" s="387"/>
      <c r="BV23" s="385">
        <v>19486989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9010</v>
      </c>
      <c r="R24" s="437"/>
      <c r="S24" s="437"/>
      <c r="T24" s="437"/>
      <c r="U24" s="437"/>
      <c r="V24" s="476"/>
      <c r="W24" s="531"/>
      <c r="X24" s="519"/>
      <c r="Y24" s="520"/>
      <c r="Z24" s="435" t="s">
        <v>154</v>
      </c>
      <c r="AA24" s="415"/>
      <c r="AB24" s="415"/>
      <c r="AC24" s="415"/>
      <c r="AD24" s="415"/>
      <c r="AE24" s="415"/>
      <c r="AF24" s="415"/>
      <c r="AG24" s="416"/>
      <c r="AH24" s="436">
        <v>416</v>
      </c>
      <c r="AI24" s="437"/>
      <c r="AJ24" s="437"/>
      <c r="AK24" s="437"/>
      <c r="AL24" s="476"/>
      <c r="AM24" s="436">
        <v>1218048</v>
      </c>
      <c r="AN24" s="437"/>
      <c r="AO24" s="437"/>
      <c r="AP24" s="437"/>
      <c r="AQ24" s="437"/>
      <c r="AR24" s="476"/>
      <c r="AS24" s="436">
        <v>2928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13415547</v>
      </c>
      <c r="BO24" s="386"/>
      <c r="BP24" s="386"/>
      <c r="BQ24" s="386"/>
      <c r="BR24" s="386"/>
      <c r="BS24" s="386"/>
      <c r="BT24" s="386"/>
      <c r="BU24" s="387"/>
      <c r="BV24" s="385">
        <v>13097597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7460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6328540</v>
      </c>
      <c r="BO25" s="349"/>
      <c r="BP25" s="349"/>
      <c r="BQ25" s="349"/>
      <c r="BR25" s="349"/>
      <c r="BS25" s="349"/>
      <c r="BT25" s="349"/>
      <c r="BU25" s="350"/>
      <c r="BV25" s="348">
        <v>6832393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6350</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4560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161</v>
      </c>
      <c r="AN27" s="437"/>
      <c r="AO27" s="437"/>
      <c r="AP27" s="437"/>
      <c r="AQ27" s="437"/>
      <c r="AR27" s="476"/>
      <c r="AS27" s="436" t="s">
        <v>161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500000</v>
      </c>
      <c r="BO27" s="555"/>
      <c r="BP27" s="555"/>
      <c r="BQ27" s="555"/>
      <c r="BR27" s="555"/>
      <c r="BS27" s="555"/>
      <c r="BT27" s="555"/>
      <c r="BU27" s="556"/>
      <c r="BV27" s="554">
        <v>500000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3880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1847661</v>
      </c>
      <c r="BO28" s="349"/>
      <c r="BP28" s="349"/>
      <c r="BQ28" s="349"/>
      <c r="BR28" s="349"/>
      <c r="BS28" s="349"/>
      <c r="BT28" s="349"/>
      <c r="BU28" s="350"/>
      <c r="BV28" s="348">
        <v>1558849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13</v>
      </c>
      <c r="M29" s="437"/>
      <c r="N29" s="437"/>
      <c r="O29" s="437"/>
      <c r="P29" s="476"/>
      <c r="Q29" s="436">
        <v>3490</v>
      </c>
      <c r="R29" s="437"/>
      <c r="S29" s="437"/>
      <c r="T29" s="437"/>
      <c r="U29" s="437"/>
      <c r="V29" s="476"/>
      <c r="W29" s="532"/>
      <c r="X29" s="533"/>
      <c r="Y29" s="534"/>
      <c r="Z29" s="435" t="s">
        <v>171</v>
      </c>
      <c r="AA29" s="415"/>
      <c r="AB29" s="415"/>
      <c r="AC29" s="415"/>
      <c r="AD29" s="415"/>
      <c r="AE29" s="415"/>
      <c r="AF29" s="415"/>
      <c r="AG29" s="416"/>
      <c r="AH29" s="436">
        <v>417</v>
      </c>
      <c r="AI29" s="437"/>
      <c r="AJ29" s="437"/>
      <c r="AK29" s="437"/>
      <c r="AL29" s="476"/>
      <c r="AM29" s="436">
        <v>1221231</v>
      </c>
      <c r="AN29" s="437"/>
      <c r="AO29" s="437"/>
      <c r="AP29" s="437"/>
      <c r="AQ29" s="437"/>
      <c r="AR29" s="476"/>
      <c r="AS29" s="436">
        <v>2929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1497349</v>
      </c>
      <c r="BO29" s="386"/>
      <c r="BP29" s="386"/>
      <c r="BQ29" s="386"/>
      <c r="BR29" s="386"/>
      <c r="BS29" s="386"/>
      <c r="BT29" s="386"/>
      <c r="BU29" s="387"/>
      <c r="BV29" s="385">
        <v>1495045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853676</v>
      </c>
      <c r="BO30" s="555"/>
      <c r="BP30" s="555"/>
      <c r="BQ30" s="555"/>
      <c r="BR30" s="555"/>
      <c r="BS30" s="555"/>
      <c r="BT30" s="555"/>
      <c r="BU30" s="556"/>
      <c r="BV30" s="554">
        <v>1050692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水道温泉事業会計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公設地方卸売市場事業特別会計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諏訪広域連合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諏訪市土地開発公社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奨学資金特別会計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霧ケ峰リフト事業特別会計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駐車場事業特別会計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　（救護施設八ヶ岳寮特別会計）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　（介護保険特別会計）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　（諏訪広域消防特別会計）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　（ふるさと市町村圏基金事業特別会計）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諏訪中央病院組合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 xml:space="preserve">  （病院事業会計）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 xml:space="preserve">  （介護老人保健施設特別会計）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 xml:space="preserve">  （看護専門学校特別会計）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2" t="s">
        <v>24</v>
      </c>
      <c r="C41" s="1173"/>
      <c r="D41" s="81"/>
      <c r="E41" s="1178" t="s">
        <v>25</v>
      </c>
      <c r="F41" s="1178"/>
      <c r="G41" s="1178"/>
      <c r="H41" s="1179"/>
      <c r="I41" s="82">
        <v>19756</v>
      </c>
      <c r="J41" s="83">
        <v>19507</v>
      </c>
      <c r="K41" s="83">
        <v>19591</v>
      </c>
      <c r="L41" s="83">
        <v>19807</v>
      </c>
      <c r="M41" s="84">
        <v>19509</v>
      </c>
    </row>
    <row r="42" spans="2:13" ht="27.75" customHeight="1">
      <c r="B42" s="1174"/>
      <c r="C42" s="1175"/>
      <c r="D42" s="85"/>
      <c r="E42" s="1180" t="s">
        <v>26</v>
      </c>
      <c r="F42" s="1180"/>
      <c r="G42" s="1180"/>
      <c r="H42" s="1181"/>
      <c r="I42" s="86">
        <v>3490</v>
      </c>
      <c r="J42" s="87">
        <v>3234</v>
      </c>
      <c r="K42" s="87">
        <v>3088</v>
      </c>
      <c r="L42" s="87">
        <v>2913</v>
      </c>
      <c r="M42" s="88">
        <v>2827</v>
      </c>
    </row>
    <row r="43" spans="2:13" ht="27.75" customHeight="1">
      <c r="B43" s="1174"/>
      <c r="C43" s="1175"/>
      <c r="D43" s="85"/>
      <c r="E43" s="1180" t="s">
        <v>27</v>
      </c>
      <c r="F43" s="1180"/>
      <c r="G43" s="1180"/>
      <c r="H43" s="1181"/>
      <c r="I43" s="86">
        <v>8542</v>
      </c>
      <c r="J43" s="87">
        <v>7778</v>
      </c>
      <c r="K43" s="87">
        <v>7471</v>
      </c>
      <c r="L43" s="87">
        <v>7169</v>
      </c>
      <c r="M43" s="88">
        <v>6829</v>
      </c>
    </row>
    <row r="44" spans="2:13" ht="27.75" customHeight="1">
      <c r="B44" s="1174"/>
      <c r="C44" s="1175"/>
      <c r="D44" s="85"/>
      <c r="E44" s="1180" t="s">
        <v>28</v>
      </c>
      <c r="F44" s="1180"/>
      <c r="G44" s="1180"/>
      <c r="H44" s="1181"/>
      <c r="I44" s="86">
        <v>503</v>
      </c>
      <c r="J44" s="87">
        <v>468</v>
      </c>
      <c r="K44" s="87">
        <v>435</v>
      </c>
      <c r="L44" s="87">
        <v>539</v>
      </c>
      <c r="M44" s="88">
        <v>957</v>
      </c>
    </row>
    <row r="45" spans="2:13" ht="27.75" customHeight="1">
      <c r="B45" s="1174"/>
      <c r="C45" s="1175"/>
      <c r="D45" s="85"/>
      <c r="E45" s="1180" t="s">
        <v>29</v>
      </c>
      <c r="F45" s="1180"/>
      <c r="G45" s="1180"/>
      <c r="H45" s="1181"/>
      <c r="I45" s="86">
        <v>3664</v>
      </c>
      <c r="J45" s="87">
        <v>3563</v>
      </c>
      <c r="K45" s="87">
        <v>3589</v>
      </c>
      <c r="L45" s="87">
        <v>3538</v>
      </c>
      <c r="M45" s="88">
        <v>3381</v>
      </c>
    </row>
    <row r="46" spans="2:13" ht="27.75" customHeight="1">
      <c r="B46" s="1174"/>
      <c r="C46" s="1175"/>
      <c r="D46" s="85"/>
      <c r="E46" s="1180" t="s">
        <v>30</v>
      </c>
      <c r="F46" s="1180"/>
      <c r="G46" s="1180"/>
      <c r="H46" s="1181"/>
      <c r="I46" s="86">
        <v>5843</v>
      </c>
      <c r="J46" s="87">
        <v>5747</v>
      </c>
      <c r="K46" s="87">
        <v>5644</v>
      </c>
      <c r="L46" s="87">
        <v>5484</v>
      </c>
      <c r="M46" s="88">
        <v>5266</v>
      </c>
    </row>
    <row r="47" spans="2:13" ht="27.75" customHeight="1">
      <c r="B47" s="1174"/>
      <c r="C47" s="1175"/>
      <c r="D47" s="85"/>
      <c r="E47" s="1180" t="s">
        <v>31</v>
      </c>
      <c r="F47" s="1180"/>
      <c r="G47" s="1180"/>
      <c r="H47" s="1181"/>
      <c r="I47" s="86" t="s">
        <v>479</v>
      </c>
      <c r="J47" s="87" t="s">
        <v>479</v>
      </c>
      <c r="K47" s="87" t="s">
        <v>479</v>
      </c>
      <c r="L47" s="87" t="s">
        <v>479</v>
      </c>
      <c r="M47" s="88" t="s">
        <v>479</v>
      </c>
    </row>
    <row r="48" spans="2:13" ht="27.75" customHeight="1">
      <c r="B48" s="1176"/>
      <c r="C48" s="1177"/>
      <c r="D48" s="85"/>
      <c r="E48" s="1180" t="s">
        <v>32</v>
      </c>
      <c r="F48" s="1180"/>
      <c r="G48" s="1180"/>
      <c r="H48" s="1181"/>
      <c r="I48" s="86" t="s">
        <v>479</v>
      </c>
      <c r="J48" s="87" t="s">
        <v>479</v>
      </c>
      <c r="K48" s="87" t="s">
        <v>479</v>
      </c>
      <c r="L48" s="87" t="s">
        <v>479</v>
      </c>
      <c r="M48" s="88" t="s">
        <v>479</v>
      </c>
    </row>
    <row r="49" spans="2:13" ht="27.75" customHeight="1">
      <c r="B49" s="1182" t="s">
        <v>33</v>
      </c>
      <c r="C49" s="1183"/>
      <c r="D49" s="89"/>
      <c r="E49" s="1180" t="s">
        <v>34</v>
      </c>
      <c r="F49" s="1180"/>
      <c r="G49" s="1180"/>
      <c r="H49" s="1181"/>
      <c r="I49" s="86">
        <v>3466</v>
      </c>
      <c r="J49" s="87">
        <v>3847</v>
      </c>
      <c r="K49" s="87">
        <v>4188</v>
      </c>
      <c r="L49" s="87">
        <v>4249</v>
      </c>
      <c r="M49" s="88">
        <v>4293</v>
      </c>
    </row>
    <row r="50" spans="2:13" ht="27.75" customHeight="1">
      <c r="B50" s="1174"/>
      <c r="C50" s="1175"/>
      <c r="D50" s="85"/>
      <c r="E50" s="1180" t="s">
        <v>35</v>
      </c>
      <c r="F50" s="1180"/>
      <c r="G50" s="1180"/>
      <c r="H50" s="1181"/>
      <c r="I50" s="86">
        <v>3404</v>
      </c>
      <c r="J50" s="87">
        <v>3159</v>
      </c>
      <c r="K50" s="87">
        <v>2948</v>
      </c>
      <c r="L50" s="87">
        <v>2771</v>
      </c>
      <c r="M50" s="88">
        <v>2665</v>
      </c>
    </row>
    <row r="51" spans="2:13" ht="27.75" customHeight="1">
      <c r="B51" s="1176"/>
      <c r="C51" s="1177"/>
      <c r="D51" s="85"/>
      <c r="E51" s="1180" t="s">
        <v>36</v>
      </c>
      <c r="F51" s="1180"/>
      <c r="G51" s="1180"/>
      <c r="H51" s="1181"/>
      <c r="I51" s="86">
        <v>21467</v>
      </c>
      <c r="J51" s="87">
        <v>21355</v>
      </c>
      <c r="K51" s="87">
        <v>21587</v>
      </c>
      <c r="L51" s="87">
        <v>21975</v>
      </c>
      <c r="M51" s="88">
        <v>22253</v>
      </c>
    </row>
    <row r="52" spans="2:13" ht="27.75" customHeight="1" thickBot="1">
      <c r="B52" s="1184" t="s">
        <v>37</v>
      </c>
      <c r="C52" s="1185"/>
      <c r="D52" s="90"/>
      <c r="E52" s="1186" t="s">
        <v>38</v>
      </c>
      <c r="F52" s="1186"/>
      <c r="G52" s="1186"/>
      <c r="H52" s="1187"/>
      <c r="I52" s="91">
        <v>13460</v>
      </c>
      <c r="J52" s="92">
        <v>11936</v>
      </c>
      <c r="K52" s="92">
        <v>11094</v>
      </c>
      <c r="L52" s="92">
        <v>10455</v>
      </c>
      <c r="M52" s="93">
        <v>9557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46427</v>
      </c>
      <c r="E3" s="116"/>
      <c r="F3" s="117">
        <v>44162</v>
      </c>
      <c r="G3" s="118"/>
      <c r="H3" s="119"/>
    </row>
    <row r="4" spans="1:8">
      <c r="A4" s="120"/>
      <c r="B4" s="121"/>
      <c r="C4" s="122"/>
      <c r="D4" s="123">
        <v>36528</v>
      </c>
      <c r="E4" s="124"/>
      <c r="F4" s="125">
        <v>24931</v>
      </c>
      <c r="G4" s="126"/>
      <c r="H4" s="127"/>
    </row>
    <row r="5" spans="1:8">
      <c r="A5" s="108" t="s">
        <v>511</v>
      </c>
      <c r="B5" s="113"/>
      <c r="C5" s="114"/>
      <c r="D5" s="115">
        <v>39207</v>
      </c>
      <c r="E5" s="116"/>
      <c r="F5" s="117">
        <v>47569</v>
      </c>
      <c r="G5" s="118"/>
      <c r="H5" s="119"/>
    </row>
    <row r="6" spans="1:8">
      <c r="A6" s="120"/>
      <c r="B6" s="121"/>
      <c r="C6" s="122"/>
      <c r="D6" s="123">
        <v>34049</v>
      </c>
      <c r="E6" s="124"/>
      <c r="F6" s="125">
        <v>26255</v>
      </c>
      <c r="G6" s="126"/>
      <c r="H6" s="127"/>
    </row>
    <row r="7" spans="1:8">
      <c r="A7" s="108" t="s">
        <v>512</v>
      </c>
      <c r="B7" s="113"/>
      <c r="C7" s="114"/>
      <c r="D7" s="115">
        <v>51425</v>
      </c>
      <c r="E7" s="116"/>
      <c r="F7" s="117">
        <v>50880</v>
      </c>
      <c r="G7" s="118"/>
      <c r="H7" s="119"/>
    </row>
    <row r="8" spans="1:8">
      <c r="A8" s="120"/>
      <c r="B8" s="121"/>
      <c r="C8" s="122"/>
      <c r="D8" s="123">
        <v>34113</v>
      </c>
      <c r="E8" s="124"/>
      <c r="F8" s="125">
        <v>26879</v>
      </c>
      <c r="G8" s="126"/>
      <c r="H8" s="127"/>
    </row>
    <row r="9" spans="1:8">
      <c r="A9" s="108" t="s">
        <v>513</v>
      </c>
      <c r="B9" s="113"/>
      <c r="C9" s="114"/>
      <c r="D9" s="115">
        <v>61940</v>
      </c>
      <c r="E9" s="116"/>
      <c r="F9" s="117">
        <v>63956</v>
      </c>
      <c r="G9" s="118"/>
      <c r="H9" s="119"/>
    </row>
    <row r="10" spans="1:8">
      <c r="A10" s="120"/>
      <c r="B10" s="121"/>
      <c r="C10" s="122"/>
      <c r="D10" s="123">
        <v>30185</v>
      </c>
      <c r="E10" s="124"/>
      <c r="F10" s="125">
        <v>29239</v>
      </c>
      <c r="G10" s="126"/>
      <c r="H10" s="127"/>
    </row>
    <row r="11" spans="1:8">
      <c r="A11" s="108" t="s">
        <v>514</v>
      </c>
      <c r="B11" s="113"/>
      <c r="C11" s="114"/>
      <c r="D11" s="115">
        <v>42310</v>
      </c>
      <c r="E11" s="116"/>
      <c r="F11" s="117">
        <v>66255</v>
      </c>
      <c r="G11" s="118"/>
      <c r="H11" s="119"/>
    </row>
    <row r="12" spans="1:8">
      <c r="A12" s="120"/>
      <c r="B12" s="121"/>
      <c r="C12" s="128"/>
      <c r="D12" s="123">
        <v>31743</v>
      </c>
      <c r="E12" s="124"/>
      <c r="F12" s="125">
        <v>31822</v>
      </c>
      <c r="G12" s="126"/>
      <c r="H12" s="127"/>
    </row>
    <row r="13" spans="1:8">
      <c r="A13" s="108"/>
      <c r="B13" s="113"/>
      <c r="C13" s="129"/>
      <c r="D13" s="130">
        <v>48262</v>
      </c>
      <c r="E13" s="131"/>
      <c r="F13" s="132">
        <v>54564</v>
      </c>
      <c r="G13" s="133"/>
      <c r="H13" s="119"/>
    </row>
    <row r="14" spans="1:8">
      <c r="A14" s="120"/>
      <c r="B14" s="121"/>
      <c r="C14" s="122"/>
      <c r="D14" s="123">
        <v>33324</v>
      </c>
      <c r="E14" s="124"/>
      <c r="F14" s="125">
        <v>27825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8.02</v>
      </c>
      <c r="C19" s="134">
        <f>ROUND(VALUE(SUBSTITUTE(実質収支比率等に係る経年分析!G$48,"▲","-")),2)</f>
        <v>7.79</v>
      </c>
      <c r="D19" s="134">
        <f>ROUND(VALUE(SUBSTITUTE(実質収支比率等に係る経年分析!H$48,"▲","-")),2)</f>
        <v>6.92</v>
      </c>
      <c r="E19" s="134">
        <f>ROUND(VALUE(SUBSTITUTE(実質収支比率等に係る経年分析!I$48,"▲","-")),2)</f>
        <v>7.62</v>
      </c>
      <c r="F19" s="134">
        <f>ROUND(VALUE(SUBSTITUTE(実質収支比率等に係る経年分析!J$48,"▲","-")),2)</f>
        <v>4.74</v>
      </c>
    </row>
    <row r="20" spans="1:11">
      <c r="A20" s="134" t="s">
        <v>43</v>
      </c>
      <c r="B20" s="134">
        <f>ROUND(VALUE(SUBSTITUTE(実質収支比率等に係る経年分析!F$47,"▲","-")),2)</f>
        <v>12.72</v>
      </c>
      <c r="C20" s="134">
        <f>ROUND(VALUE(SUBSTITUTE(実質収支比率等に係る経年分析!G$47,"▲","-")),2)</f>
        <v>12.92</v>
      </c>
      <c r="D20" s="134">
        <f>ROUND(VALUE(SUBSTITUTE(実質収支比率等に係る経年分析!H$47,"▲","-")),2)</f>
        <v>12.83</v>
      </c>
      <c r="E20" s="134">
        <f>ROUND(VALUE(SUBSTITUTE(実質収支比率等に係る経年分析!I$47,"▲","-")),2)</f>
        <v>13.7</v>
      </c>
      <c r="F20" s="134">
        <f>ROUND(VALUE(SUBSTITUTE(実質収支比率等に係る経年分析!J$47,"▲","-")),2)</f>
        <v>16.420000000000002</v>
      </c>
    </row>
    <row r="21" spans="1:11">
      <c r="A21" s="134" t="s">
        <v>44</v>
      </c>
      <c r="B21" s="134">
        <f>IF(ISNUMBER(VALUE(SUBSTITUTE(実質収支比率等に係る経年分析!F$49,"▲","-"))),ROUND(VALUE(SUBSTITUTE(実質収支比率等に係る経年分析!F$49,"▲","-")),2),NA())</f>
        <v>1.76</v>
      </c>
      <c r="C21" s="134">
        <f>IF(ISNUMBER(VALUE(SUBSTITUTE(実質収支比率等に係る経年分析!G$49,"▲","-"))),ROUND(VALUE(SUBSTITUTE(実質収支比率等に係る経年分析!G$49,"▲","-")),2),NA())</f>
        <v>-0.24</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-0.39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奨学資金特別会計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公設地方卸売市場事業特別会計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4.7300000000000004</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6.65</v>
      </c>
    </row>
    <row r="36" spans="1:16">
      <c r="A36" s="135" t="str">
        <f>IF(連結実質赤字比率に係る赤字・黒字の構成分析!C$34="",NA(),連結実質赤字比率に係る赤字・黒字の構成分析!C$34)</f>
        <v>水道温泉事業会計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2406</v>
      </c>
      <c r="E42" s="136"/>
      <c r="F42" s="136"/>
      <c r="G42" s="136">
        <f>'実質公債費比率（分子）の構造'!L$52</f>
        <v>2425</v>
      </c>
      <c r="H42" s="136"/>
      <c r="I42" s="136"/>
      <c r="J42" s="136">
        <f>'実質公債費比率（分子）の構造'!M$52</f>
        <v>2391</v>
      </c>
      <c r="K42" s="136"/>
      <c r="L42" s="136"/>
      <c r="M42" s="136">
        <f>'実質公債費比率（分子）の構造'!N$52</f>
        <v>2330</v>
      </c>
      <c r="N42" s="136"/>
      <c r="O42" s="136"/>
      <c r="P42" s="136">
        <f>'実質公債費比率（分子）の構造'!O$52</f>
        <v>2313</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198</v>
      </c>
      <c r="C44" s="136"/>
      <c r="D44" s="136"/>
      <c r="E44" s="136">
        <f>'実質公債費比率（分子）の構造'!L$50</f>
        <v>192</v>
      </c>
      <c r="F44" s="136"/>
      <c r="G44" s="136"/>
      <c r="H44" s="136">
        <f>'実質公債費比率（分子）の構造'!M$50</f>
        <v>176</v>
      </c>
      <c r="I44" s="136"/>
      <c r="J44" s="136"/>
      <c r="K44" s="136">
        <f>'実質公債費比率（分子）の構造'!N$50</f>
        <v>176</v>
      </c>
      <c r="L44" s="136"/>
      <c r="M44" s="136"/>
      <c r="N44" s="136">
        <f>'実質公債費比率（分子）の構造'!O$50</f>
        <v>199</v>
      </c>
      <c r="O44" s="136"/>
      <c r="P44" s="136"/>
    </row>
    <row r="45" spans="1:16">
      <c r="A45" s="136" t="s">
        <v>54</v>
      </c>
      <c r="B45" s="136">
        <f>'実質公債費比率（分子）の構造'!K$49</f>
        <v>37</v>
      </c>
      <c r="C45" s="136"/>
      <c r="D45" s="136"/>
      <c r="E45" s="136">
        <f>'実質公債費比率（分子）の構造'!L$49</f>
        <v>36</v>
      </c>
      <c r="F45" s="136"/>
      <c r="G45" s="136"/>
      <c r="H45" s="136">
        <f>'実質公債費比率（分子）の構造'!M$49</f>
        <v>25</v>
      </c>
      <c r="I45" s="136"/>
      <c r="J45" s="136"/>
      <c r="K45" s="136">
        <f>'実質公債費比率（分子）の構造'!N$49</f>
        <v>39</v>
      </c>
      <c r="L45" s="136"/>
      <c r="M45" s="136"/>
      <c r="N45" s="136">
        <f>'実質公債費比率（分子）の構造'!O$49</f>
        <v>47</v>
      </c>
      <c r="O45" s="136"/>
      <c r="P45" s="136"/>
    </row>
    <row r="46" spans="1:16">
      <c r="A46" s="136" t="s">
        <v>55</v>
      </c>
      <c r="B46" s="136">
        <f>'実質公債費比率（分子）の構造'!K$48</f>
        <v>720</v>
      </c>
      <c r="C46" s="136"/>
      <c r="D46" s="136"/>
      <c r="E46" s="136">
        <f>'実質公債費比率（分子）の構造'!L$48</f>
        <v>705</v>
      </c>
      <c r="F46" s="136"/>
      <c r="G46" s="136"/>
      <c r="H46" s="136">
        <f>'実質公債費比率（分子）の構造'!M$48</f>
        <v>690</v>
      </c>
      <c r="I46" s="136"/>
      <c r="J46" s="136"/>
      <c r="K46" s="136">
        <f>'実質公債費比率（分子）の構造'!N$48</f>
        <v>624</v>
      </c>
      <c r="L46" s="136"/>
      <c r="M46" s="136"/>
      <c r="N46" s="136">
        <f>'実質公債費比率（分子）の構造'!O$48</f>
        <v>583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2313</v>
      </c>
      <c r="C49" s="136"/>
      <c r="D49" s="136"/>
      <c r="E49" s="136">
        <f>'実質公債費比率（分子）の構造'!L$45</f>
        <v>2194</v>
      </c>
      <c r="F49" s="136"/>
      <c r="G49" s="136"/>
      <c r="H49" s="136">
        <f>'実質公債費比率（分子）の構造'!M$45</f>
        <v>2158</v>
      </c>
      <c r="I49" s="136"/>
      <c r="J49" s="136"/>
      <c r="K49" s="136">
        <f>'実質公債費比率（分子）の構造'!N$45</f>
        <v>2073</v>
      </c>
      <c r="L49" s="136"/>
      <c r="M49" s="136"/>
      <c r="N49" s="136">
        <f>'実質公債費比率（分子）の構造'!O$45</f>
        <v>1913</v>
      </c>
      <c r="O49" s="136"/>
      <c r="P49" s="136"/>
    </row>
    <row r="50" spans="1:16">
      <c r="A50" s="136" t="s">
        <v>59</v>
      </c>
      <c r="B50" s="136" t="e">
        <f>NA()</f>
        <v>#N/A</v>
      </c>
      <c r="C50" s="136">
        <f>IF(ISNUMBER('実質公債費比率（分子）の構造'!K$53),'実質公債費比率（分子）の構造'!K$53,NA())</f>
        <v>862</v>
      </c>
      <c r="D50" s="136" t="e">
        <f>NA()</f>
        <v>#N/A</v>
      </c>
      <c r="E50" s="136" t="e">
        <f>NA()</f>
        <v>#N/A</v>
      </c>
      <c r="F50" s="136">
        <f>IF(ISNUMBER('実質公債費比率（分子）の構造'!L$53),'実質公債費比率（分子）の構造'!L$53,NA())</f>
        <v>702</v>
      </c>
      <c r="G50" s="136" t="e">
        <f>NA()</f>
        <v>#N/A</v>
      </c>
      <c r="H50" s="136" t="e">
        <f>NA()</f>
        <v>#N/A</v>
      </c>
      <c r="I50" s="136">
        <f>IF(ISNUMBER('実質公債費比率（分子）の構造'!M$53),'実質公債費比率（分子）の構造'!M$53,NA())</f>
        <v>658</v>
      </c>
      <c r="J50" s="136" t="e">
        <f>NA()</f>
        <v>#N/A</v>
      </c>
      <c r="K50" s="136" t="e">
        <f>NA()</f>
        <v>#N/A</v>
      </c>
      <c r="L50" s="136">
        <f>IF(ISNUMBER('実質公債費比率（分子）の構造'!N$53),'実質公債費比率（分子）の構造'!N$53,NA())</f>
        <v>582</v>
      </c>
      <c r="M50" s="136" t="e">
        <f>NA()</f>
        <v>#N/A</v>
      </c>
      <c r="N50" s="136" t="e">
        <f>NA()</f>
        <v>#N/A</v>
      </c>
      <c r="O50" s="136">
        <f>IF(ISNUMBER('実質公債費比率（分子）の構造'!O$53),'実質公債費比率（分子）の構造'!O$53,NA())</f>
        <v>429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21467</v>
      </c>
      <c r="E56" s="135"/>
      <c r="F56" s="135"/>
      <c r="G56" s="135">
        <f>'将来負担比率（分子）の構造'!J$51</f>
        <v>21355</v>
      </c>
      <c r="H56" s="135"/>
      <c r="I56" s="135"/>
      <c r="J56" s="135">
        <f>'将来負担比率（分子）の構造'!K$51</f>
        <v>21587</v>
      </c>
      <c r="K56" s="135"/>
      <c r="L56" s="135"/>
      <c r="M56" s="135">
        <f>'将来負担比率（分子）の構造'!L$51</f>
        <v>21975</v>
      </c>
      <c r="N56" s="135"/>
      <c r="O56" s="135"/>
      <c r="P56" s="135">
        <f>'将来負担比率（分子）の構造'!M$51</f>
        <v>22253</v>
      </c>
    </row>
    <row r="57" spans="1:16">
      <c r="A57" s="135" t="s">
        <v>35</v>
      </c>
      <c r="B57" s="135"/>
      <c r="C57" s="135"/>
      <c r="D57" s="135">
        <f>'将来負担比率（分子）の構造'!I$50</f>
        <v>3404</v>
      </c>
      <c r="E57" s="135"/>
      <c r="F57" s="135"/>
      <c r="G57" s="135">
        <f>'将来負担比率（分子）の構造'!J$50</f>
        <v>3159</v>
      </c>
      <c r="H57" s="135"/>
      <c r="I57" s="135"/>
      <c r="J57" s="135">
        <f>'将来負担比率（分子）の構造'!K$50</f>
        <v>2948</v>
      </c>
      <c r="K57" s="135"/>
      <c r="L57" s="135"/>
      <c r="M57" s="135">
        <f>'将来負担比率（分子）の構造'!L$50</f>
        <v>2771</v>
      </c>
      <c r="N57" s="135"/>
      <c r="O57" s="135"/>
      <c r="P57" s="135">
        <f>'将来負担比率（分子）の構造'!M$50</f>
        <v>2665</v>
      </c>
    </row>
    <row r="58" spans="1:16">
      <c r="A58" s="135" t="s">
        <v>34</v>
      </c>
      <c r="B58" s="135"/>
      <c r="C58" s="135"/>
      <c r="D58" s="135">
        <f>'将来負担比率（分子）の構造'!I$49</f>
        <v>3466</v>
      </c>
      <c r="E58" s="135"/>
      <c r="F58" s="135"/>
      <c r="G58" s="135">
        <f>'将来負担比率（分子）の構造'!J$49</f>
        <v>3847</v>
      </c>
      <c r="H58" s="135"/>
      <c r="I58" s="135"/>
      <c r="J58" s="135">
        <f>'将来負担比率（分子）の構造'!K$49</f>
        <v>4188</v>
      </c>
      <c r="K58" s="135"/>
      <c r="L58" s="135"/>
      <c r="M58" s="135">
        <f>'将来負担比率（分子）の構造'!L$49</f>
        <v>4249</v>
      </c>
      <c r="N58" s="135"/>
      <c r="O58" s="135"/>
      <c r="P58" s="135">
        <f>'将来負担比率（分子）の構造'!M$49</f>
        <v>4293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5843</v>
      </c>
      <c r="C61" s="135"/>
      <c r="D61" s="135"/>
      <c r="E61" s="135">
        <f>'将来負担比率（分子）の構造'!J$46</f>
        <v>5747</v>
      </c>
      <c r="F61" s="135"/>
      <c r="G61" s="135"/>
      <c r="H61" s="135">
        <f>'将来負担比率（分子）の構造'!K$46</f>
        <v>5644</v>
      </c>
      <c r="I61" s="135"/>
      <c r="J61" s="135"/>
      <c r="K61" s="135">
        <f>'将来負担比率（分子）の構造'!L$46</f>
        <v>5484</v>
      </c>
      <c r="L61" s="135"/>
      <c r="M61" s="135"/>
      <c r="N61" s="135">
        <f>'将来負担比率（分子）の構造'!M$46</f>
        <v>5266</v>
      </c>
      <c r="O61" s="135"/>
      <c r="P61" s="135"/>
    </row>
    <row r="62" spans="1:16">
      <c r="A62" s="135" t="s">
        <v>29</v>
      </c>
      <c r="B62" s="135">
        <f>'将来負担比率（分子）の構造'!I$45</f>
        <v>3664</v>
      </c>
      <c r="C62" s="135"/>
      <c r="D62" s="135"/>
      <c r="E62" s="135">
        <f>'将来負担比率（分子）の構造'!J$45</f>
        <v>3563</v>
      </c>
      <c r="F62" s="135"/>
      <c r="G62" s="135"/>
      <c r="H62" s="135">
        <f>'将来負担比率（分子）の構造'!K$45</f>
        <v>3589</v>
      </c>
      <c r="I62" s="135"/>
      <c r="J62" s="135"/>
      <c r="K62" s="135">
        <f>'将来負担比率（分子）の構造'!L$45</f>
        <v>3538</v>
      </c>
      <c r="L62" s="135"/>
      <c r="M62" s="135"/>
      <c r="N62" s="135">
        <f>'将来負担比率（分子）の構造'!M$45</f>
        <v>3381</v>
      </c>
      <c r="O62" s="135"/>
      <c r="P62" s="135"/>
    </row>
    <row r="63" spans="1:16">
      <c r="A63" s="135" t="s">
        <v>28</v>
      </c>
      <c r="B63" s="135">
        <f>'将来負担比率（分子）の構造'!I$44</f>
        <v>503</v>
      </c>
      <c r="C63" s="135"/>
      <c r="D63" s="135"/>
      <c r="E63" s="135">
        <f>'将来負担比率（分子）の構造'!J$44</f>
        <v>468</v>
      </c>
      <c r="F63" s="135"/>
      <c r="G63" s="135"/>
      <c r="H63" s="135">
        <f>'将来負担比率（分子）の構造'!K$44</f>
        <v>435</v>
      </c>
      <c r="I63" s="135"/>
      <c r="J63" s="135"/>
      <c r="K63" s="135">
        <f>'将来負担比率（分子）の構造'!L$44</f>
        <v>539</v>
      </c>
      <c r="L63" s="135"/>
      <c r="M63" s="135"/>
      <c r="N63" s="135">
        <f>'将来負担比率（分子）の構造'!M$44</f>
        <v>957</v>
      </c>
      <c r="O63" s="135"/>
      <c r="P63" s="135"/>
    </row>
    <row r="64" spans="1:16">
      <c r="A64" s="135" t="s">
        <v>27</v>
      </c>
      <c r="B64" s="135">
        <f>'将来負担比率（分子）の構造'!I$43</f>
        <v>8542</v>
      </c>
      <c r="C64" s="135"/>
      <c r="D64" s="135"/>
      <c r="E64" s="135">
        <f>'将来負担比率（分子）の構造'!J$43</f>
        <v>7778</v>
      </c>
      <c r="F64" s="135"/>
      <c r="G64" s="135"/>
      <c r="H64" s="135">
        <f>'将来負担比率（分子）の構造'!K$43</f>
        <v>7471</v>
      </c>
      <c r="I64" s="135"/>
      <c r="J64" s="135"/>
      <c r="K64" s="135">
        <f>'将来負担比率（分子）の構造'!L$43</f>
        <v>7169</v>
      </c>
      <c r="L64" s="135"/>
      <c r="M64" s="135"/>
      <c r="N64" s="135">
        <f>'将来負担比率（分子）の構造'!M$43</f>
        <v>6829</v>
      </c>
      <c r="O64" s="135"/>
      <c r="P64" s="135"/>
    </row>
    <row r="65" spans="1:16">
      <c r="A65" s="135" t="s">
        <v>26</v>
      </c>
      <c r="B65" s="135">
        <f>'将来負担比率（分子）の構造'!I$42</f>
        <v>3490</v>
      </c>
      <c r="C65" s="135"/>
      <c r="D65" s="135"/>
      <c r="E65" s="135">
        <f>'将来負担比率（分子）の構造'!J$42</f>
        <v>3234</v>
      </c>
      <c r="F65" s="135"/>
      <c r="G65" s="135"/>
      <c r="H65" s="135">
        <f>'将来負担比率（分子）の構造'!K$42</f>
        <v>3088</v>
      </c>
      <c r="I65" s="135"/>
      <c r="J65" s="135"/>
      <c r="K65" s="135">
        <f>'将来負担比率（分子）の構造'!L$42</f>
        <v>2913</v>
      </c>
      <c r="L65" s="135"/>
      <c r="M65" s="135"/>
      <c r="N65" s="135">
        <f>'将来負担比率（分子）の構造'!M$42</f>
        <v>2827</v>
      </c>
      <c r="O65" s="135"/>
      <c r="P65" s="135"/>
    </row>
    <row r="66" spans="1:16">
      <c r="A66" s="135" t="s">
        <v>25</v>
      </c>
      <c r="B66" s="135">
        <f>'将来負担比率（分子）の構造'!I$41</f>
        <v>19756</v>
      </c>
      <c r="C66" s="135"/>
      <c r="D66" s="135"/>
      <c r="E66" s="135">
        <f>'将来負担比率（分子）の構造'!J$41</f>
        <v>19507</v>
      </c>
      <c r="F66" s="135"/>
      <c r="G66" s="135"/>
      <c r="H66" s="135">
        <f>'将来負担比率（分子）の構造'!K$41</f>
        <v>19591</v>
      </c>
      <c r="I66" s="135"/>
      <c r="J66" s="135"/>
      <c r="K66" s="135">
        <f>'将来負担比率（分子）の構造'!L$41</f>
        <v>19807</v>
      </c>
      <c r="L66" s="135"/>
      <c r="M66" s="135"/>
      <c r="N66" s="135">
        <f>'将来負担比率（分子）の構造'!M$41</f>
        <v>19509</v>
      </c>
      <c r="O66" s="135"/>
      <c r="P66" s="135"/>
    </row>
    <row r="67" spans="1:16">
      <c r="A67" s="135" t="s">
        <v>63</v>
      </c>
      <c r="B67" s="135" t="e">
        <f>NA()</f>
        <v>#N/A</v>
      </c>
      <c r="C67" s="135">
        <f>IF(ISNUMBER('将来負担比率（分子）の構造'!I$52), IF('将来負担比率（分子）の構造'!I$52 &lt; 0, 0, '将来負担比率（分子）の構造'!I$52), NA())</f>
        <v>13460</v>
      </c>
      <c r="D67" s="135" t="e">
        <f>NA()</f>
        <v>#N/A</v>
      </c>
      <c r="E67" s="135" t="e">
        <f>NA()</f>
        <v>#N/A</v>
      </c>
      <c r="F67" s="135">
        <f>IF(ISNUMBER('将来負担比率（分子）の構造'!J$52), IF('将来負担比率（分子）の構造'!J$52 &lt; 0, 0, '将来負担比率（分子）の構造'!J$52), NA())</f>
        <v>11936</v>
      </c>
      <c r="G67" s="135" t="e">
        <f>NA()</f>
        <v>#N/A</v>
      </c>
      <c r="H67" s="135" t="e">
        <f>NA()</f>
        <v>#N/A</v>
      </c>
      <c r="I67" s="135">
        <f>IF(ISNUMBER('将来負担比率（分子）の構造'!K$52), IF('将来負担比率（分子）の構造'!K$52 &lt; 0, 0, '将来負担比率（分子）の構造'!K$52), NA())</f>
        <v>11094</v>
      </c>
      <c r="J67" s="135" t="e">
        <f>NA()</f>
        <v>#N/A</v>
      </c>
      <c r="K67" s="135" t="e">
        <f>NA()</f>
        <v>#N/A</v>
      </c>
      <c r="L67" s="135">
        <f>IF(ISNUMBER('将来負担比率（分子）の構造'!L$52), IF('将来負担比率（分子）の構造'!L$52 &lt; 0, 0, '将来負担比率（分子）の構造'!L$52), NA())</f>
        <v>10455</v>
      </c>
      <c r="M67" s="135" t="e">
        <f>NA()</f>
        <v>#N/A</v>
      </c>
      <c r="N67" s="135" t="e">
        <f>NA()</f>
        <v>#N/A</v>
      </c>
      <c r="O67" s="135">
        <f>IF(ISNUMBER('将来負担比率（分子）の構造'!M$52), IF('将来負担比率（分子）の構造'!M$52 &lt; 0, 0, '将来負担比率（分子）の構造'!M$52), NA())</f>
        <v>9557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7750363</v>
      </c>
      <c r="S5" s="583"/>
      <c r="T5" s="583"/>
      <c r="U5" s="583"/>
      <c r="V5" s="583"/>
      <c r="W5" s="583"/>
      <c r="X5" s="583"/>
      <c r="Y5" s="584"/>
      <c r="Z5" s="585">
        <v>39.6</v>
      </c>
      <c r="AA5" s="585"/>
      <c r="AB5" s="585"/>
      <c r="AC5" s="585"/>
      <c r="AD5" s="586">
        <v>7309160</v>
      </c>
      <c r="AE5" s="586"/>
      <c r="AF5" s="586"/>
      <c r="AG5" s="586"/>
      <c r="AH5" s="586"/>
      <c r="AI5" s="586"/>
      <c r="AJ5" s="586"/>
      <c r="AK5" s="586"/>
      <c r="AL5" s="587">
        <v>69.900000000000006</v>
      </c>
      <c r="AM5" s="588"/>
      <c r="AN5" s="588"/>
      <c r="AO5" s="589"/>
      <c r="AP5" s="579" t="s">
        <v>209</v>
      </c>
      <c r="AQ5" s="580"/>
      <c r="AR5" s="580"/>
      <c r="AS5" s="580"/>
      <c r="AT5" s="580"/>
      <c r="AU5" s="580"/>
      <c r="AV5" s="580"/>
      <c r="AW5" s="580"/>
      <c r="AX5" s="580"/>
      <c r="AY5" s="580"/>
      <c r="AZ5" s="580"/>
      <c r="BA5" s="580"/>
      <c r="BB5" s="580"/>
      <c r="BC5" s="580"/>
      <c r="BD5" s="580"/>
      <c r="BE5" s="580"/>
      <c r="BF5" s="581"/>
      <c r="BG5" s="593">
        <v>7233187</v>
      </c>
      <c r="BH5" s="594"/>
      <c r="BI5" s="594"/>
      <c r="BJ5" s="594"/>
      <c r="BK5" s="594"/>
      <c r="BL5" s="594"/>
      <c r="BM5" s="594"/>
      <c r="BN5" s="595"/>
      <c r="BO5" s="596">
        <v>93.3</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165714</v>
      </c>
      <c r="S6" s="594"/>
      <c r="T6" s="594"/>
      <c r="U6" s="594"/>
      <c r="V6" s="594"/>
      <c r="W6" s="594"/>
      <c r="X6" s="594"/>
      <c r="Y6" s="595"/>
      <c r="Z6" s="596">
        <v>0.8</v>
      </c>
      <c r="AA6" s="596"/>
      <c r="AB6" s="596"/>
      <c r="AC6" s="596"/>
      <c r="AD6" s="597">
        <v>165714</v>
      </c>
      <c r="AE6" s="597"/>
      <c r="AF6" s="597"/>
      <c r="AG6" s="597"/>
      <c r="AH6" s="597"/>
      <c r="AI6" s="597"/>
      <c r="AJ6" s="597"/>
      <c r="AK6" s="597"/>
      <c r="AL6" s="598">
        <v>1.6</v>
      </c>
      <c r="AM6" s="599"/>
      <c r="AN6" s="599"/>
      <c r="AO6" s="600"/>
      <c r="AP6" s="590" t="s">
        <v>215</v>
      </c>
      <c r="AQ6" s="591"/>
      <c r="AR6" s="591"/>
      <c r="AS6" s="591"/>
      <c r="AT6" s="591"/>
      <c r="AU6" s="591"/>
      <c r="AV6" s="591"/>
      <c r="AW6" s="591"/>
      <c r="AX6" s="591"/>
      <c r="AY6" s="591"/>
      <c r="AZ6" s="591"/>
      <c r="BA6" s="591"/>
      <c r="BB6" s="591"/>
      <c r="BC6" s="591"/>
      <c r="BD6" s="591"/>
      <c r="BE6" s="591"/>
      <c r="BF6" s="592"/>
      <c r="BG6" s="593">
        <v>7233187</v>
      </c>
      <c r="BH6" s="594"/>
      <c r="BI6" s="594"/>
      <c r="BJ6" s="594"/>
      <c r="BK6" s="594"/>
      <c r="BL6" s="594"/>
      <c r="BM6" s="594"/>
      <c r="BN6" s="595"/>
      <c r="BO6" s="596">
        <v>93.3</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173104</v>
      </c>
      <c r="CS6" s="594"/>
      <c r="CT6" s="594"/>
      <c r="CU6" s="594"/>
      <c r="CV6" s="594"/>
      <c r="CW6" s="594"/>
      <c r="CX6" s="594"/>
      <c r="CY6" s="595"/>
      <c r="CZ6" s="596">
        <v>0.9</v>
      </c>
      <c r="DA6" s="596"/>
      <c r="DB6" s="596"/>
      <c r="DC6" s="596"/>
      <c r="DD6" s="602" t="s">
        <v>210</v>
      </c>
      <c r="DE6" s="594"/>
      <c r="DF6" s="594"/>
      <c r="DG6" s="594"/>
      <c r="DH6" s="594"/>
      <c r="DI6" s="594"/>
      <c r="DJ6" s="594"/>
      <c r="DK6" s="594"/>
      <c r="DL6" s="594"/>
      <c r="DM6" s="594"/>
      <c r="DN6" s="594"/>
      <c r="DO6" s="594"/>
      <c r="DP6" s="595"/>
      <c r="DQ6" s="602">
        <v>173104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14205</v>
      </c>
      <c r="S7" s="594"/>
      <c r="T7" s="594"/>
      <c r="U7" s="594"/>
      <c r="V7" s="594"/>
      <c r="W7" s="594"/>
      <c r="X7" s="594"/>
      <c r="Y7" s="595"/>
      <c r="Z7" s="596">
        <v>0.1</v>
      </c>
      <c r="AA7" s="596"/>
      <c r="AB7" s="596"/>
      <c r="AC7" s="596"/>
      <c r="AD7" s="597">
        <v>14205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3502653</v>
      </c>
      <c r="BH7" s="594"/>
      <c r="BI7" s="594"/>
      <c r="BJ7" s="594"/>
      <c r="BK7" s="594"/>
      <c r="BL7" s="594"/>
      <c r="BM7" s="594"/>
      <c r="BN7" s="595"/>
      <c r="BO7" s="596">
        <v>45.2</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2297851</v>
      </c>
      <c r="CS7" s="594"/>
      <c r="CT7" s="594"/>
      <c r="CU7" s="594"/>
      <c r="CV7" s="594"/>
      <c r="CW7" s="594"/>
      <c r="CX7" s="594"/>
      <c r="CY7" s="595"/>
      <c r="CZ7" s="596">
        <v>12.2</v>
      </c>
      <c r="DA7" s="596"/>
      <c r="DB7" s="596"/>
      <c r="DC7" s="596"/>
      <c r="DD7" s="602">
        <v>18652</v>
      </c>
      <c r="DE7" s="594"/>
      <c r="DF7" s="594"/>
      <c r="DG7" s="594"/>
      <c r="DH7" s="594"/>
      <c r="DI7" s="594"/>
      <c r="DJ7" s="594"/>
      <c r="DK7" s="594"/>
      <c r="DL7" s="594"/>
      <c r="DM7" s="594"/>
      <c r="DN7" s="594"/>
      <c r="DO7" s="594"/>
      <c r="DP7" s="595"/>
      <c r="DQ7" s="602">
        <v>2066257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40321</v>
      </c>
      <c r="S8" s="594"/>
      <c r="T8" s="594"/>
      <c r="U8" s="594"/>
      <c r="V8" s="594"/>
      <c r="W8" s="594"/>
      <c r="X8" s="594"/>
      <c r="Y8" s="595"/>
      <c r="Z8" s="596">
        <v>0.2</v>
      </c>
      <c r="AA8" s="596"/>
      <c r="AB8" s="596"/>
      <c r="AC8" s="596"/>
      <c r="AD8" s="597">
        <v>40321</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91094</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6467650</v>
      </c>
      <c r="CS8" s="594"/>
      <c r="CT8" s="594"/>
      <c r="CU8" s="594"/>
      <c r="CV8" s="594"/>
      <c r="CW8" s="594"/>
      <c r="CX8" s="594"/>
      <c r="CY8" s="595"/>
      <c r="CZ8" s="596">
        <v>34.4</v>
      </c>
      <c r="DA8" s="596"/>
      <c r="DB8" s="596"/>
      <c r="DC8" s="596"/>
      <c r="DD8" s="602">
        <v>210436</v>
      </c>
      <c r="DE8" s="594"/>
      <c r="DF8" s="594"/>
      <c r="DG8" s="594"/>
      <c r="DH8" s="594"/>
      <c r="DI8" s="594"/>
      <c r="DJ8" s="594"/>
      <c r="DK8" s="594"/>
      <c r="DL8" s="594"/>
      <c r="DM8" s="594"/>
      <c r="DN8" s="594"/>
      <c r="DO8" s="594"/>
      <c r="DP8" s="595"/>
      <c r="DQ8" s="602">
        <v>3496600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30623</v>
      </c>
      <c r="S9" s="594"/>
      <c r="T9" s="594"/>
      <c r="U9" s="594"/>
      <c r="V9" s="594"/>
      <c r="W9" s="594"/>
      <c r="X9" s="594"/>
      <c r="Y9" s="595"/>
      <c r="Z9" s="596">
        <v>0.2</v>
      </c>
      <c r="AA9" s="596"/>
      <c r="AB9" s="596"/>
      <c r="AC9" s="596"/>
      <c r="AD9" s="597">
        <v>30623</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2593747</v>
      </c>
      <c r="BH9" s="594"/>
      <c r="BI9" s="594"/>
      <c r="BJ9" s="594"/>
      <c r="BK9" s="594"/>
      <c r="BL9" s="594"/>
      <c r="BM9" s="594"/>
      <c r="BN9" s="595"/>
      <c r="BO9" s="596">
        <v>33.5</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1563534</v>
      </c>
      <c r="CS9" s="594"/>
      <c r="CT9" s="594"/>
      <c r="CU9" s="594"/>
      <c r="CV9" s="594"/>
      <c r="CW9" s="594"/>
      <c r="CX9" s="594"/>
      <c r="CY9" s="595"/>
      <c r="CZ9" s="596">
        <v>8.3000000000000007</v>
      </c>
      <c r="DA9" s="596"/>
      <c r="DB9" s="596"/>
      <c r="DC9" s="596"/>
      <c r="DD9" s="602">
        <v>492886</v>
      </c>
      <c r="DE9" s="594"/>
      <c r="DF9" s="594"/>
      <c r="DG9" s="594"/>
      <c r="DH9" s="594"/>
      <c r="DI9" s="594"/>
      <c r="DJ9" s="594"/>
      <c r="DK9" s="594"/>
      <c r="DL9" s="594"/>
      <c r="DM9" s="594"/>
      <c r="DN9" s="594"/>
      <c r="DO9" s="594"/>
      <c r="DP9" s="595"/>
      <c r="DQ9" s="602">
        <v>1111351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713620</v>
      </c>
      <c r="S10" s="594"/>
      <c r="T10" s="594"/>
      <c r="U10" s="594"/>
      <c r="V10" s="594"/>
      <c r="W10" s="594"/>
      <c r="X10" s="594"/>
      <c r="Y10" s="595"/>
      <c r="Z10" s="596">
        <v>3.6</v>
      </c>
      <c r="AA10" s="596"/>
      <c r="AB10" s="596"/>
      <c r="AC10" s="596"/>
      <c r="AD10" s="597">
        <v>713620</v>
      </c>
      <c r="AE10" s="597"/>
      <c r="AF10" s="597"/>
      <c r="AG10" s="597"/>
      <c r="AH10" s="597"/>
      <c r="AI10" s="597"/>
      <c r="AJ10" s="597"/>
      <c r="AK10" s="597"/>
      <c r="AL10" s="598">
        <v>6.8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216543</v>
      </c>
      <c r="BH10" s="594"/>
      <c r="BI10" s="594"/>
      <c r="BJ10" s="594"/>
      <c r="BK10" s="594"/>
      <c r="BL10" s="594"/>
      <c r="BM10" s="594"/>
      <c r="BN10" s="595"/>
      <c r="BO10" s="596">
        <v>2.8</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92016</v>
      </c>
      <c r="CS10" s="594"/>
      <c r="CT10" s="594"/>
      <c r="CU10" s="594"/>
      <c r="CV10" s="594"/>
      <c r="CW10" s="594"/>
      <c r="CX10" s="594"/>
      <c r="CY10" s="595"/>
      <c r="CZ10" s="596">
        <v>0.5</v>
      </c>
      <c r="DA10" s="596"/>
      <c r="DB10" s="596"/>
      <c r="DC10" s="596"/>
      <c r="DD10" s="602" t="s">
        <v>112</v>
      </c>
      <c r="DE10" s="594"/>
      <c r="DF10" s="594"/>
      <c r="DG10" s="594"/>
      <c r="DH10" s="594"/>
      <c r="DI10" s="594"/>
      <c r="DJ10" s="594"/>
      <c r="DK10" s="594"/>
      <c r="DL10" s="594"/>
      <c r="DM10" s="594"/>
      <c r="DN10" s="594"/>
      <c r="DO10" s="594"/>
      <c r="DP10" s="595"/>
      <c r="DQ10" s="602">
        <v>35604</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29386</v>
      </c>
      <c r="S11" s="594"/>
      <c r="T11" s="594"/>
      <c r="U11" s="594"/>
      <c r="V11" s="594"/>
      <c r="W11" s="594"/>
      <c r="X11" s="594"/>
      <c r="Y11" s="595"/>
      <c r="Z11" s="596">
        <v>0.2</v>
      </c>
      <c r="AA11" s="596"/>
      <c r="AB11" s="596"/>
      <c r="AC11" s="596"/>
      <c r="AD11" s="597">
        <v>29386</v>
      </c>
      <c r="AE11" s="597"/>
      <c r="AF11" s="597"/>
      <c r="AG11" s="597"/>
      <c r="AH11" s="597"/>
      <c r="AI11" s="597"/>
      <c r="AJ11" s="597"/>
      <c r="AK11" s="597"/>
      <c r="AL11" s="598">
        <v>0.3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601269</v>
      </c>
      <c r="BH11" s="594"/>
      <c r="BI11" s="594"/>
      <c r="BJ11" s="594"/>
      <c r="BK11" s="594"/>
      <c r="BL11" s="594"/>
      <c r="BM11" s="594"/>
      <c r="BN11" s="595"/>
      <c r="BO11" s="596">
        <v>7.8</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197895</v>
      </c>
      <c r="CS11" s="594"/>
      <c r="CT11" s="594"/>
      <c r="CU11" s="594"/>
      <c r="CV11" s="594"/>
      <c r="CW11" s="594"/>
      <c r="CX11" s="594"/>
      <c r="CY11" s="595"/>
      <c r="CZ11" s="596">
        <v>1.1000000000000001</v>
      </c>
      <c r="DA11" s="596"/>
      <c r="DB11" s="596"/>
      <c r="DC11" s="596"/>
      <c r="DD11" s="602">
        <v>56744</v>
      </c>
      <c r="DE11" s="594"/>
      <c r="DF11" s="594"/>
      <c r="DG11" s="594"/>
      <c r="DH11" s="594"/>
      <c r="DI11" s="594"/>
      <c r="DJ11" s="594"/>
      <c r="DK11" s="594"/>
      <c r="DL11" s="594"/>
      <c r="DM11" s="594"/>
      <c r="DN11" s="594"/>
      <c r="DO11" s="594"/>
      <c r="DP11" s="595"/>
      <c r="DQ11" s="602">
        <v>148618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3228796</v>
      </c>
      <c r="BH12" s="594"/>
      <c r="BI12" s="594"/>
      <c r="BJ12" s="594"/>
      <c r="BK12" s="594"/>
      <c r="BL12" s="594"/>
      <c r="BM12" s="594"/>
      <c r="BN12" s="595"/>
      <c r="BO12" s="596">
        <v>41.7</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1708568</v>
      </c>
      <c r="CS12" s="594"/>
      <c r="CT12" s="594"/>
      <c r="CU12" s="594"/>
      <c r="CV12" s="594"/>
      <c r="CW12" s="594"/>
      <c r="CX12" s="594"/>
      <c r="CY12" s="595"/>
      <c r="CZ12" s="596">
        <v>9.1</v>
      </c>
      <c r="DA12" s="596"/>
      <c r="DB12" s="596"/>
      <c r="DC12" s="596"/>
      <c r="DD12" s="602">
        <v>25045</v>
      </c>
      <c r="DE12" s="594"/>
      <c r="DF12" s="594"/>
      <c r="DG12" s="594"/>
      <c r="DH12" s="594"/>
      <c r="DI12" s="594"/>
      <c r="DJ12" s="594"/>
      <c r="DK12" s="594"/>
      <c r="DL12" s="594"/>
      <c r="DM12" s="594"/>
      <c r="DN12" s="594"/>
      <c r="DO12" s="594"/>
      <c r="DP12" s="595"/>
      <c r="DQ12" s="602">
        <v>370206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17731</v>
      </c>
      <c r="S13" s="594"/>
      <c r="T13" s="594"/>
      <c r="U13" s="594"/>
      <c r="V13" s="594"/>
      <c r="W13" s="594"/>
      <c r="X13" s="594"/>
      <c r="Y13" s="595"/>
      <c r="Z13" s="596">
        <v>0.1</v>
      </c>
      <c r="AA13" s="596"/>
      <c r="AB13" s="596"/>
      <c r="AC13" s="596"/>
      <c r="AD13" s="597">
        <v>17731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3206005</v>
      </c>
      <c r="BH13" s="594"/>
      <c r="BI13" s="594"/>
      <c r="BJ13" s="594"/>
      <c r="BK13" s="594"/>
      <c r="BL13" s="594"/>
      <c r="BM13" s="594"/>
      <c r="BN13" s="595"/>
      <c r="BO13" s="596">
        <v>41.4</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2109536</v>
      </c>
      <c r="CS13" s="594"/>
      <c r="CT13" s="594"/>
      <c r="CU13" s="594"/>
      <c r="CV13" s="594"/>
      <c r="CW13" s="594"/>
      <c r="CX13" s="594"/>
      <c r="CY13" s="595"/>
      <c r="CZ13" s="596">
        <v>11.2</v>
      </c>
      <c r="DA13" s="596"/>
      <c r="DB13" s="596"/>
      <c r="DC13" s="596"/>
      <c r="DD13" s="602">
        <v>911220</v>
      </c>
      <c r="DE13" s="594"/>
      <c r="DF13" s="594"/>
      <c r="DG13" s="594"/>
      <c r="DH13" s="594"/>
      <c r="DI13" s="594"/>
      <c r="DJ13" s="594"/>
      <c r="DK13" s="594"/>
      <c r="DL13" s="594"/>
      <c r="DM13" s="594"/>
      <c r="DN13" s="594"/>
      <c r="DO13" s="594"/>
      <c r="DP13" s="595"/>
      <c r="DQ13" s="602">
        <v>1723942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115734</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554962</v>
      </c>
      <c r="CS14" s="594"/>
      <c r="CT14" s="594"/>
      <c r="CU14" s="594"/>
      <c r="CV14" s="594"/>
      <c r="CW14" s="594"/>
      <c r="CX14" s="594"/>
      <c r="CY14" s="595"/>
      <c r="CZ14" s="596">
        <v>3</v>
      </c>
      <c r="DA14" s="596"/>
      <c r="DB14" s="596"/>
      <c r="DC14" s="596"/>
      <c r="DD14" s="602">
        <v>13513</v>
      </c>
      <c r="DE14" s="594"/>
      <c r="DF14" s="594"/>
      <c r="DG14" s="594"/>
      <c r="DH14" s="594"/>
      <c r="DI14" s="594"/>
      <c r="DJ14" s="594"/>
      <c r="DK14" s="594"/>
      <c r="DL14" s="594"/>
      <c r="DM14" s="594"/>
      <c r="DN14" s="594"/>
      <c r="DO14" s="594"/>
      <c r="DP14" s="595"/>
      <c r="DQ14" s="602">
        <v>529086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27075</v>
      </c>
      <c r="S15" s="594"/>
      <c r="T15" s="594"/>
      <c r="U15" s="594"/>
      <c r="V15" s="594"/>
      <c r="W15" s="594"/>
      <c r="X15" s="594"/>
      <c r="Y15" s="595"/>
      <c r="Z15" s="596">
        <v>0.1</v>
      </c>
      <c r="AA15" s="596"/>
      <c r="AB15" s="596"/>
      <c r="AC15" s="596"/>
      <c r="AD15" s="597">
        <v>27075</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386004</v>
      </c>
      <c r="BH15" s="594"/>
      <c r="BI15" s="594"/>
      <c r="BJ15" s="594"/>
      <c r="BK15" s="594"/>
      <c r="BL15" s="594"/>
      <c r="BM15" s="594"/>
      <c r="BN15" s="595"/>
      <c r="BO15" s="596">
        <v>5</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1709577</v>
      </c>
      <c r="CS15" s="594"/>
      <c r="CT15" s="594"/>
      <c r="CU15" s="594"/>
      <c r="CV15" s="594"/>
      <c r="CW15" s="594"/>
      <c r="CX15" s="594"/>
      <c r="CY15" s="595"/>
      <c r="CZ15" s="596">
        <v>9.1</v>
      </c>
      <c r="DA15" s="596"/>
      <c r="DB15" s="596"/>
      <c r="DC15" s="596"/>
      <c r="DD15" s="602">
        <v>399150</v>
      </c>
      <c r="DE15" s="594"/>
      <c r="DF15" s="594"/>
      <c r="DG15" s="594"/>
      <c r="DH15" s="594"/>
      <c r="DI15" s="594"/>
      <c r="DJ15" s="594"/>
      <c r="DK15" s="594"/>
      <c r="DL15" s="594"/>
      <c r="DM15" s="594"/>
      <c r="DN15" s="594"/>
      <c r="DO15" s="594"/>
      <c r="DP15" s="595"/>
      <c r="DQ15" s="602">
        <v>1408273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2638606</v>
      </c>
      <c r="S16" s="594"/>
      <c r="T16" s="594"/>
      <c r="U16" s="594"/>
      <c r="V16" s="594"/>
      <c r="W16" s="594"/>
      <c r="X16" s="594"/>
      <c r="Y16" s="595"/>
      <c r="Z16" s="596">
        <v>13.5</v>
      </c>
      <c r="AA16" s="596"/>
      <c r="AB16" s="596"/>
      <c r="AC16" s="596"/>
      <c r="AD16" s="597">
        <v>2037581</v>
      </c>
      <c r="AE16" s="597"/>
      <c r="AF16" s="597"/>
      <c r="AG16" s="597"/>
      <c r="AH16" s="597"/>
      <c r="AI16" s="597"/>
      <c r="AJ16" s="597"/>
      <c r="AK16" s="597"/>
      <c r="AL16" s="598">
        <v>19.5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2037581</v>
      </c>
      <c r="S17" s="594"/>
      <c r="T17" s="594"/>
      <c r="U17" s="594"/>
      <c r="V17" s="594"/>
      <c r="W17" s="594"/>
      <c r="X17" s="594"/>
      <c r="Y17" s="595"/>
      <c r="Z17" s="596">
        <v>10.4</v>
      </c>
      <c r="AA17" s="596"/>
      <c r="AB17" s="596"/>
      <c r="AC17" s="596"/>
      <c r="AD17" s="597">
        <v>2037581</v>
      </c>
      <c r="AE17" s="597"/>
      <c r="AF17" s="597"/>
      <c r="AG17" s="597"/>
      <c r="AH17" s="597"/>
      <c r="AI17" s="597"/>
      <c r="AJ17" s="597"/>
      <c r="AK17" s="597"/>
      <c r="AL17" s="598">
        <v>19.5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1866765</v>
      </c>
      <c r="CS17" s="594"/>
      <c r="CT17" s="594"/>
      <c r="CU17" s="594"/>
      <c r="CV17" s="594"/>
      <c r="CW17" s="594"/>
      <c r="CX17" s="594"/>
      <c r="CY17" s="595"/>
      <c r="CZ17" s="596">
        <v>9.9</v>
      </c>
      <c r="DA17" s="596"/>
      <c r="DB17" s="596"/>
      <c r="DC17" s="596"/>
      <c r="DD17" s="602" t="s">
        <v>112</v>
      </c>
      <c r="DE17" s="594"/>
      <c r="DF17" s="594"/>
      <c r="DG17" s="594"/>
      <c r="DH17" s="594"/>
      <c r="DI17" s="594"/>
      <c r="DJ17" s="594"/>
      <c r="DK17" s="594"/>
      <c r="DL17" s="594"/>
      <c r="DM17" s="594"/>
      <c r="DN17" s="594"/>
      <c r="DO17" s="594"/>
      <c r="DP17" s="595"/>
      <c r="DQ17" s="602">
        <v>1866765</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601025</v>
      </c>
      <c r="S18" s="594"/>
      <c r="T18" s="594"/>
      <c r="U18" s="594"/>
      <c r="V18" s="594"/>
      <c r="W18" s="594"/>
      <c r="X18" s="594"/>
      <c r="Y18" s="595"/>
      <c r="Z18" s="596">
        <v>3.1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37000</v>
      </c>
      <c r="CS18" s="594"/>
      <c r="CT18" s="594"/>
      <c r="CU18" s="594"/>
      <c r="CV18" s="594"/>
      <c r="CW18" s="594"/>
      <c r="CX18" s="594"/>
      <c r="CY18" s="595"/>
      <c r="CZ18" s="596">
        <v>0.2</v>
      </c>
      <c r="DA18" s="596"/>
      <c r="DB18" s="596"/>
      <c r="DC18" s="596"/>
      <c r="DD18" s="602">
        <v>37000</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517176</v>
      </c>
      <c r="BH19" s="594"/>
      <c r="BI19" s="594"/>
      <c r="BJ19" s="594"/>
      <c r="BK19" s="594"/>
      <c r="BL19" s="594"/>
      <c r="BM19" s="594"/>
      <c r="BN19" s="595"/>
      <c r="BO19" s="596">
        <v>6.7</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11427644</v>
      </c>
      <c r="S20" s="594"/>
      <c r="T20" s="594"/>
      <c r="U20" s="594"/>
      <c r="V20" s="594"/>
      <c r="W20" s="594"/>
      <c r="X20" s="594"/>
      <c r="Y20" s="595"/>
      <c r="Z20" s="596">
        <v>58.4</v>
      </c>
      <c r="AA20" s="596"/>
      <c r="AB20" s="596"/>
      <c r="AC20" s="596"/>
      <c r="AD20" s="597">
        <v>10385416</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517176</v>
      </c>
      <c r="BH20" s="594"/>
      <c r="BI20" s="594"/>
      <c r="BJ20" s="594"/>
      <c r="BK20" s="594"/>
      <c r="BL20" s="594"/>
      <c r="BM20" s="594"/>
      <c r="BN20" s="595"/>
      <c r="BO20" s="596">
        <v>6.7</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18778458</v>
      </c>
      <c r="CS20" s="594"/>
      <c r="CT20" s="594"/>
      <c r="CU20" s="594"/>
      <c r="CV20" s="594"/>
      <c r="CW20" s="594"/>
      <c r="CX20" s="594"/>
      <c r="CY20" s="595"/>
      <c r="CZ20" s="596">
        <v>100</v>
      </c>
      <c r="DA20" s="596"/>
      <c r="DB20" s="596"/>
      <c r="DC20" s="596"/>
      <c r="DD20" s="602">
        <v>2164646</v>
      </c>
      <c r="DE20" s="594"/>
      <c r="DF20" s="594"/>
      <c r="DG20" s="594"/>
      <c r="DH20" s="594"/>
      <c r="DI20" s="594"/>
      <c r="DJ20" s="594"/>
      <c r="DK20" s="594"/>
      <c r="DL20" s="594"/>
      <c r="DM20" s="594"/>
      <c r="DN20" s="594"/>
      <c r="DO20" s="594"/>
      <c r="DP20" s="595"/>
      <c r="DQ20" s="602">
        <v>12929806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8577</v>
      </c>
      <c r="S21" s="594"/>
      <c r="T21" s="594"/>
      <c r="U21" s="594"/>
      <c r="V21" s="594"/>
      <c r="W21" s="594"/>
      <c r="X21" s="594"/>
      <c r="Y21" s="595"/>
      <c r="Z21" s="596">
        <v>0</v>
      </c>
      <c r="AA21" s="596"/>
      <c r="AB21" s="596"/>
      <c r="AC21" s="596"/>
      <c r="AD21" s="597">
        <v>8577</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75973</v>
      </c>
      <c r="BH21" s="594"/>
      <c r="BI21" s="594"/>
      <c r="BJ21" s="594"/>
      <c r="BK21" s="594"/>
      <c r="BL21" s="594"/>
      <c r="BM21" s="594"/>
      <c r="BN21" s="595"/>
      <c r="BO21" s="596">
        <v>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329369</v>
      </c>
      <c r="S22" s="594"/>
      <c r="T22" s="594"/>
      <c r="U22" s="594"/>
      <c r="V22" s="594"/>
      <c r="W22" s="594"/>
      <c r="X22" s="594"/>
      <c r="Y22" s="595"/>
      <c r="Z22" s="596">
        <v>1.7</v>
      </c>
      <c r="AA22" s="596"/>
      <c r="AB22" s="596"/>
      <c r="AC22" s="596"/>
      <c r="AD22" s="597">
        <v>587</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456220</v>
      </c>
      <c r="S23" s="594"/>
      <c r="T23" s="594"/>
      <c r="U23" s="594"/>
      <c r="V23" s="594"/>
      <c r="W23" s="594"/>
      <c r="X23" s="594"/>
      <c r="Y23" s="595"/>
      <c r="Z23" s="596">
        <v>2.2999999999999998</v>
      </c>
      <c r="AA23" s="596"/>
      <c r="AB23" s="596"/>
      <c r="AC23" s="596"/>
      <c r="AD23" s="597">
        <v>39251</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441203</v>
      </c>
      <c r="BH23" s="594"/>
      <c r="BI23" s="594"/>
      <c r="BJ23" s="594"/>
      <c r="BK23" s="594"/>
      <c r="BL23" s="594"/>
      <c r="BM23" s="594"/>
      <c r="BN23" s="595"/>
      <c r="BO23" s="596">
        <v>5.7</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121051</v>
      </c>
      <c r="S24" s="594"/>
      <c r="T24" s="594"/>
      <c r="U24" s="594"/>
      <c r="V24" s="594"/>
      <c r="W24" s="594"/>
      <c r="X24" s="594"/>
      <c r="Y24" s="595"/>
      <c r="Z24" s="596">
        <v>0.6</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8683426</v>
      </c>
      <c r="CS24" s="583"/>
      <c r="CT24" s="583"/>
      <c r="CU24" s="583"/>
      <c r="CV24" s="583"/>
      <c r="CW24" s="583"/>
      <c r="CX24" s="583"/>
      <c r="CY24" s="584"/>
      <c r="CZ24" s="620">
        <v>46.2</v>
      </c>
      <c r="DA24" s="621"/>
      <c r="DB24" s="621"/>
      <c r="DC24" s="622"/>
      <c r="DD24" s="619">
        <v>6111665</v>
      </c>
      <c r="DE24" s="583"/>
      <c r="DF24" s="583"/>
      <c r="DG24" s="583"/>
      <c r="DH24" s="583"/>
      <c r="DI24" s="583"/>
      <c r="DJ24" s="583"/>
      <c r="DK24" s="584"/>
      <c r="DL24" s="619">
        <v>5701976</v>
      </c>
      <c r="DM24" s="583"/>
      <c r="DN24" s="583"/>
      <c r="DO24" s="583"/>
      <c r="DP24" s="583"/>
      <c r="DQ24" s="583"/>
      <c r="DR24" s="583"/>
      <c r="DS24" s="583"/>
      <c r="DT24" s="583"/>
      <c r="DU24" s="583"/>
      <c r="DV24" s="584"/>
      <c r="DW24" s="587">
        <v>49.7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1880840</v>
      </c>
      <c r="S25" s="594"/>
      <c r="T25" s="594"/>
      <c r="U25" s="594"/>
      <c r="V25" s="594"/>
      <c r="W25" s="594"/>
      <c r="X25" s="594"/>
      <c r="Y25" s="595"/>
      <c r="Z25" s="596">
        <v>9.6</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3704134</v>
      </c>
      <c r="CS25" s="625"/>
      <c r="CT25" s="625"/>
      <c r="CU25" s="625"/>
      <c r="CV25" s="625"/>
      <c r="CW25" s="625"/>
      <c r="CX25" s="625"/>
      <c r="CY25" s="626"/>
      <c r="CZ25" s="627">
        <v>19.7</v>
      </c>
      <c r="DA25" s="628"/>
      <c r="DB25" s="628"/>
      <c r="DC25" s="629"/>
      <c r="DD25" s="602">
        <v>3148048</v>
      </c>
      <c r="DE25" s="625"/>
      <c r="DF25" s="625"/>
      <c r="DG25" s="625"/>
      <c r="DH25" s="625"/>
      <c r="DI25" s="625"/>
      <c r="DJ25" s="625"/>
      <c r="DK25" s="626"/>
      <c r="DL25" s="602">
        <v>2744164</v>
      </c>
      <c r="DM25" s="625"/>
      <c r="DN25" s="625"/>
      <c r="DO25" s="625"/>
      <c r="DP25" s="625"/>
      <c r="DQ25" s="625"/>
      <c r="DR25" s="625"/>
      <c r="DS25" s="625"/>
      <c r="DT25" s="625"/>
      <c r="DU25" s="625"/>
      <c r="DV25" s="626"/>
      <c r="DW25" s="598">
        <v>23.9</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2116671</v>
      </c>
      <c r="CS26" s="594"/>
      <c r="CT26" s="594"/>
      <c r="CU26" s="594"/>
      <c r="CV26" s="594"/>
      <c r="CW26" s="594"/>
      <c r="CX26" s="594"/>
      <c r="CY26" s="595"/>
      <c r="CZ26" s="627">
        <v>11.3</v>
      </c>
      <c r="DA26" s="628"/>
      <c r="DB26" s="628"/>
      <c r="DC26" s="629"/>
      <c r="DD26" s="602">
        <v>1664513</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862553</v>
      </c>
      <c r="S27" s="594"/>
      <c r="T27" s="594"/>
      <c r="U27" s="594"/>
      <c r="V27" s="594"/>
      <c r="W27" s="594"/>
      <c r="X27" s="594"/>
      <c r="Y27" s="595"/>
      <c r="Z27" s="596">
        <v>4.4000000000000004</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7750363</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3112527</v>
      </c>
      <c r="CS27" s="625"/>
      <c r="CT27" s="625"/>
      <c r="CU27" s="625"/>
      <c r="CV27" s="625"/>
      <c r="CW27" s="625"/>
      <c r="CX27" s="625"/>
      <c r="CY27" s="626"/>
      <c r="CZ27" s="627">
        <v>16.600000000000001</v>
      </c>
      <c r="DA27" s="628"/>
      <c r="DB27" s="628"/>
      <c r="DC27" s="629"/>
      <c r="DD27" s="602">
        <v>1096852</v>
      </c>
      <c r="DE27" s="625"/>
      <c r="DF27" s="625"/>
      <c r="DG27" s="625"/>
      <c r="DH27" s="625"/>
      <c r="DI27" s="625"/>
      <c r="DJ27" s="625"/>
      <c r="DK27" s="626"/>
      <c r="DL27" s="602">
        <v>1091047</v>
      </c>
      <c r="DM27" s="625"/>
      <c r="DN27" s="625"/>
      <c r="DO27" s="625"/>
      <c r="DP27" s="625"/>
      <c r="DQ27" s="625"/>
      <c r="DR27" s="625"/>
      <c r="DS27" s="625"/>
      <c r="DT27" s="625"/>
      <c r="DU27" s="625"/>
      <c r="DV27" s="626"/>
      <c r="DW27" s="598">
        <v>9.5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40171</v>
      </c>
      <c r="S28" s="594"/>
      <c r="T28" s="594"/>
      <c r="U28" s="594"/>
      <c r="V28" s="594"/>
      <c r="W28" s="594"/>
      <c r="X28" s="594"/>
      <c r="Y28" s="595"/>
      <c r="Z28" s="596">
        <v>0.2</v>
      </c>
      <c r="AA28" s="596"/>
      <c r="AB28" s="596"/>
      <c r="AC28" s="596"/>
      <c r="AD28" s="597">
        <v>12927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1866765</v>
      </c>
      <c r="CS28" s="594"/>
      <c r="CT28" s="594"/>
      <c r="CU28" s="594"/>
      <c r="CV28" s="594"/>
      <c r="CW28" s="594"/>
      <c r="CX28" s="594"/>
      <c r="CY28" s="595"/>
      <c r="CZ28" s="627">
        <v>9.9</v>
      </c>
      <c r="DA28" s="628"/>
      <c r="DB28" s="628"/>
      <c r="DC28" s="629"/>
      <c r="DD28" s="602">
        <v>1866765</v>
      </c>
      <c r="DE28" s="594"/>
      <c r="DF28" s="594"/>
      <c r="DG28" s="594"/>
      <c r="DH28" s="594"/>
      <c r="DI28" s="594"/>
      <c r="DJ28" s="594"/>
      <c r="DK28" s="595"/>
      <c r="DL28" s="602">
        <v>1866765</v>
      </c>
      <c r="DM28" s="594"/>
      <c r="DN28" s="594"/>
      <c r="DO28" s="594"/>
      <c r="DP28" s="594"/>
      <c r="DQ28" s="594"/>
      <c r="DR28" s="594"/>
      <c r="DS28" s="594"/>
      <c r="DT28" s="594"/>
      <c r="DU28" s="594"/>
      <c r="DV28" s="595"/>
      <c r="DW28" s="598">
        <v>16.3</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6934</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1863213</v>
      </c>
      <c r="CS29" s="625"/>
      <c r="CT29" s="625"/>
      <c r="CU29" s="625"/>
      <c r="CV29" s="625"/>
      <c r="CW29" s="625"/>
      <c r="CX29" s="625"/>
      <c r="CY29" s="626"/>
      <c r="CZ29" s="627">
        <v>9.9</v>
      </c>
      <c r="DA29" s="628"/>
      <c r="DB29" s="628"/>
      <c r="DC29" s="629"/>
      <c r="DD29" s="602">
        <v>1863213</v>
      </c>
      <c r="DE29" s="625"/>
      <c r="DF29" s="625"/>
      <c r="DG29" s="625"/>
      <c r="DH29" s="625"/>
      <c r="DI29" s="625"/>
      <c r="DJ29" s="625"/>
      <c r="DK29" s="626"/>
      <c r="DL29" s="602">
        <v>1863213</v>
      </c>
      <c r="DM29" s="625"/>
      <c r="DN29" s="625"/>
      <c r="DO29" s="625"/>
      <c r="DP29" s="625"/>
      <c r="DQ29" s="625"/>
      <c r="DR29" s="625"/>
      <c r="DS29" s="625"/>
      <c r="DT29" s="625"/>
      <c r="DU29" s="625"/>
      <c r="DV29" s="626"/>
      <c r="DW29" s="598">
        <v>16.3</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362388</v>
      </c>
      <c r="S30" s="594"/>
      <c r="T30" s="594"/>
      <c r="U30" s="594"/>
      <c r="V30" s="594"/>
      <c r="W30" s="594"/>
      <c r="X30" s="594"/>
      <c r="Y30" s="595"/>
      <c r="Z30" s="596">
        <v>1.9</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98.9</v>
      </c>
      <c r="BH30" s="652"/>
      <c r="BI30" s="652"/>
      <c r="BJ30" s="652"/>
      <c r="BK30" s="652"/>
      <c r="BL30" s="652"/>
      <c r="BM30" s="588">
        <v>95.9</v>
      </c>
      <c r="BN30" s="652"/>
      <c r="BO30" s="652"/>
      <c r="BP30" s="652"/>
      <c r="BQ30" s="653"/>
      <c r="BR30" s="651">
        <v>98.7</v>
      </c>
      <c r="BS30" s="652"/>
      <c r="BT30" s="652"/>
      <c r="BU30" s="652"/>
      <c r="BV30" s="652"/>
      <c r="BW30" s="652"/>
      <c r="BX30" s="588">
        <v>94.6</v>
      </c>
      <c r="BY30" s="652"/>
      <c r="BZ30" s="652"/>
      <c r="CA30" s="652"/>
      <c r="CB30" s="653"/>
      <c r="CD30" s="656"/>
      <c r="CE30" s="657"/>
      <c r="CF30" s="607" t="s">
        <v>293</v>
      </c>
      <c r="CG30" s="608"/>
      <c r="CH30" s="608"/>
      <c r="CI30" s="608"/>
      <c r="CJ30" s="608"/>
      <c r="CK30" s="608"/>
      <c r="CL30" s="608"/>
      <c r="CM30" s="608"/>
      <c r="CN30" s="608"/>
      <c r="CO30" s="608"/>
      <c r="CP30" s="608"/>
      <c r="CQ30" s="609"/>
      <c r="CR30" s="593">
        <v>1722206</v>
      </c>
      <c r="CS30" s="594"/>
      <c r="CT30" s="594"/>
      <c r="CU30" s="594"/>
      <c r="CV30" s="594"/>
      <c r="CW30" s="594"/>
      <c r="CX30" s="594"/>
      <c r="CY30" s="595"/>
      <c r="CZ30" s="627">
        <v>9.1999999999999993</v>
      </c>
      <c r="DA30" s="628"/>
      <c r="DB30" s="628"/>
      <c r="DC30" s="629"/>
      <c r="DD30" s="602">
        <v>1722206</v>
      </c>
      <c r="DE30" s="594"/>
      <c r="DF30" s="594"/>
      <c r="DG30" s="594"/>
      <c r="DH30" s="594"/>
      <c r="DI30" s="594"/>
      <c r="DJ30" s="594"/>
      <c r="DK30" s="595"/>
      <c r="DL30" s="602">
        <v>1722206</v>
      </c>
      <c r="DM30" s="594"/>
      <c r="DN30" s="594"/>
      <c r="DO30" s="594"/>
      <c r="DP30" s="594"/>
      <c r="DQ30" s="594"/>
      <c r="DR30" s="594"/>
      <c r="DS30" s="594"/>
      <c r="DT30" s="594"/>
      <c r="DU30" s="594"/>
      <c r="DV30" s="595"/>
      <c r="DW30" s="598">
        <v>15</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951527</v>
      </c>
      <c r="S31" s="594"/>
      <c r="T31" s="594"/>
      <c r="U31" s="594"/>
      <c r="V31" s="594"/>
      <c r="W31" s="594"/>
      <c r="X31" s="594"/>
      <c r="Y31" s="595"/>
      <c r="Z31" s="596">
        <v>4.9000000000000004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96.6</v>
      </c>
      <c r="BN31" s="649"/>
      <c r="BO31" s="649"/>
      <c r="BP31" s="649"/>
      <c r="BQ31" s="650"/>
      <c r="BR31" s="648">
        <v>98.8</v>
      </c>
      <c r="BS31" s="625"/>
      <c r="BT31" s="625"/>
      <c r="BU31" s="625"/>
      <c r="BV31" s="625"/>
      <c r="BW31" s="625"/>
      <c r="BX31" s="599">
        <v>95.6</v>
      </c>
      <c r="BY31" s="649"/>
      <c r="BZ31" s="649"/>
      <c r="CA31" s="649"/>
      <c r="CB31" s="650"/>
      <c r="CD31" s="656"/>
      <c r="CE31" s="657"/>
      <c r="CF31" s="607" t="s">
        <v>297</v>
      </c>
      <c r="CG31" s="608"/>
      <c r="CH31" s="608"/>
      <c r="CI31" s="608"/>
      <c r="CJ31" s="608"/>
      <c r="CK31" s="608"/>
      <c r="CL31" s="608"/>
      <c r="CM31" s="608"/>
      <c r="CN31" s="608"/>
      <c r="CO31" s="608"/>
      <c r="CP31" s="608"/>
      <c r="CQ31" s="609"/>
      <c r="CR31" s="593">
        <v>141007</v>
      </c>
      <c r="CS31" s="625"/>
      <c r="CT31" s="625"/>
      <c r="CU31" s="625"/>
      <c r="CV31" s="625"/>
      <c r="CW31" s="625"/>
      <c r="CX31" s="625"/>
      <c r="CY31" s="626"/>
      <c r="CZ31" s="627">
        <v>0.8</v>
      </c>
      <c r="DA31" s="628"/>
      <c r="DB31" s="628"/>
      <c r="DC31" s="629"/>
      <c r="DD31" s="602">
        <v>141007</v>
      </c>
      <c r="DE31" s="625"/>
      <c r="DF31" s="625"/>
      <c r="DG31" s="625"/>
      <c r="DH31" s="625"/>
      <c r="DI31" s="625"/>
      <c r="DJ31" s="625"/>
      <c r="DK31" s="626"/>
      <c r="DL31" s="602">
        <v>141007</v>
      </c>
      <c r="DM31" s="625"/>
      <c r="DN31" s="625"/>
      <c r="DO31" s="625"/>
      <c r="DP31" s="625"/>
      <c r="DQ31" s="625"/>
      <c r="DR31" s="625"/>
      <c r="DS31" s="625"/>
      <c r="DT31" s="625"/>
      <c r="DU31" s="625"/>
      <c r="DV31" s="626"/>
      <c r="DW31" s="598">
        <v>1.2</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1655958</v>
      </c>
      <c r="S32" s="594"/>
      <c r="T32" s="594"/>
      <c r="U32" s="594"/>
      <c r="V32" s="594"/>
      <c r="W32" s="594"/>
      <c r="X32" s="594"/>
      <c r="Y32" s="595"/>
      <c r="Z32" s="596">
        <v>8.5</v>
      </c>
      <c r="AA32" s="596"/>
      <c r="AB32" s="596"/>
      <c r="AC32" s="596"/>
      <c r="AD32" s="597">
        <v>4139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98.8</v>
      </c>
      <c r="BH32" s="661"/>
      <c r="BI32" s="661"/>
      <c r="BJ32" s="661"/>
      <c r="BK32" s="661"/>
      <c r="BL32" s="661"/>
      <c r="BM32" s="662">
        <v>94.7</v>
      </c>
      <c r="BN32" s="661"/>
      <c r="BO32" s="661"/>
      <c r="BP32" s="661"/>
      <c r="BQ32" s="663"/>
      <c r="BR32" s="660">
        <v>98.4</v>
      </c>
      <c r="BS32" s="661"/>
      <c r="BT32" s="661"/>
      <c r="BU32" s="661"/>
      <c r="BV32" s="661"/>
      <c r="BW32" s="661"/>
      <c r="BX32" s="662">
        <v>93</v>
      </c>
      <c r="BY32" s="661"/>
      <c r="BZ32" s="661"/>
      <c r="CA32" s="661"/>
      <c r="CB32" s="663"/>
      <c r="CD32" s="658"/>
      <c r="CE32" s="659"/>
      <c r="CF32" s="607" t="s">
        <v>300</v>
      </c>
      <c r="CG32" s="608"/>
      <c r="CH32" s="608"/>
      <c r="CI32" s="608"/>
      <c r="CJ32" s="608"/>
      <c r="CK32" s="608"/>
      <c r="CL32" s="608"/>
      <c r="CM32" s="608"/>
      <c r="CN32" s="608"/>
      <c r="CO32" s="608"/>
      <c r="CP32" s="608"/>
      <c r="CQ32" s="609"/>
      <c r="CR32" s="593">
        <v>3552</v>
      </c>
      <c r="CS32" s="594"/>
      <c r="CT32" s="594"/>
      <c r="CU32" s="594"/>
      <c r="CV32" s="594"/>
      <c r="CW32" s="594"/>
      <c r="CX32" s="594"/>
      <c r="CY32" s="595"/>
      <c r="CZ32" s="627">
        <v>0</v>
      </c>
      <c r="DA32" s="628"/>
      <c r="DB32" s="628"/>
      <c r="DC32" s="629"/>
      <c r="DD32" s="602">
        <v>3552</v>
      </c>
      <c r="DE32" s="594"/>
      <c r="DF32" s="594"/>
      <c r="DG32" s="594"/>
      <c r="DH32" s="594"/>
      <c r="DI32" s="594"/>
      <c r="DJ32" s="594"/>
      <c r="DK32" s="595"/>
      <c r="DL32" s="602">
        <v>3552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1467760</v>
      </c>
      <c r="S33" s="594"/>
      <c r="T33" s="594"/>
      <c r="U33" s="594"/>
      <c r="V33" s="594"/>
      <c r="W33" s="594"/>
      <c r="X33" s="594"/>
      <c r="Y33" s="595"/>
      <c r="Z33" s="596">
        <v>7.5</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7930386</v>
      </c>
      <c r="CS33" s="625"/>
      <c r="CT33" s="625"/>
      <c r="CU33" s="625"/>
      <c r="CV33" s="625"/>
      <c r="CW33" s="625"/>
      <c r="CX33" s="625"/>
      <c r="CY33" s="626"/>
      <c r="CZ33" s="627">
        <v>42.2</v>
      </c>
      <c r="DA33" s="628"/>
      <c r="DB33" s="628"/>
      <c r="DC33" s="629"/>
      <c r="DD33" s="602">
        <v>5622020</v>
      </c>
      <c r="DE33" s="625"/>
      <c r="DF33" s="625"/>
      <c r="DG33" s="625"/>
      <c r="DH33" s="625"/>
      <c r="DI33" s="625"/>
      <c r="DJ33" s="625"/>
      <c r="DK33" s="626"/>
      <c r="DL33" s="602">
        <v>4214695</v>
      </c>
      <c r="DM33" s="625"/>
      <c r="DN33" s="625"/>
      <c r="DO33" s="625"/>
      <c r="DP33" s="625"/>
      <c r="DQ33" s="625"/>
      <c r="DR33" s="625"/>
      <c r="DS33" s="625"/>
      <c r="DT33" s="625"/>
      <c r="DU33" s="625"/>
      <c r="DV33" s="626"/>
      <c r="DW33" s="598">
        <v>36.799999999999997</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2454286</v>
      </c>
      <c r="CS34" s="594"/>
      <c r="CT34" s="594"/>
      <c r="CU34" s="594"/>
      <c r="CV34" s="594"/>
      <c r="CW34" s="594"/>
      <c r="CX34" s="594"/>
      <c r="CY34" s="595"/>
      <c r="CZ34" s="627">
        <v>13.1</v>
      </c>
      <c r="DA34" s="628"/>
      <c r="DB34" s="628"/>
      <c r="DC34" s="629"/>
      <c r="DD34" s="602">
        <v>1883565</v>
      </c>
      <c r="DE34" s="594"/>
      <c r="DF34" s="594"/>
      <c r="DG34" s="594"/>
      <c r="DH34" s="594"/>
      <c r="DI34" s="594"/>
      <c r="DJ34" s="594"/>
      <c r="DK34" s="595"/>
      <c r="DL34" s="602">
        <v>1589077</v>
      </c>
      <c r="DM34" s="594"/>
      <c r="DN34" s="594"/>
      <c r="DO34" s="594"/>
      <c r="DP34" s="594"/>
      <c r="DQ34" s="594"/>
      <c r="DR34" s="594"/>
      <c r="DS34" s="594"/>
      <c r="DT34" s="594"/>
      <c r="DU34" s="594"/>
      <c r="DV34" s="595"/>
      <c r="DW34" s="598">
        <v>13.9</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1011760</v>
      </c>
      <c r="S35" s="594"/>
      <c r="T35" s="594"/>
      <c r="U35" s="594"/>
      <c r="V35" s="594"/>
      <c r="W35" s="594"/>
      <c r="X35" s="594"/>
      <c r="Y35" s="595"/>
      <c r="Z35" s="596">
        <v>5.2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2295944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193796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147781</v>
      </c>
      <c r="CS35" s="625"/>
      <c r="CT35" s="625"/>
      <c r="CU35" s="625"/>
      <c r="CV35" s="625"/>
      <c r="CW35" s="625"/>
      <c r="CX35" s="625"/>
      <c r="CY35" s="626"/>
      <c r="CZ35" s="627">
        <v>0.8</v>
      </c>
      <c r="DA35" s="628"/>
      <c r="DB35" s="628"/>
      <c r="DC35" s="629"/>
      <c r="DD35" s="602">
        <v>136336</v>
      </c>
      <c r="DE35" s="625"/>
      <c r="DF35" s="625"/>
      <c r="DG35" s="625"/>
      <c r="DH35" s="625"/>
      <c r="DI35" s="625"/>
      <c r="DJ35" s="625"/>
      <c r="DK35" s="626"/>
      <c r="DL35" s="602">
        <v>136336</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19570992</v>
      </c>
      <c r="S36" s="666"/>
      <c r="T36" s="666"/>
      <c r="U36" s="666"/>
      <c r="V36" s="666"/>
      <c r="W36" s="666"/>
      <c r="X36" s="666"/>
      <c r="Y36" s="667"/>
      <c r="Z36" s="668">
        <v>100</v>
      </c>
      <c r="AA36" s="668"/>
      <c r="AB36" s="668"/>
      <c r="AC36" s="668"/>
      <c r="AD36" s="669">
        <v>10450897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790000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180481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2046617</v>
      </c>
      <c r="CS36" s="594"/>
      <c r="CT36" s="594"/>
      <c r="CU36" s="594"/>
      <c r="CV36" s="594"/>
      <c r="CW36" s="594"/>
      <c r="CX36" s="594"/>
      <c r="CY36" s="595"/>
      <c r="CZ36" s="627">
        <v>10.9</v>
      </c>
      <c r="DA36" s="628"/>
      <c r="DB36" s="628"/>
      <c r="DC36" s="629"/>
      <c r="DD36" s="602">
        <v>1895709</v>
      </c>
      <c r="DE36" s="594"/>
      <c r="DF36" s="594"/>
      <c r="DG36" s="594"/>
      <c r="DH36" s="594"/>
      <c r="DI36" s="594"/>
      <c r="DJ36" s="594"/>
      <c r="DK36" s="595"/>
      <c r="DL36" s="602">
        <v>1330551</v>
      </c>
      <c r="DM36" s="594"/>
      <c r="DN36" s="594"/>
      <c r="DO36" s="594"/>
      <c r="DP36" s="594"/>
      <c r="DQ36" s="594"/>
      <c r="DR36" s="594"/>
      <c r="DS36" s="594"/>
      <c r="DT36" s="594"/>
      <c r="DU36" s="594"/>
      <c r="DV36" s="595"/>
      <c r="DW36" s="598">
        <v>11.6</v>
      </c>
      <c r="DX36" s="623"/>
      <c r="DY36" s="623"/>
      <c r="DZ36" s="623"/>
      <c r="EA36" s="623"/>
      <c r="EB36" s="623"/>
      <c r="EC36" s="624"/>
    </row>
    <row r="37" spans="2:133" ht="11.25" customHeight="1">
      <c r="AQ37" s="672" t="s">
        <v>315</v>
      </c>
      <c r="AR37" s="673"/>
      <c r="AS37" s="673"/>
      <c r="AT37" s="673"/>
      <c r="AU37" s="673"/>
      <c r="AV37" s="673"/>
      <c r="AW37" s="673"/>
      <c r="AX37" s="673"/>
      <c r="AY37" s="674"/>
      <c r="AZ37" s="593">
        <v>50620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7685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595769</v>
      </c>
      <c r="CS37" s="625"/>
      <c r="CT37" s="625"/>
      <c r="CU37" s="625"/>
      <c r="CV37" s="625"/>
      <c r="CW37" s="625"/>
      <c r="CX37" s="625"/>
      <c r="CY37" s="626"/>
      <c r="CZ37" s="627">
        <v>3.2</v>
      </c>
      <c r="DA37" s="628"/>
      <c r="DB37" s="628"/>
      <c r="DC37" s="629"/>
      <c r="DD37" s="602">
        <v>574202</v>
      </c>
      <c r="DE37" s="625"/>
      <c r="DF37" s="625"/>
      <c r="DG37" s="625"/>
      <c r="DH37" s="625"/>
      <c r="DI37" s="625"/>
      <c r="DJ37" s="625"/>
      <c r="DK37" s="626"/>
      <c r="DL37" s="602">
        <v>543771</v>
      </c>
      <c r="DM37" s="625"/>
      <c r="DN37" s="625"/>
      <c r="DO37" s="625"/>
      <c r="DP37" s="625"/>
      <c r="DQ37" s="625"/>
      <c r="DR37" s="625"/>
      <c r="DS37" s="625"/>
      <c r="DT37" s="625"/>
      <c r="DU37" s="625"/>
      <c r="DV37" s="626"/>
      <c r="DW37" s="598">
        <v>4.7</v>
      </c>
      <c r="DX37" s="623"/>
      <c r="DY37" s="623"/>
      <c r="DZ37" s="623"/>
      <c r="EA37" s="623"/>
      <c r="EB37" s="623"/>
      <c r="EC37" s="624"/>
    </row>
    <row r="38" spans="2:133" ht="11.25" customHeight="1">
      <c r="AQ38" s="672" t="s">
        <v>318</v>
      </c>
      <c r="AR38" s="673"/>
      <c r="AS38" s="673"/>
      <c r="AT38" s="673"/>
      <c r="AU38" s="673"/>
      <c r="AV38" s="673"/>
      <c r="AW38" s="673"/>
      <c r="AX38" s="673"/>
      <c r="AY38" s="674"/>
      <c r="AZ38" s="593">
        <v>34226</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12865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1484134</v>
      </c>
      <c r="CS38" s="594"/>
      <c r="CT38" s="594"/>
      <c r="CU38" s="594"/>
      <c r="CV38" s="594"/>
      <c r="CW38" s="594"/>
      <c r="CX38" s="594"/>
      <c r="CY38" s="595"/>
      <c r="CZ38" s="627">
        <v>7.9</v>
      </c>
      <c r="DA38" s="628"/>
      <c r="DB38" s="628"/>
      <c r="DC38" s="629"/>
      <c r="DD38" s="602">
        <v>1269870</v>
      </c>
      <c r="DE38" s="594"/>
      <c r="DF38" s="594"/>
      <c r="DG38" s="594"/>
      <c r="DH38" s="594"/>
      <c r="DI38" s="594"/>
      <c r="DJ38" s="594"/>
      <c r="DK38" s="595"/>
      <c r="DL38" s="602">
        <v>1158731</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321</v>
      </c>
      <c r="AR39" s="673"/>
      <c r="AS39" s="673"/>
      <c r="AT39" s="673"/>
      <c r="AU39" s="673"/>
      <c r="AV39" s="673"/>
      <c r="AW39" s="673"/>
      <c r="AX39" s="673"/>
      <c r="AY39" s="674"/>
      <c r="AZ39" s="593">
        <v>15308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456488</v>
      </c>
      <c r="CS39" s="625"/>
      <c r="CT39" s="625"/>
      <c r="CU39" s="625"/>
      <c r="CV39" s="625"/>
      <c r="CW39" s="625"/>
      <c r="CX39" s="625"/>
      <c r="CY39" s="626"/>
      <c r="CZ39" s="627">
        <v>2.4</v>
      </c>
      <c r="DA39" s="628"/>
      <c r="DB39" s="628"/>
      <c r="DC39" s="629"/>
      <c r="DD39" s="602">
        <v>436540</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255354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1341080</v>
      </c>
      <c r="CS40" s="594"/>
      <c r="CT40" s="594"/>
      <c r="CU40" s="594"/>
      <c r="CV40" s="594"/>
      <c r="CW40" s="594"/>
      <c r="CX40" s="594"/>
      <c r="CY40" s="595"/>
      <c r="CZ40" s="627">
        <v>7.1</v>
      </c>
      <c r="DA40" s="628"/>
      <c r="DB40" s="628"/>
      <c r="DC40" s="629"/>
      <c r="DD40" s="602" t="s">
        <v>325</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1150436</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280</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2164646</v>
      </c>
      <c r="CS42" s="594"/>
      <c r="CT42" s="594"/>
      <c r="CU42" s="594"/>
      <c r="CV42" s="594"/>
      <c r="CW42" s="594"/>
      <c r="CX42" s="594"/>
      <c r="CY42" s="595"/>
      <c r="CZ42" s="627">
        <v>11.5</v>
      </c>
      <c r="DA42" s="676"/>
      <c r="DB42" s="676"/>
      <c r="DC42" s="677"/>
      <c r="DD42" s="602">
        <v>1196121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63386</v>
      </c>
      <c r="CS43" s="625"/>
      <c r="CT43" s="625"/>
      <c r="CU43" s="625"/>
      <c r="CV43" s="625"/>
      <c r="CW43" s="625"/>
      <c r="CX43" s="625"/>
      <c r="CY43" s="626"/>
      <c r="CZ43" s="627">
        <v>0.3</v>
      </c>
      <c r="DA43" s="628"/>
      <c r="DB43" s="628"/>
      <c r="DC43" s="629"/>
      <c r="DD43" s="602">
        <v>63386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2164646</v>
      </c>
      <c r="CS44" s="594"/>
      <c r="CT44" s="594"/>
      <c r="CU44" s="594"/>
      <c r="CV44" s="594"/>
      <c r="CW44" s="594"/>
      <c r="CX44" s="594"/>
      <c r="CY44" s="595"/>
      <c r="CZ44" s="627">
        <v>11.5</v>
      </c>
      <c r="DA44" s="676"/>
      <c r="DB44" s="676"/>
      <c r="DC44" s="677"/>
      <c r="DD44" s="602">
        <v>1196121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538760</v>
      </c>
      <c r="CS45" s="625"/>
      <c r="CT45" s="625"/>
      <c r="CU45" s="625"/>
      <c r="CV45" s="625"/>
      <c r="CW45" s="625"/>
      <c r="CX45" s="625"/>
      <c r="CY45" s="626"/>
      <c r="CZ45" s="627">
        <v>2.9</v>
      </c>
      <c r="DA45" s="628"/>
      <c r="DB45" s="628"/>
      <c r="DC45" s="629"/>
      <c r="DD45" s="602">
        <v>43207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1624011</v>
      </c>
      <c r="CS46" s="594"/>
      <c r="CT46" s="594"/>
      <c r="CU46" s="594"/>
      <c r="CV46" s="594"/>
      <c r="CW46" s="594"/>
      <c r="CX46" s="594"/>
      <c r="CY46" s="595"/>
      <c r="CZ46" s="627">
        <v>8.6</v>
      </c>
      <c r="DA46" s="676"/>
      <c r="DB46" s="676"/>
      <c r="DC46" s="677"/>
      <c r="DD46" s="602">
        <v>1151039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325</v>
      </c>
      <c r="CS47" s="625"/>
      <c r="CT47" s="625"/>
      <c r="CU47" s="625"/>
      <c r="CV47" s="625"/>
      <c r="CW47" s="625"/>
      <c r="CX47" s="625"/>
      <c r="CY47" s="626"/>
      <c r="CZ47" s="627" t="s">
        <v>325</v>
      </c>
      <c r="DA47" s="628"/>
      <c r="DB47" s="628"/>
      <c r="DC47" s="629"/>
      <c r="DD47" s="602" t="s">
        <v>325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18778458</v>
      </c>
      <c r="CS49" s="661"/>
      <c r="CT49" s="661"/>
      <c r="CU49" s="661"/>
      <c r="CV49" s="661"/>
      <c r="CW49" s="661"/>
      <c r="CX49" s="661"/>
      <c r="CY49" s="688"/>
      <c r="CZ49" s="689">
        <v>100</v>
      </c>
      <c r="DA49" s="690"/>
      <c r="DB49" s="690"/>
      <c r="DC49" s="691"/>
      <c r="DD49" s="692">
        <v>12929806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21303</v>
      </c>
      <c r="R7" s="723"/>
      <c r="S7" s="723"/>
      <c r="T7" s="723"/>
      <c r="U7" s="723"/>
      <c r="V7" s="723">
        <v>20511</v>
      </c>
      <c r="W7" s="723"/>
      <c r="X7" s="723"/>
      <c r="Y7" s="723"/>
      <c r="Z7" s="723"/>
      <c r="AA7" s="723">
        <v>792</v>
      </c>
      <c r="AB7" s="723"/>
      <c r="AC7" s="723"/>
      <c r="AD7" s="723"/>
      <c r="AE7" s="724"/>
      <c r="AF7" s="725">
        <v>533</v>
      </c>
      <c r="AG7" s="726"/>
      <c r="AH7" s="726"/>
      <c r="AI7" s="726"/>
      <c r="AJ7" s="727"/>
      <c r="AK7" s="762">
        <v>362</v>
      </c>
      <c r="AL7" s="763"/>
      <c r="AM7" s="763"/>
      <c r="AN7" s="763"/>
      <c r="AO7" s="763"/>
      <c r="AP7" s="763">
        <v>19509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557</v>
      </c>
      <c r="BS7" s="766" t="s">
        <v>556</v>
      </c>
      <c r="BT7" s="767"/>
      <c r="BU7" s="767"/>
      <c r="BV7" s="767"/>
      <c r="BW7" s="767"/>
      <c r="BX7" s="767"/>
      <c r="BY7" s="767"/>
      <c r="BZ7" s="767"/>
      <c r="CA7" s="767"/>
      <c r="CB7" s="767"/>
      <c r="CC7" s="767"/>
      <c r="CD7" s="767"/>
      <c r="CE7" s="767"/>
      <c r="CF7" s="767"/>
      <c r="CG7" s="768"/>
      <c r="CH7" s="759">
        <v>6</v>
      </c>
      <c r="CI7" s="760"/>
      <c r="CJ7" s="760"/>
      <c r="CK7" s="760"/>
      <c r="CL7" s="761"/>
      <c r="CM7" s="759">
        <v>64</v>
      </c>
      <c r="CN7" s="760"/>
      <c r="CO7" s="760"/>
      <c r="CP7" s="760"/>
      <c r="CQ7" s="761"/>
      <c r="CR7" s="759">
        <v>10</v>
      </c>
      <c r="CS7" s="760"/>
      <c r="CT7" s="760"/>
      <c r="CU7" s="760"/>
      <c r="CV7" s="761"/>
      <c r="CW7" s="759" t="s">
        <v>535</v>
      </c>
      <c r="CX7" s="760"/>
      <c r="CY7" s="760"/>
      <c r="CZ7" s="760"/>
      <c r="DA7" s="761"/>
      <c r="DB7" s="759" t="s">
        <v>535</v>
      </c>
      <c r="DC7" s="760"/>
      <c r="DD7" s="760"/>
      <c r="DE7" s="760"/>
      <c r="DF7" s="761"/>
      <c r="DG7" s="759">
        <v>5680</v>
      </c>
      <c r="DH7" s="760"/>
      <c r="DI7" s="760"/>
      <c r="DJ7" s="760"/>
      <c r="DK7" s="761"/>
      <c r="DL7" s="759" t="s">
        <v>535</v>
      </c>
      <c r="DM7" s="760"/>
      <c r="DN7" s="760"/>
      <c r="DO7" s="760"/>
      <c r="DP7" s="761"/>
      <c r="DQ7" s="759">
        <v>5266</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3</v>
      </c>
      <c r="R8" s="747"/>
      <c r="S8" s="747"/>
      <c r="T8" s="747"/>
      <c r="U8" s="747"/>
      <c r="V8" s="747">
        <v>2</v>
      </c>
      <c r="W8" s="747"/>
      <c r="X8" s="747"/>
      <c r="Y8" s="747"/>
      <c r="Z8" s="747"/>
      <c r="AA8" s="747">
        <v>1</v>
      </c>
      <c r="AB8" s="747"/>
      <c r="AC8" s="747"/>
      <c r="AD8" s="747"/>
      <c r="AE8" s="748"/>
      <c r="AF8" s="749">
        <v>1</v>
      </c>
      <c r="AG8" s="750"/>
      <c r="AH8" s="750"/>
      <c r="AI8" s="750"/>
      <c r="AJ8" s="751"/>
      <c r="AK8" s="752">
        <v>1</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19571</v>
      </c>
      <c r="R23" s="782"/>
      <c r="S23" s="782"/>
      <c r="T23" s="782"/>
      <c r="U23" s="782"/>
      <c r="V23" s="782">
        <v>18778</v>
      </c>
      <c r="W23" s="782"/>
      <c r="X23" s="782"/>
      <c r="Y23" s="782"/>
      <c r="Z23" s="782"/>
      <c r="AA23" s="782">
        <v>793</v>
      </c>
      <c r="AB23" s="782"/>
      <c r="AC23" s="782"/>
      <c r="AD23" s="782"/>
      <c r="AE23" s="783"/>
      <c r="AF23" s="784">
        <v>534</v>
      </c>
      <c r="AG23" s="782"/>
      <c r="AH23" s="782"/>
      <c r="AI23" s="782"/>
      <c r="AJ23" s="785"/>
      <c r="AK23" s="786"/>
      <c r="AL23" s="787"/>
      <c r="AM23" s="787"/>
      <c r="AN23" s="787"/>
      <c r="AO23" s="787"/>
      <c r="AP23" s="782">
        <v>19509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5499</v>
      </c>
      <c r="R28" s="811"/>
      <c r="S28" s="811"/>
      <c r="T28" s="811"/>
      <c r="U28" s="811"/>
      <c r="V28" s="811">
        <v>5305</v>
      </c>
      <c r="W28" s="811"/>
      <c r="X28" s="811"/>
      <c r="Y28" s="811"/>
      <c r="Z28" s="811"/>
      <c r="AA28" s="811">
        <v>194</v>
      </c>
      <c r="AB28" s="811"/>
      <c r="AC28" s="811"/>
      <c r="AD28" s="811"/>
      <c r="AE28" s="812"/>
      <c r="AF28" s="813">
        <v>194</v>
      </c>
      <c r="AG28" s="811"/>
      <c r="AH28" s="811"/>
      <c r="AI28" s="811"/>
      <c r="AJ28" s="814"/>
      <c r="AK28" s="815">
        <v>305</v>
      </c>
      <c r="AL28" s="806"/>
      <c r="AM28" s="806"/>
      <c r="AN28" s="806"/>
      <c r="AO28" s="806"/>
      <c r="AP28" s="806" t="s">
        <v>535</v>
      </c>
      <c r="AQ28" s="806"/>
      <c r="AR28" s="806"/>
      <c r="AS28" s="806"/>
      <c r="AT28" s="806"/>
      <c r="AU28" s="806" t="s">
        <v>535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599</v>
      </c>
      <c r="R29" s="747"/>
      <c r="S29" s="747"/>
      <c r="T29" s="747"/>
      <c r="U29" s="747"/>
      <c r="V29" s="747">
        <v>582</v>
      </c>
      <c r="W29" s="747"/>
      <c r="X29" s="747"/>
      <c r="Y29" s="747"/>
      <c r="Z29" s="747"/>
      <c r="AA29" s="747">
        <v>17</v>
      </c>
      <c r="AB29" s="747"/>
      <c r="AC29" s="747"/>
      <c r="AD29" s="747"/>
      <c r="AE29" s="748"/>
      <c r="AF29" s="749">
        <v>17</v>
      </c>
      <c r="AG29" s="750"/>
      <c r="AH29" s="750"/>
      <c r="AI29" s="750"/>
      <c r="AJ29" s="751"/>
      <c r="AK29" s="818">
        <v>102</v>
      </c>
      <c r="AL29" s="819"/>
      <c r="AM29" s="819"/>
      <c r="AN29" s="819"/>
      <c r="AO29" s="819"/>
      <c r="AP29" s="819" t="s">
        <v>535</v>
      </c>
      <c r="AQ29" s="819"/>
      <c r="AR29" s="819"/>
      <c r="AS29" s="819"/>
      <c r="AT29" s="819"/>
      <c r="AU29" s="819" t="s">
        <v>535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18</v>
      </c>
      <c r="R30" s="747"/>
      <c r="S30" s="747"/>
      <c r="T30" s="747"/>
      <c r="U30" s="747"/>
      <c r="V30" s="747">
        <v>18</v>
      </c>
      <c r="W30" s="747"/>
      <c r="X30" s="747"/>
      <c r="Y30" s="747"/>
      <c r="Z30" s="747"/>
      <c r="AA30" s="747" t="s">
        <v>535</v>
      </c>
      <c r="AB30" s="747"/>
      <c r="AC30" s="747"/>
      <c r="AD30" s="747"/>
      <c r="AE30" s="748"/>
      <c r="AF30" s="749" t="s">
        <v>112</v>
      </c>
      <c r="AG30" s="750"/>
      <c r="AH30" s="750"/>
      <c r="AI30" s="750"/>
      <c r="AJ30" s="751"/>
      <c r="AK30" s="818">
        <v>1</v>
      </c>
      <c r="AL30" s="819"/>
      <c r="AM30" s="819"/>
      <c r="AN30" s="819"/>
      <c r="AO30" s="819"/>
      <c r="AP30" s="819" t="s">
        <v>535</v>
      </c>
      <c r="AQ30" s="819"/>
      <c r="AR30" s="819"/>
      <c r="AS30" s="819"/>
      <c r="AT30" s="819"/>
      <c r="AU30" s="819" t="s">
        <v>535</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2706</v>
      </c>
      <c r="R31" s="747"/>
      <c r="S31" s="747"/>
      <c r="T31" s="747"/>
      <c r="U31" s="747"/>
      <c r="V31" s="747">
        <v>126</v>
      </c>
      <c r="W31" s="747"/>
      <c r="X31" s="747"/>
      <c r="Y31" s="747"/>
      <c r="Z31" s="747"/>
      <c r="AA31" s="747">
        <v>2580</v>
      </c>
      <c r="AB31" s="747"/>
      <c r="AC31" s="747"/>
      <c r="AD31" s="747"/>
      <c r="AE31" s="748"/>
      <c r="AF31" s="749">
        <v>2580</v>
      </c>
      <c r="AG31" s="750"/>
      <c r="AH31" s="750"/>
      <c r="AI31" s="750"/>
      <c r="AJ31" s="751"/>
      <c r="AK31" s="818">
        <v>7</v>
      </c>
      <c r="AL31" s="819"/>
      <c r="AM31" s="819"/>
      <c r="AN31" s="819"/>
      <c r="AO31" s="819"/>
      <c r="AP31" s="819">
        <v>2424</v>
      </c>
      <c r="AQ31" s="819"/>
      <c r="AR31" s="819"/>
      <c r="AS31" s="819"/>
      <c r="AT31" s="819"/>
      <c r="AU31" s="819">
        <v>5</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780</v>
      </c>
      <c r="R32" s="747"/>
      <c r="S32" s="747"/>
      <c r="T32" s="747"/>
      <c r="U32" s="747"/>
      <c r="V32" s="747">
        <v>31</v>
      </c>
      <c r="W32" s="747"/>
      <c r="X32" s="747"/>
      <c r="Y32" s="747"/>
      <c r="Z32" s="747"/>
      <c r="AA32" s="747">
        <v>749</v>
      </c>
      <c r="AB32" s="747"/>
      <c r="AC32" s="747"/>
      <c r="AD32" s="747"/>
      <c r="AE32" s="748"/>
      <c r="AF32" s="749">
        <v>749</v>
      </c>
      <c r="AG32" s="750"/>
      <c r="AH32" s="750"/>
      <c r="AI32" s="750"/>
      <c r="AJ32" s="751"/>
      <c r="AK32" s="818">
        <v>790</v>
      </c>
      <c r="AL32" s="819"/>
      <c r="AM32" s="819"/>
      <c r="AN32" s="819"/>
      <c r="AO32" s="819"/>
      <c r="AP32" s="819">
        <v>15607</v>
      </c>
      <c r="AQ32" s="819"/>
      <c r="AR32" s="819"/>
      <c r="AS32" s="819"/>
      <c r="AT32" s="819"/>
      <c r="AU32" s="819">
        <v>6820</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63</v>
      </c>
      <c r="R33" s="747"/>
      <c r="S33" s="747"/>
      <c r="T33" s="747"/>
      <c r="U33" s="747"/>
      <c r="V33" s="747">
        <v>50</v>
      </c>
      <c r="W33" s="747"/>
      <c r="X33" s="747"/>
      <c r="Y33" s="747"/>
      <c r="Z33" s="747"/>
      <c r="AA33" s="747">
        <v>13</v>
      </c>
      <c r="AB33" s="747"/>
      <c r="AC33" s="747"/>
      <c r="AD33" s="747"/>
      <c r="AE33" s="748"/>
      <c r="AF33" s="749">
        <v>13</v>
      </c>
      <c r="AG33" s="750"/>
      <c r="AH33" s="750"/>
      <c r="AI33" s="750"/>
      <c r="AJ33" s="751"/>
      <c r="AK33" s="818">
        <v>10</v>
      </c>
      <c r="AL33" s="819"/>
      <c r="AM33" s="819"/>
      <c r="AN33" s="819"/>
      <c r="AO33" s="819"/>
      <c r="AP33" s="819">
        <v>8</v>
      </c>
      <c r="AQ33" s="819"/>
      <c r="AR33" s="819"/>
      <c r="AS33" s="819"/>
      <c r="AT33" s="819"/>
      <c r="AU33" s="819">
        <v>4</v>
      </c>
      <c r="AV33" s="819"/>
      <c r="AW33" s="819"/>
      <c r="AX33" s="819"/>
      <c r="AY33" s="819"/>
      <c r="AZ33" s="820"/>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48</v>
      </c>
      <c r="R34" s="747"/>
      <c r="S34" s="747"/>
      <c r="T34" s="747"/>
      <c r="U34" s="747"/>
      <c r="V34" s="747">
        <v>48</v>
      </c>
      <c r="W34" s="747"/>
      <c r="X34" s="747"/>
      <c r="Y34" s="747"/>
      <c r="Z34" s="747"/>
      <c r="AA34" s="747" t="s">
        <v>536</v>
      </c>
      <c r="AB34" s="747"/>
      <c r="AC34" s="747"/>
      <c r="AD34" s="747"/>
      <c r="AE34" s="748"/>
      <c r="AF34" s="749" t="s">
        <v>112</v>
      </c>
      <c r="AG34" s="750"/>
      <c r="AH34" s="750"/>
      <c r="AI34" s="750"/>
      <c r="AJ34" s="751"/>
      <c r="AK34" s="818">
        <v>34</v>
      </c>
      <c r="AL34" s="819"/>
      <c r="AM34" s="819"/>
      <c r="AN34" s="819"/>
      <c r="AO34" s="819"/>
      <c r="AP34" s="819" t="s">
        <v>535</v>
      </c>
      <c r="AQ34" s="819"/>
      <c r="AR34" s="819"/>
      <c r="AS34" s="819"/>
      <c r="AT34" s="819"/>
      <c r="AU34" s="819" t="s">
        <v>535</v>
      </c>
      <c r="AV34" s="819"/>
      <c r="AW34" s="819"/>
      <c r="AX34" s="819"/>
      <c r="AY34" s="819"/>
      <c r="AZ34" s="820"/>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3552</v>
      </c>
      <c r="AG63" s="830"/>
      <c r="AH63" s="830"/>
      <c r="AI63" s="830"/>
      <c r="AJ63" s="831"/>
      <c r="AK63" s="832"/>
      <c r="AL63" s="827"/>
      <c r="AM63" s="827"/>
      <c r="AN63" s="827"/>
      <c r="AO63" s="827"/>
      <c r="AP63" s="830">
        <v>18039</v>
      </c>
      <c r="AQ63" s="830"/>
      <c r="AR63" s="830"/>
      <c r="AS63" s="830"/>
      <c r="AT63" s="830"/>
      <c r="AU63" s="830">
        <v>6829</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7">
        <v>509</v>
      </c>
      <c r="R69" s="819"/>
      <c r="S69" s="819"/>
      <c r="T69" s="819"/>
      <c r="U69" s="819"/>
      <c r="V69" s="819">
        <v>473</v>
      </c>
      <c r="W69" s="819"/>
      <c r="X69" s="819"/>
      <c r="Y69" s="819"/>
      <c r="Z69" s="819"/>
      <c r="AA69" s="819">
        <v>36</v>
      </c>
      <c r="AB69" s="819"/>
      <c r="AC69" s="819"/>
      <c r="AD69" s="819"/>
      <c r="AE69" s="819"/>
      <c r="AF69" s="819">
        <v>36</v>
      </c>
      <c r="AG69" s="819"/>
      <c r="AH69" s="819"/>
      <c r="AI69" s="819"/>
      <c r="AJ69" s="819"/>
      <c r="AK69" s="819" t="s">
        <v>559</v>
      </c>
      <c r="AL69" s="819"/>
      <c r="AM69" s="819"/>
      <c r="AN69" s="819"/>
      <c r="AO69" s="819"/>
      <c r="AP69" s="819" t="s">
        <v>559</v>
      </c>
      <c r="AQ69" s="819"/>
      <c r="AR69" s="819"/>
      <c r="AS69" s="819"/>
      <c r="AT69" s="819"/>
      <c r="AU69" s="819" t="s">
        <v>559</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424</v>
      </c>
      <c r="R70" s="865"/>
      <c r="S70" s="865"/>
      <c r="T70" s="865"/>
      <c r="U70" s="818"/>
      <c r="V70" s="866">
        <v>405</v>
      </c>
      <c r="W70" s="865"/>
      <c r="X70" s="865"/>
      <c r="Y70" s="865"/>
      <c r="Z70" s="818"/>
      <c r="AA70" s="866">
        <v>19</v>
      </c>
      <c r="AB70" s="865"/>
      <c r="AC70" s="865"/>
      <c r="AD70" s="865"/>
      <c r="AE70" s="818"/>
      <c r="AF70" s="866">
        <v>19</v>
      </c>
      <c r="AG70" s="865"/>
      <c r="AH70" s="865"/>
      <c r="AI70" s="865"/>
      <c r="AJ70" s="818"/>
      <c r="AK70" s="819" t="s">
        <v>535</v>
      </c>
      <c r="AL70" s="819"/>
      <c r="AM70" s="819"/>
      <c r="AN70" s="819"/>
      <c r="AO70" s="819"/>
      <c r="AP70" s="866">
        <v>290</v>
      </c>
      <c r="AQ70" s="865"/>
      <c r="AR70" s="865"/>
      <c r="AS70" s="865"/>
      <c r="AT70" s="818"/>
      <c r="AU70" s="819">
        <v>68</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17686</v>
      </c>
      <c r="R71" s="865"/>
      <c r="S71" s="865"/>
      <c r="T71" s="865"/>
      <c r="U71" s="818"/>
      <c r="V71" s="866">
        <v>17366</v>
      </c>
      <c r="W71" s="865"/>
      <c r="X71" s="865"/>
      <c r="Y71" s="865"/>
      <c r="Z71" s="818"/>
      <c r="AA71" s="866">
        <v>320</v>
      </c>
      <c r="AB71" s="865"/>
      <c r="AC71" s="865"/>
      <c r="AD71" s="865"/>
      <c r="AE71" s="818"/>
      <c r="AF71" s="866">
        <v>320</v>
      </c>
      <c r="AG71" s="865"/>
      <c r="AH71" s="865"/>
      <c r="AI71" s="865"/>
      <c r="AJ71" s="818"/>
      <c r="AK71" s="866" t="s">
        <v>559</v>
      </c>
      <c r="AL71" s="865"/>
      <c r="AM71" s="865"/>
      <c r="AN71" s="865"/>
      <c r="AO71" s="818"/>
      <c r="AP71" s="866" t="s">
        <v>559</v>
      </c>
      <c r="AQ71" s="865"/>
      <c r="AR71" s="865"/>
      <c r="AS71" s="865"/>
      <c r="AT71" s="818"/>
      <c r="AU71" s="866" t="s">
        <v>559</v>
      </c>
      <c r="AV71" s="865"/>
      <c r="AW71" s="865"/>
      <c r="AX71" s="865"/>
      <c r="AY71" s="818"/>
      <c r="AZ71" s="868"/>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2754</v>
      </c>
      <c r="R72" s="865"/>
      <c r="S72" s="865"/>
      <c r="T72" s="865"/>
      <c r="U72" s="818"/>
      <c r="V72" s="866">
        <v>2576</v>
      </c>
      <c r="W72" s="865"/>
      <c r="X72" s="865"/>
      <c r="Y72" s="865"/>
      <c r="Z72" s="818"/>
      <c r="AA72" s="866">
        <v>178</v>
      </c>
      <c r="AB72" s="865"/>
      <c r="AC72" s="865"/>
      <c r="AD72" s="865"/>
      <c r="AE72" s="818"/>
      <c r="AF72" s="866">
        <v>178</v>
      </c>
      <c r="AG72" s="865"/>
      <c r="AH72" s="865"/>
      <c r="AI72" s="865"/>
      <c r="AJ72" s="818"/>
      <c r="AK72" s="866" t="s">
        <v>559</v>
      </c>
      <c r="AL72" s="865"/>
      <c r="AM72" s="865"/>
      <c r="AN72" s="865"/>
      <c r="AO72" s="818"/>
      <c r="AP72" s="866">
        <v>1501</v>
      </c>
      <c r="AQ72" s="865"/>
      <c r="AR72" s="865"/>
      <c r="AS72" s="865"/>
      <c r="AT72" s="818"/>
      <c r="AU72" s="819">
        <v>270</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57</v>
      </c>
      <c r="R73" s="865"/>
      <c r="S73" s="865"/>
      <c r="T73" s="865"/>
      <c r="U73" s="818"/>
      <c r="V73" s="866">
        <v>47</v>
      </c>
      <c r="W73" s="865"/>
      <c r="X73" s="865"/>
      <c r="Y73" s="865"/>
      <c r="Z73" s="818"/>
      <c r="AA73" s="866">
        <v>10</v>
      </c>
      <c r="AB73" s="865"/>
      <c r="AC73" s="865"/>
      <c r="AD73" s="865"/>
      <c r="AE73" s="818"/>
      <c r="AF73" s="866">
        <v>10</v>
      </c>
      <c r="AG73" s="865"/>
      <c r="AH73" s="865"/>
      <c r="AI73" s="865"/>
      <c r="AJ73" s="818"/>
      <c r="AK73" s="866" t="s">
        <v>559</v>
      </c>
      <c r="AL73" s="865"/>
      <c r="AM73" s="865"/>
      <c r="AN73" s="865"/>
      <c r="AO73" s="818"/>
      <c r="AP73" s="866" t="s">
        <v>559</v>
      </c>
      <c r="AQ73" s="865"/>
      <c r="AR73" s="865"/>
      <c r="AS73" s="865"/>
      <c r="AT73" s="818"/>
      <c r="AU73" s="866" t="s">
        <v>559</v>
      </c>
      <c r="AV73" s="865"/>
      <c r="AW73" s="865"/>
      <c r="AX73" s="865"/>
      <c r="AY73" s="818"/>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7"/>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4">
        <v>8699</v>
      </c>
      <c r="R75" s="865"/>
      <c r="S75" s="865"/>
      <c r="T75" s="865"/>
      <c r="U75" s="818"/>
      <c r="V75" s="866">
        <v>10622</v>
      </c>
      <c r="W75" s="865"/>
      <c r="X75" s="865"/>
      <c r="Y75" s="865"/>
      <c r="Z75" s="818"/>
      <c r="AA75" s="866">
        <v>-1923</v>
      </c>
      <c r="AB75" s="865"/>
      <c r="AC75" s="865"/>
      <c r="AD75" s="865"/>
      <c r="AE75" s="818"/>
      <c r="AF75" s="866">
        <v>1374</v>
      </c>
      <c r="AG75" s="865"/>
      <c r="AH75" s="865"/>
      <c r="AI75" s="865"/>
      <c r="AJ75" s="818"/>
      <c r="AK75" s="866" t="s">
        <v>560</v>
      </c>
      <c r="AL75" s="865"/>
      <c r="AM75" s="865"/>
      <c r="AN75" s="865"/>
      <c r="AO75" s="818"/>
      <c r="AP75" s="866">
        <v>6319</v>
      </c>
      <c r="AQ75" s="865"/>
      <c r="AR75" s="865"/>
      <c r="AS75" s="865"/>
      <c r="AT75" s="818"/>
      <c r="AU75" s="866">
        <v>142</v>
      </c>
      <c r="AV75" s="865"/>
      <c r="AW75" s="865"/>
      <c r="AX75" s="865"/>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545</v>
      </c>
      <c r="C76" s="862"/>
      <c r="D76" s="862"/>
      <c r="E76" s="862"/>
      <c r="F76" s="862"/>
      <c r="G76" s="862"/>
      <c r="H76" s="862"/>
      <c r="I76" s="862"/>
      <c r="J76" s="862"/>
      <c r="K76" s="862"/>
      <c r="L76" s="862"/>
      <c r="M76" s="862"/>
      <c r="N76" s="862"/>
      <c r="O76" s="862"/>
      <c r="P76" s="863"/>
      <c r="Q76" s="864">
        <v>387</v>
      </c>
      <c r="R76" s="865"/>
      <c r="S76" s="865"/>
      <c r="T76" s="865"/>
      <c r="U76" s="818"/>
      <c r="V76" s="866">
        <v>401</v>
      </c>
      <c r="W76" s="865"/>
      <c r="X76" s="865"/>
      <c r="Y76" s="865"/>
      <c r="Z76" s="818"/>
      <c r="AA76" s="866">
        <v>-14</v>
      </c>
      <c r="AB76" s="865"/>
      <c r="AC76" s="865"/>
      <c r="AD76" s="865"/>
      <c r="AE76" s="818"/>
      <c r="AF76" s="866">
        <v>-14</v>
      </c>
      <c r="AG76" s="865"/>
      <c r="AH76" s="865"/>
      <c r="AI76" s="865"/>
      <c r="AJ76" s="818"/>
      <c r="AK76" s="866" t="s">
        <v>561</v>
      </c>
      <c r="AL76" s="865"/>
      <c r="AM76" s="865"/>
      <c r="AN76" s="865"/>
      <c r="AO76" s="818"/>
      <c r="AP76" s="866">
        <v>124</v>
      </c>
      <c r="AQ76" s="865"/>
      <c r="AR76" s="865"/>
      <c r="AS76" s="865"/>
      <c r="AT76" s="818"/>
      <c r="AU76" s="866">
        <v>5</v>
      </c>
      <c r="AV76" s="865"/>
      <c r="AW76" s="865"/>
      <c r="AX76" s="865"/>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546</v>
      </c>
      <c r="C77" s="862"/>
      <c r="D77" s="862"/>
      <c r="E77" s="862"/>
      <c r="F77" s="862"/>
      <c r="G77" s="862"/>
      <c r="H77" s="862"/>
      <c r="I77" s="862"/>
      <c r="J77" s="862"/>
      <c r="K77" s="862"/>
      <c r="L77" s="862"/>
      <c r="M77" s="862"/>
      <c r="N77" s="862"/>
      <c r="O77" s="862"/>
      <c r="P77" s="863"/>
      <c r="Q77" s="864">
        <v>136</v>
      </c>
      <c r="R77" s="865"/>
      <c r="S77" s="865"/>
      <c r="T77" s="865"/>
      <c r="U77" s="818"/>
      <c r="V77" s="866">
        <v>127</v>
      </c>
      <c r="W77" s="865"/>
      <c r="X77" s="865"/>
      <c r="Y77" s="865"/>
      <c r="Z77" s="818"/>
      <c r="AA77" s="866">
        <v>9</v>
      </c>
      <c r="AB77" s="865"/>
      <c r="AC77" s="865"/>
      <c r="AD77" s="865"/>
      <c r="AE77" s="818"/>
      <c r="AF77" s="866">
        <v>9</v>
      </c>
      <c r="AG77" s="865"/>
      <c r="AH77" s="865"/>
      <c r="AI77" s="865"/>
      <c r="AJ77" s="818"/>
      <c r="AK77" s="866" t="s">
        <v>561</v>
      </c>
      <c r="AL77" s="865"/>
      <c r="AM77" s="865"/>
      <c r="AN77" s="865"/>
      <c r="AO77" s="818"/>
      <c r="AP77" s="866" t="s">
        <v>561</v>
      </c>
      <c r="AQ77" s="865"/>
      <c r="AR77" s="865"/>
      <c r="AS77" s="865"/>
      <c r="AT77" s="818"/>
      <c r="AU77" s="866" t="s">
        <v>561</v>
      </c>
      <c r="AV77" s="865"/>
      <c r="AW77" s="865"/>
      <c r="AX77" s="865"/>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547</v>
      </c>
      <c r="C78" s="862"/>
      <c r="D78" s="862"/>
      <c r="E78" s="862"/>
      <c r="F78" s="862"/>
      <c r="G78" s="862"/>
      <c r="H78" s="862"/>
      <c r="I78" s="862"/>
      <c r="J78" s="862"/>
      <c r="K78" s="862"/>
      <c r="L78" s="862"/>
      <c r="M78" s="862"/>
      <c r="N78" s="862"/>
      <c r="O78" s="862"/>
      <c r="P78" s="863"/>
      <c r="Q78" s="867">
        <v>416</v>
      </c>
      <c r="R78" s="819"/>
      <c r="S78" s="819"/>
      <c r="T78" s="819"/>
      <c r="U78" s="819"/>
      <c r="V78" s="819">
        <v>400</v>
      </c>
      <c r="W78" s="819"/>
      <c r="X78" s="819"/>
      <c r="Y78" s="819"/>
      <c r="Z78" s="819"/>
      <c r="AA78" s="819">
        <v>16</v>
      </c>
      <c r="AB78" s="819"/>
      <c r="AC78" s="819"/>
      <c r="AD78" s="819"/>
      <c r="AE78" s="819"/>
      <c r="AF78" s="819">
        <v>16</v>
      </c>
      <c r="AG78" s="819"/>
      <c r="AH78" s="819"/>
      <c r="AI78" s="819"/>
      <c r="AJ78" s="819"/>
      <c r="AK78" s="819" t="s">
        <v>561</v>
      </c>
      <c r="AL78" s="819"/>
      <c r="AM78" s="819"/>
      <c r="AN78" s="819"/>
      <c r="AO78" s="819"/>
      <c r="AP78" s="819" t="s">
        <v>561</v>
      </c>
      <c r="AQ78" s="819"/>
      <c r="AR78" s="819"/>
      <c r="AS78" s="819"/>
      <c r="AT78" s="819"/>
      <c r="AU78" s="819" t="s">
        <v>561</v>
      </c>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548</v>
      </c>
      <c r="C79" s="862"/>
      <c r="D79" s="862"/>
      <c r="E79" s="862"/>
      <c r="F79" s="862"/>
      <c r="G79" s="862"/>
      <c r="H79" s="862"/>
      <c r="I79" s="862"/>
      <c r="J79" s="862"/>
      <c r="K79" s="862"/>
      <c r="L79" s="862"/>
      <c r="M79" s="862"/>
      <c r="N79" s="862"/>
      <c r="O79" s="862"/>
      <c r="P79" s="863"/>
      <c r="Q79" s="867">
        <v>141</v>
      </c>
      <c r="R79" s="819"/>
      <c r="S79" s="819"/>
      <c r="T79" s="819"/>
      <c r="U79" s="819"/>
      <c r="V79" s="819">
        <v>104</v>
      </c>
      <c r="W79" s="819"/>
      <c r="X79" s="819"/>
      <c r="Y79" s="819"/>
      <c r="Z79" s="819"/>
      <c r="AA79" s="819">
        <v>37</v>
      </c>
      <c r="AB79" s="819"/>
      <c r="AC79" s="819"/>
      <c r="AD79" s="819"/>
      <c r="AE79" s="819"/>
      <c r="AF79" s="819">
        <v>37</v>
      </c>
      <c r="AG79" s="819"/>
      <c r="AH79" s="819"/>
      <c r="AI79" s="819"/>
      <c r="AJ79" s="819"/>
      <c r="AK79" s="819" t="s">
        <v>562</v>
      </c>
      <c r="AL79" s="819"/>
      <c r="AM79" s="819"/>
      <c r="AN79" s="819"/>
      <c r="AO79" s="819"/>
      <c r="AP79" s="819">
        <v>440</v>
      </c>
      <c r="AQ79" s="819"/>
      <c r="AR79" s="819"/>
      <c r="AS79" s="819"/>
      <c r="AT79" s="819"/>
      <c r="AU79" s="819">
        <v>206</v>
      </c>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549</v>
      </c>
      <c r="C80" s="862"/>
      <c r="D80" s="862"/>
      <c r="E80" s="862"/>
      <c r="F80" s="862"/>
      <c r="G80" s="862"/>
      <c r="H80" s="862"/>
      <c r="I80" s="862"/>
      <c r="J80" s="862"/>
      <c r="K80" s="862"/>
      <c r="L80" s="862"/>
      <c r="M80" s="862"/>
      <c r="N80" s="862"/>
      <c r="O80" s="862"/>
      <c r="P80" s="863"/>
      <c r="Q80" s="867">
        <v>72</v>
      </c>
      <c r="R80" s="819"/>
      <c r="S80" s="819"/>
      <c r="T80" s="819"/>
      <c r="U80" s="819"/>
      <c r="V80" s="819">
        <v>70</v>
      </c>
      <c r="W80" s="819"/>
      <c r="X80" s="819"/>
      <c r="Y80" s="819"/>
      <c r="Z80" s="819"/>
      <c r="AA80" s="819">
        <v>2</v>
      </c>
      <c r="AB80" s="819"/>
      <c r="AC80" s="819"/>
      <c r="AD80" s="819"/>
      <c r="AE80" s="819"/>
      <c r="AF80" s="819">
        <v>13</v>
      </c>
      <c r="AG80" s="819"/>
      <c r="AH80" s="819"/>
      <c r="AI80" s="819"/>
      <c r="AJ80" s="819"/>
      <c r="AK80" s="819" t="s">
        <v>561</v>
      </c>
      <c r="AL80" s="819"/>
      <c r="AM80" s="819"/>
      <c r="AN80" s="819"/>
      <c r="AO80" s="819"/>
      <c r="AP80" s="819">
        <v>4</v>
      </c>
      <c r="AQ80" s="819"/>
      <c r="AR80" s="819"/>
      <c r="AS80" s="819"/>
      <c r="AT80" s="819"/>
      <c r="AU80" s="819">
        <v>1</v>
      </c>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550</v>
      </c>
      <c r="C81" s="862"/>
      <c r="D81" s="862"/>
      <c r="E81" s="862"/>
      <c r="F81" s="862"/>
      <c r="G81" s="862"/>
      <c r="H81" s="862"/>
      <c r="I81" s="862"/>
      <c r="J81" s="862"/>
      <c r="K81" s="862"/>
      <c r="L81" s="862"/>
      <c r="M81" s="862"/>
      <c r="N81" s="862"/>
      <c r="O81" s="862"/>
      <c r="P81" s="863"/>
      <c r="Q81" s="864">
        <v>229</v>
      </c>
      <c r="R81" s="865"/>
      <c r="S81" s="865"/>
      <c r="T81" s="865"/>
      <c r="U81" s="818"/>
      <c r="V81" s="866">
        <v>223</v>
      </c>
      <c r="W81" s="865"/>
      <c r="X81" s="865"/>
      <c r="Y81" s="865"/>
      <c r="Z81" s="818"/>
      <c r="AA81" s="866">
        <v>6</v>
      </c>
      <c r="AB81" s="865"/>
      <c r="AC81" s="865"/>
      <c r="AD81" s="865"/>
      <c r="AE81" s="818"/>
      <c r="AF81" s="866">
        <v>6</v>
      </c>
      <c r="AG81" s="865"/>
      <c r="AH81" s="865"/>
      <c r="AI81" s="865"/>
      <c r="AJ81" s="818"/>
      <c r="AK81" s="866" t="s">
        <v>479</v>
      </c>
      <c r="AL81" s="865"/>
      <c r="AM81" s="865"/>
      <c r="AN81" s="865"/>
      <c r="AO81" s="818"/>
      <c r="AP81" s="866" t="s">
        <v>479</v>
      </c>
      <c r="AQ81" s="865"/>
      <c r="AR81" s="865"/>
      <c r="AS81" s="865"/>
      <c r="AT81" s="818"/>
      <c r="AU81" s="866" t="s">
        <v>479</v>
      </c>
      <c r="AV81" s="865"/>
      <c r="AW81" s="865"/>
      <c r="AX81" s="865"/>
      <c r="AY81" s="818"/>
      <c r="AZ81" s="870"/>
      <c r="BA81" s="871"/>
      <c r="BB81" s="871"/>
      <c r="BC81" s="871"/>
      <c r="BD81" s="872"/>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551</v>
      </c>
      <c r="C82" s="862"/>
      <c r="D82" s="862"/>
      <c r="E82" s="862"/>
      <c r="F82" s="862"/>
      <c r="G82" s="862"/>
      <c r="H82" s="862"/>
      <c r="I82" s="862"/>
      <c r="J82" s="862"/>
      <c r="K82" s="862"/>
      <c r="L82" s="862"/>
      <c r="M82" s="862"/>
      <c r="N82" s="862"/>
      <c r="O82" s="862"/>
      <c r="P82" s="863"/>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552</v>
      </c>
      <c r="C83" s="862"/>
      <c r="D83" s="862"/>
      <c r="E83" s="862"/>
      <c r="F83" s="862"/>
      <c r="G83" s="862"/>
      <c r="H83" s="862"/>
      <c r="I83" s="862"/>
      <c r="J83" s="862"/>
      <c r="K83" s="862"/>
      <c r="L83" s="862"/>
      <c r="M83" s="862"/>
      <c r="N83" s="862"/>
      <c r="O83" s="862"/>
      <c r="P83" s="863"/>
      <c r="Q83" s="864">
        <v>1945</v>
      </c>
      <c r="R83" s="865"/>
      <c r="S83" s="865"/>
      <c r="T83" s="865"/>
      <c r="U83" s="818"/>
      <c r="V83" s="866">
        <v>1877</v>
      </c>
      <c r="W83" s="865"/>
      <c r="X83" s="865"/>
      <c r="Y83" s="865"/>
      <c r="Z83" s="818"/>
      <c r="AA83" s="866">
        <v>67</v>
      </c>
      <c r="AB83" s="865"/>
      <c r="AC83" s="865"/>
      <c r="AD83" s="865"/>
      <c r="AE83" s="818"/>
      <c r="AF83" s="866">
        <v>67</v>
      </c>
      <c r="AG83" s="865"/>
      <c r="AH83" s="865"/>
      <c r="AI83" s="865"/>
      <c r="AJ83" s="818"/>
      <c r="AK83" s="866">
        <v>130</v>
      </c>
      <c r="AL83" s="865"/>
      <c r="AM83" s="865"/>
      <c r="AN83" s="865"/>
      <c r="AO83" s="818"/>
      <c r="AP83" s="866" t="s">
        <v>479</v>
      </c>
      <c r="AQ83" s="865"/>
      <c r="AR83" s="865"/>
      <c r="AS83" s="865"/>
      <c r="AT83" s="818"/>
      <c r="AU83" s="866" t="s">
        <v>479</v>
      </c>
      <c r="AV83" s="865"/>
      <c r="AW83" s="865"/>
      <c r="AX83" s="865"/>
      <c r="AY83" s="818"/>
      <c r="AZ83" s="870"/>
      <c r="BA83" s="871"/>
      <c r="BB83" s="871"/>
      <c r="BC83" s="871"/>
      <c r="BD83" s="872"/>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553</v>
      </c>
      <c r="C84" s="862"/>
      <c r="D84" s="862"/>
      <c r="E84" s="862"/>
      <c r="F84" s="862"/>
      <c r="G84" s="862"/>
      <c r="H84" s="862"/>
      <c r="I84" s="862"/>
      <c r="J84" s="862"/>
      <c r="K84" s="862"/>
      <c r="L84" s="862"/>
      <c r="M84" s="862"/>
      <c r="N84" s="862"/>
      <c r="O84" s="862"/>
      <c r="P84" s="863"/>
      <c r="Q84" s="864">
        <v>265354</v>
      </c>
      <c r="R84" s="865"/>
      <c r="S84" s="865"/>
      <c r="T84" s="865"/>
      <c r="U84" s="818"/>
      <c r="V84" s="866">
        <v>251109</v>
      </c>
      <c r="W84" s="865"/>
      <c r="X84" s="865"/>
      <c r="Y84" s="865"/>
      <c r="Z84" s="818"/>
      <c r="AA84" s="866">
        <v>14245</v>
      </c>
      <c r="AB84" s="865"/>
      <c r="AC84" s="865"/>
      <c r="AD84" s="865"/>
      <c r="AE84" s="818"/>
      <c r="AF84" s="866">
        <v>14245</v>
      </c>
      <c r="AG84" s="865"/>
      <c r="AH84" s="865"/>
      <c r="AI84" s="865"/>
      <c r="AJ84" s="818"/>
      <c r="AK84" s="866">
        <v>3299</v>
      </c>
      <c r="AL84" s="865"/>
      <c r="AM84" s="865"/>
      <c r="AN84" s="865"/>
      <c r="AO84" s="818"/>
      <c r="AP84" s="866" t="s">
        <v>479</v>
      </c>
      <c r="AQ84" s="865"/>
      <c r="AR84" s="865"/>
      <c r="AS84" s="865"/>
      <c r="AT84" s="818"/>
      <c r="AU84" s="866" t="s">
        <v>479</v>
      </c>
      <c r="AV84" s="865"/>
      <c r="AW84" s="865"/>
      <c r="AX84" s="865"/>
      <c r="AY84" s="818"/>
      <c r="AZ84" s="870"/>
      <c r="BA84" s="871"/>
      <c r="BB84" s="871"/>
      <c r="BC84" s="871"/>
      <c r="BD84" s="872"/>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554</v>
      </c>
      <c r="C85" s="862"/>
      <c r="D85" s="862"/>
      <c r="E85" s="862"/>
      <c r="F85" s="862"/>
      <c r="G85" s="862"/>
      <c r="H85" s="862"/>
      <c r="I85" s="862"/>
      <c r="J85" s="862"/>
      <c r="K85" s="862"/>
      <c r="L85" s="862"/>
      <c r="M85" s="862"/>
      <c r="N85" s="862"/>
      <c r="O85" s="862"/>
      <c r="P85" s="863"/>
      <c r="Q85" s="864">
        <v>190</v>
      </c>
      <c r="R85" s="865"/>
      <c r="S85" s="865"/>
      <c r="T85" s="865"/>
      <c r="U85" s="818"/>
      <c r="V85" s="866">
        <v>187</v>
      </c>
      <c r="W85" s="865"/>
      <c r="X85" s="865"/>
      <c r="Y85" s="865"/>
      <c r="Z85" s="818"/>
      <c r="AA85" s="866">
        <v>4</v>
      </c>
      <c r="AB85" s="865"/>
      <c r="AC85" s="865"/>
      <c r="AD85" s="865"/>
      <c r="AE85" s="818"/>
      <c r="AF85" s="866">
        <v>4</v>
      </c>
      <c r="AG85" s="865"/>
      <c r="AH85" s="865"/>
      <c r="AI85" s="865"/>
      <c r="AJ85" s="818"/>
      <c r="AK85" s="866" t="s">
        <v>479</v>
      </c>
      <c r="AL85" s="865"/>
      <c r="AM85" s="865"/>
      <c r="AN85" s="865"/>
      <c r="AO85" s="818"/>
      <c r="AP85" s="866" t="s">
        <v>479</v>
      </c>
      <c r="AQ85" s="865"/>
      <c r="AR85" s="865"/>
      <c r="AS85" s="865"/>
      <c r="AT85" s="818"/>
      <c r="AU85" s="866" t="s">
        <v>479</v>
      </c>
      <c r="AV85" s="865"/>
      <c r="AW85" s="865"/>
      <c r="AX85" s="865"/>
      <c r="AY85" s="818"/>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555</v>
      </c>
      <c r="C86" s="862"/>
      <c r="D86" s="862"/>
      <c r="E86" s="862"/>
      <c r="F86" s="862"/>
      <c r="G86" s="862"/>
      <c r="H86" s="862"/>
      <c r="I86" s="862"/>
      <c r="J86" s="862"/>
      <c r="K86" s="862"/>
      <c r="L86" s="862"/>
      <c r="M86" s="862"/>
      <c r="N86" s="862"/>
      <c r="O86" s="862"/>
      <c r="P86" s="863"/>
      <c r="Q86" s="867">
        <v>1293</v>
      </c>
      <c r="R86" s="819"/>
      <c r="S86" s="819"/>
      <c r="T86" s="819"/>
      <c r="U86" s="819"/>
      <c r="V86" s="819">
        <v>1293</v>
      </c>
      <c r="W86" s="819"/>
      <c r="X86" s="819"/>
      <c r="Y86" s="819"/>
      <c r="Z86" s="819"/>
      <c r="AA86" s="819">
        <v>0</v>
      </c>
      <c r="AB86" s="819"/>
      <c r="AC86" s="819"/>
      <c r="AD86" s="819"/>
      <c r="AE86" s="819"/>
      <c r="AF86" s="819" t="s">
        <v>535</v>
      </c>
      <c r="AG86" s="819"/>
      <c r="AH86" s="819"/>
      <c r="AI86" s="819"/>
      <c r="AJ86" s="819"/>
      <c r="AK86" s="819" t="s">
        <v>561</v>
      </c>
      <c r="AL86" s="819"/>
      <c r="AM86" s="819"/>
      <c r="AN86" s="819"/>
      <c r="AO86" s="819"/>
      <c r="AP86" s="819">
        <v>809</v>
      </c>
      <c r="AQ86" s="819"/>
      <c r="AR86" s="819"/>
      <c r="AS86" s="819"/>
      <c r="AT86" s="819"/>
      <c r="AU86" s="819">
        <v>265</v>
      </c>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16320</v>
      </c>
      <c r="AG88" s="830"/>
      <c r="AH88" s="830"/>
      <c r="AI88" s="830"/>
      <c r="AJ88" s="830"/>
      <c r="AK88" s="827"/>
      <c r="AL88" s="827"/>
      <c r="AM88" s="827"/>
      <c r="AN88" s="827"/>
      <c r="AO88" s="827"/>
      <c r="AP88" s="830">
        <v>9487</v>
      </c>
      <c r="AQ88" s="830"/>
      <c r="AR88" s="830"/>
      <c r="AS88" s="830"/>
      <c r="AT88" s="830"/>
      <c r="AU88" s="830">
        <v>957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10</v>
      </c>
      <c r="CS102" s="838"/>
      <c r="CT102" s="838"/>
      <c r="CU102" s="838"/>
      <c r="CV102" s="884"/>
      <c r="CW102" s="883" t="s">
        <v>558</v>
      </c>
      <c r="CX102" s="838"/>
      <c r="CY102" s="838"/>
      <c r="CZ102" s="838"/>
      <c r="DA102" s="884"/>
      <c r="DB102" s="883" t="s">
        <v>535</v>
      </c>
      <c r="DC102" s="838"/>
      <c r="DD102" s="838"/>
      <c r="DE102" s="838"/>
      <c r="DF102" s="884"/>
      <c r="DG102" s="883">
        <v>5680</v>
      </c>
      <c r="DH102" s="838"/>
      <c r="DI102" s="838"/>
      <c r="DJ102" s="838"/>
      <c r="DK102" s="884"/>
      <c r="DL102" s="883" t="s">
        <v>536</v>
      </c>
      <c r="DM102" s="838"/>
      <c r="DN102" s="838"/>
      <c r="DO102" s="838"/>
      <c r="DP102" s="884"/>
      <c r="DQ102" s="883">
        <v>5266</v>
      </c>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404</v>
      </c>
      <c r="AB109" s="886"/>
      <c r="AC109" s="886"/>
      <c r="AD109" s="886"/>
      <c r="AE109" s="887"/>
      <c r="AF109" s="885" t="s">
        <v>287</v>
      </c>
      <c r="AG109" s="886"/>
      <c r="AH109" s="886"/>
      <c r="AI109" s="886"/>
      <c r="AJ109" s="887"/>
      <c r="AK109" s="885" t="s">
        <v>286</v>
      </c>
      <c r="AL109" s="886"/>
      <c r="AM109" s="886"/>
      <c r="AN109" s="886"/>
      <c r="AO109" s="887"/>
      <c r="AP109" s="885" t="s">
        <v>405</v>
      </c>
      <c r="AQ109" s="886"/>
      <c r="AR109" s="886"/>
      <c r="AS109" s="886"/>
      <c r="AT109" s="888"/>
      <c r="AU109" s="907"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404</v>
      </c>
      <c r="BR109" s="886"/>
      <c r="BS109" s="886"/>
      <c r="BT109" s="886"/>
      <c r="BU109" s="887"/>
      <c r="BV109" s="885" t="s">
        <v>287</v>
      </c>
      <c r="BW109" s="886"/>
      <c r="BX109" s="886"/>
      <c r="BY109" s="886"/>
      <c r="BZ109" s="887"/>
      <c r="CA109" s="885" t="s">
        <v>286</v>
      </c>
      <c r="CB109" s="886"/>
      <c r="CC109" s="886"/>
      <c r="CD109" s="886"/>
      <c r="CE109" s="887"/>
      <c r="CF109" s="908" t="s">
        <v>405</v>
      </c>
      <c r="CG109" s="908"/>
      <c r="CH109" s="908"/>
      <c r="CI109" s="908"/>
      <c r="CJ109" s="908"/>
      <c r="CK109" s="885"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404</v>
      </c>
      <c r="DH109" s="886"/>
      <c r="DI109" s="886"/>
      <c r="DJ109" s="886"/>
      <c r="DK109" s="887"/>
      <c r="DL109" s="885" t="s">
        <v>287</v>
      </c>
      <c r="DM109" s="886"/>
      <c r="DN109" s="886"/>
      <c r="DO109" s="886"/>
      <c r="DP109" s="887"/>
      <c r="DQ109" s="885" t="s">
        <v>286</v>
      </c>
      <c r="DR109" s="886"/>
      <c r="DS109" s="886"/>
      <c r="DT109" s="886"/>
      <c r="DU109" s="887"/>
      <c r="DV109" s="885" t="s">
        <v>405</v>
      </c>
      <c r="DW109" s="886"/>
      <c r="DX109" s="886"/>
      <c r="DY109" s="886"/>
      <c r="DZ109" s="888"/>
    </row>
    <row r="110" spans="1:131" s="197" customFormat="1" ht="26.25" customHeight="1">
      <c r="A110" s="889" t="s">
        <v>407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2158343</v>
      </c>
      <c r="AB110" s="893"/>
      <c r="AC110" s="893"/>
      <c r="AD110" s="893"/>
      <c r="AE110" s="894"/>
      <c r="AF110" s="895">
        <v>2072542</v>
      </c>
      <c r="AG110" s="893"/>
      <c r="AH110" s="893"/>
      <c r="AI110" s="893"/>
      <c r="AJ110" s="894"/>
      <c r="AK110" s="895">
        <v>1912833</v>
      </c>
      <c r="AL110" s="893"/>
      <c r="AM110" s="893"/>
      <c r="AN110" s="893"/>
      <c r="AO110" s="894"/>
      <c r="AP110" s="896">
        <v>20.6</v>
      </c>
      <c r="AQ110" s="897"/>
      <c r="AR110" s="897"/>
      <c r="AS110" s="897"/>
      <c r="AT110" s="898"/>
      <c r="AU110" s="899" t="s">
        <v>61</v>
      </c>
      <c r="AV110" s="900"/>
      <c r="AW110" s="900"/>
      <c r="AX110" s="900"/>
      <c r="AY110" s="901"/>
      <c r="AZ110" s="943" t="s">
        <v>408</v>
      </c>
      <c r="BA110" s="890"/>
      <c r="BB110" s="890"/>
      <c r="BC110" s="890"/>
      <c r="BD110" s="890"/>
      <c r="BE110" s="890"/>
      <c r="BF110" s="890"/>
      <c r="BG110" s="890"/>
      <c r="BH110" s="890"/>
      <c r="BI110" s="890"/>
      <c r="BJ110" s="890"/>
      <c r="BK110" s="890"/>
      <c r="BL110" s="890"/>
      <c r="BM110" s="890"/>
      <c r="BN110" s="890"/>
      <c r="BO110" s="890"/>
      <c r="BP110" s="891"/>
      <c r="BQ110" s="929">
        <v>19591142</v>
      </c>
      <c r="BR110" s="930"/>
      <c r="BS110" s="930"/>
      <c r="BT110" s="930"/>
      <c r="BU110" s="930"/>
      <c r="BV110" s="930">
        <v>19806843</v>
      </c>
      <c r="BW110" s="930"/>
      <c r="BX110" s="930"/>
      <c r="BY110" s="930"/>
      <c r="BZ110" s="930"/>
      <c r="CA110" s="930">
        <v>19509336</v>
      </c>
      <c r="CB110" s="930"/>
      <c r="CC110" s="930"/>
      <c r="CD110" s="930"/>
      <c r="CE110" s="930"/>
      <c r="CF110" s="944">
        <v>210.3</v>
      </c>
      <c r="CG110" s="945"/>
      <c r="CH110" s="945"/>
      <c r="CI110" s="945"/>
      <c r="CJ110" s="945"/>
      <c r="CK110" s="946" t="s">
        <v>409</v>
      </c>
      <c r="CL110" s="947"/>
      <c r="CM110" s="926" t="s">
        <v>410</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411</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412</v>
      </c>
      <c r="BA111" s="953"/>
      <c r="BB111" s="953"/>
      <c r="BC111" s="953"/>
      <c r="BD111" s="953"/>
      <c r="BE111" s="953"/>
      <c r="BF111" s="953"/>
      <c r="BG111" s="953"/>
      <c r="BH111" s="953"/>
      <c r="BI111" s="953"/>
      <c r="BJ111" s="953"/>
      <c r="BK111" s="953"/>
      <c r="BL111" s="953"/>
      <c r="BM111" s="953"/>
      <c r="BN111" s="953"/>
      <c r="BO111" s="953"/>
      <c r="BP111" s="954"/>
      <c r="BQ111" s="922">
        <v>3087586</v>
      </c>
      <c r="BR111" s="923"/>
      <c r="BS111" s="923"/>
      <c r="BT111" s="923"/>
      <c r="BU111" s="923"/>
      <c r="BV111" s="923">
        <v>2913193</v>
      </c>
      <c r="BW111" s="923"/>
      <c r="BX111" s="923"/>
      <c r="BY111" s="923"/>
      <c r="BZ111" s="923"/>
      <c r="CA111" s="923">
        <v>2826503</v>
      </c>
      <c r="CB111" s="923"/>
      <c r="CC111" s="923"/>
      <c r="CD111" s="923"/>
      <c r="CE111" s="923"/>
      <c r="CF111" s="917">
        <v>30.5</v>
      </c>
      <c r="CG111" s="918"/>
      <c r="CH111" s="918"/>
      <c r="CI111" s="918"/>
      <c r="CJ111" s="918"/>
      <c r="CK111" s="948"/>
      <c r="CL111" s="949"/>
      <c r="CM111" s="919" t="s">
        <v>413</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414</v>
      </c>
      <c r="B112" s="956"/>
      <c r="C112" s="953" t="s">
        <v>415</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416</v>
      </c>
      <c r="BA112" s="953"/>
      <c r="BB112" s="953"/>
      <c r="BC112" s="953"/>
      <c r="BD112" s="953"/>
      <c r="BE112" s="953"/>
      <c r="BF112" s="953"/>
      <c r="BG112" s="953"/>
      <c r="BH112" s="953"/>
      <c r="BI112" s="953"/>
      <c r="BJ112" s="953"/>
      <c r="BK112" s="953"/>
      <c r="BL112" s="953"/>
      <c r="BM112" s="953"/>
      <c r="BN112" s="953"/>
      <c r="BO112" s="953"/>
      <c r="BP112" s="954"/>
      <c r="BQ112" s="922">
        <v>7470982</v>
      </c>
      <c r="BR112" s="923"/>
      <c r="BS112" s="923"/>
      <c r="BT112" s="923"/>
      <c r="BU112" s="923"/>
      <c r="BV112" s="923">
        <v>7168536</v>
      </c>
      <c r="BW112" s="923"/>
      <c r="BX112" s="923"/>
      <c r="BY112" s="923"/>
      <c r="BZ112" s="923"/>
      <c r="CA112" s="923">
        <v>6829111</v>
      </c>
      <c r="CB112" s="923"/>
      <c r="CC112" s="923"/>
      <c r="CD112" s="923"/>
      <c r="CE112" s="923"/>
      <c r="CF112" s="917">
        <v>73.599999999999994</v>
      </c>
      <c r="CG112" s="918"/>
      <c r="CH112" s="918"/>
      <c r="CI112" s="918"/>
      <c r="CJ112" s="918"/>
      <c r="CK112" s="948"/>
      <c r="CL112" s="949"/>
      <c r="CM112" s="919" t="s">
        <v>417</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418</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689750</v>
      </c>
      <c r="AB113" s="937"/>
      <c r="AC113" s="937"/>
      <c r="AD113" s="937"/>
      <c r="AE113" s="938"/>
      <c r="AF113" s="939">
        <v>623656</v>
      </c>
      <c r="AG113" s="937"/>
      <c r="AH113" s="937"/>
      <c r="AI113" s="937"/>
      <c r="AJ113" s="938"/>
      <c r="AK113" s="939">
        <v>582937</v>
      </c>
      <c r="AL113" s="937"/>
      <c r="AM113" s="937"/>
      <c r="AN113" s="937"/>
      <c r="AO113" s="938"/>
      <c r="AP113" s="940">
        <v>6.3</v>
      </c>
      <c r="AQ113" s="941"/>
      <c r="AR113" s="941"/>
      <c r="AS113" s="941"/>
      <c r="AT113" s="942"/>
      <c r="AU113" s="902"/>
      <c r="AV113" s="903"/>
      <c r="AW113" s="903"/>
      <c r="AX113" s="903"/>
      <c r="AY113" s="904"/>
      <c r="AZ113" s="952" t="s">
        <v>419</v>
      </c>
      <c r="BA113" s="953"/>
      <c r="BB113" s="953"/>
      <c r="BC113" s="953"/>
      <c r="BD113" s="953"/>
      <c r="BE113" s="953"/>
      <c r="BF113" s="953"/>
      <c r="BG113" s="953"/>
      <c r="BH113" s="953"/>
      <c r="BI113" s="953"/>
      <c r="BJ113" s="953"/>
      <c r="BK113" s="953"/>
      <c r="BL113" s="953"/>
      <c r="BM113" s="953"/>
      <c r="BN113" s="953"/>
      <c r="BO113" s="953"/>
      <c r="BP113" s="954"/>
      <c r="BQ113" s="922">
        <v>434712</v>
      </c>
      <c r="BR113" s="923"/>
      <c r="BS113" s="923"/>
      <c r="BT113" s="923"/>
      <c r="BU113" s="923"/>
      <c r="BV113" s="923">
        <v>538937</v>
      </c>
      <c r="BW113" s="923"/>
      <c r="BX113" s="923"/>
      <c r="BY113" s="923"/>
      <c r="BZ113" s="923"/>
      <c r="CA113" s="923">
        <v>956695</v>
      </c>
      <c r="CB113" s="923"/>
      <c r="CC113" s="923"/>
      <c r="CD113" s="923"/>
      <c r="CE113" s="923"/>
      <c r="CF113" s="917">
        <v>10.3</v>
      </c>
      <c r="CG113" s="918"/>
      <c r="CH113" s="918"/>
      <c r="CI113" s="918"/>
      <c r="CJ113" s="918"/>
      <c r="CK113" s="948"/>
      <c r="CL113" s="949"/>
      <c r="CM113" s="919" t="s">
        <v>420</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421</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25288</v>
      </c>
      <c r="AB114" s="962"/>
      <c r="AC114" s="962"/>
      <c r="AD114" s="962"/>
      <c r="AE114" s="963"/>
      <c r="AF114" s="964">
        <v>38608</v>
      </c>
      <c r="AG114" s="962"/>
      <c r="AH114" s="962"/>
      <c r="AI114" s="962"/>
      <c r="AJ114" s="963"/>
      <c r="AK114" s="964">
        <v>47428</v>
      </c>
      <c r="AL114" s="962"/>
      <c r="AM114" s="962"/>
      <c r="AN114" s="962"/>
      <c r="AO114" s="963"/>
      <c r="AP114" s="965">
        <v>0.5</v>
      </c>
      <c r="AQ114" s="966"/>
      <c r="AR114" s="966"/>
      <c r="AS114" s="966"/>
      <c r="AT114" s="967"/>
      <c r="AU114" s="902"/>
      <c r="AV114" s="903"/>
      <c r="AW114" s="903"/>
      <c r="AX114" s="903"/>
      <c r="AY114" s="904"/>
      <c r="AZ114" s="952" t="s">
        <v>422</v>
      </c>
      <c r="BA114" s="953"/>
      <c r="BB114" s="953"/>
      <c r="BC114" s="953"/>
      <c r="BD114" s="953"/>
      <c r="BE114" s="953"/>
      <c r="BF114" s="953"/>
      <c r="BG114" s="953"/>
      <c r="BH114" s="953"/>
      <c r="BI114" s="953"/>
      <c r="BJ114" s="953"/>
      <c r="BK114" s="953"/>
      <c r="BL114" s="953"/>
      <c r="BM114" s="953"/>
      <c r="BN114" s="953"/>
      <c r="BO114" s="953"/>
      <c r="BP114" s="954"/>
      <c r="BQ114" s="922">
        <v>3589446</v>
      </c>
      <c r="BR114" s="923"/>
      <c r="BS114" s="923"/>
      <c r="BT114" s="923"/>
      <c r="BU114" s="923"/>
      <c r="BV114" s="923">
        <v>3538146</v>
      </c>
      <c r="BW114" s="923"/>
      <c r="BX114" s="923"/>
      <c r="BY114" s="923"/>
      <c r="BZ114" s="923"/>
      <c r="CA114" s="923">
        <v>3381052</v>
      </c>
      <c r="CB114" s="923"/>
      <c r="CC114" s="923"/>
      <c r="CD114" s="923"/>
      <c r="CE114" s="923"/>
      <c r="CF114" s="917">
        <v>36.5</v>
      </c>
      <c r="CG114" s="918"/>
      <c r="CH114" s="918"/>
      <c r="CI114" s="918"/>
      <c r="CJ114" s="918"/>
      <c r="CK114" s="948"/>
      <c r="CL114" s="949"/>
      <c r="CM114" s="919" t="s">
        <v>423</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424</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175723</v>
      </c>
      <c r="AB115" s="937"/>
      <c r="AC115" s="937"/>
      <c r="AD115" s="937"/>
      <c r="AE115" s="938"/>
      <c r="AF115" s="939">
        <v>176089</v>
      </c>
      <c r="AG115" s="937"/>
      <c r="AH115" s="937"/>
      <c r="AI115" s="937"/>
      <c r="AJ115" s="938"/>
      <c r="AK115" s="939">
        <v>198524</v>
      </c>
      <c r="AL115" s="937"/>
      <c r="AM115" s="937"/>
      <c r="AN115" s="937"/>
      <c r="AO115" s="938"/>
      <c r="AP115" s="940">
        <v>2.1</v>
      </c>
      <c r="AQ115" s="941"/>
      <c r="AR115" s="941"/>
      <c r="AS115" s="941"/>
      <c r="AT115" s="942"/>
      <c r="AU115" s="902"/>
      <c r="AV115" s="903"/>
      <c r="AW115" s="903"/>
      <c r="AX115" s="903"/>
      <c r="AY115" s="904"/>
      <c r="AZ115" s="952" t="s">
        <v>425</v>
      </c>
      <c r="BA115" s="953"/>
      <c r="BB115" s="953"/>
      <c r="BC115" s="953"/>
      <c r="BD115" s="953"/>
      <c r="BE115" s="953"/>
      <c r="BF115" s="953"/>
      <c r="BG115" s="953"/>
      <c r="BH115" s="953"/>
      <c r="BI115" s="953"/>
      <c r="BJ115" s="953"/>
      <c r="BK115" s="953"/>
      <c r="BL115" s="953"/>
      <c r="BM115" s="953"/>
      <c r="BN115" s="953"/>
      <c r="BO115" s="953"/>
      <c r="BP115" s="954"/>
      <c r="BQ115" s="922">
        <v>5644001</v>
      </c>
      <c r="BR115" s="923"/>
      <c r="BS115" s="923"/>
      <c r="BT115" s="923"/>
      <c r="BU115" s="923"/>
      <c r="BV115" s="923">
        <v>5484061</v>
      </c>
      <c r="BW115" s="923"/>
      <c r="BX115" s="923"/>
      <c r="BY115" s="923"/>
      <c r="BZ115" s="923"/>
      <c r="CA115" s="923">
        <v>5265519</v>
      </c>
      <c r="CB115" s="923"/>
      <c r="CC115" s="923"/>
      <c r="CD115" s="923"/>
      <c r="CE115" s="923"/>
      <c r="CF115" s="917">
        <v>56.8</v>
      </c>
      <c r="CG115" s="918"/>
      <c r="CH115" s="918"/>
      <c r="CI115" s="918"/>
      <c r="CJ115" s="918"/>
      <c r="CK115" s="948"/>
      <c r="CL115" s="949"/>
      <c r="CM115" s="952" t="s">
        <v>426</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427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101</v>
      </c>
      <c r="AB116" s="962"/>
      <c r="AC116" s="962"/>
      <c r="AD116" s="962"/>
      <c r="AE116" s="963"/>
      <c r="AF116" s="964" t="s">
        <v>112</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428</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429</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c r="A117" s="907"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430</v>
      </c>
      <c r="Z117" s="887"/>
      <c r="AA117" s="999">
        <v>3049205</v>
      </c>
      <c r="AB117" s="969"/>
      <c r="AC117" s="969"/>
      <c r="AD117" s="969"/>
      <c r="AE117" s="970"/>
      <c r="AF117" s="968">
        <v>2910895</v>
      </c>
      <c r="AG117" s="969"/>
      <c r="AH117" s="969"/>
      <c r="AI117" s="969"/>
      <c r="AJ117" s="970"/>
      <c r="AK117" s="968">
        <v>2741722</v>
      </c>
      <c r="AL117" s="969"/>
      <c r="AM117" s="969"/>
      <c r="AN117" s="969"/>
      <c r="AO117" s="970"/>
      <c r="AP117" s="971"/>
      <c r="AQ117" s="972"/>
      <c r="AR117" s="972"/>
      <c r="AS117" s="972"/>
      <c r="AT117" s="973"/>
      <c r="AU117" s="902"/>
      <c r="AV117" s="903"/>
      <c r="AW117" s="903"/>
      <c r="AX117" s="903"/>
      <c r="AY117" s="904"/>
      <c r="AZ117" s="998" t="s">
        <v>431</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404</v>
      </c>
      <c r="AB118" s="886"/>
      <c r="AC118" s="886"/>
      <c r="AD118" s="886"/>
      <c r="AE118" s="887"/>
      <c r="AF118" s="885" t="s">
        <v>287</v>
      </c>
      <c r="AG118" s="886"/>
      <c r="AH118" s="886"/>
      <c r="AI118" s="886"/>
      <c r="AJ118" s="887"/>
      <c r="AK118" s="885" t="s">
        <v>286</v>
      </c>
      <c r="AL118" s="886"/>
      <c r="AM118" s="886"/>
      <c r="AN118" s="886"/>
      <c r="AO118" s="887"/>
      <c r="AP118" s="993" t="s">
        <v>405</v>
      </c>
      <c r="AQ118" s="994"/>
      <c r="AR118" s="994"/>
      <c r="AS118" s="994"/>
      <c r="AT118" s="995"/>
      <c r="AU118" s="905"/>
      <c r="AV118" s="906"/>
      <c r="AW118" s="906"/>
      <c r="AX118" s="906"/>
      <c r="AY118" s="906"/>
      <c r="AZ118" s="228" t="s">
        <v>171</v>
      </c>
      <c r="BA118" s="228"/>
      <c r="BB118" s="228"/>
      <c r="BC118" s="228"/>
      <c r="BD118" s="228"/>
      <c r="BE118" s="228"/>
      <c r="BF118" s="228"/>
      <c r="BG118" s="228"/>
      <c r="BH118" s="228"/>
      <c r="BI118" s="228"/>
      <c r="BJ118" s="228"/>
      <c r="BK118" s="228"/>
      <c r="BL118" s="228"/>
      <c r="BM118" s="228"/>
      <c r="BN118" s="228"/>
      <c r="BO118" s="996" t="s">
        <v>433</v>
      </c>
      <c r="BP118" s="997"/>
      <c r="BQ118" s="988">
        <v>39817869</v>
      </c>
      <c r="BR118" s="989"/>
      <c r="BS118" s="989"/>
      <c r="BT118" s="989"/>
      <c r="BU118" s="989"/>
      <c r="BV118" s="989">
        <v>39449716</v>
      </c>
      <c r="BW118" s="989"/>
      <c r="BX118" s="989"/>
      <c r="BY118" s="989"/>
      <c r="BZ118" s="989"/>
      <c r="CA118" s="989">
        <v>38768216</v>
      </c>
      <c r="CB118" s="989"/>
      <c r="CC118" s="989"/>
      <c r="CD118" s="989"/>
      <c r="CE118" s="989"/>
      <c r="CF118" s="990"/>
      <c r="CG118" s="991"/>
      <c r="CH118" s="991"/>
      <c r="CI118" s="991"/>
      <c r="CJ118" s="992"/>
      <c r="CK118" s="948"/>
      <c r="CL118" s="949"/>
      <c r="CM118" s="919" t="s">
        <v>434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409</v>
      </c>
      <c r="B119" s="947"/>
      <c r="C119" s="926" t="s">
        <v>410</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435</v>
      </c>
      <c r="AV119" s="981"/>
      <c r="AW119" s="981"/>
      <c r="AX119" s="981"/>
      <c r="AY119" s="982"/>
      <c r="AZ119" s="943" t="s">
        <v>436</v>
      </c>
      <c r="BA119" s="890"/>
      <c r="BB119" s="890"/>
      <c r="BC119" s="890"/>
      <c r="BD119" s="890"/>
      <c r="BE119" s="890"/>
      <c r="BF119" s="890"/>
      <c r="BG119" s="890"/>
      <c r="BH119" s="890"/>
      <c r="BI119" s="890"/>
      <c r="BJ119" s="890"/>
      <c r="BK119" s="890"/>
      <c r="BL119" s="890"/>
      <c r="BM119" s="890"/>
      <c r="BN119" s="890"/>
      <c r="BO119" s="890"/>
      <c r="BP119" s="891"/>
      <c r="BQ119" s="929">
        <v>4188429</v>
      </c>
      <c r="BR119" s="930"/>
      <c r="BS119" s="930"/>
      <c r="BT119" s="930"/>
      <c r="BU119" s="930"/>
      <c r="BV119" s="930">
        <v>4249144</v>
      </c>
      <c r="BW119" s="930"/>
      <c r="BX119" s="930"/>
      <c r="BY119" s="930"/>
      <c r="BZ119" s="930"/>
      <c r="CA119" s="930">
        <v>4293270</v>
      </c>
      <c r="CB119" s="930"/>
      <c r="CC119" s="930"/>
      <c r="CD119" s="930"/>
      <c r="CE119" s="930"/>
      <c r="CF119" s="944">
        <v>46.3</v>
      </c>
      <c r="CG119" s="945"/>
      <c r="CH119" s="945"/>
      <c r="CI119" s="945"/>
      <c r="CJ119" s="945"/>
      <c r="CK119" s="950"/>
      <c r="CL119" s="951"/>
      <c r="CM119" s="1007" t="s">
        <v>437</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3087586</v>
      </c>
      <c r="DH119" s="1001"/>
      <c r="DI119" s="1001"/>
      <c r="DJ119" s="1001"/>
      <c r="DK119" s="1002"/>
      <c r="DL119" s="1003">
        <v>2913193</v>
      </c>
      <c r="DM119" s="1001"/>
      <c r="DN119" s="1001"/>
      <c r="DO119" s="1001"/>
      <c r="DP119" s="1002"/>
      <c r="DQ119" s="1003">
        <v>2826503</v>
      </c>
      <c r="DR119" s="1001"/>
      <c r="DS119" s="1001"/>
      <c r="DT119" s="1001"/>
      <c r="DU119" s="1002"/>
      <c r="DV119" s="1004">
        <v>30.5</v>
      </c>
      <c r="DW119" s="1005"/>
      <c r="DX119" s="1005"/>
      <c r="DY119" s="1005"/>
      <c r="DZ119" s="1006"/>
    </row>
    <row r="120" spans="1:130" s="197" customFormat="1" ht="26.25" customHeight="1">
      <c r="A120" s="978"/>
      <c r="B120" s="949"/>
      <c r="C120" s="919" t="s">
        <v>413</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438</v>
      </c>
      <c r="BA120" s="953"/>
      <c r="BB120" s="953"/>
      <c r="BC120" s="953"/>
      <c r="BD120" s="953"/>
      <c r="BE120" s="953"/>
      <c r="BF120" s="953"/>
      <c r="BG120" s="953"/>
      <c r="BH120" s="953"/>
      <c r="BI120" s="953"/>
      <c r="BJ120" s="953"/>
      <c r="BK120" s="953"/>
      <c r="BL120" s="953"/>
      <c r="BM120" s="953"/>
      <c r="BN120" s="953"/>
      <c r="BO120" s="953"/>
      <c r="BP120" s="954"/>
      <c r="BQ120" s="922">
        <v>2948156</v>
      </c>
      <c r="BR120" s="923"/>
      <c r="BS120" s="923"/>
      <c r="BT120" s="923"/>
      <c r="BU120" s="923"/>
      <c r="BV120" s="923">
        <v>2770573</v>
      </c>
      <c r="BW120" s="923"/>
      <c r="BX120" s="923"/>
      <c r="BY120" s="923"/>
      <c r="BZ120" s="923"/>
      <c r="CA120" s="923">
        <v>2664985</v>
      </c>
      <c r="CB120" s="923"/>
      <c r="CC120" s="923"/>
      <c r="CD120" s="923"/>
      <c r="CE120" s="923"/>
      <c r="CF120" s="917">
        <v>28.7</v>
      </c>
      <c r="CG120" s="918"/>
      <c r="CH120" s="918"/>
      <c r="CI120" s="918"/>
      <c r="CJ120" s="918"/>
      <c r="CK120" s="1016" t="s">
        <v>439</v>
      </c>
      <c r="CL120" s="1017"/>
      <c r="CM120" s="1017"/>
      <c r="CN120" s="1017"/>
      <c r="CO120" s="1018"/>
      <c r="CP120" s="1024" t="s">
        <v>386</v>
      </c>
      <c r="CQ120" s="1025"/>
      <c r="CR120" s="1025"/>
      <c r="CS120" s="1025"/>
      <c r="CT120" s="1025"/>
      <c r="CU120" s="1025"/>
      <c r="CV120" s="1025"/>
      <c r="CW120" s="1025"/>
      <c r="CX120" s="1025"/>
      <c r="CY120" s="1025"/>
      <c r="CZ120" s="1025"/>
      <c r="DA120" s="1025"/>
      <c r="DB120" s="1025"/>
      <c r="DC120" s="1025"/>
      <c r="DD120" s="1025"/>
      <c r="DE120" s="1025"/>
      <c r="DF120" s="1026"/>
      <c r="DG120" s="929">
        <v>7439356</v>
      </c>
      <c r="DH120" s="930"/>
      <c r="DI120" s="930"/>
      <c r="DJ120" s="930"/>
      <c r="DK120" s="930"/>
      <c r="DL120" s="930">
        <v>7156202</v>
      </c>
      <c r="DM120" s="930"/>
      <c r="DN120" s="930"/>
      <c r="DO120" s="930"/>
      <c r="DP120" s="930"/>
      <c r="DQ120" s="930">
        <v>6820171</v>
      </c>
      <c r="DR120" s="930"/>
      <c r="DS120" s="930"/>
      <c r="DT120" s="930"/>
      <c r="DU120" s="930"/>
      <c r="DV120" s="931">
        <v>73.5</v>
      </c>
      <c r="DW120" s="931"/>
      <c r="DX120" s="931"/>
      <c r="DY120" s="931"/>
      <c r="DZ120" s="932"/>
    </row>
    <row r="121" spans="1:130" s="197" customFormat="1" ht="26.25" customHeight="1">
      <c r="A121" s="978"/>
      <c r="B121" s="949"/>
      <c r="C121" s="1013" t="s">
        <v>440</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441</v>
      </c>
      <c r="BA121" s="974"/>
      <c r="BB121" s="974"/>
      <c r="BC121" s="974"/>
      <c r="BD121" s="974"/>
      <c r="BE121" s="974"/>
      <c r="BF121" s="974"/>
      <c r="BG121" s="974"/>
      <c r="BH121" s="974"/>
      <c r="BI121" s="974"/>
      <c r="BJ121" s="974"/>
      <c r="BK121" s="974"/>
      <c r="BL121" s="974"/>
      <c r="BM121" s="974"/>
      <c r="BN121" s="974"/>
      <c r="BO121" s="974"/>
      <c r="BP121" s="975"/>
      <c r="BQ121" s="988">
        <v>21587066</v>
      </c>
      <c r="BR121" s="989"/>
      <c r="BS121" s="989"/>
      <c r="BT121" s="989"/>
      <c r="BU121" s="989"/>
      <c r="BV121" s="989">
        <v>21974637</v>
      </c>
      <c r="BW121" s="989"/>
      <c r="BX121" s="989"/>
      <c r="BY121" s="989"/>
      <c r="BZ121" s="989"/>
      <c r="CA121" s="989">
        <v>22252561</v>
      </c>
      <c r="CB121" s="989"/>
      <c r="CC121" s="989"/>
      <c r="CD121" s="989"/>
      <c r="CE121" s="989"/>
      <c r="CF121" s="1027">
        <v>239.9</v>
      </c>
      <c r="CG121" s="1028"/>
      <c r="CH121" s="1028"/>
      <c r="CI121" s="1028"/>
      <c r="CJ121" s="1028"/>
      <c r="CK121" s="1019"/>
      <c r="CL121" s="1020"/>
      <c r="CM121" s="1020"/>
      <c r="CN121" s="1020"/>
      <c r="CO121" s="1021"/>
      <c r="CP121" s="1010" t="s">
        <v>384</v>
      </c>
      <c r="CQ121" s="1011"/>
      <c r="CR121" s="1011"/>
      <c r="CS121" s="1011"/>
      <c r="CT121" s="1011"/>
      <c r="CU121" s="1011"/>
      <c r="CV121" s="1011"/>
      <c r="CW121" s="1011"/>
      <c r="CX121" s="1011"/>
      <c r="CY121" s="1011"/>
      <c r="CZ121" s="1011"/>
      <c r="DA121" s="1011"/>
      <c r="DB121" s="1011"/>
      <c r="DC121" s="1011"/>
      <c r="DD121" s="1011"/>
      <c r="DE121" s="1011"/>
      <c r="DF121" s="1012"/>
      <c r="DG121" s="922">
        <v>2593</v>
      </c>
      <c r="DH121" s="923"/>
      <c r="DI121" s="923"/>
      <c r="DJ121" s="923"/>
      <c r="DK121" s="923"/>
      <c r="DL121" s="923">
        <v>4923</v>
      </c>
      <c r="DM121" s="923"/>
      <c r="DN121" s="923"/>
      <c r="DO121" s="923"/>
      <c r="DP121" s="923"/>
      <c r="DQ121" s="923">
        <v>4848</v>
      </c>
      <c r="DR121" s="923"/>
      <c r="DS121" s="923"/>
      <c r="DT121" s="923"/>
      <c r="DU121" s="923"/>
      <c r="DV121" s="924">
        <v>0.1</v>
      </c>
      <c r="DW121" s="924"/>
      <c r="DX121" s="924"/>
      <c r="DY121" s="924"/>
      <c r="DZ121" s="925"/>
    </row>
    <row r="122" spans="1:130" s="197" customFormat="1" ht="26.25" customHeight="1">
      <c r="A122" s="978"/>
      <c r="B122" s="949"/>
      <c r="C122" s="919" t="s">
        <v>423</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171</v>
      </c>
      <c r="BA122" s="228"/>
      <c r="BB122" s="228"/>
      <c r="BC122" s="228"/>
      <c r="BD122" s="228"/>
      <c r="BE122" s="228"/>
      <c r="BF122" s="228"/>
      <c r="BG122" s="228"/>
      <c r="BH122" s="228"/>
      <c r="BI122" s="228"/>
      <c r="BJ122" s="228"/>
      <c r="BK122" s="228"/>
      <c r="BL122" s="228"/>
      <c r="BM122" s="228"/>
      <c r="BN122" s="228"/>
      <c r="BO122" s="996" t="s">
        <v>442</v>
      </c>
      <c r="BP122" s="997"/>
      <c r="BQ122" s="1037">
        <v>28723651</v>
      </c>
      <c r="BR122" s="1038"/>
      <c r="BS122" s="1038"/>
      <c r="BT122" s="1038"/>
      <c r="BU122" s="1038"/>
      <c r="BV122" s="1038">
        <v>28994354</v>
      </c>
      <c r="BW122" s="1038"/>
      <c r="BX122" s="1038"/>
      <c r="BY122" s="1038"/>
      <c r="BZ122" s="1038"/>
      <c r="CA122" s="1038">
        <v>29210816</v>
      </c>
      <c r="CB122" s="1038"/>
      <c r="CC122" s="1038"/>
      <c r="CD122" s="1038"/>
      <c r="CE122" s="1038"/>
      <c r="CF122" s="990"/>
      <c r="CG122" s="991"/>
      <c r="CH122" s="991"/>
      <c r="CI122" s="991"/>
      <c r="CJ122" s="992"/>
      <c r="CK122" s="1019"/>
      <c r="CL122" s="1020"/>
      <c r="CM122" s="1020"/>
      <c r="CN122" s="1020"/>
      <c r="CO122" s="1021"/>
      <c r="CP122" s="1010" t="s">
        <v>387</v>
      </c>
      <c r="CQ122" s="1011"/>
      <c r="CR122" s="1011"/>
      <c r="CS122" s="1011"/>
      <c r="CT122" s="1011"/>
      <c r="CU122" s="1011"/>
      <c r="CV122" s="1011"/>
      <c r="CW122" s="1011"/>
      <c r="CX122" s="1011"/>
      <c r="CY122" s="1011"/>
      <c r="CZ122" s="1011"/>
      <c r="DA122" s="1011"/>
      <c r="DB122" s="1011"/>
      <c r="DC122" s="1011"/>
      <c r="DD122" s="1011"/>
      <c r="DE122" s="1011"/>
      <c r="DF122" s="1012"/>
      <c r="DG122" s="922">
        <v>10374</v>
      </c>
      <c r="DH122" s="923"/>
      <c r="DI122" s="923"/>
      <c r="DJ122" s="923"/>
      <c r="DK122" s="923"/>
      <c r="DL122" s="923">
        <v>7411</v>
      </c>
      <c r="DM122" s="923"/>
      <c r="DN122" s="923"/>
      <c r="DO122" s="923"/>
      <c r="DP122" s="923"/>
      <c r="DQ122" s="923">
        <v>4092</v>
      </c>
      <c r="DR122" s="923"/>
      <c r="DS122" s="923"/>
      <c r="DT122" s="923"/>
      <c r="DU122" s="923"/>
      <c r="DV122" s="924">
        <v>0</v>
      </c>
      <c r="DW122" s="924"/>
      <c r="DX122" s="924"/>
      <c r="DY122" s="924"/>
      <c r="DZ122" s="925"/>
    </row>
    <row r="123" spans="1:130" s="197" customFormat="1" ht="26.25" customHeight="1" thickBot="1">
      <c r="A123" s="978"/>
      <c r="B123" s="949"/>
      <c r="C123" s="919" t="s">
        <v>429</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443</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118.9</v>
      </c>
      <c r="BR123" s="1030"/>
      <c r="BS123" s="1030"/>
      <c r="BT123" s="1030"/>
      <c r="BU123" s="1030"/>
      <c r="BV123" s="1030">
        <v>110.9</v>
      </c>
      <c r="BW123" s="1030"/>
      <c r="BX123" s="1030"/>
      <c r="BY123" s="1030"/>
      <c r="BZ123" s="1030"/>
      <c r="CA123" s="1030">
        <v>103</v>
      </c>
      <c r="CB123" s="1030"/>
      <c r="CC123" s="1030"/>
      <c r="CD123" s="1030"/>
      <c r="CE123" s="1030"/>
      <c r="CF123" s="1031"/>
      <c r="CG123" s="1032"/>
      <c r="CH123" s="1032"/>
      <c r="CI123" s="1032"/>
      <c r="CJ123" s="1033"/>
      <c r="CK123" s="1019"/>
      <c r="CL123" s="1020"/>
      <c r="CM123" s="1020"/>
      <c r="CN123" s="1020"/>
      <c r="CO123" s="1021"/>
      <c r="CP123" s="1010" t="s">
        <v>389</v>
      </c>
      <c r="CQ123" s="1011"/>
      <c r="CR123" s="1011"/>
      <c r="CS123" s="1011"/>
      <c r="CT123" s="1011"/>
      <c r="CU123" s="1011"/>
      <c r="CV123" s="1011"/>
      <c r="CW123" s="1011"/>
      <c r="CX123" s="1011"/>
      <c r="CY123" s="1011"/>
      <c r="CZ123" s="1011"/>
      <c r="DA123" s="1011"/>
      <c r="DB123" s="1011"/>
      <c r="DC123" s="1011"/>
      <c r="DD123" s="1011"/>
      <c r="DE123" s="1011"/>
      <c r="DF123" s="1012"/>
      <c r="DG123" s="961" t="s">
        <v>112</v>
      </c>
      <c r="DH123" s="962"/>
      <c r="DI123" s="962"/>
      <c r="DJ123" s="962"/>
      <c r="DK123" s="963"/>
      <c r="DL123" s="964" t="s">
        <v>112</v>
      </c>
      <c r="DM123" s="962"/>
      <c r="DN123" s="962"/>
      <c r="DO123" s="962"/>
      <c r="DP123" s="963"/>
      <c r="DQ123" s="964" t="s">
        <v>112</v>
      </c>
      <c r="DR123" s="962"/>
      <c r="DS123" s="962"/>
      <c r="DT123" s="962"/>
      <c r="DU123" s="963"/>
      <c r="DV123" s="965" t="s">
        <v>112</v>
      </c>
      <c r="DW123" s="966"/>
      <c r="DX123" s="966"/>
      <c r="DY123" s="966"/>
      <c r="DZ123" s="967"/>
    </row>
    <row r="124" spans="1:130" s="197" customFormat="1" ht="26.25" customHeight="1">
      <c r="A124" s="978"/>
      <c r="B124" s="949"/>
      <c r="C124" s="919" t="s">
        <v>432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444</v>
      </c>
      <c r="CQ124" s="1011"/>
      <c r="CR124" s="1011"/>
      <c r="CS124" s="1011"/>
      <c r="CT124" s="1011"/>
      <c r="CU124" s="1011"/>
      <c r="CV124" s="1011"/>
      <c r="CW124" s="1011"/>
      <c r="CX124" s="1011"/>
      <c r="CY124" s="1011"/>
      <c r="CZ124" s="1011"/>
      <c r="DA124" s="1011"/>
      <c r="DB124" s="1011"/>
      <c r="DC124" s="1011"/>
      <c r="DD124" s="1011"/>
      <c r="DE124" s="1011"/>
      <c r="DF124" s="1012"/>
      <c r="DG124" s="1000" t="s">
        <v>112</v>
      </c>
      <c r="DH124" s="1001"/>
      <c r="DI124" s="1001"/>
      <c r="DJ124" s="1001"/>
      <c r="DK124" s="1002"/>
      <c r="DL124" s="1003" t="s">
        <v>112</v>
      </c>
      <c r="DM124" s="1001"/>
      <c r="DN124" s="1001"/>
      <c r="DO124" s="1001"/>
      <c r="DP124" s="1002"/>
      <c r="DQ124" s="1003" t="s">
        <v>112</v>
      </c>
      <c r="DR124" s="1001"/>
      <c r="DS124" s="1001"/>
      <c r="DT124" s="1001"/>
      <c r="DU124" s="1002"/>
      <c r="DV124" s="1004" t="s">
        <v>112</v>
      </c>
      <c r="DW124" s="1005"/>
      <c r="DX124" s="1005"/>
      <c r="DY124" s="1005"/>
      <c r="DZ124" s="1006"/>
    </row>
    <row r="125" spans="1:130" s="197" customFormat="1" ht="26.25" customHeight="1" thickBot="1">
      <c r="A125" s="978"/>
      <c r="B125" s="949"/>
      <c r="C125" s="919" t="s">
        <v>434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445</v>
      </c>
      <c r="CL125" s="1017"/>
      <c r="CM125" s="1017"/>
      <c r="CN125" s="1017"/>
      <c r="CO125" s="1018"/>
      <c r="CP125" s="943" t="s">
        <v>446</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437</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5388</v>
      </c>
      <c r="AB126" s="962"/>
      <c r="AC126" s="962"/>
      <c r="AD126" s="962"/>
      <c r="AE126" s="963"/>
      <c r="AF126" s="964">
        <v>7314</v>
      </c>
      <c r="AG126" s="962"/>
      <c r="AH126" s="962"/>
      <c r="AI126" s="962"/>
      <c r="AJ126" s="963"/>
      <c r="AK126" s="964">
        <v>9750</v>
      </c>
      <c r="AL126" s="962"/>
      <c r="AM126" s="962"/>
      <c r="AN126" s="962"/>
      <c r="AO126" s="963"/>
      <c r="AP126" s="965">
        <v>0.1</v>
      </c>
      <c r="AQ126" s="966"/>
      <c r="AR126" s="966"/>
      <c r="AS126" s="966"/>
      <c r="AT126" s="967"/>
      <c r="AU126" s="233"/>
      <c r="AV126" s="233"/>
      <c r="AW126" s="233"/>
      <c r="AX126" s="1039" t="s">
        <v>447</v>
      </c>
      <c r="AY126" s="1040"/>
      <c r="AZ126" s="1040"/>
      <c r="BA126" s="1040"/>
      <c r="BB126" s="1040"/>
      <c r="BC126" s="1040"/>
      <c r="BD126" s="1040"/>
      <c r="BE126" s="1041"/>
      <c r="BF126" s="1055" t="s">
        <v>448</v>
      </c>
      <c r="BG126" s="1040"/>
      <c r="BH126" s="1040"/>
      <c r="BI126" s="1040"/>
      <c r="BJ126" s="1040"/>
      <c r="BK126" s="1040"/>
      <c r="BL126" s="1041"/>
      <c r="BM126" s="1055" t="s">
        <v>449</v>
      </c>
      <c r="BN126" s="1040"/>
      <c r="BO126" s="1040"/>
      <c r="BP126" s="1040"/>
      <c r="BQ126" s="1040"/>
      <c r="BR126" s="1040"/>
      <c r="BS126" s="1041"/>
      <c r="BT126" s="1055" t="s">
        <v>450</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451</v>
      </c>
      <c r="CQ126" s="953"/>
      <c r="CR126" s="953"/>
      <c r="CS126" s="953"/>
      <c r="CT126" s="953"/>
      <c r="CU126" s="953"/>
      <c r="CV126" s="953"/>
      <c r="CW126" s="953"/>
      <c r="CX126" s="953"/>
      <c r="CY126" s="953"/>
      <c r="CZ126" s="953"/>
      <c r="DA126" s="953"/>
      <c r="DB126" s="953"/>
      <c r="DC126" s="953"/>
      <c r="DD126" s="953"/>
      <c r="DE126" s="953"/>
      <c r="DF126" s="954"/>
      <c r="DG126" s="922">
        <v>5644001</v>
      </c>
      <c r="DH126" s="923"/>
      <c r="DI126" s="923"/>
      <c r="DJ126" s="923"/>
      <c r="DK126" s="923"/>
      <c r="DL126" s="923">
        <v>5484061</v>
      </c>
      <c r="DM126" s="923"/>
      <c r="DN126" s="923"/>
      <c r="DO126" s="923"/>
      <c r="DP126" s="923"/>
      <c r="DQ126" s="923">
        <v>5265519</v>
      </c>
      <c r="DR126" s="923"/>
      <c r="DS126" s="923"/>
      <c r="DT126" s="923"/>
      <c r="DU126" s="923"/>
      <c r="DV126" s="924">
        <v>56.8</v>
      </c>
      <c r="DW126" s="924"/>
      <c r="DX126" s="924"/>
      <c r="DY126" s="924"/>
      <c r="DZ126" s="925"/>
    </row>
    <row r="127" spans="1:130" s="197" customFormat="1" ht="26.25" customHeight="1" thickBot="1">
      <c r="A127" s="979"/>
      <c r="B127" s="951"/>
      <c r="C127" s="1007" t="s">
        <v>452</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170335</v>
      </c>
      <c r="AB127" s="962"/>
      <c r="AC127" s="962"/>
      <c r="AD127" s="962"/>
      <c r="AE127" s="963"/>
      <c r="AF127" s="964">
        <v>168775</v>
      </c>
      <c r="AG127" s="962"/>
      <c r="AH127" s="962"/>
      <c r="AI127" s="962"/>
      <c r="AJ127" s="963"/>
      <c r="AK127" s="964">
        <v>188774</v>
      </c>
      <c r="AL127" s="962"/>
      <c r="AM127" s="962"/>
      <c r="AN127" s="962"/>
      <c r="AO127" s="963"/>
      <c r="AP127" s="965">
        <v>2</v>
      </c>
      <c r="AQ127" s="966"/>
      <c r="AR127" s="966"/>
      <c r="AS127" s="966"/>
      <c r="AT127" s="967"/>
      <c r="AU127" s="233"/>
      <c r="AV127" s="233"/>
      <c r="AW127" s="233"/>
      <c r="AX127" s="889" t="s">
        <v>453</v>
      </c>
      <c r="AY127" s="890"/>
      <c r="AZ127" s="890"/>
      <c r="BA127" s="890"/>
      <c r="BB127" s="890"/>
      <c r="BC127" s="890"/>
      <c r="BD127" s="890"/>
      <c r="BE127" s="891"/>
      <c r="BF127" s="1044" t="s">
        <v>112</v>
      </c>
      <c r="BG127" s="1045"/>
      <c r="BH127" s="1045"/>
      <c r="BI127" s="1045"/>
      <c r="BJ127" s="1045"/>
      <c r="BK127" s="1045"/>
      <c r="BL127" s="1054"/>
      <c r="BM127" s="1044">
        <v>13.15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454</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455</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456</v>
      </c>
      <c r="X128" s="1076"/>
      <c r="Y128" s="1076"/>
      <c r="Z128" s="1077"/>
      <c r="AA128" s="1092">
        <v>406437</v>
      </c>
      <c r="AB128" s="1093"/>
      <c r="AC128" s="1093"/>
      <c r="AD128" s="1093"/>
      <c r="AE128" s="1094"/>
      <c r="AF128" s="1095">
        <v>376174</v>
      </c>
      <c r="AG128" s="1093"/>
      <c r="AH128" s="1093"/>
      <c r="AI128" s="1093"/>
      <c r="AJ128" s="1094"/>
      <c r="AK128" s="1095">
        <v>333114</v>
      </c>
      <c r="AL128" s="1093"/>
      <c r="AM128" s="1093"/>
      <c r="AN128" s="1093"/>
      <c r="AO128" s="1094"/>
      <c r="AP128" s="1096"/>
      <c r="AQ128" s="1097"/>
      <c r="AR128" s="1097"/>
      <c r="AS128" s="1097"/>
      <c r="AT128" s="1098"/>
      <c r="AU128" s="235"/>
      <c r="AV128" s="235"/>
      <c r="AW128" s="235"/>
      <c r="AX128" s="1057" t="s">
        <v>457</v>
      </c>
      <c r="AY128" s="953"/>
      <c r="AZ128" s="953"/>
      <c r="BA128" s="953"/>
      <c r="BB128" s="953"/>
      <c r="BC128" s="953"/>
      <c r="BD128" s="953"/>
      <c r="BE128" s="954"/>
      <c r="BF128" s="1069" t="s">
        <v>112</v>
      </c>
      <c r="BG128" s="1070"/>
      <c r="BH128" s="1070"/>
      <c r="BI128" s="1070"/>
      <c r="BJ128" s="1070"/>
      <c r="BK128" s="1070"/>
      <c r="BL128" s="1071"/>
      <c r="BM128" s="1069">
        <v>18.149999999999999</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458</v>
      </c>
      <c r="X129" s="1064"/>
      <c r="Y129" s="1064"/>
      <c r="Z129" s="1065"/>
      <c r="AA129" s="961">
        <v>11308865</v>
      </c>
      <c r="AB129" s="962"/>
      <c r="AC129" s="962"/>
      <c r="AD129" s="962"/>
      <c r="AE129" s="963"/>
      <c r="AF129" s="964">
        <v>11375641</v>
      </c>
      <c r="AG129" s="962"/>
      <c r="AH129" s="962"/>
      <c r="AI129" s="962"/>
      <c r="AJ129" s="963"/>
      <c r="AK129" s="964">
        <v>11255164</v>
      </c>
      <c r="AL129" s="962"/>
      <c r="AM129" s="962"/>
      <c r="AN129" s="962"/>
      <c r="AO129" s="963"/>
      <c r="AP129" s="1066"/>
      <c r="AQ129" s="1067"/>
      <c r="AR129" s="1067"/>
      <c r="AS129" s="1067"/>
      <c r="AT129" s="1068"/>
      <c r="AU129" s="235"/>
      <c r="AV129" s="235"/>
      <c r="AW129" s="235"/>
      <c r="AX129" s="1057" t="s">
        <v>459</v>
      </c>
      <c r="AY129" s="953"/>
      <c r="AZ129" s="953"/>
      <c r="BA129" s="953"/>
      <c r="BB129" s="953"/>
      <c r="BC129" s="953"/>
      <c r="BD129" s="953"/>
      <c r="BE129" s="954"/>
      <c r="BF129" s="1058">
        <v>5.9</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460</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461</v>
      </c>
      <c r="X130" s="1064"/>
      <c r="Y130" s="1064"/>
      <c r="Z130" s="1065"/>
      <c r="AA130" s="961">
        <v>1984373</v>
      </c>
      <c r="AB130" s="962"/>
      <c r="AC130" s="962"/>
      <c r="AD130" s="962"/>
      <c r="AE130" s="963"/>
      <c r="AF130" s="964">
        <v>1953825</v>
      </c>
      <c r="AG130" s="962"/>
      <c r="AH130" s="962"/>
      <c r="AI130" s="962"/>
      <c r="AJ130" s="963"/>
      <c r="AK130" s="964">
        <v>1979625</v>
      </c>
      <c r="AL130" s="962"/>
      <c r="AM130" s="962"/>
      <c r="AN130" s="962"/>
      <c r="AO130" s="963"/>
      <c r="AP130" s="1066"/>
      <c r="AQ130" s="1067"/>
      <c r="AR130" s="1067"/>
      <c r="AS130" s="1067"/>
      <c r="AT130" s="1068"/>
      <c r="AU130" s="235"/>
      <c r="AV130" s="235"/>
      <c r="AW130" s="235"/>
      <c r="AX130" s="1116" t="s">
        <v>462</v>
      </c>
      <c r="AY130" s="1048"/>
      <c r="AZ130" s="1048"/>
      <c r="BA130" s="1048"/>
      <c r="BB130" s="1048"/>
      <c r="BC130" s="1048"/>
      <c r="BD130" s="1048"/>
      <c r="BE130" s="1049"/>
      <c r="BF130" s="1078">
        <v>103</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463</v>
      </c>
      <c r="X131" s="1087"/>
      <c r="Y131" s="1087"/>
      <c r="Z131" s="1088"/>
      <c r="AA131" s="1000">
        <v>9324492</v>
      </c>
      <c r="AB131" s="1001"/>
      <c r="AC131" s="1001"/>
      <c r="AD131" s="1001"/>
      <c r="AE131" s="1002"/>
      <c r="AF131" s="1003">
        <v>9421816</v>
      </c>
      <c r="AG131" s="1001"/>
      <c r="AH131" s="1001"/>
      <c r="AI131" s="1001"/>
      <c r="AJ131" s="1002"/>
      <c r="AK131" s="1003">
        <v>9275539</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464</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465</v>
      </c>
      <c r="W132" s="1104"/>
      <c r="X132" s="1104"/>
      <c r="Y132" s="1104"/>
      <c r="Z132" s="1105"/>
      <c r="AA132" s="1106">
        <v>7.0609208519999997</v>
      </c>
      <c r="AB132" s="1107"/>
      <c r="AC132" s="1107"/>
      <c r="AD132" s="1107"/>
      <c r="AE132" s="1108"/>
      <c r="AF132" s="1109">
        <v>6.1654356229999996</v>
      </c>
      <c r="AG132" s="1107"/>
      <c r="AH132" s="1107"/>
      <c r="AI132" s="1107"/>
      <c r="AJ132" s="1108"/>
      <c r="AK132" s="1109">
        <v>4.624884872</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466</v>
      </c>
      <c r="W133" s="1111"/>
      <c r="X133" s="1111"/>
      <c r="Y133" s="1111"/>
      <c r="Z133" s="1112"/>
      <c r="AA133" s="1113">
        <v>7.9</v>
      </c>
      <c r="AB133" s="1114"/>
      <c r="AC133" s="1114"/>
      <c r="AD133" s="1114"/>
      <c r="AE133" s="1115"/>
      <c r="AF133" s="1113">
        <v>6.9</v>
      </c>
      <c r="AG133" s="1114"/>
      <c r="AH133" s="1114"/>
      <c r="AI133" s="1114"/>
      <c r="AJ133" s="1115"/>
      <c r="AK133" s="1113">
        <v>5.9</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0" t="s">
        <v>469</v>
      </c>
      <c r="L7" s="254"/>
      <c r="M7" s="255" t="s">
        <v>470</v>
      </c>
      <c r="N7" s="256"/>
    </row>
    <row r="8" spans="1:16">
      <c r="A8" s="248"/>
      <c r="B8" s="244"/>
      <c r="C8" s="244"/>
      <c r="D8" s="244"/>
      <c r="E8" s="244"/>
      <c r="F8" s="244"/>
      <c r="G8" s="257"/>
      <c r="H8" s="258"/>
      <c r="I8" s="258"/>
      <c r="J8" s="259"/>
      <c r="K8" s="1121"/>
      <c r="L8" s="260" t="s">
        <v>471</v>
      </c>
      <c r="M8" s="261" t="s">
        <v>472</v>
      </c>
      <c r="N8" s="262" t="s">
        <v>473</v>
      </c>
    </row>
    <row r="9" spans="1:16">
      <c r="A9" s="248"/>
      <c r="B9" s="244"/>
      <c r="C9" s="244"/>
      <c r="D9" s="244"/>
      <c r="E9" s="244"/>
      <c r="F9" s="244"/>
      <c r="G9" s="1122" t="s">
        <v>474</v>
      </c>
      <c r="H9" s="1123"/>
      <c r="I9" s="1123"/>
      <c r="J9" s="1124"/>
      <c r="K9" s="263">
        <v>3704134</v>
      </c>
      <c r="L9" s="264">
        <v>72400</v>
      </c>
      <c r="M9" s="265">
        <v>65114</v>
      </c>
      <c r="N9" s="266">
        <v>11.2</v>
      </c>
    </row>
    <row r="10" spans="1:16">
      <c r="A10" s="248"/>
      <c r="B10" s="244"/>
      <c r="C10" s="244"/>
      <c r="D10" s="244"/>
      <c r="E10" s="244"/>
      <c r="F10" s="244"/>
      <c r="G10" s="1122" t="s">
        <v>475</v>
      </c>
      <c r="H10" s="1123"/>
      <c r="I10" s="1123"/>
      <c r="J10" s="1124"/>
      <c r="K10" s="267">
        <v>28715</v>
      </c>
      <c r="L10" s="268">
        <v>561</v>
      </c>
      <c r="M10" s="269">
        <v>4538</v>
      </c>
      <c r="N10" s="270">
        <v>-87.6</v>
      </c>
    </row>
    <row r="11" spans="1:16" ht="13.5" customHeight="1">
      <c r="A11" s="248"/>
      <c r="B11" s="244"/>
      <c r="C11" s="244"/>
      <c r="D11" s="244"/>
      <c r="E11" s="244"/>
      <c r="F11" s="244"/>
      <c r="G11" s="1122" t="s">
        <v>476</v>
      </c>
      <c r="H11" s="1123"/>
      <c r="I11" s="1123"/>
      <c r="J11" s="1124"/>
      <c r="K11" s="267">
        <v>441923</v>
      </c>
      <c r="L11" s="268">
        <v>8638</v>
      </c>
      <c r="M11" s="269">
        <v>5513</v>
      </c>
      <c r="N11" s="270">
        <v>56.7</v>
      </c>
    </row>
    <row r="12" spans="1:16" ht="13.5" customHeight="1">
      <c r="A12" s="248"/>
      <c r="B12" s="244"/>
      <c r="C12" s="244"/>
      <c r="D12" s="244"/>
      <c r="E12" s="244"/>
      <c r="F12" s="244"/>
      <c r="G12" s="1122" t="s">
        <v>477</v>
      </c>
      <c r="H12" s="1123"/>
      <c r="I12" s="1123"/>
      <c r="J12" s="1124"/>
      <c r="K12" s="267">
        <v>5697</v>
      </c>
      <c r="L12" s="268">
        <v>111</v>
      </c>
      <c r="M12" s="269">
        <v>953</v>
      </c>
      <c r="N12" s="270">
        <v>-88.4</v>
      </c>
    </row>
    <row r="13" spans="1:16" ht="13.5" customHeight="1">
      <c r="A13" s="248"/>
      <c r="B13" s="244"/>
      <c r="C13" s="244"/>
      <c r="D13" s="244"/>
      <c r="E13" s="244"/>
      <c r="F13" s="244"/>
      <c r="G13" s="1122" t="s">
        <v>478</v>
      </c>
      <c r="H13" s="1123"/>
      <c r="I13" s="1123"/>
      <c r="J13" s="1124"/>
      <c r="K13" s="267" t="s">
        <v>479</v>
      </c>
      <c r="L13" s="268" t="s">
        <v>479</v>
      </c>
      <c r="M13" s="269">
        <v>2</v>
      </c>
      <c r="N13" s="270" t="s">
        <v>479</v>
      </c>
    </row>
    <row r="14" spans="1:16" ht="13.5" customHeight="1">
      <c r="A14" s="248"/>
      <c r="B14" s="244"/>
      <c r="C14" s="244"/>
      <c r="D14" s="244"/>
      <c r="E14" s="244"/>
      <c r="F14" s="244"/>
      <c r="G14" s="1122" t="s">
        <v>480</v>
      </c>
      <c r="H14" s="1123"/>
      <c r="I14" s="1123"/>
      <c r="J14" s="1124"/>
      <c r="K14" s="267">
        <v>109712</v>
      </c>
      <c r="L14" s="268">
        <v>2144</v>
      </c>
      <c r="M14" s="269">
        <v>2887</v>
      </c>
      <c r="N14" s="270">
        <v>-25.7</v>
      </c>
    </row>
    <row r="15" spans="1:16" ht="13.5" customHeight="1">
      <c r="A15" s="248"/>
      <c r="B15" s="244"/>
      <c r="C15" s="244"/>
      <c r="D15" s="244"/>
      <c r="E15" s="244"/>
      <c r="F15" s="244"/>
      <c r="G15" s="1122" t="s">
        <v>481</v>
      </c>
      <c r="H15" s="1123"/>
      <c r="I15" s="1123"/>
      <c r="J15" s="1124"/>
      <c r="K15" s="267">
        <v>63386</v>
      </c>
      <c r="L15" s="268">
        <v>1239</v>
      </c>
      <c r="M15" s="269">
        <v>1642</v>
      </c>
      <c r="N15" s="270">
        <v>-24.5</v>
      </c>
    </row>
    <row r="16" spans="1:16">
      <c r="A16" s="248"/>
      <c r="B16" s="244"/>
      <c r="C16" s="244"/>
      <c r="D16" s="244"/>
      <c r="E16" s="244"/>
      <c r="F16" s="244"/>
      <c r="G16" s="1125" t="s">
        <v>482</v>
      </c>
      <c r="H16" s="1126"/>
      <c r="I16" s="1126"/>
      <c r="J16" s="1127"/>
      <c r="K16" s="268">
        <v>-239148</v>
      </c>
      <c r="L16" s="268">
        <v>-4674</v>
      </c>
      <c r="M16" s="269">
        <v>-6965</v>
      </c>
      <c r="N16" s="270">
        <v>-32.9</v>
      </c>
    </row>
    <row r="17" spans="1:16">
      <c r="A17" s="248"/>
      <c r="B17" s="244"/>
      <c r="C17" s="244"/>
      <c r="D17" s="244"/>
      <c r="E17" s="244"/>
      <c r="F17" s="244"/>
      <c r="G17" s="1125" t="s">
        <v>171</v>
      </c>
      <c r="H17" s="1126"/>
      <c r="I17" s="1126"/>
      <c r="J17" s="1127"/>
      <c r="K17" s="268">
        <v>4114419</v>
      </c>
      <c r="L17" s="268">
        <v>80419</v>
      </c>
      <c r="M17" s="269">
        <v>73685</v>
      </c>
      <c r="N17" s="270">
        <v>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7" t="s">
        <v>487</v>
      </c>
      <c r="H21" s="1118"/>
      <c r="I21" s="1118"/>
      <c r="J21" s="1119"/>
      <c r="K21" s="280">
        <v>8.15</v>
      </c>
      <c r="L21" s="281">
        <v>7.13</v>
      </c>
      <c r="M21" s="282">
        <v>1.02</v>
      </c>
      <c r="N21" s="249"/>
      <c r="O21" s="283"/>
      <c r="P21" s="279"/>
    </row>
    <row r="22" spans="1:16" s="284" customFormat="1">
      <c r="A22" s="279"/>
      <c r="B22" s="249"/>
      <c r="C22" s="249"/>
      <c r="D22" s="249"/>
      <c r="E22" s="249"/>
      <c r="F22" s="249"/>
      <c r="G22" s="1117" t="s">
        <v>488</v>
      </c>
      <c r="H22" s="1118"/>
      <c r="I22" s="1118"/>
      <c r="J22" s="1119"/>
      <c r="K22" s="285">
        <v>97.3</v>
      </c>
      <c r="L22" s="286">
        <v>98.1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20" t="s">
        <v>469</v>
      </c>
      <c r="L30" s="254"/>
      <c r="M30" s="255" t="s">
        <v>470</v>
      </c>
      <c r="N30" s="256"/>
    </row>
    <row r="31" spans="1:16">
      <c r="A31" s="248"/>
      <c r="B31" s="244"/>
      <c r="C31" s="244"/>
      <c r="D31" s="244"/>
      <c r="E31" s="244"/>
      <c r="F31" s="244"/>
      <c r="G31" s="257"/>
      <c r="H31" s="258"/>
      <c r="I31" s="258"/>
      <c r="J31" s="259"/>
      <c r="K31" s="1121"/>
      <c r="L31" s="260" t="s">
        <v>471</v>
      </c>
      <c r="M31" s="261" t="s">
        <v>472</v>
      </c>
      <c r="N31" s="262" t="s">
        <v>473</v>
      </c>
    </row>
    <row r="32" spans="1:16" ht="27" customHeight="1">
      <c r="A32" s="248"/>
      <c r="B32" s="244"/>
      <c r="C32" s="244"/>
      <c r="D32" s="244"/>
      <c r="E32" s="244"/>
      <c r="F32" s="244"/>
      <c r="G32" s="1133" t="s">
        <v>491</v>
      </c>
      <c r="H32" s="1134"/>
      <c r="I32" s="1134"/>
      <c r="J32" s="1135"/>
      <c r="K32" s="294">
        <v>1912833</v>
      </c>
      <c r="L32" s="294">
        <v>37388</v>
      </c>
      <c r="M32" s="295">
        <v>43359</v>
      </c>
      <c r="N32" s="296">
        <v>-13.8</v>
      </c>
    </row>
    <row r="33" spans="1:16" ht="13.5" customHeight="1">
      <c r="A33" s="248"/>
      <c r="B33" s="244"/>
      <c r="C33" s="244"/>
      <c r="D33" s="244"/>
      <c r="E33" s="244"/>
      <c r="F33" s="244"/>
      <c r="G33" s="1133" t="s">
        <v>492</v>
      </c>
      <c r="H33" s="1134"/>
      <c r="I33" s="1134"/>
      <c r="J33" s="1135"/>
      <c r="K33" s="294" t="s">
        <v>479</v>
      </c>
      <c r="L33" s="294" t="s">
        <v>479</v>
      </c>
      <c r="M33" s="295">
        <v>0</v>
      </c>
      <c r="N33" s="296" t="s">
        <v>479</v>
      </c>
    </row>
    <row r="34" spans="1:16" ht="27" customHeight="1">
      <c r="A34" s="248"/>
      <c r="B34" s="244"/>
      <c r="C34" s="244"/>
      <c r="D34" s="244"/>
      <c r="E34" s="244"/>
      <c r="F34" s="244"/>
      <c r="G34" s="1133" t="s">
        <v>493</v>
      </c>
      <c r="H34" s="1134"/>
      <c r="I34" s="1134"/>
      <c r="J34" s="1135"/>
      <c r="K34" s="294" t="s">
        <v>479</v>
      </c>
      <c r="L34" s="294" t="s">
        <v>479</v>
      </c>
      <c r="M34" s="295">
        <v>39</v>
      </c>
      <c r="N34" s="296" t="s">
        <v>479</v>
      </c>
    </row>
    <row r="35" spans="1:16" ht="27" customHeight="1">
      <c r="A35" s="248"/>
      <c r="B35" s="244"/>
      <c r="C35" s="244"/>
      <c r="D35" s="244"/>
      <c r="E35" s="244"/>
      <c r="F35" s="244"/>
      <c r="G35" s="1133" t="s">
        <v>494</v>
      </c>
      <c r="H35" s="1134"/>
      <c r="I35" s="1134"/>
      <c r="J35" s="1135"/>
      <c r="K35" s="294">
        <v>582937</v>
      </c>
      <c r="L35" s="294">
        <v>11394</v>
      </c>
      <c r="M35" s="295">
        <v>11806</v>
      </c>
      <c r="N35" s="296">
        <v>-3.5</v>
      </c>
    </row>
    <row r="36" spans="1:16" ht="27" customHeight="1">
      <c r="A36" s="248"/>
      <c r="B36" s="244"/>
      <c r="C36" s="244"/>
      <c r="D36" s="244"/>
      <c r="E36" s="244"/>
      <c r="F36" s="244"/>
      <c r="G36" s="1133" t="s">
        <v>495</v>
      </c>
      <c r="H36" s="1134"/>
      <c r="I36" s="1134"/>
      <c r="J36" s="1135"/>
      <c r="K36" s="294">
        <v>47428</v>
      </c>
      <c r="L36" s="294">
        <v>927</v>
      </c>
      <c r="M36" s="295">
        <v>1910</v>
      </c>
      <c r="N36" s="296">
        <v>-51.5</v>
      </c>
    </row>
    <row r="37" spans="1:16" ht="13.5" customHeight="1">
      <c r="A37" s="248"/>
      <c r="B37" s="244"/>
      <c r="C37" s="244"/>
      <c r="D37" s="244"/>
      <c r="E37" s="244"/>
      <c r="F37" s="244"/>
      <c r="G37" s="1133" t="s">
        <v>496</v>
      </c>
      <c r="H37" s="1134"/>
      <c r="I37" s="1134"/>
      <c r="J37" s="1135"/>
      <c r="K37" s="294">
        <v>198524</v>
      </c>
      <c r="L37" s="294">
        <v>3880</v>
      </c>
      <c r="M37" s="295">
        <v>1129</v>
      </c>
      <c r="N37" s="296">
        <v>243.7</v>
      </c>
    </row>
    <row r="38" spans="1:16" ht="27" customHeight="1">
      <c r="A38" s="248"/>
      <c r="B38" s="244"/>
      <c r="C38" s="244"/>
      <c r="D38" s="244"/>
      <c r="E38" s="244"/>
      <c r="F38" s="244"/>
      <c r="G38" s="1136" t="s">
        <v>497</v>
      </c>
      <c r="H38" s="1137"/>
      <c r="I38" s="1137"/>
      <c r="J38" s="1138"/>
      <c r="K38" s="297" t="s">
        <v>479</v>
      </c>
      <c r="L38" s="297" t="s">
        <v>479</v>
      </c>
      <c r="M38" s="298">
        <v>5</v>
      </c>
      <c r="N38" s="299" t="s">
        <v>479</v>
      </c>
      <c r="O38" s="293"/>
    </row>
    <row r="39" spans="1:16">
      <c r="A39" s="248"/>
      <c r="B39" s="244"/>
      <c r="C39" s="244"/>
      <c r="D39" s="244"/>
      <c r="E39" s="244"/>
      <c r="F39" s="244"/>
      <c r="G39" s="1136" t="s">
        <v>498</v>
      </c>
      <c r="H39" s="1137"/>
      <c r="I39" s="1137"/>
      <c r="J39" s="1138"/>
      <c r="K39" s="300">
        <v>-333114</v>
      </c>
      <c r="L39" s="300">
        <v>-6511</v>
      </c>
      <c r="M39" s="301">
        <v>-5126</v>
      </c>
      <c r="N39" s="302">
        <v>27</v>
      </c>
      <c r="O39" s="293"/>
    </row>
    <row r="40" spans="1:16" ht="27" customHeight="1">
      <c r="A40" s="248"/>
      <c r="B40" s="244"/>
      <c r="C40" s="244"/>
      <c r="D40" s="244"/>
      <c r="E40" s="244"/>
      <c r="F40" s="244"/>
      <c r="G40" s="1133" t="s">
        <v>499</v>
      </c>
      <c r="H40" s="1134"/>
      <c r="I40" s="1134"/>
      <c r="J40" s="1135"/>
      <c r="K40" s="300">
        <v>-1979625</v>
      </c>
      <c r="L40" s="300">
        <v>-38693</v>
      </c>
      <c r="M40" s="301">
        <v>-37205</v>
      </c>
      <c r="N40" s="302">
        <v>4</v>
      </c>
      <c r="O40" s="293"/>
    </row>
    <row r="41" spans="1:16">
      <c r="A41" s="248"/>
      <c r="B41" s="244"/>
      <c r="C41" s="244"/>
      <c r="D41" s="244"/>
      <c r="E41" s="244"/>
      <c r="F41" s="244"/>
      <c r="G41" s="1139" t="s">
        <v>281</v>
      </c>
      <c r="H41" s="1140"/>
      <c r="I41" s="1140"/>
      <c r="J41" s="1141"/>
      <c r="K41" s="294">
        <v>428983</v>
      </c>
      <c r="L41" s="300">
        <v>8385</v>
      </c>
      <c r="M41" s="301">
        <v>15917</v>
      </c>
      <c r="N41" s="302">
        <v>-47.3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8" t="s">
        <v>469</v>
      </c>
      <c r="J49" s="1130" t="s">
        <v>503</v>
      </c>
      <c r="K49" s="1131"/>
      <c r="L49" s="1131"/>
      <c r="M49" s="1131"/>
      <c r="N49" s="1132"/>
    </row>
    <row r="50" spans="1:14">
      <c r="A50" s="248"/>
      <c r="B50" s="244"/>
      <c r="C50" s="244"/>
      <c r="D50" s="244"/>
      <c r="E50" s="244"/>
      <c r="F50" s="244"/>
      <c r="G50" s="312"/>
      <c r="H50" s="313"/>
      <c r="I50" s="1129"/>
      <c r="J50" s="314" t="s">
        <v>504</v>
      </c>
      <c r="K50" s="315" t="s">
        <v>505</v>
      </c>
      <c r="L50" s="316" t="s">
        <v>506</v>
      </c>
      <c r="M50" s="317" t="s">
        <v>507</v>
      </c>
      <c r="N50" s="318" t="s">
        <v>508</v>
      </c>
    </row>
    <row r="51" spans="1:14">
      <c r="A51" s="248"/>
      <c r="B51" s="244"/>
      <c r="C51" s="244"/>
      <c r="D51" s="244"/>
      <c r="E51" s="244"/>
      <c r="F51" s="244"/>
      <c r="G51" s="310" t="s">
        <v>509</v>
      </c>
      <c r="H51" s="311"/>
      <c r="I51" s="319">
        <v>2351986</v>
      </c>
      <c r="J51" s="320">
        <v>46427</v>
      </c>
      <c r="K51" s="321">
        <v>-18.899999999999999</v>
      </c>
      <c r="L51" s="322">
        <v>44162</v>
      </c>
      <c r="M51" s="323">
        <v>-7.7</v>
      </c>
      <c r="N51" s="324">
        <v>-11.2</v>
      </c>
    </row>
    <row r="52" spans="1:14">
      <c r="A52" s="248"/>
      <c r="B52" s="244"/>
      <c r="C52" s="244"/>
      <c r="D52" s="244"/>
      <c r="E52" s="244"/>
      <c r="F52" s="244"/>
      <c r="G52" s="325"/>
      <c r="H52" s="326" t="s">
        <v>510</v>
      </c>
      <c r="I52" s="327">
        <v>1850507</v>
      </c>
      <c r="J52" s="328">
        <v>36528</v>
      </c>
      <c r="K52" s="329">
        <v>9.3000000000000007</v>
      </c>
      <c r="L52" s="330">
        <v>24931</v>
      </c>
      <c r="M52" s="331">
        <v>-9</v>
      </c>
      <c r="N52" s="332">
        <v>18.3</v>
      </c>
    </row>
    <row r="53" spans="1:14">
      <c r="A53" s="248"/>
      <c r="B53" s="244"/>
      <c r="C53" s="244"/>
      <c r="D53" s="244"/>
      <c r="E53" s="244"/>
      <c r="F53" s="244"/>
      <c r="G53" s="310" t="s">
        <v>511</v>
      </c>
      <c r="H53" s="311"/>
      <c r="I53" s="319">
        <v>1979198</v>
      </c>
      <c r="J53" s="320">
        <v>39207</v>
      </c>
      <c r="K53" s="321">
        <v>-15.6</v>
      </c>
      <c r="L53" s="322">
        <v>47569</v>
      </c>
      <c r="M53" s="323">
        <v>7.7</v>
      </c>
      <c r="N53" s="324">
        <v>-23.3</v>
      </c>
    </row>
    <row r="54" spans="1:14">
      <c r="A54" s="248"/>
      <c r="B54" s="244"/>
      <c r="C54" s="244"/>
      <c r="D54" s="244"/>
      <c r="E54" s="244"/>
      <c r="F54" s="244"/>
      <c r="G54" s="325"/>
      <c r="H54" s="326" t="s">
        <v>510</v>
      </c>
      <c r="I54" s="327">
        <v>1718838</v>
      </c>
      <c r="J54" s="328">
        <v>34049</v>
      </c>
      <c r="K54" s="329">
        <v>-6.8</v>
      </c>
      <c r="L54" s="330">
        <v>26255</v>
      </c>
      <c r="M54" s="331">
        <v>5.3</v>
      </c>
      <c r="N54" s="332">
        <v>-12.1</v>
      </c>
    </row>
    <row r="55" spans="1:14">
      <c r="A55" s="248"/>
      <c r="B55" s="244"/>
      <c r="C55" s="244"/>
      <c r="D55" s="244"/>
      <c r="E55" s="244"/>
      <c r="F55" s="244"/>
      <c r="G55" s="310" t="s">
        <v>512</v>
      </c>
      <c r="H55" s="311"/>
      <c r="I55" s="319">
        <v>2645254</v>
      </c>
      <c r="J55" s="320">
        <v>51425</v>
      </c>
      <c r="K55" s="321">
        <v>31.2</v>
      </c>
      <c r="L55" s="322">
        <v>50880</v>
      </c>
      <c r="M55" s="323">
        <v>7</v>
      </c>
      <c r="N55" s="324">
        <v>24.2</v>
      </c>
    </row>
    <row r="56" spans="1:14">
      <c r="A56" s="248"/>
      <c r="B56" s="244"/>
      <c r="C56" s="244"/>
      <c r="D56" s="244"/>
      <c r="E56" s="244"/>
      <c r="F56" s="244"/>
      <c r="G56" s="325"/>
      <c r="H56" s="326" t="s">
        <v>510</v>
      </c>
      <c r="I56" s="327">
        <v>1754718</v>
      </c>
      <c r="J56" s="328">
        <v>34113</v>
      </c>
      <c r="K56" s="329">
        <v>0.2</v>
      </c>
      <c r="L56" s="330">
        <v>26879</v>
      </c>
      <c r="M56" s="331">
        <v>2.4</v>
      </c>
      <c r="N56" s="332">
        <v>-2.2000000000000002</v>
      </c>
    </row>
    <row r="57" spans="1:14">
      <c r="A57" s="248"/>
      <c r="B57" s="244"/>
      <c r="C57" s="244"/>
      <c r="D57" s="244"/>
      <c r="E57" s="244"/>
      <c r="F57" s="244"/>
      <c r="G57" s="310" t="s">
        <v>513</v>
      </c>
      <c r="H57" s="311"/>
      <c r="I57" s="319">
        <v>3181921</v>
      </c>
      <c r="J57" s="320">
        <v>61940</v>
      </c>
      <c r="K57" s="321">
        <v>20.399999999999999</v>
      </c>
      <c r="L57" s="322">
        <v>63956</v>
      </c>
      <c r="M57" s="323">
        <v>25.7</v>
      </c>
      <c r="N57" s="324">
        <v>-5.3</v>
      </c>
    </row>
    <row r="58" spans="1:14">
      <c r="A58" s="248"/>
      <c r="B58" s="244"/>
      <c r="C58" s="244"/>
      <c r="D58" s="244"/>
      <c r="E58" s="244"/>
      <c r="F58" s="244"/>
      <c r="G58" s="325"/>
      <c r="H58" s="326" t="s">
        <v>510</v>
      </c>
      <c r="I58" s="327">
        <v>1550619</v>
      </c>
      <c r="J58" s="328">
        <v>30185</v>
      </c>
      <c r="K58" s="329">
        <v>-11.5</v>
      </c>
      <c r="L58" s="330">
        <v>29239</v>
      </c>
      <c r="M58" s="331">
        <v>8.8000000000000007</v>
      </c>
      <c r="N58" s="332">
        <v>-20.3</v>
      </c>
    </row>
    <row r="59" spans="1:14">
      <c r="A59" s="248"/>
      <c r="B59" s="244"/>
      <c r="C59" s="244"/>
      <c r="D59" s="244"/>
      <c r="E59" s="244"/>
      <c r="F59" s="244"/>
      <c r="G59" s="310" t="s">
        <v>514</v>
      </c>
      <c r="H59" s="311"/>
      <c r="I59" s="319">
        <v>2164646</v>
      </c>
      <c r="J59" s="320">
        <v>42310</v>
      </c>
      <c r="K59" s="321">
        <v>-31.7</v>
      </c>
      <c r="L59" s="322">
        <v>66255</v>
      </c>
      <c r="M59" s="323">
        <v>3.6</v>
      </c>
      <c r="N59" s="324">
        <v>-35.299999999999997</v>
      </c>
    </row>
    <row r="60" spans="1:14">
      <c r="A60" s="248"/>
      <c r="B60" s="244"/>
      <c r="C60" s="244"/>
      <c r="D60" s="244"/>
      <c r="E60" s="244"/>
      <c r="F60" s="244"/>
      <c r="G60" s="325"/>
      <c r="H60" s="326" t="s">
        <v>510</v>
      </c>
      <c r="I60" s="333">
        <v>1624011</v>
      </c>
      <c r="J60" s="328">
        <v>31743</v>
      </c>
      <c r="K60" s="329">
        <v>5.2</v>
      </c>
      <c r="L60" s="330">
        <v>31822</v>
      </c>
      <c r="M60" s="331">
        <v>8.8000000000000007</v>
      </c>
      <c r="N60" s="332">
        <v>-3.6</v>
      </c>
    </row>
    <row r="61" spans="1:14">
      <c r="A61" s="248"/>
      <c r="B61" s="244"/>
      <c r="C61" s="244"/>
      <c r="D61" s="244"/>
      <c r="E61" s="244"/>
      <c r="F61" s="244"/>
      <c r="G61" s="310" t="s">
        <v>515</v>
      </c>
      <c r="H61" s="334"/>
      <c r="I61" s="335">
        <v>2464601</v>
      </c>
      <c r="J61" s="336">
        <v>48262</v>
      </c>
      <c r="K61" s="337">
        <v>-2.9</v>
      </c>
      <c r="L61" s="338">
        <v>54564</v>
      </c>
      <c r="M61" s="339">
        <v>7.3</v>
      </c>
      <c r="N61" s="324">
        <v>-10.199999999999999</v>
      </c>
    </row>
    <row r="62" spans="1:14">
      <c r="A62" s="248"/>
      <c r="B62" s="244"/>
      <c r="C62" s="244"/>
      <c r="D62" s="244"/>
      <c r="E62" s="244"/>
      <c r="F62" s="244"/>
      <c r="G62" s="325"/>
      <c r="H62" s="326" t="s">
        <v>510</v>
      </c>
      <c r="I62" s="327">
        <v>1699739</v>
      </c>
      <c r="J62" s="328">
        <v>33324</v>
      </c>
      <c r="K62" s="329">
        <v>-0.7</v>
      </c>
      <c r="L62" s="330">
        <v>27825</v>
      </c>
      <c r="M62" s="331">
        <v>3.3</v>
      </c>
      <c r="N62" s="332">
        <v>-4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12.72</v>
      </c>
      <c r="G47" s="12">
        <v>12.92</v>
      </c>
      <c r="H47" s="12">
        <v>12.83</v>
      </c>
      <c r="I47" s="12">
        <v>13.7</v>
      </c>
      <c r="J47" s="13">
        <v>16.420000000000002</v>
      </c>
    </row>
    <row r="48" spans="2:10" ht="57.75" customHeight="1">
      <c r="B48" s="14"/>
      <c r="C48" s="1144" t="s">
        <v>4</v>
      </c>
      <c r="D48" s="1144"/>
      <c r="E48" s="1145"/>
      <c r="F48" s="15">
        <v>8.02</v>
      </c>
      <c r="G48" s="16">
        <v>7.79</v>
      </c>
      <c r="H48" s="16">
        <v>6.92</v>
      </c>
      <c r="I48" s="16">
        <v>7.62</v>
      </c>
      <c r="J48" s="17">
        <v>4.74</v>
      </c>
    </row>
    <row r="49" spans="2:10" ht="57.75" customHeight="1" thickBot="1">
      <c r="B49" s="18"/>
      <c r="C49" s="1146" t="s">
        <v>5</v>
      </c>
      <c r="D49" s="1146"/>
      <c r="E49" s="1147"/>
      <c r="F49" s="19">
        <v>1.76</v>
      </c>
      <c r="G49" s="20" t="s">
        <v>522</v>
      </c>
      <c r="H49" s="20" t="s">
        <v>523</v>
      </c>
      <c r="I49" s="20">
        <v>1.68</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525</v>
      </c>
      <c r="D34" s="1154"/>
      <c r="E34" s="1155"/>
      <c r="F34" s="32">
        <v>17.23</v>
      </c>
      <c r="G34" s="33">
        <v>18.16</v>
      </c>
      <c r="H34" s="33">
        <v>19.43</v>
      </c>
      <c r="I34" s="33">
        <v>20.69</v>
      </c>
      <c r="J34" s="34">
        <v>22.92</v>
      </c>
      <c r="K34" s="22"/>
      <c r="L34" s="22"/>
      <c r="M34" s="22"/>
      <c r="N34" s="22"/>
      <c r="O34" s="22"/>
      <c r="P34" s="22"/>
    </row>
    <row r="35" spans="1:16" ht="39" customHeight="1">
      <c r="A35" s="22"/>
      <c r="B35" s="35"/>
      <c r="C35" s="1148" t="s">
        <v>526</v>
      </c>
      <c r="D35" s="1149"/>
      <c r="E35" s="1150"/>
      <c r="F35" s="36">
        <v>2</v>
      </c>
      <c r="G35" s="37">
        <v>3.24</v>
      </c>
      <c r="H35" s="37">
        <v>4.71</v>
      </c>
      <c r="I35" s="37">
        <v>5.42</v>
      </c>
      <c r="J35" s="38">
        <v>6.65</v>
      </c>
      <c r="K35" s="22"/>
      <c r="L35" s="22"/>
      <c r="M35" s="22"/>
      <c r="N35" s="22"/>
      <c r="O35" s="22"/>
      <c r="P35" s="22"/>
    </row>
    <row r="36" spans="1:16" ht="39" customHeight="1">
      <c r="A36" s="22"/>
      <c r="B36" s="35"/>
      <c r="C36" s="1148" t="s">
        <v>527</v>
      </c>
      <c r="D36" s="1149"/>
      <c r="E36" s="1150"/>
      <c r="F36" s="36">
        <v>8.01</v>
      </c>
      <c r="G36" s="37">
        <v>7.79</v>
      </c>
      <c r="H36" s="37">
        <v>6.91</v>
      </c>
      <c r="I36" s="37">
        <v>7.61</v>
      </c>
      <c r="J36" s="38">
        <v>4.7300000000000004</v>
      </c>
      <c r="K36" s="22"/>
      <c r="L36" s="22"/>
      <c r="M36" s="22"/>
      <c r="N36" s="22"/>
      <c r="O36" s="22"/>
      <c r="P36" s="22"/>
    </row>
    <row r="37" spans="1:16" ht="39" customHeight="1">
      <c r="A37" s="22"/>
      <c r="B37" s="35"/>
      <c r="C37" s="1148" t="s">
        <v>528</v>
      </c>
      <c r="D37" s="1149"/>
      <c r="E37" s="1150"/>
      <c r="F37" s="36">
        <v>1.77</v>
      </c>
      <c r="G37" s="37">
        <v>1.61</v>
      </c>
      <c r="H37" s="37">
        <v>1.95</v>
      </c>
      <c r="I37" s="37">
        <v>2.8</v>
      </c>
      <c r="J37" s="38">
        <v>1.72</v>
      </c>
      <c r="K37" s="22"/>
      <c r="L37" s="22"/>
      <c r="M37" s="22"/>
      <c r="N37" s="22"/>
      <c r="O37" s="22"/>
      <c r="P37" s="22"/>
    </row>
    <row r="38" spans="1:16" ht="39" customHeight="1">
      <c r="A38" s="22"/>
      <c r="B38" s="35"/>
      <c r="C38" s="1148" t="s">
        <v>529</v>
      </c>
      <c r="D38" s="1149"/>
      <c r="E38" s="1150"/>
      <c r="F38" s="36">
        <v>0.09</v>
      </c>
      <c r="G38" s="37">
        <v>0.09</v>
      </c>
      <c r="H38" s="37">
        <v>0.17</v>
      </c>
      <c r="I38" s="37">
        <v>0.1</v>
      </c>
      <c r="J38" s="38">
        <v>0.15</v>
      </c>
      <c r="K38" s="22"/>
      <c r="L38" s="22"/>
      <c r="M38" s="22"/>
      <c r="N38" s="22"/>
      <c r="O38" s="22"/>
      <c r="P38" s="22"/>
    </row>
    <row r="39" spans="1:16" ht="39" customHeight="1">
      <c r="A39" s="22"/>
      <c r="B39" s="35"/>
      <c r="C39" s="1148" t="s">
        <v>530</v>
      </c>
      <c r="D39" s="1149"/>
      <c r="E39" s="1150"/>
      <c r="F39" s="36">
        <v>0.04</v>
      </c>
      <c r="G39" s="37">
        <v>0.04</v>
      </c>
      <c r="H39" s="37">
        <v>0.05</v>
      </c>
      <c r="I39" s="37">
        <v>7.0000000000000007E-2</v>
      </c>
      <c r="J39" s="38">
        <v>0.11</v>
      </c>
      <c r="K39" s="22"/>
      <c r="L39" s="22"/>
      <c r="M39" s="22"/>
      <c r="N39" s="22"/>
      <c r="O39" s="22"/>
      <c r="P39" s="22"/>
    </row>
    <row r="40" spans="1:16" ht="39" customHeight="1">
      <c r="A40" s="22"/>
      <c r="B40" s="35"/>
      <c r="C40" s="1148" t="s">
        <v>531</v>
      </c>
      <c r="D40" s="1149"/>
      <c r="E40" s="1150"/>
      <c r="F40" s="36">
        <v>0</v>
      </c>
      <c r="G40" s="37">
        <v>0</v>
      </c>
      <c r="H40" s="37">
        <v>0</v>
      </c>
      <c r="I40" s="37">
        <v>0</v>
      </c>
      <c r="J40" s="38">
        <v>0</v>
      </c>
      <c r="K40" s="22"/>
      <c r="L40" s="22"/>
      <c r="M40" s="22"/>
      <c r="N40" s="22"/>
      <c r="O40" s="22"/>
      <c r="P40" s="22"/>
    </row>
    <row r="41" spans="1:16" ht="39" customHeight="1">
      <c r="A41" s="22"/>
      <c r="B41" s="35"/>
      <c r="C41" s="1148" t="s">
        <v>532</v>
      </c>
      <c r="D41" s="1149"/>
      <c r="E41" s="1150"/>
      <c r="F41" s="36">
        <v>0</v>
      </c>
      <c r="G41" s="37">
        <v>0</v>
      </c>
      <c r="H41" s="37">
        <v>0</v>
      </c>
      <c r="I41" s="37">
        <v>0</v>
      </c>
      <c r="J41" s="38">
        <v>0</v>
      </c>
      <c r="K41" s="22"/>
      <c r="L41" s="22"/>
      <c r="M41" s="22"/>
      <c r="N41" s="22"/>
      <c r="O41" s="22"/>
      <c r="P41" s="22"/>
    </row>
    <row r="42" spans="1:16" ht="39" customHeight="1">
      <c r="A42" s="22"/>
      <c r="B42" s="39"/>
      <c r="C42" s="1148" t="s">
        <v>533</v>
      </c>
      <c r="D42" s="1149"/>
      <c r="E42" s="1150"/>
      <c r="F42" s="36" t="s">
        <v>479</v>
      </c>
      <c r="G42" s="37" t="s">
        <v>479</v>
      </c>
      <c r="H42" s="37" t="s">
        <v>479</v>
      </c>
      <c r="I42" s="37" t="s">
        <v>479</v>
      </c>
      <c r="J42" s="38" t="s">
        <v>479</v>
      </c>
      <c r="K42" s="22"/>
      <c r="L42" s="22"/>
      <c r="M42" s="22"/>
      <c r="N42" s="22"/>
      <c r="O42" s="22"/>
      <c r="P42" s="22"/>
    </row>
    <row r="43" spans="1:16" ht="39" customHeight="1" thickBot="1">
      <c r="A43" s="22"/>
      <c r="B43" s="40"/>
      <c r="C43" s="1151" t="s">
        <v>534</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2313</v>
      </c>
      <c r="L45" s="60">
        <v>2194</v>
      </c>
      <c r="M45" s="60">
        <v>2158</v>
      </c>
      <c r="N45" s="60">
        <v>2073</v>
      </c>
      <c r="O45" s="61">
        <v>1913</v>
      </c>
      <c r="P45" s="48"/>
      <c r="Q45" s="48"/>
      <c r="R45" s="48"/>
      <c r="S45" s="48"/>
      <c r="T45" s="48"/>
      <c r="U45" s="48"/>
    </row>
    <row r="46" spans="1:21" ht="30.75" customHeight="1">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c r="A48" s="48"/>
      <c r="B48" s="1166"/>
      <c r="C48" s="1167"/>
      <c r="D48" s="62"/>
      <c r="E48" s="1158" t="s">
        <v>15</v>
      </c>
      <c r="F48" s="1158"/>
      <c r="G48" s="1158"/>
      <c r="H48" s="1158"/>
      <c r="I48" s="1158"/>
      <c r="J48" s="1159"/>
      <c r="K48" s="63">
        <v>720</v>
      </c>
      <c r="L48" s="64">
        <v>705</v>
      </c>
      <c r="M48" s="64">
        <v>690</v>
      </c>
      <c r="N48" s="64">
        <v>624</v>
      </c>
      <c r="O48" s="65">
        <v>583</v>
      </c>
      <c r="P48" s="48"/>
      <c r="Q48" s="48"/>
      <c r="R48" s="48"/>
      <c r="S48" s="48"/>
      <c r="T48" s="48"/>
      <c r="U48" s="48"/>
    </row>
    <row r="49" spans="1:21" ht="30.75" customHeight="1">
      <c r="A49" s="48"/>
      <c r="B49" s="1166"/>
      <c r="C49" s="1167"/>
      <c r="D49" s="62"/>
      <c r="E49" s="1158" t="s">
        <v>16</v>
      </c>
      <c r="F49" s="1158"/>
      <c r="G49" s="1158"/>
      <c r="H49" s="1158"/>
      <c r="I49" s="1158"/>
      <c r="J49" s="1159"/>
      <c r="K49" s="63">
        <v>37</v>
      </c>
      <c r="L49" s="64">
        <v>36</v>
      </c>
      <c r="M49" s="64">
        <v>25</v>
      </c>
      <c r="N49" s="64">
        <v>39</v>
      </c>
      <c r="O49" s="65">
        <v>47</v>
      </c>
      <c r="P49" s="48"/>
      <c r="Q49" s="48"/>
      <c r="R49" s="48"/>
      <c r="S49" s="48"/>
      <c r="T49" s="48"/>
      <c r="U49" s="48"/>
    </row>
    <row r="50" spans="1:21" ht="30.75" customHeight="1">
      <c r="A50" s="48"/>
      <c r="B50" s="1166"/>
      <c r="C50" s="1167"/>
      <c r="D50" s="62"/>
      <c r="E50" s="1158" t="s">
        <v>17</v>
      </c>
      <c r="F50" s="1158"/>
      <c r="G50" s="1158"/>
      <c r="H50" s="1158"/>
      <c r="I50" s="1158"/>
      <c r="J50" s="1159"/>
      <c r="K50" s="63">
        <v>198</v>
      </c>
      <c r="L50" s="64">
        <v>192</v>
      </c>
      <c r="M50" s="64">
        <v>176</v>
      </c>
      <c r="N50" s="64">
        <v>176</v>
      </c>
      <c r="O50" s="65">
        <v>199</v>
      </c>
      <c r="P50" s="48"/>
      <c r="Q50" s="48"/>
      <c r="R50" s="48"/>
      <c r="S50" s="48"/>
      <c r="T50" s="48"/>
      <c r="U50" s="48"/>
    </row>
    <row r="51" spans="1:21" ht="30.75" customHeight="1">
      <c r="A51" s="48"/>
      <c r="B51" s="1168"/>
      <c r="C51" s="1169"/>
      <c r="D51" s="66"/>
      <c r="E51" s="1158" t="s">
        <v>18</v>
      </c>
      <c r="F51" s="1158"/>
      <c r="G51" s="1158"/>
      <c r="H51" s="1158"/>
      <c r="I51" s="1158"/>
      <c r="J51" s="1159"/>
      <c r="K51" s="63" t="s">
        <v>479</v>
      </c>
      <c r="L51" s="64" t="s">
        <v>479</v>
      </c>
      <c r="M51" s="64">
        <v>0</v>
      </c>
      <c r="N51" s="64" t="s">
        <v>479</v>
      </c>
      <c r="O51" s="65" t="s">
        <v>479</v>
      </c>
      <c r="P51" s="48"/>
      <c r="Q51" s="48"/>
      <c r="R51" s="48"/>
      <c r="S51" s="48"/>
      <c r="T51" s="48"/>
      <c r="U51" s="48"/>
    </row>
    <row r="52" spans="1:21" ht="30.75" customHeight="1">
      <c r="A52" s="48"/>
      <c r="B52" s="1156" t="s">
        <v>19</v>
      </c>
      <c r="C52" s="1157"/>
      <c r="D52" s="66"/>
      <c r="E52" s="1158" t="s">
        <v>20</v>
      </c>
      <c r="F52" s="1158"/>
      <c r="G52" s="1158"/>
      <c r="H52" s="1158"/>
      <c r="I52" s="1158"/>
      <c r="J52" s="1159"/>
      <c r="K52" s="63">
        <v>2406</v>
      </c>
      <c r="L52" s="64">
        <v>2425</v>
      </c>
      <c r="M52" s="64">
        <v>2391</v>
      </c>
      <c r="N52" s="64">
        <v>2330</v>
      </c>
      <c r="O52" s="65">
        <v>2313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862</v>
      </c>
      <c r="L53" s="69">
        <v>702</v>
      </c>
      <c r="M53" s="69">
        <v>658</v>
      </c>
      <c r="N53" s="69">
        <v>582</v>
      </c>
      <c r="O53" s="70">
        <v>429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2016-04-14T09:43:51Z</cp:lastPrinted>
  <dcterms:created xsi:type="dcterms:W3CDTF">2016-02-15T01:21:59Z</dcterms:created>
  <dcterms:modified xsi:type="dcterms:W3CDTF">2016-05-02T10:47:31Z</dcterms:modified>
</cp:coreProperties>
</file>