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3諏訪\"/>
    </mc:Choice>
  </mc:AlternateContent>
  <xr:revisionPtr revIDLastSave="0" documentId="13_ncr:1_{AAC2FB1F-2710-4274-B0EB-CDB55E8E24EF}"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旧）財政比較分析表" sheetId="13" state="hidden" r:id="rId5"/>
    <sheet name="経常経費分析表（経常収支比率の分析）" sheetId="14" r:id="rId6"/>
    <sheet name="経常経費分析表（人件費・公債費・普通建設事業費の分析）" sheetId="15" r:id="rId7"/>
    <sheet name="性質別歳出決算分析表（住民一人当たりのコスト）" sheetId="16" r:id="rId8"/>
    <sheet name="目的別歳出決算分析表（住民一人当たりのコスト）" sheetId="17" r:id="rId9"/>
    <sheet name="実質収支比率等に係る経年分析" sheetId="4" r:id="rId10"/>
    <sheet name="連結実質赤字比率に係る赤字・黒字の構成分析" sheetId="5" r:id="rId11"/>
    <sheet name="実質公債費比率（分子）の構造" sheetId="6" r:id="rId12"/>
    <sheet name="将来負担比率（分子）の構造" sheetId="7" r:id="rId13"/>
    <sheet name="基金残高に係る経年分析" sheetId="8" r:id="rId14"/>
    <sheet name="データシート" sheetId="9" state="hidden" r:id="rId15"/>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<sst xmlns="http://schemas.openxmlformats.org/spreadsheetml/2006/main" count="1078" uniqueCount="602">
  <si>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</si>
  <si>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</si>
  <si>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</si>
  <si>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</si>
  <si>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</si>
  <si>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</si>
  <si>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</si>
  <si>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</si>
  <si>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</si>
  <si>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</si>
  <si>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</si>
  <si>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</si>
  <si>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</si>
  <si>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</si>
  <si>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</si>
  <si>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</si>
  <si>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</si>
  <si>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</si>
  <si>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</si>
  <si>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</si>
  <si>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</si>
  <si>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</si>
  <si>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</si>
  <si>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</si>
  <si>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</si>
  <si>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</si>
  <si>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</si>
  <si>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</si>
  <si>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</si>
  <si>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</si>
  <si>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</si>
  <si>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</si>
  <si>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</si>
  <si>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</si>
  <si>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</si>
  <si>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</si>
  <si>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</si>
  <si>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</si>
  <si>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</si>
  <si>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</si>
  <si>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</si>
  <si>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</si>
  <si>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</si>
  <si>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</si>
  <si>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</si>
  <si>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</si>
  <si>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</si>
  <si>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</si>
  <si>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</si>
  <si>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</si>
  <si>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</si>
  <si>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</si>
  <si>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</si>
  <si>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</si>
  <si>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</si>
  <si>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</si>
  <si>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</si>
  <si>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</si>
  <si>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</si>
  <si>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</si>
  <si>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</si>
  <si>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</si>
  <si>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</si>
  <si>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</si>
  <si>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</si>
  <si>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</si>
  <si>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</si>
  <si>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</si>
  <si>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</si>
  <si>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</si>
  <si>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</si>
  <si>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</si>
  <si>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</si>
  <si>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</si>
  <si>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</si>
  <si>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</si>
  <si>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</si>
  <si>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</si>
  <si>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</si>
  <si>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</si>
  <si>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</si>
  <si>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</si>
  <si>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</si>
  <si>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</si>
  <si>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</si>
  <si>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</si>
  <si>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</si>
  <si>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</si>
  <si>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</si>
  <si>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</si>
  <si>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</si>
  <si>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</si>
  <si>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</si>
  <si>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</si>
  <si>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</si>
  <si>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</si>
  <si>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</si>
  <si>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</si>
  <si>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</si>
  <si>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</si>
  <si>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</si>
  <si>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</si>
  <si>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</si>
  <si>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</si>
  <si>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</si>
  <si>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</si>
  <si>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</si>
  <si>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</si>
  <si>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</si>
  <si>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</si>
  <si>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</si>
  <si>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</si>
  <si>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</si>
  <si>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</si>
  <si>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</si>
  <si>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</si>
  <si>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</si>
  <si>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</si>
  <si>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</si>
  <si>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</si>
  <si>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</si>
  <si>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</si>
  <si>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</si>
  <si>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</si>
  <si>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</si>
  <si>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</si>
  <si>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</si>
  <si>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</si>
  <si>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</si>
  <si>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</si>
  <si>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</si>
  <si>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</si>
  <si>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</si>
  <si>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</si>
  <si>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</si>
  <si>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</si>
  <si>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</si>
  <si>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</si>
  <si>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</si>
  <si>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</si>
  <si>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</si>
  <si>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</si>
  <si>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</si>
  <si>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</si>
  <si>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</si>
  <si>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</si>
  <si>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</si>
  <si>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</si>
  <si>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</si>
  <si>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</si>
  <si>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</si>
  <si>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</si>
  <si>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</si>
  <si>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</si>
  <si>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</si>
  <si>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</si>
  <si>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</si>
  <si>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</si>
  <si>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</si>
  <si>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</si>
  <si>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</si>
  <si>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</si>
  <si>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</si>
  <si>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</si>
  <si>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</si>
  <si>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</si>
  <si>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</si>
  <si>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</si>
  <si>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</si>
  <si>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</si>
  <si>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</si>
  <si>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</si>
  <si>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</si>
  <si>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</si>
  <si>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</si>
  <si>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</si>
  <si>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</si>
  <si>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</si>
  <si>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</si>
  <si>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</si>
  <si>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</si>
  <si>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</si>
  <si>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</si>
  <si>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</si>
  <si>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</si>
  <si>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</si>
  <si>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</si>
  <si>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</si>
  <si>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</si>
  <si>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</si>
  <si>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</si>
  <si>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</si>
  <si>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</si>
  <si>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</si>
  <si>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</si>
  <si>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</si>
  <si>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</si>
  <si>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</si>
  <si>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</si>
  <si>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</si>
  <si>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</si>
  <si>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</si>
  <si>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</si>
  <si>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</si>
  <si>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</si>
  <si>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</si>
  <si>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</si>
  <si>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</si>
  <si>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</si>
  <si>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</si>
  <si>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</si>
  <si>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</si>
  <si>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</si>
  <si>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</si>
  <si>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</si>
  <si>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</si>
  <si>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長野県諏訪市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</si>
  <si>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</si>
  <si>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</si>
  <si>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</si>
  <si>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</si>
  <si>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</si>
  <si>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</si>
  <si>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</si>
  <si>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</si>
  <si>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</si>
  <si>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</si>
  <si>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</si>
  <si>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</si>
  <si>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</si>
  <si>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</si>
  <si>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</si>
  <si>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</si>
  <si>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</si>
  <si>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</si>
  <si>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</si>
  <si>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</si>
  <si>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</si>
  <si>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</si>
  <si>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</si>
  <si>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</si>
  <si>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</si>
  <si>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</si>
  <si>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</si>
  <si>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</si>
  <si>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</si>
  <si>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</si>
  <si>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</si>
  <si>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</si>
  <si>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</si>
  <si>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</si>
  <si>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</si>
  <si>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</si>
  <si>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</si>
  <si>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</si>
  <si>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</si>
  <si>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</si>
  <si>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</si>
  <si>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</si>
  <si>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</si>
  <si>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</si>
  <si>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</si>
  <si>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</si>
  <si>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</si>
  <si>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</si>
  <si>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</si>
  <si>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</si>
  <si>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</si>
  <si>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</si>
  <si>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</si>
  <si>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</si>
  <si>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</si>
  <si>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</si>
  <si>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</si>
  <si>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</si>
  <si>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</si>
  <si>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</si>
  <si>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</si>
  <si>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</si>
  <si>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</si>
  <si>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</si>
  <si>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</si>
  <si>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</si>
  <si>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</si>
  <si>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</si>
  <si>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</si>
  <si>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</si>
  <si>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</si>
  <si>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</si>
  <si>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</si>
  <si>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</si>
  <si>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</si>
  <si>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</si>
  <si>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</si>
  <si>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</si>
  <si>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</si>
  <si>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</si>
  <si>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</si>
  <si>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</si>
  <si>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</si>
  <si>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</si>
  <si>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</si>
  <si>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</si>
  <si>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</si>
  <si>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</si>
  <si>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</si>
  <si>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</si>
  <si>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</si>
  <si>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</si>
  <si>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</si>
  <si>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</si>
  <si>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</si>
  <si>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</si>
  <si>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</si>
  <si>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</si>
  <si>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</si>
  <si>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</si>
  <si>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</si>
  <si>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</si>
  <si>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</si>
  <si>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</si>
  <si>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</si>
  <si>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</si>
  <si>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</si>
  <si>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</si>
  <si>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</si>
  <si>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</si>
  <si>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</si>
  <si>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</si>
  <si>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</si>
  <si>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</si>
  <si>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</si>
  <si>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</si>
  <si>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</si>
  <si>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</si>
  <si>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</si>
  <si>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</si>
  <si>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</si>
  <si>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</si>
  <si>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</si>
  <si>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</si>
  <si>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</si>
  <si>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</si>
  <si>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</si>
  <si>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</si>
  <si>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</si>
  <si>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</si>
  <si>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</si>
  <si>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</si>
  <si>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</si>
  <si>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</si>
  <si>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</si>
  <si>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</si>
  <si>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</si>
  <si>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</si>
  <si>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</si>
  <si>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</si>
  <si>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</si>
  <si>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</si>
  <si>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</si>
  <si>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</si>
  <si>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</si>
  <si>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</si>
  <si>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</si>
  <si>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</si>
  <si>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</si>
  <si>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</si>
  <si>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</si>
  <si>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</si>
  <si>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長野県諏訪市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</si>
  <si>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</si>
  <si>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</si>
  <si>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</si>
  <si>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</si>
  <si>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</si>
  <si>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</si>
  <si>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</si>
  <si>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</si>
  <si>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</si>
  <si>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</si>
  <si>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</si>
  <si>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</si>
  <si>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</si>
  <si>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</si>
  <si>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</si>
  <si>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</si>
  <si>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</si>
  <si>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</si>
  <si>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</si>
  <si>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</si>
  <si>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</si>
  <si>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</si>
  <si>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</si>
  <si>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</si>
  <si>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</si>
  <si>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</si>
  <si>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</si>
  <si>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</si>
  <si>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</si>
  <si>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</si>
  <si>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</si>
  <si>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</si>
  <si>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</si>
  <si>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</si>
  <si>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</si>
  <si>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</si>
  <si>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</si>
  <si>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</si>
  <si>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</si>
  <si>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温泉事業会計</t>
    <phoneticPr fontId="5"/>
  </si>
  <si>
    <t>公設地方卸売市場事業特別会計</t>
    <phoneticPr fontId="5"/>
  </si>
  <si>
    <t>法非適用企業</t>
    <phoneticPr fontId="5"/>
  </si>
  <si>
    <t>霧ヶ峰リフト事業特別会計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</si>
  <si>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</si>
  <si>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</si>
  <si>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</si>
  <si>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</si>
  <si>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</si>
  <si>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</si>
  <si>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</si>
  <si>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</si>
  <si>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</si>
  <si>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</si>
  <si>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</si>
  <si>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</si>
  <si>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</si>
  <si>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</si>
  <si>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</si>
  <si>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</si>
  <si>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</si>
  <si>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</si>
  <si>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</si>
  <si>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</si>
  <si>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</si>
  <si>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</si>
  <si>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</si>
  <si>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</si>
  <si>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</si>
  <si>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</si>
  <si>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</si>
  <si>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</si>
  <si>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</si>
  <si>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</si>
  <si>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</si>
  <si>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</si>
  <si>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</si>
  <si>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</si>
  <si>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</si>
  <si>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</si>
  <si>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</si>
  <si>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</si>
  <si>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</si>
  <si>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</si>
  <si>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</si>
  <si>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</si>
  <si>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</si>
  <si>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</si>
  <si>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</si>
  <si>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</si>
  <si>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</si>
  <si>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</si>
  <si>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</si>
  <si>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</si>
  <si>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</si>
  <si>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</si>
  <si>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</si>
  <si>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</si>
  <si>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</si>
  <si>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</si>
  <si>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</si>
  <si>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</si>
  <si>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</si>
  <si>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</si>
  <si>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</si>
  <si>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</si>
  <si>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</si>
  <si>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</si>
  <si>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</si>
  <si>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</si>
  <si>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</si>
  <si>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</si>
  <si>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</si>
  <si>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</si>
  <si>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</si>
  <si>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</si>
  <si>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</si>
  <si>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</si>
  <si>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</si>
  <si>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</si>
  <si>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</si>
  <si>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</si>
  <si>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</si>
  <si>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</si>
  <si>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</si>
  <si>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</si>
  <si>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</si>
  <si>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</si>
  <si>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</si>
  <si>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</si>
  <si>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</si>
  <si>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</si>
  <si>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</si>
  <si>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</si>
  <si>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</si>
  <si>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</si>
  <si>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</si>
  <si>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</si>
  <si>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</si>
  <si>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</si>
  <si>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</si>
  <si>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</si>
  <si>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</si>
  <si>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</si>
  <si>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</si>
  <si>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</si>
  <si>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</si>
  <si>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</si>
  <si>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</si>
  <si>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</si>
  <si>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</si>
  <si>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</si>
  <si>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</si>
  <si>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</si>
  <si>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</si>
  <si>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</si>
  <si>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</si>
  <si>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</si>
  <si>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</si>
  <si>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</si>
  <si>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</si>
  <si>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</si>
  <si>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</si>
  <si>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</si>
  <si>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</si>
  <si>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</si>
  <si>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</si>
  <si>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</si>
  <si>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</si>
  <si>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</si>
  <si>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</si>
  <si>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</si>
  <si>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</si>
  <si>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</si>
  <si>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</si>
  <si>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</si>
  <si>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</si>
  <si>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</si>
  <si>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</si>
  <si>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</si>
  <si>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</si>
  <si>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</si>
  <si>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</si>
  <si>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</si>
  <si>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2.69</t>
  </si>
  <si>
    <t>▲ 1.46</t>
  </si>
  <si>
    <t>▲ 0.79</t>
  </si>
  <si>
    <t>温泉事業会計</t>
  </si>
  <si>
    <t>一般会計</t>
  </si>
  <si>
    <t>水道事業会計</t>
  </si>
  <si>
    <t>下水道事業会計</t>
  </si>
  <si>
    <t>後期高齢者医療特別会計</t>
  </si>
  <si>
    <t>公設地方卸売市場事業特別会計</t>
  </si>
  <si>
    <t>国民健康保険特別会計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</si>
  <si>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</si>
  <si>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</si>
  <si>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</si>
  <si>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</si>
  <si>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</si>
  <si>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</si>
  <si>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</si>
  <si>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</si>
  <si>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</si>
  <si>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諏訪市土地開発公社</t>
    <phoneticPr fontId="2"/>
  </si>
  <si>
    <t>○</t>
    <phoneticPr fontId="2"/>
  </si>
  <si>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</si>
  <si>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</si>
  <si>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</si>
  <si>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</si>
  <si>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</si>
  <si>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</si>
  <si>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</si>
  <si>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</si>
  <si>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諏訪中央病院組合</t>
    <rPh sb="0" eb="2">
      <t>スワ</t>
    </rPh>
    <rPh sb="2" eb="4">
      <t>チュウオウ</t>
    </rPh>
    <rPh sb="4" eb="6">
      <t>ビョウイン</t>
    </rPh>
    <rPh sb="6" eb="8">
      <t>クミアイ</t>
    </rPh>
    <phoneticPr fontId="2"/>
  </si>
  <si>
    <t>（病院事業会計）</t>
    <rPh sb="1" eb="3">
      <t>ビョウイン</t>
    </rPh>
    <rPh sb="3" eb="5">
      <t>ジギョウ</t>
    </rPh>
    <rPh sb="5" eb="7">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</si>
  <si>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</si>
  <si>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</si>
  <si>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</si>
  <si>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諏訪市・茅野市衛生施設組合</t>
    <rPh sb="0" eb="3">
      <t>スワシ</t>
    </rPh>
    <rPh sb="4" eb="7">
      <t>チノシ</t>
    </rPh>
    <rPh sb="7" eb="9">
      <t>エイセイ</t>
    </rPh>
    <rPh sb="9" eb="11">
      <t>シセツ</t>
    </rPh>
    <rPh sb="11" eb="13">
      <t>クミアイ</t>
    </rPh>
    <phoneticPr fontId="2"/>
  </si>
  <si>
    <t>諏訪南行政事務組合</t>
    <rPh sb="0" eb="2">
      <t>スワ</t>
    </rPh>
    <rPh sb="2" eb="3">
      <t>ミナミ</t>
    </rPh>
    <rPh sb="3" eb="5">
      <t>ギョウセイ</t>
    </rPh>
    <rPh sb="5" eb="7">
      <t>ジム</t>
    </rPh>
    <rPh sb="7" eb="9">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</si>
  <si>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</si>
  <si>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</si>
  <si>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湖周行政事務組合</t>
    <rPh sb="0" eb="1">
      <t>コ</t>
    </rPh>
    <rPh sb="1" eb="2">
      <t>シュウ</t>
    </rPh>
    <rPh sb="2" eb="4">
      <t>ギョウセイ</t>
    </rPh>
    <rPh sb="4" eb="6">
      <t>ジム</t>
    </rPh>
    <rPh sb="6" eb="8">
      <t>クミアイ</t>
    </rPh>
    <phoneticPr fontId="2"/>
  </si>
  <si>
    <t>諏訪広域公立大学事務組合</t>
    <rPh sb="0" eb="2">
      <t>スワ</t>
    </rPh>
    <rPh sb="2" eb="4">
      <t>コウイキ</t>
    </rPh>
    <rPh sb="4" eb="6">
      <t>コウリツ</t>
    </rPh>
    <rPh sb="6" eb="8">
      <t>ダイガク</t>
    </rPh>
    <rPh sb="8" eb="10">
      <t>ジム</t>
    </rPh>
    <rPh sb="10" eb="12">
      <t>クミアイ</t>
    </rPh>
    <phoneticPr fontId="2"/>
  </si>
  <si>
    <t>-</t>
    <phoneticPr fontId="2"/>
  </si>
  <si>
    <t>-</t>
    <phoneticPr fontId="2"/>
  </si>
  <si>
    <t>ふるさと振興基金</t>
    <phoneticPr fontId="5"/>
  </si>
  <si>
    <t>庁舎整備基金</t>
    <rPh sb="0" eb="2">
      <t>チョウシャ</t>
    </rPh>
    <rPh sb="2" eb="4">
      <t>セイビ</t>
    </rPh>
    <rPh sb="4" eb="6">
      <t>キキン</t>
    </rPh>
    <phoneticPr fontId="2"/>
  </si>
  <si>
    <t>社会福祉基金</t>
    <rPh sb="0" eb="2">
      <t>シャカイ</t>
    </rPh>
    <rPh sb="2" eb="4">
      <t>フクシ</t>
    </rPh>
    <rPh sb="4" eb="6">
      <t>キキン</t>
    </rPh>
    <phoneticPr fontId="2"/>
  </si>
  <si>
    <t>奨学基金</t>
    <rPh sb="0" eb="2">
      <t>ショウガク</t>
    </rPh>
    <rPh sb="2" eb="4">
      <t>キキン</t>
    </rPh>
    <phoneticPr fontId="2"/>
  </si>
  <si>
    <t>学校施設整備基金</t>
    <rPh sb="0" eb="2">
      <t>ガッコウ</t>
    </rPh>
    <rPh sb="2" eb="4">
      <t>シセツ</t>
    </rPh>
    <rPh sb="4" eb="6">
      <t>セイビ</t>
    </rPh>
    <rPh sb="6" eb="8">
      <t>キキン</t>
    </rPh>
    <phoneticPr fontId="2"/>
  </si>
  <si>
    <t>△34</t>
    <phoneticPr fontId="2"/>
  </si>
  <si>
    <t>△3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</si>
</sst>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7301-4AB0-88BF-23F5AADDE8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43646</c:v>
                </c:pt>
                <c:pt idx="1">
                  <c:v>92270</c:v>
                </c:pt>
                <c:pt idx="2">
                  <c:v>53359</c:v>
                </c:pt>
                <c:pt idx="3">
                  <c:v>41230</c:v>
                </c:pt>
                <c:pt idx="4">
                  <c:v>44296</c:v>
                </c:pt>
              </c:numCache>
            </c:numRef>
          </c:val>
          <c:smooth val="0"/>
          <c:extLst>
            <c:ext xmlns:c16="http://schemas.microsoft.com/office/drawing/2014/chart" uri="{C3380CC4-5D6E-409C-BE32-E72D297353CC}">
              <c16:uniqueId val="{00000001-7301-4AB0-88BF-23F5AADDE8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6.98</c:v>
                </c:pt>
                <c:pt idx="1">
                  <c:v>6.54</c:v>
                </c:pt>
                <c:pt idx="2">
                  <c:v>6.57</c:v>
                </c:pt>
                <c:pt idx="3">
                  <c:v>11.06</c:v>
                </c:pt>
                <c:pt idx="4">
                  <c:v>10.83</c:v>
                </c:pt>
              </c:numCache>
            </c:numRef>
          </c:val>
          <c:extLst>
            <c:ext xmlns:c16="http://schemas.microsoft.com/office/drawing/2014/chart" uri="{C3380CC4-5D6E-409C-BE32-E72D297353CC}">
              <c16:uniqueId val="{00000000-C2B7-4961-80E2-958C0DF35A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15.98</c:v>
                </c:pt>
                <c:pt idx="1">
                  <c:v>14.95</c:v>
                </c:pt>
                <c:pt idx="2">
                  <c:v>13.08</c:v>
                </c:pt>
                <c:pt idx="3">
                  <c:v>12.4</c:v>
                </c:pt>
                <c:pt idx="4">
                  <c:v>14.49</c:v>
                </c:pt>
              </c:numCache>
            </c:numRef>
          </c:val>
          <c:extLst>
            <c:ext xmlns:c16="http://schemas.microsoft.com/office/drawing/2014/chart" uri="{C3380CC4-5D6E-409C-BE32-E72D297353CC}">
              <c16:uniqueId val="{00000001-C2B7-4961-80E2-958C0DF35A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-2.69</c:v>
                </c:pt>
                <c:pt idx="1">
                  <c:v>-1.46</c:v>
                </c:pt>
                <c:pt idx="2">
                  <c:v>-0.79</c:v>
                </c:pt>
                <c:pt idx="3">
                  <c:v>4.6399999999999997</c:v>
                </c:pt>
                <c:pt idx="4">
                  <c:v>1.38</c:v>
                </c:pt>
              </c:numCache>
            </c:numRef>
          </c:val>
          <c:smooth val="0"/>
          <c:extLst>
            <c:ext xmlns:c16="http://schemas.microsoft.com/office/drawing/2014/chart" uri="{C3380CC4-5D6E-409C-BE32-E72D297353CC}">
              <c16:uniqueId val="{00000002-C2B7-4961-80E2-958C0DF35A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09D-482C-9A67-9CB30EA6B3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9D-482C-9A67-9CB30EA6B3D6}"/>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909D-482C-9A67-9CB30EA6B3D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0.86</c:v>
                </c:pt>
                <c:pt idx="2">
                  <c:v>#N/A</c:v>
                </c:pt>
                <c:pt idx="3">
                  <c:v>0.47</c:v>
                </c:pt>
                <c:pt idx="4">
                  <c:v>#N/A</c:v>
                </c:pt>
                <c:pt idx="5">
                  <c:v>0.79</c:v>
                </c:pt>
                <c:pt idx="6">
                  <c:v>#N/A</c:v>
                </c:pt>
                <c:pt idx="7">
                  <c:v>0.26</c:v>
                </c:pt>
                <c:pt idx="8">
                  <c:v>#N/A</c:v>
                </c:pt>
                <c:pt idx="9">
                  <c:v>0</c:v>
                </c:pt>
              </c:numCache>
            </c:numRef>
          </c:val>
          <c:extLst>
            <c:ext xmlns:c16="http://schemas.microsoft.com/office/drawing/2014/chart" uri="{C3380CC4-5D6E-409C-BE32-E72D297353CC}">
              <c16:uniqueId val="{00000003-909D-482C-9A67-9CB30EA6B3D6}"/>
            </c:ext>
          </c:extLst>
        </c:ser>
        <c:ser>
          <c:idx val="4"/>
          <c:order val="4"/>
          <c:tx>
            <c:strRef>
              <c:f>データシート!$A$31</c:f>
              <c:strCache>
                <c:ptCount val="1"/>
                <c:pt idx="0">
                  <c:v>公設地方卸売市場事業特別会計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0.05</c:v>
                </c:pt>
                <c:pt idx="8">
                  <c:v>#N/A</c:v>
                </c:pt>
                <c:pt idx="9">
                  <c:v>0.03</c:v>
                </c:pt>
              </c:numCache>
            </c:numRef>
          </c:val>
          <c:extLst>
            <c:ext xmlns:c16="http://schemas.microsoft.com/office/drawing/2014/chart" uri="{C3380CC4-5D6E-409C-BE32-E72D297353CC}">
              <c16:uniqueId val="{00000004-909D-482C-9A67-9CB30EA6B3D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0.31</c:v>
                </c:pt>
                <c:pt idx="2">
                  <c:v>#N/A</c:v>
                </c:pt>
                <c:pt idx="3">
                  <c:v>0.24</c:v>
                </c:pt>
                <c:pt idx="4">
                  <c:v>#N/A</c:v>
                </c:pt>
                <c:pt idx="5">
                  <c:v>0.19</c:v>
                </c:pt>
                <c:pt idx="6">
                  <c:v>#N/A</c:v>
                </c:pt>
                <c:pt idx="7">
                  <c:v>0.18</c:v>
                </c:pt>
                <c:pt idx="8">
                  <c:v>#N/A</c:v>
                </c:pt>
                <c:pt idx="9">
                  <c:v>0.33</c:v>
                </c:pt>
              </c:numCache>
            </c:numRef>
          </c:val>
          <c:extLst>
            <c:ext xmlns:c16="http://schemas.microsoft.com/office/drawing/2014/chart" uri="{C3380CC4-5D6E-409C-BE32-E72D297353CC}">
              <c16:uniqueId val="{00000005-909D-482C-9A67-9CB30EA6B3D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8.0399999999999991</c:v>
                </c:pt>
                <c:pt idx="2">
                  <c:v>#N/A</c:v>
                </c:pt>
                <c:pt idx="3">
                  <c:v>8.48</c:v>
                </c:pt>
                <c:pt idx="4">
                  <c:v>#N/A</c:v>
                </c:pt>
                <c:pt idx="5">
                  <c:v>8.35</c:v>
                </c:pt>
                <c:pt idx="6">
                  <c:v>#N/A</c:v>
                </c:pt>
                <c:pt idx="7">
                  <c:v>8.61</c:v>
                </c:pt>
                <c:pt idx="8">
                  <c:v>#N/A</c:v>
                </c:pt>
                <c:pt idx="9">
                  <c:v>9.36</c:v>
                </c:pt>
              </c:numCache>
            </c:numRef>
          </c:val>
          <c:extLst>
            <c:ext xmlns:c16="http://schemas.microsoft.com/office/drawing/2014/chart" uri="{C3380CC4-5D6E-409C-BE32-E72D297353CC}">
              <c16:uniqueId val="{00000006-909D-482C-9A67-9CB30EA6B3D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10.130000000000001</c:v>
                </c:pt>
                <c:pt idx="2">
                  <c:v>#N/A</c:v>
                </c:pt>
                <c:pt idx="3">
                  <c:v>10.47</c:v>
                </c:pt>
                <c:pt idx="4">
                  <c:v>#N/A</c:v>
                </c:pt>
                <c:pt idx="5">
                  <c:v>9.25</c:v>
                </c:pt>
                <c:pt idx="6">
                  <c:v>#N/A</c:v>
                </c:pt>
                <c:pt idx="7">
                  <c:v>9.84</c:v>
                </c:pt>
                <c:pt idx="8">
                  <c:v>#N/A</c:v>
                </c:pt>
                <c:pt idx="9">
                  <c:v>10.34</c:v>
                </c:pt>
              </c:numCache>
            </c:numRef>
          </c:val>
          <c:extLst>
            <c:ext xmlns:c16="http://schemas.microsoft.com/office/drawing/2014/chart" uri="{C3380CC4-5D6E-409C-BE32-E72D297353CC}">
              <c16:uniqueId val="{00000007-909D-482C-9A67-9CB30EA6B3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6.98</c:v>
                </c:pt>
                <c:pt idx="2">
                  <c:v>#N/A</c:v>
                </c:pt>
                <c:pt idx="3">
                  <c:v>6.53</c:v>
                </c:pt>
                <c:pt idx="4">
                  <c:v>#N/A</c:v>
                </c:pt>
                <c:pt idx="5">
                  <c:v>6.56</c:v>
                </c:pt>
                <c:pt idx="6">
                  <c:v>#N/A</c:v>
                </c:pt>
                <c:pt idx="7">
                  <c:v>11.06</c:v>
                </c:pt>
                <c:pt idx="8">
                  <c:v>#N/A</c:v>
                </c:pt>
                <c:pt idx="9">
                  <c:v>10.83</c:v>
                </c:pt>
              </c:numCache>
            </c:numRef>
          </c:val>
          <c:extLst>
            <c:ext xmlns:c16="http://schemas.microsoft.com/office/drawing/2014/chart" uri="{C3380CC4-5D6E-409C-BE32-E72D297353CC}">
              <c16:uniqueId val="{00000008-909D-482C-9A67-9CB30EA6B3D6}"/>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15.54</c:v>
                </c:pt>
                <c:pt idx="2">
                  <c:v>#N/A</c:v>
                </c:pt>
                <c:pt idx="3">
                  <c:v>16.21</c:v>
                </c:pt>
                <c:pt idx="4">
                  <c:v>#N/A</c:v>
                </c:pt>
                <c:pt idx="5">
                  <c:v>15.63</c:v>
                </c:pt>
                <c:pt idx="6">
                  <c:v>#N/A</c:v>
                </c:pt>
                <c:pt idx="7">
                  <c:v>15.43</c:v>
                </c:pt>
                <c:pt idx="8">
                  <c:v>#N/A</c:v>
                </c:pt>
                <c:pt idx="9">
                  <c:v>16.350000000000001</c:v>
                </c:pt>
              </c:numCache>
            </c:numRef>
          </c:val>
          <c:extLst>
            <c:ext xmlns:c16="http://schemas.microsoft.com/office/drawing/2014/chart" uri="{C3380CC4-5D6E-409C-BE32-E72D297353CC}">
              <c16:uniqueId val="{00000009-909D-482C-9A67-9CB30EA6B3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2198</c:v>
                </c:pt>
                <c:pt idx="5">
                  <c:v>2157</c:v>
                </c:pt>
                <c:pt idx="8">
                  <c:v>2092</c:v>
                </c:pt>
                <c:pt idx="11">
                  <c:v>2081</c:v>
                </c:pt>
                <c:pt idx="14">
                  <c:v>2082</c:v>
                </c:pt>
              </c:numCache>
            </c:numRef>
          </c:val>
          <c:extLst>
            <c:ext xmlns:c16="http://schemas.microsoft.com/office/drawing/2014/chart" uri="{C3380CC4-5D6E-409C-BE32-E72D297353CC}">
              <c16:uniqueId val="{00000000-E67E-45C4-9688-AD7797D43D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7E-45C4-9688-AD7797D43D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187</c:v>
                </c:pt>
                <c:pt idx="3">
                  <c:v>178</c:v>
                </c:pt>
                <c:pt idx="6">
                  <c:v>178</c:v>
                </c:pt>
                <c:pt idx="9">
                  <c:v>167</c:v>
                </c:pt>
                <c:pt idx="12">
                  <c:v>187</c:v>
                </c:pt>
              </c:numCache>
            </c:numRef>
          </c:val>
          <c:extLst>
            <c:ext xmlns:c16="http://schemas.microsoft.com/office/drawing/2014/chart" uri="{C3380CC4-5D6E-409C-BE32-E72D297353CC}">
              <c16:uniqueId val="{00000002-E67E-45C4-9688-AD7797D43D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102</c:v>
                </c:pt>
                <c:pt idx="3">
                  <c:v>205</c:v>
                </c:pt>
                <c:pt idx="6">
                  <c:v>268</c:v>
                </c:pt>
                <c:pt idx="9">
                  <c:v>269</c:v>
                </c:pt>
                <c:pt idx="12">
                  <c:v>260</c:v>
                </c:pt>
              </c:numCache>
            </c:numRef>
          </c:val>
          <c:extLst>
            <c:ext xmlns:c16="http://schemas.microsoft.com/office/drawing/2014/chart" uri="{C3380CC4-5D6E-409C-BE32-E72D297353CC}">
              <c16:uniqueId val="{00000003-E67E-45C4-9688-AD7797D43D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526</c:v>
                </c:pt>
                <c:pt idx="3">
                  <c:v>510</c:v>
                </c:pt>
                <c:pt idx="6">
                  <c:v>478</c:v>
                </c:pt>
                <c:pt idx="9">
                  <c:v>461</c:v>
                </c:pt>
                <c:pt idx="12">
                  <c:v>453</c:v>
                </c:pt>
              </c:numCache>
            </c:numRef>
          </c:val>
          <c:extLst>
            <c:ext xmlns:c16="http://schemas.microsoft.com/office/drawing/2014/chart" uri="{C3380CC4-5D6E-409C-BE32-E72D297353CC}">
              <c16:uniqueId val="{00000004-E67E-45C4-9688-AD7797D43D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7E-45C4-9688-AD7797D43D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7E-45C4-9688-AD7797D43D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1770</c:v>
                </c:pt>
                <c:pt idx="3">
                  <c:v>1786</c:v>
                </c:pt>
                <c:pt idx="6">
                  <c:v>1848</c:v>
                </c:pt>
                <c:pt idx="9">
                  <c:v>1863</c:v>
                </c:pt>
                <c:pt idx="12">
                  <c:v>1966</c:v>
                </c:pt>
              </c:numCache>
            </c:numRef>
          </c:val>
          <c:extLst>
            <c:ext xmlns:c16="http://schemas.microsoft.com/office/drawing/2014/chart" uri="{C3380CC4-5D6E-409C-BE32-E72D297353CC}">
              <c16:uniqueId val="{00000007-E67E-45C4-9688-AD7797D43D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387</c:v>
                </c:pt>
                <c:pt idx="2">
                  <c:v>#N/A</c:v>
                </c:pt>
                <c:pt idx="3">
                  <c:v>#N/A</c:v>
                </c:pt>
                <c:pt idx="4">
                  <c:v>522</c:v>
                </c:pt>
                <c:pt idx="5">
                  <c:v>#N/A</c:v>
                </c:pt>
                <c:pt idx="6">
                  <c:v>#N/A</c:v>
                </c:pt>
                <c:pt idx="7">
                  <c:v>680</c:v>
                </c:pt>
                <c:pt idx="8">
                  <c:v>#N/A</c:v>
                </c:pt>
                <c:pt idx="9">
                  <c:v>#N/A</c:v>
                </c:pt>
                <c:pt idx="10">
                  <c:v>679</c:v>
                </c:pt>
                <c:pt idx="11">
                  <c:v>#N/A</c:v>
                </c:pt>
                <c:pt idx="12">
                  <c:v>#N/A</c:v>
                </c:pt>
                <c:pt idx="13">
                  <c:v>784</c:v>
                </c:pt>
                <c:pt idx="14">
                  <c:v>#N/A</c:v>
                </c:pt>
              </c:numCache>
            </c:numRef>
          </c:val>
          <c:smooth val="0"/>
          <c:extLst>
            <c:ext xmlns:c16="http://schemas.microsoft.com/office/drawing/2014/chart" uri="{C3380CC4-5D6E-409C-BE32-E72D297353CC}">
              <c16:uniqueId val="{00000008-E67E-45C4-9688-AD7797D43D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20843</c:v>
                </c:pt>
                <c:pt idx="5">
                  <c:v>20313</c:v>
                </c:pt>
                <c:pt idx="8">
                  <c:v>19944</c:v>
                </c:pt>
                <c:pt idx="11">
                  <c:v>19498</c:v>
                </c:pt>
                <c:pt idx="14">
                  <c:v>18543</c:v>
                </c:pt>
              </c:numCache>
            </c:numRef>
          </c:val>
          <c:extLst>
            <c:ext xmlns:c16="http://schemas.microsoft.com/office/drawing/2014/chart" uri="{C3380CC4-5D6E-409C-BE32-E72D297353CC}">
              <c16:uniqueId val="{00000000-6ADB-433E-9CB0-D8D24FB928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2385</c:v>
                </c:pt>
                <c:pt idx="5">
                  <c:v>2504</c:v>
                </c:pt>
                <c:pt idx="8">
                  <c:v>2375</c:v>
                </c:pt>
                <c:pt idx="11">
                  <c:v>2345</c:v>
                </c:pt>
                <c:pt idx="14">
                  <c:v>2230</c:v>
                </c:pt>
              </c:numCache>
            </c:numRef>
          </c:val>
          <c:extLst>
            <c:ext xmlns:c16="http://schemas.microsoft.com/office/drawing/2014/chart" uri="{C3380CC4-5D6E-409C-BE32-E72D297353CC}">
              <c16:uniqueId val="{00000001-6ADB-433E-9CB0-D8D24FB928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4339</c:v>
                </c:pt>
                <c:pt idx="5">
                  <c:v>4276</c:v>
                </c:pt>
                <c:pt idx="8">
                  <c:v>4288</c:v>
                </c:pt>
                <c:pt idx="11">
                  <c:v>4939</c:v>
                </c:pt>
                <c:pt idx="14">
                  <c:v>5662</c:v>
                </c:pt>
              </c:numCache>
            </c:numRef>
          </c:val>
          <c:extLst>
            <c:ext xmlns:c16="http://schemas.microsoft.com/office/drawing/2014/chart" uri="{C3380CC4-5D6E-409C-BE32-E72D297353CC}">
              <c16:uniqueId val="{00000002-6ADB-433E-9CB0-D8D24FB928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DB-433E-9CB0-D8D24FB928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DB-433E-9CB0-D8D24FB928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3934</c:v>
                </c:pt>
                <c:pt idx="3">
                  <c:v>3753</c:v>
                </c:pt>
                <c:pt idx="6">
                  <c:v>3587</c:v>
                </c:pt>
                <c:pt idx="9">
                  <c:v>3396</c:v>
                </c:pt>
                <c:pt idx="12">
                  <c:v>3129</c:v>
                </c:pt>
              </c:numCache>
            </c:numRef>
          </c:val>
          <c:extLst>
            <c:ext xmlns:c16="http://schemas.microsoft.com/office/drawing/2014/chart" uri="{C3380CC4-5D6E-409C-BE32-E72D297353CC}">
              <c16:uniqueId val="{00000005-6ADB-433E-9CB0-D8D24FB928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2985</c:v>
                </c:pt>
                <c:pt idx="3">
                  <c:v>2861</c:v>
                </c:pt>
                <c:pt idx="6">
                  <c:v>2813</c:v>
                </c:pt>
                <c:pt idx="9">
                  <c:v>2862</c:v>
                </c:pt>
                <c:pt idx="12">
                  <c:v>2928</c:v>
                </c:pt>
              </c:numCache>
            </c:numRef>
          </c:val>
          <c:extLst>
            <c:ext xmlns:c16="http://schemas.microsoft.com/office/drawing/2014/chart" uri="{C3380CC4-5D6E-409C-BE32-E72D297353CC}">
              <c16:uniqueId val="{00000006-6ADB-433E-9CB0-D8D24FB928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2647</c:v>
                </c:pt>
                <c:pt idx="3">
                  <c:v>2458</c:v>
                </c:pt>
                <c:pt idx="6">
                  <c:v>2202</c:v>
                </c:pt>
                <c:pt idx="9">
                  <c:v>1963</c:v>
                </c:pt>
                <c:pt idx="12">
                  <c:v>1720</c:v>
                </c:pt>
              </c:numCache>
            </c:numRef>
          </c:val>
          <c:extLst>
            <c:ext xmlns:c16="http://schemas.microsoft.com/office/drawing/2014/chart" uri="{C3380CC4-5D6E-409C-BE32-E72D297353CC}">
              <c16:uniqueId val="{00000007-6ADB-433E-9CB0-D8D24FB928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5177</c:v>
                </c:pt>
                <c:pt idx="3">
                  <c:v>4681</c:v>
                </c:pt>
                <c:pt idx="6">
                  <c:v>4282</c:v>
                </c:pt>
                <c:pt idx="9">
                  <c:v>3902</c:v>
                </c:pt>
                <c:pt idx="12">
                  <c:v>3556</c:v>
                </c:pt>
              </c:numCache>
            </c:numRef>
          </c:val>
          <c:extLst>
            <c:ext xmlns:c16="http://schemas.microsoft.com/office/drawing/2014/chart" uri="{C3380CC4-5D6E-409C-BE32-E72D297353CC}">
              <c16:uniqueId val="{00000008-6ADB-433E-9CB0-D8D24FB928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2049</c:v>
                </c:pt>
                <c:pt idx="3">
                  <c:v>1871</c:v>
                </c:pt>
                <c:pt idx="6">
                  <c:v>1694</c:v>
                </c:pt>
                <c:pt idx="9">
                  <c:v>1507</c:v>
                </c:pt>
                <c:pt idx="12">
                  <c:v>1411</c:v>
                </c:pt>
              </c:numCache>
            </c:numRef>
          </c:val>
          <c:extLst>
            <c:ext xmlns:c16="http://schemas.microsoft.com/office/drawing/2014/chart" uri="{C3380CC4-5D6E-409C-BE32-E72D297353CC}">
              <c16:uniqueId val="{00000009-6ADB-433E-9CB0-D8D24FB928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19546</c:v>
                </c:pt>
                <c:pt idx="3">
                  <c:v>20561</c:v>
                </c:pt>
                <c:pt idx="6">
                  <c:v>20620</c:v>
                </c:pt>
                <c:pt idx="9">
                  <c:v>20561</c:v>
                </c:pt>
                <c:pt idx="12">
                  <c:v>19774</c:v>
                </c:pt>
              </c:numCache>
            </c:numRef>
          </c:val>
          <c:extLst>
            <c:ext xmlns:c16="http://schemas.microsoft.com/office/drawing/2014/chart" uri="{C3380CC4-5D6E-409C-BE32-E72D297353CC}">
              <c16:uniqueId val="{0000000A-6ADB-433E-9CB0-D8D24FB928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8771</c:v>
                </c:pt>
                <c:pt idx="2">
                  <c:v>#N/A</c:v>
                </c:pt>
                <c:pt idx="3">
                  <c:v>#N/A</c:v>
                </c:pt>
                <c:pt idx="4">
                  <c:v>9091</c:v>
                </c:pt>
                <c:pt idx="5">
                  <c:v>#N/A</c:v>
                </c:pt>
                <c:pt idx="6">
                  <c:v>#N/A</c:v>
                </c:pt>
                <c:pt idx="7">
                  <c:v>8591</c:v>
                </c:pt>
                <c:pt idx="8">
                  <c:v>#N/A</c:v>
                </c:pt>
                <c:pt idx="9">
                  <c:v>#N/A</c:v>
                </c:pt>
                <c:pt idx="10">
                  <c:v>7408</c:v>
                </c:pt>
                <c:pt idx="11">
                  <c:v>#N/A</c:v>
                </c:pt>
                <c:pt idx="12">
                  <c:v>#N/A</c:v>
                </c:pt>
                <c:pt idx="13">
                  <c:v>6082</c:v>
                </c:pt>
                <c:pt idx="14">
                  <c:v>#N/A</c:v>
                </c:pt>
              </c:numCache>
            </c:numRef>
          </c:val>
          <c:smooth val="0"/>
          <c:extLst>
            <c:ext xmlns:c16="http://schemas.microsoft.com/office/drawing/2014/chart" uri="{C3380CC4-5D6E-409C-BE32-E72D297353CC}">
              <c16:uniqueId val="{0000000B-6ADB-433E-9CB0-D8D24FB928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1607</c:v>
                </c:pt>
                <c:pt idx="1">
                  <c:v>1590</c:v>
                </c:pt>
                <c:pt idx="2">
                  <c:v>1822</c:v>
                </c:pt>
              </c:numCache>
            </c:numRef>
          </c:val>
          <c:extLst>
            <c:ext xmlns:c16="http://schemas.microsoft.com/office/drawing/2014/chart" uri="{C3380CC4-5D6E-409C-BE32-E72D297353CC}">
              <c16:uniqueId val="{00000000-730C-4244-A164-791CBB9CE3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1015</c:v>
                </c:pt>
                <c:pt idx="1">
                  <c:v>1308</c:v>
                </c:pt>
                <c:pt idx="2">
                  <c:v>1311</c:v>
                </c:pt>
              </c:numCache>
            </c:numRef>
          </c:val>
          <c:extLst>
            <c:ext xmlns:c16="http://schemas.microsoft.com/office/drawing/2014/chart" uri="{C3380CC4-5D6E-409C-BE32-E72D297353CC}">
              <c16:uniqueId val="{00000001-730C-4244-A164-791CBB9CE3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1311</c:v>
                </c:pt>
                <c:pt idx="1">
                  <c:v>1594</c:v>
                </c:pt>
                <c:pt idx="2">
                  <c:v>2033</c:v>
                </c:pt>
              </c:numCache>
            </c:numRef>
          </c:val>
          <c:extLst>
            <c:ext xmlns:c16="http://schemas.microsoft.com/office/drawing/2014/chart" uri="{C3380CC4-5D6E-409C-BE32-E72D297353CC}">
              <c16:uniqueId val="{00000002-730C-4244-A164-791CBB9CE3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A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A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A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A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A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A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A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企業について、一般会計の実質収支比率にあたる資金余剰額の対標準財政規模比は前年度と比較して、温泉事業会計、水道事業会計、下水道事業会計ともに微増とはなっているものの、大きな変動はありません。なお、昨年度に引き続き全会計において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A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A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A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A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A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A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A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A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A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A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A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B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B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B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B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B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B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B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B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B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B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B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B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B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B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B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B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B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B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B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の主要な算定項目である「元利償還金」については、高利率の地方債償還は減少しているものの、臨時財政対策債に係る元利償還金の増加や大型事業に係る元金償還の開始などにより、今後も増加傾向が続くと予想されます。このことにより、実質公債費比率の分子についても、今後も増加傾向が続くと予想され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B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B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B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C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C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C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C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C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C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C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C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C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C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C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C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C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C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C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C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C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C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C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C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退職手当負担見込額が増加したものの、下水道事業債の減少見込みにより「公営企業債等繰入見込額」が、また、土地開発公社保有土地の計画的な買戻しの実施により「設立法人等の負債額等負担見込額」が減少したことをはじめとし、その他の見込額は減少しました。</a:t>
          </a:r>
        </a:p>
        <a:p>
          <a:r>
            <a:rPr kumimoji="1" lang="ja-JP" altLang="en-US" sz="1400">
              <a:latin typeface="ＭＳ ゴシック" pitchFamily="49" charset="-128"/>
              <a:ea typeface="ＭＳ ゴシック" pitchFamily="49" charset="-128"/>
            </a:rPr>
            <a:t>　また、充当可能財源等についても「充当可能特定歳入」や「基準財政需要額算入見込額」が減少したものの、充当可能基金が大幅に増加したことから、将来負担比率の分子は減少しました。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D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D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D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D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D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D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長野県諏訪市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D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D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D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D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・当初予算編成等における財源不足に対して、財政調整基金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万円取り崩しを行う一方、令和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年度実質収支の地方財政法の規定による積み立て（財政調整基金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億円及びふるさと振興基金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億円）、普通交付税等の留保財源を活用した積み立て（財政調整基金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億円）を行ったこと等により、基金全体としては、前年度と比較して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々の基金については、設置目的に合致した積み立て及び取り崩しを行っていくとともに、使途の明確化を図るために、決算時の「主要な施策の成果を説明する書類」等で積み立て及び取り崩し状況等を引き続き明示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D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D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D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・ふるさと振興基金：ふるさと寄附を有効に活用、当市の可能性を未来につなぐまちづくりのための基金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・社会福祉基金：社会福祉の増進（地域福祉の向上又は社会福祉施設整備）を図るための基金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年度においては、ふるさと寄附に対する返礼品等の財源として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万円の取り崩しを行う一方、地方財政法の規定や普通交付税等の留保財源の活用による積み立てやふるさと寄附の積み立て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万円を行ったことにより、前年度と比較して増加となりました。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年度においては、地方財政法の規定による積み立て等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万円を行ったことにより、前年度と比較して増加となりました。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年度においては、普通交付税等の留保財源を活用した積み立て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億円を行ったことにより、前年度と比較して増加となりました。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・ふるさと振興基金：ふるさと寄附等による積み立てを行うとともに、今後の当市の可能性を未来につなぐまちづくりのため、取り崩しを予定しています。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・庁舎整備基金：将来の市庁舎の整備のため、財政状況等を勘案しながら、毎年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億円程度の積み立てを予定しています。（総額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D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D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D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・当初予算編成等における財源不足に対して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万円取り崩しを行う一方、令和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年度実質収支の地方財政法の規定による積み立てや普通交付税等の留保財源を活用した積み立てを行ったこと等により、基金全体としては、前年度と比較して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や高齢化等に伴う扶助費等の義務的経費の増加により、当初予算編成におきましては取り崩しが続いていますが、引き続き行政資源の効果的活用を推進して歳入確保と歳出抑制に取り組むことにより、取り崩しと積み立てのバランスを保つように努めて、経済情勢の変動や突発的な財政支出への対応に備え、現状（減債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億円以上）の積立規模を維持していく必要があります。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D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D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D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年度においては、市債の償還の財源充てるための取り崩しを行わなかったことにより、前年度と比較して増加となりました。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・経済情勢の変動や突発的な財政支出への備えのため、現状（財政調整基金と併せ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億円以上）の積立規模を維持していく必要があります。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D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48,385
46,919
109.17
23,833,525
22,405,797
1,361,502
12,567,850
19,664,781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類似団体内平均とほぼ同率で、県下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市中では高い数値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最も高い数値は</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となっています。地方税（主に法人市民税法人税割）などの増加に伴い基準財政収入額が増加したものの、臨時財政対策債振替相当額の減少により基準財政需要額が増加したため、３ヵ年平均の指数は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ポイント減少となりました。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4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16933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72619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経常一般財源（減収補てん債特例分及び臨時財政対策債は含まず）は、地方税の増加などにより、前年度と比較して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％増加しました。経常経費充当一般財源は、物件費の経費の増加などにより、全体として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％増加しました。このことに伴い、経常収支比率は前年度から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の増となりました。今後は、一部事務組合等に対する補助費等が高水準で推移するとともに、公共施設の老朽化への対応や大型事業の実施により、公債費の負担も増える見込みであるため、引き続き徹底した行財政改革の推進により歳入確保と歳出節減に取り組み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60</xdr:row>
      <xdr:rowOff>170180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676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52070</xdr:rowOff>
    </xdr:from>
    <xdr:to>
      <xdr:col>19</xdr:col>
      <xdr:colOff>133350</xdr:colOff>
      <xdr:row>63</xdr:row>
      <xdr:rowOff>17780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6762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63</xdr:row>
      <xdr:rowOff>17780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6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132927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8131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1270</xdr:rowOff>
    </xdr:from>
    <xdr:to>
      <xdr:col>19</xdr:col>
      <xdr:colOff>184150</xdr:colOff>
      <xdr:row>59</xdr:row>
      <xdr:rowOff>102870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113047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人口一人当たりの決算額は前年度に比べ</a:t>
          </a:r>
          <a:r>
            <a:rPr kumimoji="1" lang="en-US" altLang="ja-JP" sz="1300">
              <a:latin typeface="ＭＳ Ｐゴシック" panose="020B0600070205080204" pitchFamily="50" charset="-128"/>
              <a:ea typeface="ＭＳ Ｐゴシック" panose="020B0600070205080204" pitchFamily="50" charset="-128"/>
            </a:rPr>
            <a:t>3,045</a:t>
          </a:r>
          <a:r>
            <a:rPr kumimoji="1" lang="ja-JP" altLang="en-US" sz="1300">
              <a:latin typeface="ＭＳ Ｐゴシック" panose="020B0600070205080204" pitchFamily="50" charset="-128"/>
              <a:ea typeface="ＭＳ Ｐゴシック" panose="020B0600070205080204" pitchFamily="50" charset="-128"/>
            </a:rPr>
            <a:t>円増となりますが、類似団体内平均は下回る結果となりました。人件費では定年等退職手当の減少、物件費では公共施設の解体経費などによる増加があげられます。今後も経常経費の節減に努めるとともに、適正な定員管理アウトソーシングや指定管理者制度の導入等、民間活力の活用に積極的に取り組み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60395</xdr:rowOff>
    </xdr:from>
    <xdr:to>
      <xdr:col>23</xdr:col>
      <xdr:colOff>133350</xdr:colOff>
      <xdr:row>82</xdr:row>
      <xdr:rowOff>84888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929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15763</xdr:rowOff>
    </xdr:from>
    <xdr:to>
      <xdr:col>19</xdr:col>
      <xdr:colOff>133350</xdr:colOff>
      <xdr:row>82</xdr:row>
      <xdr:rowOff>60395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74663"/>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157581</xdr:rowOff>
    </xdr:from>
    <xdr:to>
      <xdr:col>15</xdr:col>
      <xdr:colOff>82550</xdr:colOff>
      <xdr:row>82</xdr:row>
      <xdr:rowOff>15763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5031"/>
          <a:ext cx="889000" cy="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116697</xdr:rowOff>
    </xdr:from>
    <xdr:to>
      <xdr:col>11</xdr:col>
      <xdr:colOff>31750</xdr:colOff>
      <xdr:row>81</xdr:row>
      <xdr:rowOff>157581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04147"/>
          <a:ext cx="889000" cy="4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34088</xdr:rowOff>
    </xdr:from>
    <xdr:to>
      <xdr:col>23</xdr:col>
      <xdr:colOff>184150</xdr:colOff>
      <xdr:row>82</xdr:row>
      <xdr:rowOff>135688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50615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9595</xdr:rowOff>
    </xdr:from>
    <xdr:to>
      <xdr:col>19</xdr:col>
      <xdr:colOff>184150</xdr:colOff>
      <xdr:row>82</xdr:row>
      <xdr:rowOff>111195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121372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7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136413</xdr:rowOff>
    </xdr:from>
    <xdr:to>
      <xdr:col>15</xdr:col>
      <xdr:colOff>133350</xdr:colOff>
      <xdr:row>82</xdr:row>
      <xdr:rowOff>66563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76740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106781</xdr:rowOff>
    </xdr:from>
    <xdr:to>
      <xdr:col>11</xdr:col>
      <xdr:colOff>82550</xdr:colOff>
      <xdr:row>82</xdr:row>
      <xdr:rowOff>36931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21708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65897</xdr:rowOff>
    </xdr:from>
    <xdr:to>
      <xdr:col>7</xdr:col>
      <xdr:colOff>31750</xdr:colOff>
      <xdr:row>81</xdr:row>
      <xdr:rowOff>167497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152274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3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で、国の制度改正等に準じているため大きな変動はありませんが、今後も国の動向等注視しながら給料の適正化に努めます。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163513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6370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163513</xdr:rowOff>
    </xdr:from>
    <xdr:to>
      <xdr:col>77</xdr:col>
      <xdr:colOff>44450</xdr:colOff>
      <xdr:row>84</xdr:row>
      <xdr:rowOff>112713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938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112713</xdr:rowOff>
    </xdr:from>
    <xdr:to>
      <xdr:col>72</xdr:col>
      <xdr:colOff>203200</xdr:colOff>
      <xdr:row>84</xdr:row>
      <xdr:rowOff>112713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1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112713</xdr:rowOff>
    </xdr:from>
    <xdr:to>
      <xdr:col>68</xdr:col>
      <xdr:colOff>152400</xdr:colOff>
      <xdr:row>85</xdr:row>
      <xdr:rowOff>61913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145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112713</xdr:rowOff>
    </xdr:from>
    <xdr:to>
      <xdr:col>77</xdr:col>
      <xdr:colOff>95250</xdr:colOff>
      <xdr:row>84</xdr:row>
      <xdr:rowOff>42863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53040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1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61913</xdr:rowOff>
    </xdr:from>
    <xdr:to>
      <xdr:col>73</xdr:col>
      <xdr:colOff>44450</xdr:colOff>
      <xdr:row>84</xdr:row>
      <xdr:rowOff>163513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2240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61913</xdr:rowOff>
    </xdr:from>
    <xdr:to>
      <xdr:col>68</xdr:col>
      <xdr:colOff>203200</xdr:colOff>
      <xdr:row>84</xdr:row>
      <xdr:rowOff>163513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2240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11113</xdr:rowOff>
    </xdr:from>
    <xdr:to>
      <xdr:col>64</xdr:col>
      <xdr:colOff>152400</xdr:colOff>
      <xdr:row>85</xdr:row>
      <xdr:rowOff>112713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122890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人当たりの職員数は、類似団体内平均を下回る</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人となりました。育児休暇等職員や公立保育園職員が他市と比較して多く、新型コロナウイルス関連業務などにおいても大幅な増員は行わず、兼務体制や横断的な庁内連携推進による対応に努めています。今後は少子高齢化、人口減少に対応した子育て支援や防災、自治体</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などの施策を一層推進する必要がありますが、組織体制の効率化を図るとともに、定年延長制度の影響を考慮した中長期的な見通しによる適正規模の定員管理に努めます。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135608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62827"/>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119521</xdr:rowOff>
    </xdr:from>
    <xdr:to>
      <xdr:col>77</xdr:col>
      <xdr:colOff>44450</xdr:colOff>
      <xdr:row>62</xdr:row>
      <xdr:rowOff>132927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4942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107456</xdr:rowOff>
    </xdr:from>
    <xdr:to>
      <xdr:col>72</xdr:col>
      <xdr:colOff>203200</xdr:colOff>
      <xdr:row>62</xdr:row>
      <xdr:rowOff>119521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373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107456</xdr:rowOff>
    </xdr:from>
    <xdr:to>
      <xdr:col>68</xdr:col>
      <xdr:colOff>152400</xdr:colOff>
      <xdr:row>62</xdr:row>
      <xdr:rowOff>110137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73735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84808</xdr:rowOff>
    </xdr:from>
    <xdr:to>
      <xdr:col>81</xdr:col>
      <xdr:colOff>95250</xdr:colOff>
      <xdr:row>63</xdr:row>
      <xdr:rowOff>14958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101335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5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22454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68721</xdr:rowOff>
    </xdr:from>
    <xdr:to>
      <xdr:col>73</xdr:col>
      <xdr:colOff>44450</xdr:colOff>
      <xdr:row>62</xdr:row>
      <xdr:rowOff>170321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155098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8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56656</xdr:rowOff>
    </xdr:from>
    <xdr:to>
      <xdr:col>68</xdr:col>
      <xdr:colOff>203200</xdr:colOff>
      <xdr:row>62</xdr:row>
      <xdr:rowOff>158256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143033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59337</xdr:rowOff>
    </xdr:from>
    <xdr:to>
      <xdr:col>64</xdr:col>
      <xdr:colOff>152400</xdr:colOff>
      <xdr:row>62</xdr:row>
      <xdr:rowOff>160937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145714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7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臨時財政対策債の減少にともなう標準財政規模の減少により、対前年度比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％となりましたが、前年度同様、類似団体内平均及び県平均は下回る結果となりました。引き続き地方債発行による後年度財政状況への影響を見極め、適正管理に努めます。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23585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80115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34169</xdr:rowOff>
    </xdr:from>
    <xdr:to>
      <xdr:col>77</xdr:col>
      <xdr:colOff>44450</xdr:colOff>
      <xdr:row>39</xdr:row>
      <xdr:rowOff>114602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7207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39</xdr:row>
      <xdr:rowOff>34169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6173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79224</xdr:rowOff>
    </xdr:from>
    <xdr:to>
      <xdr:col>68</xdr:col>
      <xdr:colOff>152400</xdr:colOff>
      <xdr:row>38</xdr:row>
      <xdr:rowOff>102205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5943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154819</xdr:rowOff>
    </xdr:from>
    <xdr:to>
      <xdr:col>73</xdr:col>
      <xdr:colOff>44450</xdr:colOff>
      <xdr:row>39</xdr:row>
      <xdr:rowOff>84969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95146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28424</xdr:rowOff>
    </xdr:from>
    <xdr:to>
      <xdr:col>64</xdr:col>
      <xdr:colOff>152400</xdr:colOff>
      <xdr:row>38</xdr:row>
      <xdr:rowOff>130024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140201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公営企業債等繰入見込額や土地開発公社の負債額等負担見込額などの減少により、将来負担比率は対前年度比</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56.5</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前年度同様、類似団体内平均を下回ることはできませんでしたが、引き続き、土地開発公社の経営健全化に関する計画に基づき公社用地の取得等を進めるとともに、行財政改革を一層推進してさらなる健全化に努めます。</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152019</xdr:rowOff>
    </xdr:from>
    <xdr:to>
      <xdr:col>81</xdr:col>
      <xdr:colOff>44450</xdr:colOff>
      <xdr:row>16</xdr:row>
      <xdr:rowOff>32207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723769"/>
          <a:ext cx="8382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32207</xdr:rowOff>
    </xdr:from>
    <xdr:to>
      <xdr:col>77</xdr:col>
      <xdr:colOff>44450</xdr:colOff>
      <xdr:row>16</xdr:row>
      <xdr:rowOff>104115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775407"/>
          <a:ext cx="8890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104115</xdr:rowOff>
    </xdr:from>
    <xdr:to>
      <xdr:col>72</xdr:col>
      <xdr:colOff>203200</xdr:colOff>
      <xdr:row>16</xdr:row>
      <xdr:rowOff>154788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84731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141757</xdr:rowOff>
    </xdr:from>
    <xdr:to>
      <xdr:col>68</xdr:col>
      <xdr:colOff>152400</xdr:colOff>
      <xdr:row>16</xdr:row>
      <xdr:rowOff>154788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884957"/>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123063</xdr:rowOff>
    </xdr:from>
    <xdr:to>
      <xdr:col>68</xdr:col>
      <xdr:colOff>203200</xdr:colOff>
      <xdr:row>15</xdr:row>
      <xdr:rowOff>53213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101219</xdr:rowOff>
    </xdr:from>
    <xdr:to>
      <xdr:col>81</xdr:col>
      <xdr:colOff>95250</xdr:colOff>
      <xdr:row>16</xdr:row>
      <xdr:rowOff>31369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73296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4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152857</xdr:rowOff>
    </xdr:from>
    <xdr:to>
      <xdr:col>77</xdr:col>
      <xdr:colOff>95250</xdr:colOff>
      <xdr:row>16</xdr:row>
      <xdr:rowOff>83007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67784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1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53315</xdr:rowOff>
    </xdr:from>
    <xdr:to>
      <xdr:col>73</xdr:col>
      <xdr:colOff>44450</xdr:colOff>
      <xdr:row>16</xdr:row>
      <xdr:rowOff>154915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139692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103988</xdr:rowOff>
    </xdr:from>
    <xdr:to>
      <xdr:col>68</xdr:col>
      <xdr:colOff>203200</xdr:colOff>
      <xdr:row>17</xdr:row>
      <xdr:rowOff>34138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8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18915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93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90957</xdr:rowOff>
    </xdr:from>
    <xdr:to>
      <xdr:col>64</xdr:col>
      <xdr:colOff>152400</xdr:colOff>
      <xdr:row>17</xdr:row>
      <xdr:rowOff>21107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5884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9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48,385
46,919
109.17
23,833,525
22,405,797
1,361,502
12,567,850
19,664,781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4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4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4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4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4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4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4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4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4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4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類似団体内平均とほぼ同率で、県下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市中では高い数値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最も高い数値は</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となっています。地方税（主に法人市民税法人税割）などの増加に伴い基準財政収入額が増加したものの、臨時財政対策債振替相当額の減少により基準財政需要額が増加したため、３ヵ年平均の指数は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ポイント減少となりました。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4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4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4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114800" y="674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4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3225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16933</xdr:rowOff>
    </xdr:to>
    <xdr:cxnSp macro="">
      <xdr:nvCxnSpPr>
        <xdr:cNvPr id="78" name="直線コネクタ 77">
          <a:extLst>
            <a:ext uri="{FF2B5EF4-FFF2-40B4-BE49-F238E27FC236}">
              <a16:creationId xmlns:a16="http://schemas.microsoft.com/office/drawing/2014/main" id="{00000000-0008-0000-0400-00004E000000}"/>
            </a:ext>
          </a:extLst>
        </xdr:cNvPr>
        <xdr:cNvCxnSpPr/>
      </xdr:nvCxnSpPr>
      <xdr:spPr>
        <a:xfrm>
          <a:off x="1447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72619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55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4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4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a:extLst>
            <a:ext uri="{FF2B5EF4-FFF2-40B4-BE49-F238E27FC236}">
              <a16:creationId xmlns:a16="http://schemas.microsoft.com/office/drawing/2014/main" id="{00000000-0008-0000-0400-000060000000}"/>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4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経常一般財源（減収補てん債特例分及び臨時財政対策債は含まず）は、地方税の増加などにより、前年度と比較して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％増加しました。経常経費充当一般財源は、物件費の経費の増加などにより、全体として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％増加しました。このことに伴い、経常収支比率は前年度から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の増となりました。今後は、一部事務組合等に対する補助費等が高水準で推移するとともに、公共施設の老朽化への対応や大型事業の実施により、公債費の負担も増える見込みであるため、引き続き徹底した行財政改革の推進により歳入確保と歳出節減に取り組み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4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4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4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60</xdr:row>
      <xdr:rowOff>170180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4114800" y="101676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4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52070</xdr:rowOff>
    </xdr:from>
    <xdr:to>
      <xdr:col>19</xdr:col>
      <xdr:colOff>133350</xdr:colOff>
      <xdr:row>63</xdr:row>
      <xdr:rowOff>17780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3225800" y="1016762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63</xdr:row>
      <xdr:rowOff>17780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2336800" y="1076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132927</xdr:rowOff>
    </xdr:to>
    <xdr:cxnSp macro="">
      <xdr:nvCxnSpPr>
        <xdr:cNvPr id="141" name="直線コネクタ 140">
          <a:extLst>
            <a:ext uri="{FF2B5EF4-FFF2-40B4-BE49-F238E27FC236}">
              <a16:creationId xmlns:a16="http://schemas.microsoft.com/office/drawing/2014/main" id="{00000000-0008-0000-0400-00008D000000}"/>
            </a:ext>
          </a:extLst>
        </xdr:cNvPr>
        <xdr:cNvCxnSpPr/>
      </xdr:nvCxnSpPr>
      <xdr:spPr>
        <a:xfrm>
          <a:off x="1447800" y="1048131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4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4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2" name="財政構造の弾力性該当値テキスト">
          <a:extLst>
            <a:ext uri="{FF2B5EF4-FFF2-40B4-BE49-F238E27FC236}">
              <a16:creationId xmlns:a16="http://schemas.microsoft.com/office/drawing/2014/main" id="{00000000-0008-0000-0400-000098000000}"/>
            </a:ext>
          </a:extLst>
        </xdr:cNvPr>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1270</xdr:rowOff>
    </xdr:from>
    <xdr:to>
      <xdr:col>19</xdr:col>
      <xdr:colOff>184150</xdr:colOff>
      <xdr:row>59</xdr:row>
      <xdr:rowOff>102870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113047</xdr:rowOff>
    </xdr:from>
    <xdr:ext cx="7366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a:extLst>
            <a:ext uri="{FF2B5EF4-FFF2-40B4-BE49-F238E27FC236}">
              <a16:creationId xmlns:a16="http://schemas.microsoft.com/office/drawing/2014/main" id="{00000000-0008-0000-0400-00009D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a:extLst>
            <a:ext uri="{FF2B5EF4-FFF2-40B4-BE49-F238E27FC236}">
              <a16:creationId xmlns:a16="http://schemas.microsoft.com/office/drawing/2014/main" id="{00000000-0008-0000-0400-00009F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4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人口一人当たりの決算額は前年度に比べ</a:t>
          </a:r>
          <a:r>
            <a:rPr kumimoji="1" lang="en-US" altLang="ja-JP" sz="1300">
              <a:latin typeface="ＭＳ Ｐゴシック" panose="020B0600070205080204" pitchFamily="50" charset="-128"/>
              <a:ea typeface="ＭＳ Ｐゴシック" panose="020B0600070205080204" pitchFamily="50" charset="-128"/>
            </a:rPr>
            <a:t>3,045</a:t>
          </a:r>
          <a:r>
            <a:rPr kumimoji="1" lang="ja-JP" altLang="en-US" sz="1300">
              <a:latin typeface="ＭＳ Ｐゴシック" panose="020B0600070205080204" pitchFamily="50" charset="-128"/>
              <a:ea typeface="ＭＳ Ｐゴシック" panose="020B0600070205080204" pitchFamily="50" charset="-128"/>
            </a:rPr>
            <a:t>円増となりますが、類似団体内平均は下回る結果となりました。人件費では定年等退職手当の減少、物件費では公共施設の解体経費などによる増加があげられます。今後も経常経費の節減に努めるとともに、適正な定員管理アウトソーシングや指定管理者制度の導入等、民間活力の活用に積極的に取り組み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4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4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4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60395</xdr:rowOff>
    </xdr:from>
    <xdr:to>
      <xdr:col>23</xdr:col>
      <xdr:colOff>133350</xdr:colOff>
      <xdr:row>82</xdr:row>
      <xdr:rowOff>84888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114800" y="1411929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4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15763</xdr:rowOff>
    </xdr:from>
    <xdr:to>
      <xdr:col>19</xdr:col>
      <xdr:colOff>133350</xdr:colOff>
      <xdr:row>82</xdr:row>
      <xdr:rowOff>60395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3225800" y="14074663"/>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157581</xdr:rowOff>
    </xdr:from>
    <xdr:to>
      <xdr:col>15</xdr:col>
      <xdr:colOff>82550</xdr:colOff>
      <xdr:row>82</xdr:row>
      <xdr:rowOff>15763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2336800" y="14045031"/>
          <a:ext cx="889000" cy="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116697</xdr:rowOff>
    </xdr:from>
    <xdr:to>
      <xdr:col>11</xdr:col>
      <xdr:colOff>31750</xdr:colOff>
      <xdr:row>81</xdr:row>
      <xdr:rowOff>157581</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a:off x="1447800" y="14004147"/>
          <a:ext cx="889000" cy="4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7" name="フローチャート: 判断 206">
          <a:extLst>
            <a:ext uri="{FF2B5EF4-FFF2-40B4-BE49-F238E27FC236}">
              <a16:creationId xmlns:a16="http://schemas.microsoft.com/office/drawing/2014/main" id="{00000000-0008-0000-0400-0000CF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34088</xdr:rowOff>
    </xdr:from>
    <xdr:to>
      <xdr:col>23</xdr:col>
      <xdr:colOff>184150</xdr:colOff>
      <xdr:row>82</xdr:row>
      <xdr:rowOff>135688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4902200" y="140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50615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400-0000D7000000}"/>
            </a:ext>
          </a:extLst>
        </xdr:cNvPr>
        <xdr:cNvSpPr txBox="1"/>
      </xdr:nvSpPr>
      <xdr:spPr>
        <a:xfrm>
          <a:off x="5041900" y="13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9595</xdr:rowOff>
    </xdr:from>
    <xdr:to>
      <xdr:col>19</xdr:col>
      <xdr:colOff>184150</xdr:colOff>
      <xdr:row>82</xdr:row>
      <xdr:rowOff>111195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4064000" y="140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121372</xdr:rowOff>
    </xdr:from>
    <xdr:ext cx="7366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3733800" y="13837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136413</xdr:rowOff>
    </xdr:from>
    <xdr:to>
      <xdr:col>15</xdr:col>
      <xdr:colOff>133350</xdr:colOff>
      <xdr:row>82</xdr:row>
      <xdr:rowOff>66563</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3175000" y="140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76740</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2844800" y="137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106781</xdr:rowOff>
    </xdr:from>
    <xdr:to>
      <xdr:col>11</xdr:col>
      <xdr:colOff>82550</xdr:colOff>
      <xdr:row>82</xdr:row>
      <xdr:rowOff>36931</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2286000" y="139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21708</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955800" y="140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65897</xdr:rowOff>
    </xdr:from>
    <xdr:to>
      <xdr:col>7</xdr:col>
      <xdr:colOff>31750</xdr:colOff>
      <xdr:row>81</xdr:row>
      <xdr:rowOff>167497</xdr:rowOff>
    </xdr:to>
    <xdr:sp macro="" textlink="">
      <xdr:nvSpPr>
        <xdr:cNvPr id="222" name="楕円 221">
          <a:extLst>
            <a:ext uri="{FF2B5EF4-FFF2-40B4-BE49-F238E27FC236}">
              <a16:creationId xmlns:a16="http://schemas.microsoft.com/office/drawing/2014/main" id="{00000000-0008-0000-0400-0000DE000000}"/>
            </a:ext>
          </a:extLst>
        </xdr:cNvPr>
        <xdr:cNvSpPr/>
      </xdr:nvSpPr>
      <xdr:spPr>
        <a:xfrm>
          <a:off x="1397000" y="139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152274</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066800" y="1403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4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で、国の制度改正等に準じているため大きな変動はありませんが、今後も国の動向等注視しながら給料の適正化に努めます。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4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4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4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163513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6179800" y="1436370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4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163513</xdr:rowOff>
    </xdr:from>
    <xdr:to>
      <xdr:col>77</xdr:col>
      <xdr:colOff>44450</xdr:colOff>
      <xdr:row>83</xdr:row>
      <xdr:rowOff>163513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5290800" y="14393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163513</xdr:rowOff>
    </xdr:from>
    <xdr:to>
      <xdr:col>72</xdr:col>
      <xdr:colOff>203200</xdr:colOff>
      <xdr:row>84</xdr:row>
      <xdr:rowOff>112713</xdr:rowOff>
    </xdr:to>
    <xdr:cxnSp macro="">
      <xdr:nvCxnSpPr>
        <xdr:cNvPr id="267" name="直線コネクタ 266">
          <a:extLst>
            <a:ext uri="{FF2B5EF4-FFF2-40B4-BE49-F238E27FC236}">
              <a16:creationId xmlns:a16="http://schemas.microsoft.com/office/drawing/2014/main" id="{00000000-0008-0000-0400-00000B010000}"/>
            </a:ext>
          </a:extLst>
        </xdr:cNvPr>
        <xdr:cNvCxnSpPr/>
      </xdr:nvCxnSpPr>
      <xdr:spPr>
        <a:xfrm flipV="1">
          <a:off x="14401800" y="143938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76994</xdr:rowOff>
    </xdr:from>
    <xdr:to>
      <xdr:col>73</xdr:col>
      <xdr:colOff>44450</xdr:colOff>
      <xdr:row>85</xdr:row>
      <xdr:rowOff>7144</xdr:rowOff>
    </xdr:to>
    <xdr:sp macro="" textlink="">
      <xdr:nvSpPr>
        <xdr:cNvPr id="268" name="フローチャート: 判断 267">
          <a:extLst>
            <a:ext uri="{FF2B5EF4-FFF2-40B4-BE49-F238E27FC236}">
              <a16:creationId xmlns:a16="http://schemas.microsoft.com/office/drawing/2014/main" id="{00000000-0008-0000-0400-00000C010000}"/>
            </a:ext>
          </a:extLst>
        </xdr:cNvPr>
        <xdr:cNvSpPr/>
      </xdr:nvSpPr>
      <xdr:spPr>
        <a:xfrm>
          <a:off x="15240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163371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909800" y="1456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112713</xdr:rowOff>
    </xdr:from>
    <xdr:to>
      <xdr:col>68</xdr:col>
      <xdr:colOff>152400</xdr:colOff>
      <xdr:row>84</xdr:row>
      <xdr:rowOff>112713</xdr:rowOff>
    </xdr:to>
    <xdr:cxnSp macro="">
      <xdr:nvCxnSpPr>
        <xdr:cNvPr id="270" name="直線コネクタ 269">
          <a:extLst>
            <a:ext uri="{FF2B5EF4-FFF2-40B4-BE49-F238E27FC236}">
              <a16:creationId xmlns:a16="http://schemas.microsoft.com/office/drawing/2014/main" id="{00000000-0008-0000-0400-00000E010000}"/>
            </a:ext>
          </a:extLst>
        </xdr:cNvPr>
        <xdr:cNvCxnSpPr/>
      </xdr:nvCxnSpPr>
      <xdr:spPr>
        <a:xfrm>
          <a:off x="13512800" y="1451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71" name="フローチャート: 判断 270">
          <a:extLst>
            <a:ext uri="{FF2B5EF4-FFF2-40B4-BE49-F238E27FC236}">
              <a16:creationId xmlns:a16="http://schemas.microsoft.com/office/drawing/2014/main" id="{00000000-0008-0000-0400-00000F010000}"/>
            </a:ext>
          </a:extLst>
        </xdr:cNvPr>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3" name="フローチャート: 判断 272">
          <a:extLst>
            <a:ext uri="{FF2B5EF4-FFF2-40B4-BE49-F238E27FC236}">
              <a16:creationId xmlns:a16="http://schemas.microsoft.com/office/drawing/2014/main" id="{00000000-0008-0000-0400-000011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400-000019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112713</xdr:rowOff>
    </xdr:from>
    <xdr:to>
      <xdr:col>77</xdr:col>
      <xdr:colOff>95250</xdr:colOff>
      <xdr:row>84</xdr:row>
      <xdr:rowOff>42863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6129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53040</xdr:rowOff>
    </xdr:from>
    <xdr:ext cx="7366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5798800" y="1411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112713</xdr:rowOff>
    </xdr:from>
    <xdr:to>
      <xdr:col>73</xdr:col>
      <xdr:colOff>44450</xdr:colOff>
      <xdr:row>84</xdr:row>
      <xdr:rowOff>42863</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5240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53040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61913</xdr:rowOff>
    </xdr:from>
    <xdr:to>
      <xdr:col>68</xdr:col>
      <xdr:colOff>203200</xdr:colOff>
      <xdr:row>84</xdr:row>
      <xdr:rowOff>163513</xdr:rowOff>
    </xdr:to>
    <xdr:sp macro="" textlink="">
      <xdr:nvSpPr>
        <xdr:cNvPr id="286" name="楕円 285">
          <a:extLst>
            <a:ext uri="{FF2B5EF4-FFF2-40B4-BE49-F238E27FC236}">
              <a16:creationId xmlns:a16="http://schemas.microsoft.com/office/drawing/2014/main" id="{00000000-0008-0000-0400-00001E010000}"/>
            </a:ext>
          </a:extLst>
        </xdr:cNvPr>
        <xdr:cNvSpPr/>
      </xdr:nvSpPr>
      <xdr:spPr>
        <a:xfrm>
          <a:off x="14351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2240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4020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61913</xdr:rowOff>
    </xdr:from>
    <xdr:to>
      <xdr:col>64</xdr:col>
      <xdr:colOff>152400</xdr:colOff>
      <xdr:row>84</xdr:row>
      <xdr:rowOff>163513</xdr:rowOff>
    </xdr:to>
    <xdr:sp macro="" textlink="">
      <xdr:nvSpPr>
        <xdr:cNvPr id="288" name="楕円 287">
          <a:extLst>
            <a:ext uri="{FF2B5EF4-FFF2-40B4-BE49-F238E27FC236}">
              <a16:creationId xmlns:a16="http://schemas.microsoft.com/office/drawing/2014/main" id="{00000000-0008-0000-0400-000020010000}"/>
            </a:ext>
          </a:extLst>
        </xdr:cNvPr>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2240</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3131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4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4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4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4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4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4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人当たりの職員数は、類似団体内平均を下回る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ました。育児休暇等職員や公立保育園職員が他市と比較して多く、新型コロナウイルス関連業務などにおいても大幅な増員は行わず、兼務体制や横断的な庁内連携推進による対応に努めています。今後は少子高齢化、人口減少に対応した子育て支援や防災、自治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などの施策を一層推進する必要がありますが、組織体制の効率化を図るとともに、定年延長制度の影響を考慮した中長期的な見通しによる適正規模の定員管理に努めます。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4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4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4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135608</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6179800" y="10762827"/>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4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119521</xdr:rowOff>
    </xdr:from>
    <xdr:to>
      <xdr:col>77</xdr:col>
      <xdr:colOff>44450</xdr:colOff>
      <xdr:row>62</xdr:row>
      <xdr:rowOff>132927</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5290800" y="1074942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107456</xdr:rowOff>
    </xdr:from>
    <xdr:to>
      <xdr:col>72</xdr:col>
      <xdr:colOff>203200</xdr:colOff>
      <xdr:row>62</xdr:row>
      <xdr:rowOff>119521</xdr:rowOff>
    </xdr:to>
    <xdr:cxnSp macro="">
      <xdr:nvCxnSpPr>
        <xdr:cNvPr id="330" name="直線コネクタ 329">
          <a:extLst>
            <a:ext uri="{FF2B5EF4-FFF2-40B4-BE49-F238E27FC236}">
              <a16:creationId xmlns:a16="http://schemas.microsoft.com/office/drawing/2014/main" id="{00000000-0008-0000-0400-00004A010000}"/>
            </a:ext>
          </a:extLst>
        </xdr:cNvPr>
        <xdr:cNvCxnSpPr/>
      </xdr:nvCxnSpPr>
      <xdr:spPr>
        <a:xfrm>
          <a:off x="14401800" y="107373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4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107456</xdr:rowOff>
    </xdr:from>
    <xdr:to>
      <xdr:col>68</xdr:col>
      <xdr:colOff>152400</xdr:colOff>
      <xdr:row>62</xdr:row>
      <xdr:rowOff>110137</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flipV="1">
          <a:off x="13512800" y="1073735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4" name="フローチャート: 判断 333">
          <a:extLst>
            <a:ext uri="{FF2B5EF4-FFF2-40B4-BE49-F238E27FC236}">
              <a16:creationId xmlns:a16="http://schemas.microsoft.com/office/drawing/2014/main" id="{00000000-0008-0000-0400-00004E010000}"/>
            </a:ext>
          </a:extLst>
        </xdr:cNvPr>
        <xdr:cNvSpPr/>
      </xdr:nvSpPr>
      <xdr:spPr>
        <a:xfrm>
          <a:off x="14351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020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6" name="フローチャート: 判断 335">
          <a:extLst>
            <a:ext uri="{FF2B5EF4-FFF2-40B4-BE49-F238E27FC236}">
              <a16:creationId xmlns:a16="http://schemas.microsoft.com/office/drawing/2014/main" id="{00000000-0008-0000-0400-000050010000}"/>
            </a:ext>
          </a:extLst>
        </xdr:cNvPr>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84808</xdr:rowOff>
    </xdr:from>
    <xdr:to>
      <xdr:col>81</xdr:col>
      <xdr:colOff>95250</xdr:colOff>
      <xdr:row>63</xdr:row>
      <xdr:rowOff>14958</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69672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101335</xdr:rowOff>
    </xdr:from>
    <xdr:ext cx="762000" cy="259045"/>
    <xdr:sp macro="" textlink="">
      <xdr:nvSpPr>
        <xdr:cNvPr id="344" name="定員管理の状況該当値テキスト">
          <a:extLst>
            <a:ext uri="{FF2B5EF4-FFF2-40B4-BE49-F238E27FC236}">
              <a16:creationId xmlns:a16="http://schemas.microsoft.com/office/drawing/2014/main" id="{00000000-0008-0000-0400-000058010000}"/>
            </a:ext>
          </a:extLst>
        </xdr:cNvPr>
        <xdr:cNvSpPr txBox="1"/>
      </xdr:nvSpPr>
      <xdr:spPr>
        <a:xfrm>
          <a:off x="17106900" y="1055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22454</xdr:rowOff>
    </xdr:from>
    <xdr:ext cx="7366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5798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68721</xdr:rowOff>
    </xdr:from>
    <xdr:to>
      <xdr:col>73</xdr:col>
      <xdr:colOff>44450</xdr:colOff>
      <xdr:row>62</xdr:row>
      <xdr:rowOff>170321</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5240000" y="106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155098</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4909800" y="1078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56656</xdr:rowOff>
    </xdr:from>
    <xdr:to>
      <xdr:col>68</xdr:col>
      <xdr:colOff>203200</xdr:colOff>
      <xdr:row>62</xdr:row>
      <xdr:rowOff>158256</xdr:rowOff>
    </xdr:to>
    <xdr:sp macro="" textlink="">
      <xdr:nvSpPr>
        <xdr:cNvPr id="349" name="楕円 348">
          <a:extLst>
            <a:ext uri="{FF2B5EF4-FFF2-40B4-BE49-F238E27FC236}">
              <a16:creationId xmlns:a16="http://schemas.microsoft.com/office/drawing/2014/main" id="{00000000-0008-0000-0400-00005D010000}"/>
            </a:ext>
          </a:extLst>
        </xdr:cNvPr>
        <xdr:cNvSpPr/>
      </xdr:nvSpPr>
      <xdr:spPr>
        <a:xfrm>
          <a:off x="14351000" y="106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143033</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4020800" y="107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59337</xdr:rowOff>
    </xdr:from>
    <xdr:to>
      <xdr:col>64</xdr:col>
      <xdr:colOff>152400</xdr:colOff>
      <xdr:row>62</xdr:row>
      <xdr:rowOff>160937</xdr:rowOff>
    </xdr:to>
    <xdr:sp macro="" textlink="">
      <xdr:nvSpPr>
        <xdr:cNvPr id="351" name="楕円 350">
          <a:extLst>
            <a:ext uri="{FF2B5EF4-FFF2-40B4-BE49-F238E27FC236}">
              <a16:creationId xmlns:a16="http://schemas.microsoft.com/office/drawing/2014/main" id="{00000000-0008-0000-0400-00005F010000}"/>
            </a:ext>
          </a:extLst>
        </xdr:cNvPr>
        <xdr:cNvSpPr/>
      </xdr:nvSpPr>
      <xdr:spPr>
        <a:xfrm>
          <a:off x="13462000" y="106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145714</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13131800" y="1077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4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4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4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4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臨時財政対策債の減少にともなう標準財政規模の減少により、対前年度比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％となりましたが、前年度同様、類似団体内平均及び県平均は下回る結果となりました。引き続き地方債発行による後年度財政状況への影響を見極め、適正管理に努めます。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4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4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4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23585</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6179800" y="680115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4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34169</xdr:rowOff>
    </xdr:from>
    <xdr:to>
      <xdr:col>77</xdr:col>
      <xdr:colOff>44450</xdr:colOff>
      <xdr:row>39</xdr:row>
      <xdr:rowOff>114602</xdr:rowOff>
    </xdr:to>
    <xdr:cxnSp macro="">
      <xdr:nvCxnSpPr>
        <xdr:cNvPr id="391" name="直線コネクタ 390">
          <a:extLst>
            <a:ext uri="{FF2B5EF4-FFF2-40B4-BE49-F238E27FC236}">
              <a16:creationId xmlns:a16="http://schemas.microsoft.com/office/drawing/2014/main" id="{00000000-0008-0000-0400-000087010000}"/>
            </a:ext>
          </a:extLst>
        </xdr:cNvPr>
        <xdr:cNvCxnSpPr/>
      </xdr:nvCxnSpPr>
      <xdr:spPr>
        <a:xfrm>
          <a:off x="15290800" y="67207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4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39</xdr:row>
      <xdr:rowOff>34169</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4401800" y="66173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79224</xdr:rowOff>
    </xdr:from>
    <xdr:to>
      <xdr:col>68</xdr:col>
      <xdr:colOff>152400</xdr:colOff>
      <xdr:row>38</xdr:row>
      <xdr:rowOff>102205</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3512800" y="65943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8" name="フローチャート: 判断 397">
          <a:extLst>
            <a:ext uri="{FF2B5EF4-FFF2-40B4-BE49-F238E27FC236}">
              <a16:creationId xmlns:a16="http://schemas.microsoft.com/office/drawing/2014/main" id="{00000000-0008-0000-0400-00008E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0" name="フローチャート: 判断 399">
          <a:extLst>
            <a:ext uri="{FF2B5EF4-FFF2-40B4-BE49-F238E27FC236}">
              <a16:creationId xmlns:a16="http://schemas.microsoft.com/office/drawing/2014/main" id="{00000000-0008-0000-0400-000090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7" name="楕円 406">
          <a:extLst>
            <a:ext uri="{FF2B5EF4-FFF2-40B4-BE49-F238E27FC236}">
              <a16:creationId xmlns:a16="http://schemas.microsoft.com/office/drawing/2014/main" id="{00000000-0008-0000-0400-000097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8" name="公債費負担の状況該当値テキスト">
          <a:extLst>
            <a:ext uri="{FF2B5EF4-FFF2-40B4-BE49-F238E27FC236}">
              <a16:creationId xmlns:a16="http://schemas.microsoft.com/office/drawing/2014/main" id="{00000000-0008-0000-0400-000098010000}"/>
            </a:ext>
          </a:extLst>
        </xdr:cNvPr>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9" name="楕円 408">
          <a:extLst>
            <a:ext uri="{FF2B5EF4-FFF2-40B4-BE49-F238E27FC236}">
              <a16:creationId xmlns:a16="http://schemas.microsoft.com/office/drawing/2014/main" id="{00000000-0008-0000-0400-000099010000}"/>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154819</xdr:rowOff>
    </xdr:from>
    <xdr:to>
      <xdr:col>73</xdr:col>
      <xdr:colOff>44450</xdr:colOff>
      <xdr:row>39</xdr:row>
      <xdr:rowOff>84969</xdr:rowOff>
    </xdr:to>
    <xdr:sp macro="" textlink="">
      <xdr:nvSpPr>
        <xdr:cNvPr id="411" name="楕円 410">
          <a:extLst>
            <a:ext uri="{FF2B5EF4-FFF2-40B4-BE49-F238E27FC236}">
              <a16:creationId xmlns:a16="http://schemas.microsoft.com/office/drawing/2014/main" id="{00000000-0008-0000-0400-00009B010000}"/>
            </a:ext>
          </a:extLst>
        </xdr:cNvPr>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95146</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3" name="楕円 412">
          <a:extLst>
            <a:ext uri="{FF2B5EF4-FFF2-40B4-BE49-F238E27FC236}">
              <a16:creationId xmlns:a16="http://schemas.microsoft.com/office/drawing/2014/main" id="{00000000-0008-0000-0400-00009D010000}"/>
            </a:ext>
          </a:extLst>
        </xdr:cNvPr>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28424</xdr:rowOff>
    </xdr:from>
    <xdr:to>
      <xdr:col>64</xdr:col>
      <xdr:colOff>152400</xdr:colOff>
      <xdr:row>38</xdr:row>
      <xdr:rowOff>130024</xdr:rowOff>
    </xdr:to>
    <xdr:sp macro="" textlink="">
      <xdr:nvSpPr>
        <xdr:cNvPr id="415" name="楕円 414">
          <a:extLst>
            <a:ext uri="{FF2B5EF4-FFF2-40B4-BE49-F238E27FC236}">
              <a16:creationId xmlns:a16="http://schemas.microsoft.com/office/drawing/2014/main" id="{00000000-0008-0000-0400-00009F010000}"/>
            </a:ext>
          </a:extLst>
        </xdr:cNvPr>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140201</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4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4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4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4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4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4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4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公営企業債等繰入見込額や土地開発公社の負債額等負担見込額などの減少により、将来負担比率は対前年度比</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56.5</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前年度同様、類似団体内平均を下回ることはできませんでしたが、引き続き、土地開発公社の経営健全化に関する計画に基づき公社用地の取得等を進めるとともに、行財政改革を一層推進してさらなる健全化に努めます。</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4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4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4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152019</xdr:rowOff>
    </xdr:from>
    <xdr:to>
      <xdr:col>81</xdr:col>
      <xdr:colOff>44450</xdr:colOff>
      <xdr:row>16</xdr:row>
      <xdr:rowOff>32207</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6179800" y="2723769"/>
          <a:ext cx="8382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4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32207</xdr:rowOff>
    </xdr:from>
    <xdr:to>
      <xdr:col>77</xdr:col>
      <xdr:colOff>44450</xdr:colOff>
      <xdr:row>16</xdr:row>
      <xdr:rowOff>104115</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flipV="1">
          <a:off x="15290800" y="2775407"/>
          <a:ext cx="8890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104115</xdr:rowOff>
    </xdr:from>
    <xdr:to>
      <xdr:col>72</xdr:col>
      <xdr:colOff>203200</xdr:colOff>
      <xdr:row>16</xdr:row>
      <xdr:rowOff>154788</xdr:rowOff>
    </xdr:to>
    <xdr:cxnSp macro="">
      <xdr:nvCxnSpPr>
        <xdr:cNvPr id="454" name="直線コネクタ 453">
          <a:extLst>
            <a:ext uri="{FF2B5EF4-FFF2-40B4-BE49-F238E27FC236}">
              <a16:creationId xmlns:a16="http://schemas.microsoft.com/office/drawing/2014/main" id="{00000000-0008-0000-0400-0000C6010000}"/>
            </a:ext>
          </a:extLst>
        </xdr:cNvPr>
        <xdr:cNvCxnSpPr/>
      </xdr:nvCxnSpPr>
      <xdr:spPr>
        <a:xfrm flipV="1">
          <a:off x="14401800" y="284731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4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141757</xdr:rowOff>
    </xdr:from>
    <xdr:to>
      <xdr:col>68</xdr:col>
      <xdr:colOff>152400</xdr:colOff>
      <xdr:row>16</xdr:row>
      <xdr:rowOff>154788</xdr:rowOff>
    </xdr:to>
    <xdr:cxnSp macro="">
      <xdr:nvCxnSpPr>
        <xdr:cNvPr id="457" name="直線コネクタ 456">
          <a:extLst>
            <a:ext uri="{FF2B5EF4-FFF2-40B4-BE49-F238E27FC236}">
              <a16:creationId xmlns:a16="http://schemas.microsoft.com/office/drawing/2014/main" id="{00000000-0008-0000-0400-0000C9010000}"/>
            </a:ext>
          </a:extLst>
        </xdr:cNvPr>
        <xdr:cNvCxnSpPr/>
      </xdr:nvCxnSpPr>
      <xdr:spPr>
        <a:xfrm>
          <a:off x="13512800" y="2884957"/>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123063</xdr:rowOff>
    </xdr:from>
    <xdr:to>
      <xdr:col>68</xdr:col>
      <xdr:colOff>203200</xdr:colOff>
      <xdr:row>15</xdr:row>
      <xdr:rowOff>53213</xdr:rowOff>
    </xdr:to>
    <xdr:sp macro="" textlink="">
      <xdr:nvSpPr>
        <xdr:cNvPr id="458" name="フローチャート: 判断 457">
          <a:extLst>
            <a:ext uri="{FF2B5EF4-FFF2-40B4-BE49-F238E27FC236}">
              <a16:creationId xmlns:a16="http://schemas.microsoft.com/office/drawing/2014/main" id="{00000000-0008-0000-0400-0000CA010000}"/>
            </a:ext>
          </a:extLst>
        </xdr:cNvPr>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60" name="フローチャート: 判断 459">
          <a:extLst>
            <a:ext uri="{FF2B5EF4-FFF2-40B4-BE49-F238E27FC236}">
              <a16:creationId xmlns:a16="http://schemas.microsoft.com/office/drawing/2014/main" id="{00000000-0008-0000-0400-0000CC010000}"/>
            </a:ext>
          </a:extLst>
        </xdr:cNvPr>
        <xdr:cNvSpPr/>
      </xdr:nvSpPr>
      <xdr:spPr>
        <a:xfrm>
          <a:off x="13462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131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101219</xdr:rowOff>
    </xdr:from>
    <xdr:to>
      <xdr:col>81</xdr:col>
      <xdr:colOff>95250</xdr:colOff>
      <xdr:row>16</xdr:row>
      <xdr:rowOff>31369</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69672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73296</xdr:rowOff>
    </xdr:from>
    <xdr:ext cx="762000" cy="259045"/>
    <xdr:sp macro="" textlink="">
      <xdr:nvSpPr>
        <xdr:cNvPr id="468" name="将来負担の状況該当値テキスト">
          <a:extLst>
            <a:ext uri="{FF2B5EF4-FFF2-40B4-BE49-F238E27FC236}">
              <a16:creationId xmlns:a16="http://schemas.microsoft.com/office/drawing/2014/main" id="{00000000-0008-0000-0400-0000D4010000}"/>
            </a:ext>
          </a:extLst>
        </xdr:cNvPr>
        <xdr:cNvSpPr txBox="1"/>
      </xdr:nvSpPr>
      <xdr:spPr>
        <a:xfrm>
          <a:off x="17106900" y="264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152857</xdr:rowOff>
    </xdr:from>
    <xdr:to>
      <xdr:col>77</xdr:col>
      <xdr:colOff>95250</xdr:colOff>
      <xdr:row>16</xdr:row>
      <xdr:rowOff>83007</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6129000" y="27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67784</xdr:rowOff>
    </xdr:from>
    <xdr:ext cx="7366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5798800" y="281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53315</xdr:rowOff>
    </xdr:from>
    <xdr:to>
      <xdr:col>73</xdr:col>
      <xdr:colOff>44450</xdr:colOff>
      <xdr:row>16</xdr:row>
      <xdr:rowOff>154915</xdr:rowOff>
    </xdr:to>
    <xdr:sp macro="" textlink="">
      <xdr:nvSpPr>
        <xdr:cNvPr id="471" name="楕円 470">
          <a:extLst>
            <a:ext uri="{FF2B5EF4-FFF2-40B4-BE49-F238E27FC236}">
              <a16:creationId xmlns:a16="http://schemas.microsoft.com/office/drawing/2014/main" id="{00000000-0008-0000-0400-0000D7010000}"/>
            </a:ext>
          </a:extLst>
        </xdr:cNvPr>
        <xdr:cNvSpPr/>
      </xdr:nvSpPr>
      <xdr:spPr>
        <a:xfrm>
          <a:off x="15240000" y="27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139692</xdr:rowOff>
    </xdr:from>
    <xdr:ext cx="762000" cy="259045"/>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4909800" y="2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103988</xdr:rowOff>
    </xdr:from>
    <xdr:to>
      <xdr:col>68</xdr:col>
      <xdr:colOff>203200</xdr:colOff>
      <xdr:row>17</xdr:row>
      <xdr:rowOff>34138</xdr:rowOff>
    </xdr:to>
    <xdr:sp macro="" textlink="">
      <xdr:nvSpPr>
        <xdr:cNvPr id="473" name="楕円 472">
          <a:extLst>
            <a:ext uri="{FF2B5EF4-FFF2-40B4-BE49-F238E27FC236}">
              <a16:creationId xmlns:a16="http://schemas.microsoft.com/office/drawing/2014/main" id="{00000000-0008-0000-0400-0000D9010000}"/>
            </a:ext>
          </a:extLst>
        </xdr:cNvPr>
        <xdr:cNvSpPr/>
      </xdr:nvSpPr>
      <xdr:spPr>
        <a:xfrm>
          <a:off x="14351000" y="28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18915</xdr:rowOff>
    </xdr:from>
    <xdr:ext cx="762000" cy="259045"/>
    <xdr:sp macro="" textlink="">
      <xdr:nvSpPr>
        <xdr:cNvPr id="474" name="テキスト ボックス 473">
          <a:extLst>
            <a:ext uri="{FF2B5EF4-FFF2-40B4-BE49-F238E27FC236}">
              <a16:creationId xmlns:a16="http://schemas.microsoft.com/office/drawing/2014/main" id="{00000000-0008-0000-0400-0000DA010000}"/>
            </a:ext>
          </a:extLst>
        </xdr:cNvPr>
        <xdr:cNvSpPr txBox="1"/>
      </xdr:nvSpPr>
      <xdr:spPr>
        <a:xfrm>
          <a:off x="14020800" y="293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90957</xdr:rowOff>
    </xdr:from>
    <xdr:to>
      <xdr:col>64</xdr:col>
      <xdr:colOff>152400</xdr:colOff>
      <xdr:row>17</xdr:row>
      <xdr:rowOff>21107</xdr:rowOff>
    </xdr:to>
    <xdr:sp macro="" textlink="">
      <xdr:nvSpPr>
        <xdr:cNvPr id="475" name="楕円 474">
          <a:extLst>
            <a:ext uri="{FF2B5EF4-FFF2-40B4-BE49-F238E27FC236}">
              <a16:creationId xmlns:a16="http://schemas.microsoft.com/office/drawing/2014/main" id="{00000000-0008-0000-0400-0000DB010000}"/>
            </a:ext>
          </a:extLst>
        </xdr:cNvPr>
        <xdr:cNvSpPr/>
      </xdr:nvSpPr>
      <xdr:spPr>
        <a:xfrm>
          <a:off x="13462000" y="28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5884</xdr:rowOff>
    </xdr:from>
    <xdr:ext cx="762000" cy="259045"/>
    <xdr:sp macro="" textlink="">
      <xdr:nvSpPr>
        <xdr:cNvPr id="476" name="テキスト ボックス 475">
          <a:extLst>
            <a:ext uri="{FF2B5EF4-FFF2-40B4-BE49-F238E27FC236}">
              <a16:creationId xmlns:a16="http://schemas.microsoft.com/office/drawing/2014/main" id="{00000000-0008-0000-0400-0000DC010000}"/>
            </a:ext>
          </a:extLst>
        </xdr:cNvPr>
        <xdr:cNvSpPr txBox="1"/>
      </xdr:nvSpPr>
      <xdr:spPr>
        <a:xfrm>
          <a:off x="13131800" y="29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48,385
46,919
109.17
23,833,525
22,405,797
1,361,502
12,567,850
19,664,781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5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5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5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5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5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5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5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5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5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5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5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5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5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5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人件費に係る経常収支比率は、類似団体内平均を下回りました。主に勤続年数</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年以上の普通退職者数が前年度比△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人等により、定年等退職手当が減少したものの、経常一般財源の減少が影響し、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ポイント増加しました。今後も引き続き職員配置適正化計画に基づく人員削減に取り組み、指定管理者制度の導入による民間委託等を進め、人件費相対の抑制を図ります。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5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5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5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5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38100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a:xfrm>
          <a:off x="3987800" y="6210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5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5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38</xdr:row>
      <xdr:rowOff>76200</xdr:rowOff>
    </xdr:to>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flipV="1">
          <a:off x="3098800" y="62103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5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38</xdr:row>
      <xdr:rowOff>76200</xdr:rowOff>
    </xdr:to>
    <xdr:cxnSp macro="">
      <xdr:nvCxnSpPr>
        <xdr:cNvPr id="72" name="直線コネクタ 71">
          <a:extLst>
            <a:ext uri="{FF2B5EF4-FFF2-40B4-BE49-F238E27FC236}">
              <a16:creationId xmlns:a16="http://schemas.microsoft.com/office/drawing/2014/main" id="{00000000-0008-0000-0500-000048000000}"/>
            </a:ext>
          </a:extLst>
        </xdr:cNvPr>
        <xdr:cNvCxnSpPr/>
      </xdr:nvCxnSpPr>
      <xdr:spPr>
        <a:xfrm>
          <a:off x="2209800" y="6400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5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6350</xdr:rowOff>
    </xdr:from>
    <xdr:to>
      <xdr:col>11</xdr:col>
      <xdr:colOff>9525</xdr:colOff>
      <xdr:row>37</xdr:row>
      <xdr:rowOff>57150</xdr:rowOff>
    </xdr:to>
    <xdr:cxnSp macro="">
      <xdr:nvCxnSpPr>
        <xdr:cNvPr id="75" name="直線コネクタ 74">
          <a:extLst>
            <a:ext uri="{FF2B5EF4-FFF2-40B4-BE49-F238E27FC236}">
              <a16:creationId xmlns:a16="http://schemas.microsoft.com/office/drawing/2014/main" id="{00000000-0008-0000-0500-00004B000000}"/>
            </a:ext>
          </a:extLst>
        </xdr:cNvPr>
        <xdr:cNvCxnSpPr/>
      </xdr:nvCxnSpPr>
      <xdr:spPr>
        <a:xfrm>
          <a:off x="1320800" y="6350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25400</xdr:rowOff>
    </xdr:from>
    <xdr:to>
      <xdr:col>11</xdr:col>
      <xdr:colOff>60325</xdr:colOff>
      <xdr:row>36</xdr:row>
      <xdr:rowOff>127000</xdr:rowOff>
    </xdr:to>
    <xdr:sp macro="" textlink="">
      <xdr:nvSpPr>
        <xdr:cNvPr id="76" name="フローチャート: 判断 75">
          <a:extLst>
            <a:ext uri="{FF2B5EF4-FFF2-40B4-BE49-F238E27FC236}">
              <a16:creationId xmlns:a16="http://schemas.microsoft.com/office/drawing/2014/main" id="{00000000-0008-0000-0500-00004C000000}"/>
            </a:ext>
          </a:extLst>
        </xdr:cNvPr>
        <xdr:cNvSpPr/>
      </xdr:nvSpPr>
      <xdr:spPr>
        <a:xfrm>
          <a:off x="2159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500-00004E000000}"/>
            </a:ext>
          </a:extLst>
        </xdr:cNvPr>
        <xdr:cNvSpPr/>
      </xdr:nvSpPr>
      <xdr:spPr>
        <a:xfrm>
          <a:off x="1270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5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5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158750</xdr:rowOff>
    </xdr:from>
    <xdr:to>
      <xdr:col>20</xdr:col>
      <xdr:colOff>38100</xdr:colOff>
      <xdr:row>36</xdr:row>
      <xdr:rowOff>88900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3937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99077</xdr:rowOff>
    </xdr:from>
    <xdr:ext cx="736600" cy="259045"/>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3606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25400</xdr:rowOff>
    </xdr:from>
    <xdr:to>
      <xdr:col>15</xdr:col>
      <xdr:colOff>149225</xdr:colOff>
      <xdr:row>38</xdr:row>
      <xdr:rowOff>127000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3048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111777</xdr:rowOff>
    </xdr:from>
    <xdr:ext cx="762000" cy="25904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6350</xdr:rowOff>
    </xdr:from>
    <xdr:to>
      <xdr:col>11</xdr:col>
      <xdr:colOff>60325</xdr:colOff>
      <xdr:row>37</xdr:row>
      <xdr:rowOff>107950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59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1270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5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5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5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5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5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5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5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5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5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旅費、使用料及び賃借料、原材料費、備品購入費の経費が減少したが、一方で交際費、需用費、役務費、委託料の経費が増加し、全体として経常物件費充当一般財源が増加したため、比率は前年度と比較し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ポイント増加しました。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5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5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5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157480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a:off x="15671800" y="2824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5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1270</xdr:rowOff>
    </xdr:to>
    <xdr:cxnSp macro="">
      <xdr:nvCxnSpPr>
        <xdr:cNvPr id="130" name="直線コネクタ 129">
          <a:extLst>
            <a:ext uri="{FF2B5EF4-FFF2-40B4-BE49-F238E27FC236}">
              <a16:creationId xmlns:a16="http://schemas.microsoft.com/office/drawing/2014/main" id="{00000000-0008-0000-0500-000082000000}"/>
            </a:ext>
          </a:extLst>
        </xdr:cNvPr>
        <xdr:cNvCxnSpPr/>
      </xdr:nvCxnSpPr>
      <xdr:spPr>
        <a:xfrm flipV="1">
          <a:off x="14782800" y="2824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5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16510</xdr:rowOff>
    </xdr:to>
    <xdr:cxnSp macro="">
      <xdr:nvCxnSpPr>
        <xdr:cNvPr id="133" name="直線コネクタ 132">
          <a:extLst>
            <a:ext uri="{FF2B5EF4-FFF2-40B4-BE49-F238E27FC236}">
              <a16:creationId xmlns:a16="http://schemas.microsoft.com/office/drawing/2014/main" id="{00000000-0008-0000-0500-000085000000}"/>
            </a:ext>
          </a:extLst>
        </xdr:cNvPr>
        <xdr:cNvCxnSpPr/>
      </xdr:nvCxnSpPr>
      <xdr:spPr>
        <a:xfrm flipV="1">
          <a:off x="13893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5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16510</xdr:rowOff>
    </xdr:to>
    <xdr:cxnSp macro="">
      <xdr:nvCxnSpPr>
        <xdr:cNvPr id="136" name="直線コネクタ 135">
          <a:extLst>
            <a:ext uri="{FF2B5EF4-FFF2-40B4-BE49-F238E27FC236}">
              <a16:creationId xmlns:a16="http://schemas.microsoft.com/office/drawing/2014/main" id="{00000000-0008-0000-0500-000088000000}"/>
            </a:ext>
          </a:extLst>
        </xdr:cNvPr>
        <xdr:cNvCxnSpPr/>
      </xdr:nvCxnSpPr>
      <xdr:spPr>
        <a:xfrm>
          <a:off x="13004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a:extLst>
            <a:ext uri="{FF2B5EF4-FFF2-40B4-BE49-F238E27FC236}">
              <a16:creationId xmlns:a16="http://schemas.microsoft.com/office/drawing/2014/main" id="{00000000-0008-0000-0500-000089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a:extLst>
            <a:ext uri="{FF2B5EF4-FFF2-40B4-BE49-F238E27FC236}">
              <a16:creationId xmlns:a16="http://schemas.microsoft.com/office/drawing/2014/main" id="{00000000-0008-0000-0500-00008B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6" name="楕円 145">
          <a:extLst>
            <a:ext uri="{FF2B5EF4-FFF2-40B4-BE49-F238E27FC236}">
              <a16:creationId xmlns:a16="http://schemas.microsoft.com/office/drawing/2014/main" id="{00000000-0008-0000-0500-000092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7" name="物件費該当値テキスト">
          <a:extLst>
            <a:ext uri="{FF2B5EF4-FFF2-40B4-BE49-F238E27FC236}">
              <a16:creationId xmlns:a16="http://schemas.microsoft.com/office/drawing/2014/main" id="{00000000-0008-0000-0500-000093000000}"/>
            </a:ext>
          </a:extLst>
        </xdr:cNvPr>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8" name="楕円 147">
          <a:extLst>
            <a:ext uri="{FF2B5EF4-FFF2-40B4-BE49-F238E27FC236}">
              <a16:creationId xmlns:a16="http://schemas.microsoft.com/office/drawing/2014/main" id="{00000000-0008-0000-0500-000094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9" name="テキスト ボックス 148">
          <a:extLst>
            <a:ext uri="{FF2B5EF4-FFF2-40B4-BE49-F238E27FC236}">
              <a16:creationId xmlns:a16="http://schemas.microsoft.com/office/drawing/2014/main" id="{00000000-0008-0000-0500-000095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0" name="楕円 149">
          <a:extLst>
            <a:ext uri="{FF2B5EF4-FFF2-40B4-BE49-F238E27FC236}">
              <a16:creationId xmlns:a16="http://schemas.microsoft.com/office/drawing/2014/main" id="{00000000-0008-0000-0500-000096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51" name="テキスト ボックス 150">
          <a:extLst>
            <a:ext uri="{FF2B5EF4-FFF2-40B4-BE49-F238E27FC236}">
              <a16:creationId xmlns:a16="http://schemas.microsoft.com/office/drawing/2014/main" id="{00000000-0008-0000-0500-000097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a:extLst>
            <a:ext uri="{FF2B5EF4-FFF2-40B4-BE49-F238E27FC236}">
              <a16:creationId xmlns:a16="http://schemas.microsoft.com/office/drawing/2014/main" id="{00000000-0008-0000-0500-000098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3" name="テキスト ボックス 152">
          <a:extLst>
            <a:ext uri="{FF2B5EF4-FFF2-40B4-BE49-F238E27FC236}">
              <a16:creationId xmlns:a16="http://schemas.microsoft.com/office/drawing/2014/main" id="{00000000-0008-0000-0500-000099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5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500-00009B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5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5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5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5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5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5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5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5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5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5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5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児童福祉費が減少した一方で、社会福祉費と生活保護費が増加し、経常充当一般財源が増加したため、比率は前年度と比較し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扶助費の決算額は類似団体内平均を上回る傾向にあるため、資格審査等の適正化などを進めていく必要があります。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5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5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5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5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5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5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5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5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5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5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5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5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5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5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5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5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5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5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5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5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25400</xdr:rowOff>
    </xdr:to>
    <xdr:cxnSp macro="">
      <xdr:nvCxnSpPr>
        <xdr:cNvPr id="188" name="直線コネクタ 187">
          <a:extLst>
            <a:ext uri="{FF2B5EF4-FFF2-40B4-BE49-F238E27FC236}">
              <a16:creationId xmlns:a16="http://schemas.microsoft.com/office/drawing/2014/main" id="{00000000-0008-0000-0500-0000BC000000}"/>
            </a:ext>
          </a:extLst>
        </xdr:cNvPr>
        <xdr:cNvCxnSpPr/>
      </xdr:nvCxnSpPr>
      <xdr:spPr>
        <a:xfrm>
          <a:off x="3987800" y="991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5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5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25400</xdr:rowOff>
    </xdr:to>
    <xdr:cxnSp macro="">
      <xdr:nvCxnSpPr>
        <xdr:cNvPr id="191" name="直線コネクタ 190">
          <a:extLst>
            <a:ext uri="{FF2B5EF4-FFF2-40B4-BE49-F238E27FC236}">
              <a16:creationId xmlns:a16="http://schemas.microsoft.com/office/drawing/2014/main" id="{00000000-0008-0000-0500-0000BF000000}"/>
            </a:ext>
          </a:extLst>
        </xdr:cNvPr>
        <xdr:cNvCxnSpPr/>
      </xdr:nvCxnSpPr>
      <xdr:spPr>
        <a:xfrm flipV="1">
          <a:off x="3098800" y="991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5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5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101600</xdr:rowOff>
    </xdr:to>
    <xdr:cxnSp macro="">
      <xdr:nvCxnSpPr>
        <xdr:cNvPr id="194" name="直線コネクタ 193">
          <a:extLst>
            <a:ext uri="{FF2B5EF4-FFF2-40B4-BE49-F238E27FC236}">
              <a16:creationId xmlns:a16="http://schemas.microsoft.com/office/drawing/2014/main" id="{00000000-0008-0000-0500-0000C2000000}"/>
            </a:ext>
          </a:extLst>
        </xdr:cNvPr>
        <xdr:cNvCxnSpPr/>
      </xdr:nvCxnSpPr>
      <xdr:spPr>
        <a:xfrm flipV="1">
          <a:off x="2209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5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5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101600</xdr:rowOff>
    </xdr:to>
    <xdr:cxnSp macro="">
      <xdr:nvCxnSpPr>
        <xdr:cNvPr id="197" name="直線コネクタ 196">
          <a:extLst>
            <a:ext uri="{FF2B5EF4-FFF2-40B4-BE49-F238E27FC236}">
              <a16:creationId xmlns:a16="http://schemas.microsoft.com/office/drawing/2014/main" id="{00000000-0008-0000-0500-0000C5000000}"/>
            </a:ext>
          </a:extLst>
        </xdr:cNvPr>
        <xdr:cNvCxnSpPr/>
      </xdr:nvCxnSpPr>
      <xdr:spPr>
        <a:xfrm>
          <a:off x="1320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5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5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a:extLst>
            <a:ext uri="{FF2B5EF4-FFF2-40B4-BE49-F238E27FC236}">
              <a16:creationId xmlns:a16="http://schemas.microsoft.com/office/drawing/2014/main" id="{00000000-0008-0000-0500-0000C8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500-0000C9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5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5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5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5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5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7" name="楕円 206">
          <a:extLst>
            <a:ext uri="{FF2B5EF4-FFF2-40B4-BE49-F238E27FC236}">
              <a16:creationId xmlns:a16="http://schemas.microsoft.com/office/drawing/2014/main" id="{00000000-0008-0000-0500-0000CF000000}"/>
            </a:ext>
          </a:extLst>
        </xdr:cNvPr>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500-0000D0000000}"/>
            </a:ext>
          </a:extLst>
        </xdr:cNvPr>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5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5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1" name="楕円 210">
          <a:extLst>
            <a:ext uri="{FF2B5EF4-FFF2-40B4-BE49-F238E27FC236}">
              <a16:creationId xmlns:a16="http://schemas.microsoft.com/office/drawing/2014/main" id="{00000000-0008-0000-0500-0000D3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2" name="テキスト ボックス 211">
          <a:extLst>
            <a:ext uri="{FF2B5EF4-FFF2-40B4-BE49-F238E27FC236}">
              <a16:creationId xmlns:a16="http://schemas.microsoft.com/office/drawing/2014/main" id="{00000000-0008-0000-0500-0000D4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3" name="楕円 212">
          <a:extLst>
            <a:ext uri="{FF2B5EF4-FFF2-40B4-BE49-F238E27FC236}">
              <a16:creationId xmlns:a16="http://schemas.microsoft.com/office/drawing/2014/main" id="{00000000-0008-0000-0500-0000D5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500-0000D6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5" name="楕円 214">
          <a:extLst>
            <a:ext uri="{FF2B5EF4-FFF2-40B4-BE49-F238E27FC236}">
              <a16:creationId xmlns:a16="http://schemas.microsoft.com/office/drawing/2014/main" id="{00000000-0008-0000-0500-0000D7000000}"/>
            </a:ext>
          </a:extLst>
        </xdr:cNvPr>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500-0000D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5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5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5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5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5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5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5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5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5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5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5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その他に係る経常収支比率は、類似団体内平均を下回りました。</a:t>
          </a:r>
        </a:p>
        <a:p>
          <a:r>
            <a:rPr kumimoji="1" lang="ja-JP" altLang="en-US" sz="1300">
              <a:latin typeface="ＭＳ Ｐゴシック" panose="020B0600070205080204" pitchFamily="50" charset="-128"/>
              <a:ea typeface="ＭＳ Ｐゴシック" panose="020B0600070205080204" pitchFamily="50" charset="-128"/>
            </a:rPr>
            <a:t>維持補修費は減少したものの、操出金のうち後期高齢者医療広域連合や後期高齢者医療会計などの経費が増加したため、比率は前年度と比較し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ポイント増加しました。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5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5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5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5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5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5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5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5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5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5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5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5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5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5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5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5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5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5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5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5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5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20320</xdr:rowOff>
    </xdr:to>
    <xdr:cxnSp macro="">
      <xdr:nvCxnSpPr>
        <xdr:cNvPr id="249" name="直線コネクタ 248">
          <a:extLst>
            <a:ext uri="{FF2B5EF4-FFF2-40B4-BE49-F238E27FC236}">
              <a16:creationId xmlns:a16="http://schemas.microsoft.com/office/drawing/2014/main" id="{00000000-0008-0000-0500-0000F9000000}"/>
            </a:ext>
          </a:extLst>
        </xdr:cNvPr>
        <xdr:cNvCxnSpPr/>
      </xdr:nvCxnSpPr>
      <xdr:spPr>
        <a:xfrm>
          <a:off x="15671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5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5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50800</xdr:rowOff>
    </xdr:to>
    <xdr:cxnSp macro="">
      <xdr:nvCxnSpPr>
        <xdr:cNvPr id="252" name="直線コネクタ 251">
          <a:extLst>
            <a:ext uri="{FF2B5EF4-FFF2-40B4-BE49-F238E27FC236}">
              <a16:creationId xmlns:a16="http://schemas.microsoft.com/office/drawing/2014/main" id="{00000000-0008-0000-0500-0000FC000000}"/>
            </a:ext>
          </a:extLst>
        </xdr:cNvPr>
        <xdr:cNvCxnSpPr/>
      </xdr:nvCxnSpPr>
      <xdr:spPr>
        <a:xfrm flipV="1">
          <a:off x="14782800" y="959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5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5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50800</xdr:rowOff>
    </xdr:to>
    <xdr:cxnSp macro="">
      <xdr:nvCxnSpPr>
        <xdr:cNvPr id="255" name="直線コネクタ 254">
          <a:extLst>
            <a:ext uri="{FF2B5EF4-FFF2-40B4-BE49-F238E27FC236}">
              <a16:creationId xmlns:a16="http://schemas.microsoft.com/office/drawing/2014/main" id="{00000000-0008-0000-0500-0000FF000000}"/>
            </a:ext>
          </a:extLst>
        </xdr:cNvPr>
        <xdr:cNvCxnSpPr/>
      </xdr:nvCxnSpPr>
      <xdr:spPr>
        <a:xfrm>
          <a:off x="13893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5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5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50800</xdr:rowOff>
    </xdr:to>
    <xdr:cxnSp macro="">
      <xdr:nvCxnSpPr>
        <xdr:cNvPr id="258" name="直線コネクタ 257">
          <a:extLst>
            <a:ext uri="{FF2B5EF4-FFF2-40B4-BE49-F238E27FC236}">
              <a16:creationId xmlns:a16="http://schemas.microsoft.com/office/drawing/2014/main" id="{00000000-0008-0000-0500-000002010000}"/>
            </a:ext>
          </a:extLst>
        </xdr:cNvPr>
        <xdr:cNvCxnSpPr/>
      </xdr:nvCxnSpPr>
      <xdr:spPr>
        <a:xfrm>
          <a:off x="13004800" y="958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5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0" name="テキスト ボックス 259">
          <a:extLst>
            <a:ext uri="{FF2B5EF4-FFF2-40B4-BE49-F238E27FC236}">
              <a16:creationId xmlns:a16="http://schemas.microsoft.com/office/drawing/2014/main" id="{00000000-0008-0000-0500-000004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5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500-000006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5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5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5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5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5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a:extLst>
            <a:ext uri="{FF2B5EF4-FFF2-40B4-BE49-F238E27FC236}">
              <a16:creationId xmlns:a16="http://schemas.microsoft.com/office/drawing/2014/main" id="{00000000-0008-0000-0500-00000C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a:extLst>
            <a:ext uri="{FF2B5EF4-FFF2-40B4-BE49-F238E27FC236}">
              <a16:creationId xmlns:a16="http://schemas.microsoft.com/office/drawing/2014/main" id="{00000000-0008-0000-0500-00000D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0" name="楕円 269">
          <a:extLst>
            <a:ext uri="{FF2B5EF4-FFF2-40B4-BE49-F238E27FC236}">
              <a16:creationId xmlns:a16="http://schemas.microsoft.com/office/drawing/2014/main" id="{00000000-0008-0000-0500-00000E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1" name="テキスト ボックス 270">
          <a:extLst>
            <a:ext uri="{FF2B5EF4-FFF2-40B4-BE49-F238E27FC236}">
              <a16:creationId xmlns:a16="http://schemas.microsoft.com/office/drawing/2014/main" id="{00000000-0008-0000-0500-00000F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a:extLst>
            <a:ext uri="{FF2B5EF4-FFF2-40B4-BE49-F238E27FC236}">
              <a16:creationId xmlns:a16="http://schemas.microsoft.com/office/drawing/2014/main" id="{00000000-0008-0000-0500-000010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500-000011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a:extLst>
            <a:ext uri="{FF2B5EF4-FFF2-40B4-BE49-F238E27FC236}">
              <a16:creationId xmlns:a16="http://schemas.microsoft.com/office/drawing/2014/main" id="{00000000-0008-0000-0500-000012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500-000013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a:extLst>
            <a:ext uri="{FF2B5EF4-FFF2-40B4-BE49-F238E27FC236}">
              <a16:creationId xmlns:a16="http://schemas.microsoft.com/office/drawing/2014/main" id="{00000000-0008-0000-0500-000014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a:extLst>
            <a:ext uri="{FF2B5EF4-FFF2-40B4-BE49-F238E27FC236}">
              <a16:creationId xmlns:a16="http://schemas.microsoft.com/office/drawing/2014/main" id="{00000000-0008-0000-0500-000015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5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5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5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5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5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5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5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5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5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5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5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補助費等に係る経常収支比率は、類似団体内平均を下回りました。</a:t>
          </a:r>
        </a:p>
        <a:p>
          <a:r>
            <a:rPr kumimoji="1" lang="ja-JP" altLang="en-US" sz="1300">
              <a:latin typeface="ＭＳ Ｐゴシック" panose="020B0600070205080204" pitchFamily="50" charset="-128"/>
              <a:ea typeface="ＭＳ Ｐゴシック" panose="020B0600070205080204" pitchFamily="50" charset="-128"/>
            </a:rPr>
            <a:t>経常補助費等充当一般財源は減少したものの、経常一般財源が減少したため、比率は前年度と比較し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ポイント増加しました。</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5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5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5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5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5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5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5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5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5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5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5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5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5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5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5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5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5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5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5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5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100330</xdr:rowOff>
    </xdr:from>
    <xdr:to>
      <xdr:col>82</xdr:col>
      <xdr:colOff>107950</xdr:colOff>
      <xdr:row>35</xdr:row>
      <xdr:rowOff>107950</xdr:rowOff>
    </xdr:to>
    <xdr:cxnSp macro="">
      <xdr:nvCxnSpPr>
        <xdr:cNvPr id="309" name="直線コネクタ 308">
          <a:extLst>
            <a:ext uri="{FF2B5EF4-FFF2-40B4-BE49-F238E27FC236}">
              <a16:creationId xmlns:a16="http://schemas.microsoft.com/office/drawing/2014/main" id="{00000000-0008-0000-0500-000035010000}"/>
            </a:ext>
          </a:extLst>
        </xdr:cNvPr>
        <xdr:cNvCxnSpPr/>
      </xdr:nvCxnSpPr>
      <xdr:spPr>
        <a:xfrm>
          <a:off x="15671800" y="610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5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5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35</xdr:row>
      <xdr:rowOff>157480</xdr:rowOff>
    </xdr:to>
    <xdr:cxnSp macro="">
      <xdr:nvCxnSpPr>
        <xdr:cNvPr id="312" name="直線コネクタ 311">
          <a:extLst>
            <a:ext uri="{FF2B5EF4-FFF2-40B4-BE49-F238E27FC236}">
              <a16:creationId xmlns:a16="http://schemas.microsoft.com/office/drawing/2014/main" id="{00000000-0008-0000-0500-000038010000}"/>
            </a:ext>
          </a:extLst>
        </xdr:cNvPr>
        <xdr:cNvCxnSpPr/>
      </xdr:nvCxnSpPr>
      <xdr:spPr>
        <a:xfrm flipV="1">
          <a:off x="14782800" y="6101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5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5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157480</xdr:rowOff>
    </xdr:from>
    <xdr:to>
      <xdr:col>73</xdr:col>
      <xdr:colOff>180975</xdr:colOff>
      <xdr:row>35</xdr:row>
      <xdr:rowOff>165100</xdr:rowOff>
    </xdr:to>
    <xdr:cxnSp macro="">
      <xdr:nvCxnSpPr>
        <xdr:cNvPr id="315" name="直線コネクタ 314">
          <a:extLst>
            <a:ext uri="{FF2B5EF4-FFF2-40B4-BE49-F238E27FC236}">
              <a16:creationId xmlns:a16="http://schemas.microsoft.com/office/drawing/2014/main" id="{00000000-0008-0000-0500-00003B010000}"/>
            </a:ext>
          </a:extLst>
        </xdr:cNvPr>
        <xdr:cNvCxnSpPr/>
      </xdr:nvCxnSpPr>
      <xdr:spPr>
        <a:xfrm flipV="1">
          <a:off x="13893800" y="6158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5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5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35</xdr:row>
      <xdr:rowOff>165100</xdr:rowOff>
    </xdr:to>
    <xdr:cxnSp macro="">
      <xdr:nvCxnSpPr>
        <xdr:cNvPr id="318" name="直線コネクタ 317">
          <a:extLst>
            <a:ext uri="{FF2B5EF4-FFF2-40B4-BE49-F238E27FC236}">
              <a16:creationId xmlns:a16="http://schemas.microsoft.com/office/drawing/2014/main" id="{00000000-0008-0000-0500-00003E010000}"/>
            </a:ext>
          </a:extLst>
        </xdr:cNvPr>
        <xdr:cNvCxnSpPr/>
      </xdr:nvCxnSpPr>
      <xdr:spPr>
        <a:xfrm>
          <a:off x="13004800" y="6123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9" name="フローチャート: 判断 318">
          <a:extLst>
            <a:ext uri="{FF2B5EF4-FFF2-40B4-BE49-F238E27FC236}">
              <a16:creationId xmlns:a16="http://schemas.microsoft.com/office/drawing/2014/main" id="{00000000-0008-0000-0500-00003F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0" name="テキスト ボックス 319">
          <a:extLst>
            <a:ext uri="{FF2B5EF4-FFF2-40B4-BE49-F238E27FC236}">
              <a16:creationId xmlns:a16="http://schemas.microsoft.com/office/drawing/2014/main" id="{00000000-0008-0000-0500-000040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1" name="フローチャート: 判断 320">
          <a:extLst>
            <a:ext uri="{FF2B5EF4-FFF2-40B4-BE49-F238E27FC236}">
              <a16:creationId xmlns:a16="http://schemas.microsoft.com/office/drawing/2014/main" id="{00000000-0008-0000-0500-000041010000}"/>
            </a:ext>
          </a:extLst>
        </xdr:cNvPr>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157497</xdr:rowOff>
    </xdr:from>
    <xdr:ext cx="762000" cy="259045"/>
    <xdr:sp macro="" textlink="">
      <xdr:nvSpPr>
        <xdr:cNvPr id="322" name="テキスト ボックス 321">
          <a:extLst>
            <a:ext uri="{FF2B5EF4-FFF2-40B4-BE49-F238E27FC236}">
              <a16:creationId xmlns:a16="http://schemas.microsoft.com/office/drawing/2014/main" id="{00000000-0008-0000-0500-000042010000}"/>
            </a:ext>
          </a:extLst>
        </xdr:cNvPr>
        <xdr:cNvSpPr txBox="1"/>
      </xdr:nvSpPr>
      <xdr:spPr>
        <a:xfrm>
          <a:off x="12623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5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5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5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5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5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28" name="楕円 327">
          <a:extLst>
            <a:ext uri="{FF2B5EF4-FFF2-40B4-BE49-F238E27FC236}">
              <a16:creationId xmlns:a16="http://schemas.microsoft.com/office/drawing/2014/main" id="{00000000-0008-0000-0500-000048010000}"/>
            </a:ext>
          </a:extLst>
        </xdr:cNvPr>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29" name="補助費等該当値テキスト">
          <a:extLst>
            <a:ext uri="{FF2B5EF4-FFF2-40B4-BE49-F238E27FC236}">
              <a16:creationId xmlns:a16="http://schemas.microsoft.com/office/drawing/2014/main" id="{00000000-0008-0000-0500-000049010000}"/>
            </a:ext>
          </a:extLst>
        </xdr:cNvPr>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49530</xdr:rowOff>
    </xdr:from>
    <xdr:to>
      <xdr:col>78</xdr:col>
      <xdr:colOff>120650</xdr:colOff>
      <xdr:row>35</xdr:row>
      <xdr:rowOff>151130</xdr:rowOff>
    </xdr:to>
    <xdr:sp macro="" textlink="">
      <xdr:nvSpPr>
        <xdr:cNvPr id="330" name="楕円 329">
          <a:extLst>
            <a:ext uri="{FF2B5EF4-FFF2-40B4-BE49-F238E27FC236}">
              <a16:creationId xmlns:a16="http://schemas.microsoft.com/office/drawing/2014/main" id="{00000000-0008-0000-0500-00004A010000}"/>
            </a:ext>
          </a:extLst>
        </xdr:cNvPr>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31" name="テキスト ボックス 330">
          <a:extLst>
            <a:ext uri="{FF2B5EF4-FFF2-40B4-BE49-F238E27FC236}">
              <a16:creationId xmlns:a16="http://schemas.microsoft.com/office/drawing/2014/main" id="{00000000-0008-0000-0500-00004B010000}"/>
            </a:ext>
          </a:extLst>
        </xdr:cNvPr>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106680</xdr:rowOff>
    </xdr:from>
    <xdr:to>
      <xdr:col>74</xdr:col>
      <xdr:colOff>31750</xdr:colOff>
      <xdr:row>36</xdr:row>
      <xdr:rowOff>36830</xdr:rowOff>
    </xdr:to>
    <xdr:sp macro="" textlink="">
      <xdr:nvSpPr>
        <xdr:cNvPr id="332" name="楕円 331">
          <a:extLst>
            <a:ext uri="{FF2B5EF4-FFF2-40B4-BE49-F238E27FC236}">
              <a16:creationId xmlns:a16="http://schemas.microsoft.com/office/drawing/2014/main" id="{00000000-0008-0000-0500-00004C010000}"/>
            </a:ext>
          </a:extLst>
        </xdr:cNvPr>
        <xdr:cNvSpPr/>
      </xdr:nvSpPr>
      <xdr:spPr>
        <a:xfrm>
          <a:off x="14732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47007</xdr:rowOff>
    </xdr:from>
    <xdr:ext cx="762000" cy="259045"/>
    <xdr:sp macro="" textlink="">
      <xdr:nvSpPr>
        <xdr:cNvPr id="333" name="テキスト ボックス 332">
          <a:extLst>
            <a:ext uri="{FF2B5EF4-FFF2-40B4-BE49-F238E27FC236}">
              <a16:creationId xmlns:a16="http://schemas.microsoft.com/office/drawing/2014/main" id="{00000000-0008-0000-0500-00004D010000}"/>
            </a:ext>
          </a:extLst>
        </xdr:cNvPr>
        <xdr:cNvSpPr txBox="1"/>
      </xdr:nvSpPr>
      <xdr:spPr>
        <a:xfrm>
          <a:off x="14401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4" name="楕円 333">
          <a:extLst>
            <a:ext uri="{FF2B5EF4-FFF2-40B4-BE49-F238E27FC236}">
              <a16:creationId xmlns:a16="http://schemas.microsoft.com/office/drawing/2014/main" id="{00000000-0008-0000-0500-00004E010000}"/>
            </a:ext>
          </a:extLst>
        </xdr:cNvPr>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35" name="テキスト ボックス 334">
          <a:extLst>
            <a:ext uri="{FF2B5EF4-FFF2-40B4-BE49-F238E27FC236}">
              <a16:creationId xmlns:a16="http://schemas.microsoft.com/office/drawing/2014/main" id="{00000000-0008-0000-0500-00004F010000}"/>
            </a:ext>
          </a:extLst>
        </xdr:cNvPr>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36" name="楕円 335">
          <a:extLst>
            <a:ext uri="{FF2B5EF4-FFF2-40B4-BE49-F238E27FC236}">
              <a16:creationId xmlns:a16="http://schemas.microsoft.com/office/drawing/2014/main" id="{00000000-0008-0000-0500-000050010000}"/>
            </a:ext>
          </a:extLst>
        </xdr:cNvPr>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158767</xdr:rowOff>
    </xdr:from>
    <xdr:ext cx="762000" cy="259045"/>
    <xdr:sp macro="" textlink="">
      <xdr:nvSpPr>
        <xdr:cNvPr id="337" name="テキスト ボックス 336">
          <a:extLst>
            <a:ext uri="{FF2B5EF4-FFF2-40B4-BE49-F238E27FC236}">
              <a16:creationId xmlns:a16="http://schemas.microsoft.com/office/drawing/2014/main" id="{00000000-0008-0000-0500-000051010000}"/>
            </a:ext>
          </a:extLst>
        </xdr:cNvPr>
        <xdr:cNvSpPr txBox="1"/>
      </xdr:nvSpPr>
      <xdr:spPr>
        <a:xfrm>
          <a:off x="12623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5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5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5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5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5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5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5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5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5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5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5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内平均を下回りました。償還終了、また利率見直しにより償還利子も減少傾向にはあるものの、普通債や臨時財政対策債に係る元金償還額は増加し、全体として公債に係る経常経費充当一般財源は増加したため、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ポイント増加しました。引き続き、新規の地方債発行については、後年度における財政負担を慎重に検討し、適正規模での発行に努めます。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5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5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5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5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5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5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5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5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5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5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5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5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5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5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5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5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5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5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69850</xdr:rowOff>
    </xdr:to>
    <xdr:cxnSp macro="">
      <xdr:nvCxnSpPr>
        <xdr:cNvPr id="367" name="直線コネクタ 366">
          <a:extLst>
            <a:ext uri="{FF2B5EF4-FFF2-40B4-BE49-F238E27FC236}">
              <a16:creationId xmlns:a16="http://schemas.microsoft.com/office/drawing/2014/main" id="{00000000-0008-0000-0500-00006F010000}"/>
            </a:ext>
          </a:extLst>
        </xdr:cNvPr>
        <xdr:cNvCxnSpPr/>
      </xdr:nvCxnSpPr>
      <xdr:spPr>
        <a:xfrm>
          <a:off x="3987800" y="132166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5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5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69850</xdr:rowOff>
    </xdr:to>
    <xdr:cxnSp macro="">
      <xdr:nvCxnSpPr>
        <xdr:cNvPr id="370" name="直線コネクタ 369">
          <a:extLst>
            <a:ext uri="{FF2B5EF4-FFF2-40B4-BE49-F238E27FC236}">
              <a16:creationId xmlns:a16="http://schemas.microsoft.com/office/drawing/2014/main" id="{00000000-0008-0000-0500-000072010000}"/>
            </a:ext>
          </a:extLst>
        </xdr:cNvPr>
        <xdr:cNvCxnSpPr/>
      </xdr:nvCxnSpPr>
      <xdr:spPr>
        <a:xfrm flipV="1">
          <a:off x="3098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5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5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69850</xdr:rowOff>
    </xdr:to>
    <xdr:cxnSp macro="">
      <xdr:nvCxnSpPr>
        <xdr:cNvPr id="373" name="直線コネクタ 372">
          <a:extLst>
            <a:ext uri="{FF2B5EF4-FFF2-40B4-BE49-F238E27FC236}">
              <a16:creationId xmlns:a16="http://schemas.microsoft.com/office/drawing/2014/main" id="{00000000-0008-0000-0500-000075010000}"/>
            </a:ext>
          </a:extLst>
        </xdr:cNvPr>
        <xdr:cNvCxnSpPr/>
      </xdr:nvCxnSpPr>
      <xdr:spPr>
        <a:xfrm>
          <a:off x="2209800" y="13262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5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5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60706</xdr:rowOff>
    </xdr:to>
    <xdr:cxnSp macro="">
      <xdr:nvCxnSpPr>
        <xdr:cNvPr id="376" name="直線コネクタ 375">
          <a:extLst>
            <a:ext uri="{FF2B5EF4-FFF2-40B4-BE49-F238E27FC236}">
              <a16:creationId xmlns:a16="http://schemas.microsoft.com/office/drawing/2014/main" id="{00000000-0008-0000-0500-000078010000}"/>
            </a:ext>
          </a:extLst>
        </xdr:cNvPr>
        <xdr:cNvCxnSpPr/>
      </xdr:nvCxnSpPr>
      <xdr:spPr>
        <a:xfrm>
          <a:off x="1320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5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5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5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5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5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5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5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5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5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6" name="楕円 385">
          <a:extLst>
            <a:ext uri="{FF2B5EF4-FFF2-40B4-BE49-F238E27FC236}">
              <a16:creationId xmlns:a16="http://schemas.microsoft.com/office/drawing/2014/main" id="{00000000-0008-0000-0500-000082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7" name="公債費該当値テキスト">
          <a:extLst>
            <a:ext uri="{FF2B5EF4-FFF2-40B4-BE49-F238E27FC236}">
              <a16:creationId xmlns:a16="http://schemas.microsoft.com/office/drawing/2014/main" id="{00000000-0008-0000-0500-000083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8" name="楕円 387">
          <a:extLst>
            <a:ext uri="{FF2B5EF4-FFF2-40B4-BE49-F238E27FC236}">
              <a16:creationId xmlns:a16="http://schemas.microsoft.com/office/drawing/2014/main" id="{00000000-0008-0000-0500-000084010000}"/>
            </a:ext>
          </a:extLst>
        </xdr:cNvPr>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89" name="テキスト ボックス 388">
          <a:extLst>
            <a:ext uri="{FF2B5EF4-FFF2-40B4-BE49-F238E27FC236}">
              <a16:creationId xmlns:a16="http://schemas.microsoft.com/office/drawing/2014/main" id="{00000000-0008-0000-0500-000085010000}"/>
            </a:ext>
          </a:extLst>
        </xdr:cNvPr>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0" name="楕円 389">
          <a:extLst>
            <a:ext uri="{FF2B5EF4-FFF2-40B4-BE49-F238E27FC236}">
              <a16:creationId xmlns:a16="http://schemas.microsoft.com/office/drawing/2014/main" id="{00000000-0008-0000-0500-000086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500-000087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92" name="楕円 391">
          <a:extLst>
            <a:ext uri="{FF2B5EF4-FFF2-40B4-BE49-F238E27FC236}">
              <a16:creationId xmlns:a16="http://schemas.microsoft.com/office/drawing/2014/main" id="{00000000-0008-0000-0500-000088010000}"/>
            </a:ext>
          </a:extLst>
        </xdr:cNvPr>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93" name="テキスト ボックス 392">
          <a:extLst>
            <a:ext uri="{FF2B5EF4-FFF2-40B4-BE49-F238E27FC236}">
              <a16:creationId xmlns:a16="http://schemas.microsoft.com/office/drawing/2014/main" id="{00000000-0008-0000-0500-000089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4" name="楕円 393">
          <a:extLst>
            <a:ext uri="{FF2B5EF4-FFF2-40B4-BE49-F238E27FC236}">
              <a16:creationId xmlns:a16="http://schemas.microsoft.com/office/drawing/2014/main" id="{00000000-0008-0000-0500-00008A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5" name="テキスト ボックス 394">
          <a:extLst>
            <a:ext uri="{FF2B5EF4-FFF2-40B4-BE49-F238E27FC236}">
              <a16:creationId xmlns:a16="http://schemas.microsoft.com/office/drawing/2014/main" id="{00000000-0008-0000-0500-00008B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5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5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5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5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5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5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5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5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5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5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5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内平均を下回りました。公債費以外の比率は全て増加しました。人件費、維持補修費、補助費等の経常経費充当一般財源は減少したものの、経常一般財源の減少が影響し、前年度と比べ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ポイント増加しました。</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5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5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5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5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5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5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5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5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5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5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5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5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5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5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5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5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5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5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5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49276</xdr:rowOff>
    </xdr:to>
    <xdr:cxnSp macro="">
      <xdr:nvCxnSpPr>
        <xdr:cNvPr id="426" name="直線コネクタ 425">
          <a:extLst>
            <a:ext uri="{FF2B5EF4-FFF2-40B4-BE49-F238E27FC236}">
              <a16:creationId xmlns:a16="http://schemas.microsoft.com/office/drawing/2014/main" id="{00000000-0008-0000-0500-0000AA010000}"/>
            </a:ext>
          </a:extLst>
        </xdr:cNvPr>
        <xdr:cNvCxnSpPr/>
      </xdr:nvCxnSpPr>
      <xdr:spPr>
        <a:xfrm>
          <a:off x="15671800" y="129697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5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5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77</xdr:row>
      <xdr:rowOff>83565</xdr:rowOff>
    </xdr:to>
    <xdr:cxnSp macro="">
      <xdr:nvCxnSpPr>
        <xdr:cNvPr id="429" name="直線コネクタ 428">
          <a:extLst>
            <a:ext uri="{FF2B5EF4-FFF2-40B4-BE49-F238E27FC236}">
              <a16:creationId xmlns:a16="http://schemas.microsoft.com/office/drawing/2014/main" id="{00000000-0008-0000-0500-0000AD010000}"/>
            </a:ext>
          </a:extLst>
        </xdr:cNvPr>
        <xdr:cNvCxnSpPr/>
      </xdr:nvCxnSpPr>
      <xdr:spPr>
        <a:xfrm flipV="1">
          <a:off x="14782800" y="12969748"/>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5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5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83565</xdr:rowOff>
    </xdr:to>
    <xdr:cxnSp macro="">
      <xdr:nvCxnSpPr>
        <xdr:cNvPr id="432" name="直線コネクタ 431">
          <a:extLst>
            <a:ext uri="{FF2B5EF4-FFF2-40B4-BE49-F238E27FC236}">
              <a16:creationId xmlns:a16="http://schemas.microsoft.com/office/drawing/2014/main" id="{00000000-0008-0000-0500-0000B0010000}"/>
            </a:ext>
          </a:extLst>
        </xdr:cNvPr>
        <xdr:cNvCxnSpPr/>
      </xdr:nvCxnSpPr>
      <xdr:spPr>
        <a:xfrm>
          <a:off x="13893800" y="132623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5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5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60706</xdr:rowOff>
    </xdr:to>
    <xdr:cxnSp macro="">
      <xdr:nvCxnSpPr>
        <xdr:cNvPr id="435" name="直線コネクタ 434">
          <a:extLst>
            <a:ext uri="{FF2B5EF4-FFF2-40B4-BE49-F238E27FC236}">
              <a16:creationId xmlns:a16="http://schemas.microsoft.com/office/drawing/2014/main" id="{00000000-0008-0000-0500-0000B3010000}"/>
            </a:ext>
          </a:extLst>
        </xdr:cNvPr>
        <xdr:cNvCxnSpPr/>
      </xdr:nvCxnSpPr>
      <xdr:spPr>
        <a:xfrm>
          <a:off x="13004800" y="131069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5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5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5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5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5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5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5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5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5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5" name="楕円 444">
          <a:extLst>
            <a:ext uri="{FF2B5EF4-FFF2-40B4-BE49-F238E27FC236}">
              <a16:creationId xmlns:a16="http://schemas.microsoft.com/office/drawing/2014/main" id="{00000000-0008-0000-0500-0000BD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6" name="公債費以外該当値テキスト">
          <a:extLst>
            <a:ext uri="{FF2B5EF4-FFF2-40B4-BE49-F238E27FC236}">
              <a16:creationId xmlns:a16="http://schemas.microsoft.com/office/drawing/2014/main" id="{00000000-0008-0000-0500-0000BE010000}"/>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47" name="楕円 446">
          <a:extLst>
            <a:ext uri="{FF2B5EF4-FFF2-40B4-BE49-F238E27FC236}">
              <a16:creationId xmlns:a16="http://schemas.microsoft.com/office/drawing/2014/main" id="{00000000-0008-0000-0500-0000BF010000}"/>
            </a:ext>
          </a:extLst>
        </xdr:cNvPr>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48" name="テキスト ボックス 447">
          <a:extLst>
            <a:ext uri="{FF2B5EF4-FFF2-40B4-BE49-F238E27FC236}">
              <a16:creationId xmlns:a16="http://schemas.microsoft.com/office/drawing/2014/main" id="{00000000-0008-0000-0500-0000C0010000}"/>
            </a:ext>
          </a:extLst>
        </xdr:cNvPr>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49" name="楕円 448">
          <a:extLst>
            <a:ext uri="{FF2B5EF4-FFF2-40B4-BE49-F238E27FC236}">
              <a16:creationId xmlns:a16="http://schemas.microsoft.com/office/drawing/2014/main" id="{00000000-0008-0000-0500-0000C1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0" name="テキスト ボックス 449">
          <a:extLst>
            <a:ext uri="{FF2B5EF4-FFF2-40B4-BE49-F238E27FC236}">
              <a16:creationId xmlns:a16="http://schemas.microsoft.com/office/drawing/2014/main" id="{00000000-0008-0000-0500-0000C2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1" name="楕円 450">
          <a:extLst>
            <a:ext uri="{FF2B5EF4-FFF2-40B4-BE49-F238E27FC236}">
              <a16:creationId xmlns:a16="http://schemas.microsoft.com/office/drawing/2014/main" id="{00000000-0008-0000-0500-0000C3010000}"/>
            </a:ext>
          </a:extLst>
        </xdr:cNvPr>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52" name="テキスト ボックス 451">
          <a:extLst>
            <a:ext uri="{FF2B5EF4-FFF2-40B4-BE49-F238E27FC236}">
              <a16:creationId xmlns:a16="http://schemas.microsoft.com/office/drawing/2014/main" id="{00000000-0008-0000-0500-0000C4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3" name="楕円 452">
          <a:extLst>
            <a:ext uri="{FF2B5EF4-FFF2-40B4-BE49-F238E27FC236}">
              <a16:creationId xmlns:a16="http://schemas.microsoft.com/office/drawing/2014/main" id="{00000000-0008-0000-0500-0000C5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4" name="テキスト ボックス 453">
          <a:extLst>
            <a:ext uri="{FF2B5EF4-FFF2-40B4-BE49-F238E27FC236}">
              <a16:creationId xmlns:a16="http://schemas.microsoft.com/office/drawing/2014/main" id="{00000000-0008-0000-0500-0000C6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6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6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6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6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6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6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6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6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6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6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6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6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6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6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6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6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115675</xdr:rowOff>
    </xdr:from>
    <xdr:to>
      <xdr:col>29</xdr:col>
      <xdr:colOff>127000</xdr:colOff>
      <xdr:row>16</xdr:row>
      <xdr:rowOff>121090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bwMode="auto">
        <a:xfrm flipV="1">
          <a:off x="5003800" y="2906500"/>
          <a:ext cx="647700" cy="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6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6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121090</xdr:rowOff>
    </xdr:from>
    <xdr:to>
      <xdr:col>26</xdr:col>
      <xdr:colOff>50800</xdr:colOff>
      <xdr:row>16</xdr:row>
      <xdr:rowOff>139749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bwMode="auto">
        <a:xfrm flipV="1">
          <a:off x="4305300" y="2911915"/>
          <a:ext cx="698500" cy="1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6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6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139749</xdr:rowOff>
    </xdr:from>
    <xdr:to>
      <xdr:col>22</xdr:col>
      <xdr:colOff>114300</xdr:colOff>
      <xdr:row>16</xdr:row>
      <xdr:rowOff>164838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bwMode="auto">
        <a:xfrm flipV="1">
          <a:off x="3606800" y="2930574"/>
          <a:ext cx="698500" cy="25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164838</xdr:rowOff>
    </xdr:from>
    <xdr:to>
      <xdr:col>18</xdr:col>
      <xdr:colOff>177800</xdr:colOff>
      <xdr:row>17</xdr:row>
      <xdr:rowOff>18634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bwMode="auto">
        <a:xfrm flipV="1">
          <a:off x="2908300" y="2955663"/>
          <a:ext cx="698500" cy="2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64875</xdr:rowOff>
    </xdr:from>
    <xdr:to>
      <xdr:col>29</xdr:col>
      <xdr:colOff>177800</xdr:colOff>
      <xdr:row>16</xdr:row>
      <xdr:rowOff>166475</xdr:rowOff>
    </xdr:to>
    <xdr:sp macro="" textlink="">
      <xdr:nvSpPr>
        <xdr:cNvPr id="73" name="楕円 72">
          <a:extLst>
            <a:ext uri="{FF2B5EF4-FFF2-40B4-BE49-F238E27FC236}">
              <a16:creationId xmlns:a16="http://schemas.microsoft.com/office/drawing/2014/main" id="{00000000-0008-0000-0600-000049000000}"/>
            </a:ext>
          </a:extLst>
        </xdr:cNvPr>
        <xdr:cNvSpPr/>
      </xdr:nvSpPr>
      <xdr:spPr bwMode="auto">
        <a:xfrm>
          <a:off x="5600700" y="285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36952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600-00004A000000}"/>
            </a:ext>
          </a:extLst>
        </xdr:cNvPr>
        <xdr:cNvSpPr txBox="1"/>
      </xdr:nvSpPr>
      <xdr:spPr>
        <a:xfrm>
          <a:off x="5740400" y="2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70290</xdr:rowOff>
    </xdr:from>
    <xdr:to>
      <xdr:col>26</xdr:col>
      <xdr:colOff>101600</xdr:colOff>
      <xdr:row>17</xdr:row>
      <xdr:rowOff>440</xdr:rowOff>
    </xdr:to>
    <xdr:sp macro="" textlink="">
      <xdr:nvSpPr>
        <xdr:cNvPr id="75" name="楕円 74">
          <a:extLst>
            <a:ext uri="{FF2B5EF4-FFF2-40B4-BE49-F238E27FC236}">
              <a16:creationId xmlns:a16="http://schemas.microsoft.com/office/drawing/2014/main" id="{00000000-0008-0000-0600-00004B000000}"/>
            </a:ext>
          </a:extLst>
        </xdr:cNvPr>
        <xdr:cNvSpPr/>
      </xdr:nvSpPr>
      <xdr:spPr bwMode="auto">
        <a:xfrm>
          <a:off x="4953000" y="286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156667</xdr:rowOff>
    </xdr:from>
    <xdr:ext cx="7366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622800" y="294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88949</xdr:rowOff>
    </xdr:from>
    <xdr:to>
      <xdr:col>22</xdr:col>
      <xdr:colOff>165100</xdr:colOff>
      <xdr:row>17</xdr:row>
      <xdr:rowOff>19099</xdr:rowOff>
    </xdr:to>
    <xdr:sp macro="" textlink="">
      <xdr:nvSpPr>
        <xdr:cNvPr id="77" name="楕円 76">
          <a:extLst>
            <a:ext uri="{FF2B5EF4-FFF2-40B4-BE49-F238E27FC236}">
              <a16:creationId xmlns:a16="http://schemas.microsoft.com/office/drawing/2014/main" id="{00000000-0008-0000-0600-00004D000000}"/>
            </a:ext>
          </a:extLst>
        </xdr:cNvPr>
        <xdr:cNvSpPr/>
      </xdr:nvSpPr>
      <xdr:spPr bwMode="auto">
        <a:xfrm>
          <a:off x="4254500" y="287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3876</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924300" y="296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114038</xdr:rowOff>
    </xdr:from>
    <xdr:to>
      <xdr:col>19</xdr:col>
      <xdr:colOff>38100</xdr:colOff>
      <xdr:row>17</xdr:row>
      <xdr:rowOff>44188</xdr:rowOff>
    </xdr:to>
    <xdr:sp macro="" textlink="">
      <xdr:nvSpPr>
        <xdr:cNvPr id="79" name="楕円 78">
          <a:extLst>
            <a:ext uri="{FF2B5EF4-FFF2-40B4-BE49-F238E27FC236}">
              <a16:creationId xmlns:a16="http://schemas.microsoft.com/office/drawing/2014/main" id="{00000000-0008-0000-0600-00004F000000}"/>
            </a:ext>
          </a:extLst>
        </xdr:cNvPr>
        <xdr:cNvSpPr/>
      </xdr:nvSpPr>
      <xdr:spPr bwMode="auto">
        <a:xfrm>
          <a:off x="3556000" y="290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54365</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225800" y="2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139284</xdr:rowOff>
    </xdr:from>
    <xdr:to>
      <xdr:col>15</xdr:col>
      <xdr:colOff>101600</xdr:colOff>
      <xdr:row>17</xdr:row>
      <xdr:rowOff>69434</xdr:rowOff>
    </xdr:to>
    <xdr:sp macro="" textlink="">
      <xdr:nvSpPr>
        <xdr:cNvPr id="81" name="楕円 80">
          <a:extLst>
            <a:ext uri="{FF2B5EF4-FFF2-40B4-BE49-F238E27FC236}">
              <a16:creationId xmlns:a16="http://schemas.microsoft.com/office/drawing/2014/main" id="{00000000-0008-0000-0600-000051000000}"/>
            </a:ext>
          </a:extLst>
        </xdr:cNvPr>
        <xdr:cNvSpPr/>
      </xdr:nvSpPr>
      <xdr:spPr bwMode="auto">
        <a:xfrm>
          <a:off x="2857500" y="293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79611</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527300" y="269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6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6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6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6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6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6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6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6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6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6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6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6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6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127686</xdr:rowOff>
    </xdr:from>
    <xdr:to>
      <xdr:col>29</xdr:col>
      <xdr:colOff>127000</xdr:colOff>
      <xdr:row>37</xdr:row>
      <xdr:rowOff>30204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bwMode="auto">
        <a:xfrm flipV="1">
          <a:off x="5003800" y="7080936"/>
          <a:ext cx="647700" cy="7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6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30204</xdr:rowOff>
    </xdr:from>
    <xdr:to>
      <xdr:col>26</xdr:col>
      <xdr:colOff>50800</xdr:colOff>
      <xdr:row>37</xdr:row>
      <xdr:rowOff>34841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bwMode="auto">
        <a:xfrm flipV="1">
          <a:off x="4305300" y="7154904"/>
          <a:ext cx="6985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34841</xdr:rowOff>
    </xdr:from>
    <xdr:to>
      <xdr:col>22</xdr:col>
      <xdr:colOff>114300</xdr:colOff>
      <xdr:row>37</xdr:row>
      <xdr:rowOff>141271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bwMode="auto">
        <a:xfrm flipV="1">
          <a:off x="3606800" y="7159541"/>
          <a:ext cx="698500" cy="106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141271</xdr:rowOff>
    </xdr:from>
    <xdr:to>
      <xdr:col>18</xdr:col>
      <xdr:colOff>177800</xdr:colOff>
      <xdr:row>37</xdr:row>
      <xdr:rowOff>232874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bwMode="auto">
        <a:xfrm flipV="1">
          <a:off x="2908300" y="7265971"/>
          <a:ext cx="698500" cy="9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292219</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225800" y="690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277523</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527300" y="688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76886</xdr:rowOff>
    </xdr:from>
    <xdr:to>
      <xdr:col>29</xdr:col>
      <xdr:colOff>177800</xdr:colOff>
      <xdr:row>37</xdr:row>
      <xdr:rowOff>7036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bwMode="auto">
        <a:xfrm>
          <a:off x="5600700" y="703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48963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600-00008A000000}"/>
            </a:ext>
          </a:extLst>
        </xdr:cNvPr>
        <xdr:cNvSpPr txBox="1"/>
      </xdr:nvSpPr>
      <xdr:spPr>
        <a:xfrm>
          <a:off x="5740400" y="70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150854</xdr:rowOff>
    </xdr:from>
    <xdr:to>
      <xdr:col>26</xdr:col>
      <xdr:colOff>101600</xdr:colOff>
      <xdr:row>37</xdr:row>
      <xdr:rowOff>81004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bwMode="auto">
        <a:xfrm>
          <a:off x="4953000" y="710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65781</xdr:rowOff>
    </xdr:from>
    <xdr:ext cx="7366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4622800" y="7190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155491</xdr:rowOff>
    </xdr:from>
    <xdr:to>
      <xdr:col>22</xdr:col>
      <xdr:colOff>165100</xdr:colOff>
      <xdr:row>37</xdr:row>
      <xdr:rowOff>85641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bwMode="auto">
        <a:xfrm>
          <a:off x="4254500" y="710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70418</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924300" y="719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90471</xdr:rowOff>
    </xdr:from>
    <xdr:to>
      <xdr:col>19</xdr:col>
      <xdr:colOff>38100</xdr:colOff>
      <xdr:row>37</xdr:row>
      <xdr:rowOff>192071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bwMode="auto">
        <a:xfrm>
          <a:off x="3556000" y="72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176848</xdr:rowOff>
    </xdr:from>
    <xdr:ext cx="76200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225800" y="730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182074</xdr:rowOff>
    </xdr:from>
    <xdr:to>
      <xdr:col>15</xdr:col>
      <xdr:colOff>101600</xdr:colOff>
      <xdr:row>37</xdr:row>
      <xdr:rowOff>283674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bwMode="auto">
        <a:xfrm>
          <a:off x="2857500" y="7306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268451</xdr:rowOff>
    </xdr:from>
    <xdr:ext cx="76200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527300" y="739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48,385
46,919
109.17
23,833,525
22,405,797
1,361,502
12,567,850
19,664,781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7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7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116089</xdr:rowOff>
    </xdr:from>
    <xdr:to>
      <xdr:col>24</xdr:col>
      <xdr:colOff>63500</xdr:colOff>
      <xdr:row>35</xdr:row>
      <xdr:rowOff>120171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16839"/>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7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100756</xdr:rowOff>
    </xdr:from>
    <xdr:to>
      <xdr:col>19</xdr:col>
      <xdr:colOff>177800</xdr:colOff>
      <xdr:row>35</xdr:row>
      <xdr:rowOff>116089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01506"/>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100756</xdr:rowOff>
    </xdr:from>
    <xdr:to>
      <xdr:col>15</xdr:col>
      <xdr:colOff>50800</xdr:colOff>
      <xdr:row>35</xdr:row>
      <xdr:rowOff>153857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01506"/>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153857</xdr:rowOff>
    </xdr:from>
    <xdr:to>
      <xdr:col>10</xdr:col>
      <xdr:colOff>114300</xdr:colOff>
      <xdr:row>36</xdr:row>
      <xdr:rowOff>2377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54607"/>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10539</xdr:rowOff>
    </xdr:from>
    <xdr:to>
      <xdr:col>10</xdr:col>
      <xdr:colOff>165100</xdr:colOff>
      <xdr:row>37</xdr:row>
      <xdr:rowOff>112139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103266</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21186</xdr:rowOff>
    </xdr:from>
    <xdr:to>
      <xdr:col>6</xdr:col>
      <xdr:colOff>38100</xdr:colOff>
      <xdr:row>37</xdr:row>
      <xdr:rowOff>122786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113913</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69371</xdr:rowOff>
    </xdr:from>
    <xdr:to>
      <xdr:col>24</xdr:col>
      <xdr:colOff>114300</xdr:colOff>
      <xdr:row>35</xdr:row>
      <xdr:rowOff>170971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47798</xdr:rowOff>
    </xdr:from>
    <xdr:ext cx="534377" cy="259045"/>
    <xdr:sp macro="" textlink="">
      <xdr:nvSpPr>
        <xdr:cNvPr id="83" name="人件費該当値テキスト">
          <a:extLst>
            <a:ext uri="{FF2B5EF4-FFF2-40B4-BE49-F238E27FC236}">
              <a16:creationId xmlns:a16="http://schemas.microsoft.com/office/drawing/2014/main" id="{00000000-0008-0000-0700-000053000000}"/>
            </a:ext>
          </a:extLst>
        </xdr:cNvPr>
        <xdr:cNvSpPr txBox="1"/>
      </xdr:nvSpPr>
      <xdr:spPr>
        <a:xfrm>
          <a:off x="4686300" y="604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65289</xdr:rowOff>
    </xdr:from>
    <xdr:to>
      <xdr:col>20</xdr:col>
      <xdr:colOff>38100</xdr:colOff>
      <xdr:row>35</xdr:row>
      <xdr:rowOff>166889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158016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61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49956</xdr:rowOff>
    </xdr:from>
    <xdr:to>
      <xdr:col>15</xdr:col>
      <xdr:colOff>101600</xdr:colOff>
      <xdr:row>35</xdr:row>
      <xdr:rowOff>151556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142683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614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103057</xdr:rowOff>
    </xdr:from>
    <xdr:to>
      <xdr:col>10</xdr:col>
      <xdr:colOff>165100</xdr:colOff>
      <xdr:row>36</xdr:row>
      <xdr:rowOff>33207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49734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8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123027</xdr:rowOff>
    </xdr:from>
    <xdr:to>
      <xdr:col>6</xdr:col>
      <xdr:colOff>38100</xdr:colOff>
      <xdr:row>36</xdr:row>
      <xdr:rowOff>53177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69704</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89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7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7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39509</xdr:rowOff>
    </xdr:from>
    <xdr:to>
      <xdr:col>24</xdr:col>
      <xdr:colOff>63500</xdr:colOff>
      <xdr:row>58</xdr:row>
      <xdr:rowOff>64655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8360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7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64655</xdr:rowOff>
    </xdr:from>
    <xdr:to>
      <xdr:col>19</xdr:col>
      <xdr:colOff>177800</xdr:colOff>
      <xdr:row>58</xdr:row>
      <xdr:rowOff>107385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08755"/>
          <a:ext cx="889000" cy="4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107385</xdr:rowOff>
    </xdr:from>
    <xdr:to>
      <xdr:col>15</xdr:col>
      <xdr:colOff>50800</xdr:colOff>
      <xdr:row>58</xdr:row>
      <xdr:rowOff>113146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51485"/>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113146</xdr:rowOff>
    </xdr:from>
    <xdr:to>
      <xdr:col>10</xdr:col>
      <xdr:colOff>114300</xdr:colOff>
      <xdr:row>58</xdr:row>
      <xdr:rowOff>145406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57246"/>
          <a:ext cx="8890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127552</xdr:rowOff>
    </xdr:from>
    <xdr:to>
      <xdr:col>10</xdr:col>
      <xdr:colOff>165100</xdr:colOff>
      <xdr:row>58</xdr:row>
      <xdr:rowOff>57702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74229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153338</xdr:rowOff>
    </xdr:from>
    <xdr:to>
      <xdr:col>6</xdr:col>
      <xdr:colOff>38100</xdr:colOff>
      <xdr:row>58</xdr:row>
      <xdr:rowOff>83488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100015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160159</xdr:rowOff>
    </xdr:from>
    <xdr:to>
      <xdr:col>24</xdr:col>
      <xdr:colOff>114300</xdr:colOff>
      <xdr:row>58</xdr:row>
      <xdr:rowOff>90309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75086</xdr:rowOff>
    </xdr:from>
    <xdr:ext cx="534377" cy="259045"/>
    <xdr:sp macro="" textlink="">
      <xdr:nvSpPr>
        <xdr:cNvPr id="139" name="物件費該当値テキスト">
          <a:extLst>
            <a:ext uri="{FF2B5EF4-FFF2-40B4-BE49-F238E27FC236}">
              <a16:creationId xmlns:a16="http://schemas.microsoft.com/office/drawing/2014/main" id="{00000000-0008-0000-0700-00008B000000}"/>
            </a:ext>
          </a:extLst>
        </xdr:cNvPr>
        <xdr:cNvSpPr txBox="1"/>
      </xdr:nvSpPr>
      <xdr:spPr>
        <a:xfrm>
          <a:off x="4686300" y="98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13855</xdr:rowOff>
    </xdr:from>
    <xdr:to>
      <xdr:col>20</xdr:col>
      <xdr:colOff>38100</xdr:colOff>
      <xdr:row>58</xdr:row>
      <xdr:rowOff>115455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106582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56585</xdr:rowOff>
    </xdr:from>
    <xdr:to>
      <xdr:col>15</xdr:col>
      <xdr:colOff>101600</xdr:colOff>
      <xdr:row>58</xdr:row>
      <xdr:rowOff>158185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149312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62346</xdr:rowOff>
    </xdr:from>
    <xdr:to>
      <xdr:col>10</xdr:col>
      <xdr:colOff>165100</xdr:colOff>
      <xdr:row>58</xdr:row>
      <xdr:rowOff>163946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155073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9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94606</xdr:rowOff>
    </xdr:from>
    <xdr:to>
      <xdr:col>6</xdr:col>
      <xdr:colOff>38100</xdr:colOff>
      <xdr:row>59</xdr:row>
      <xdr:rowOff>24756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15883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7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7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83282</xdr:rowOff>
    </xdr:from>
    <xdr:to>
      <xdr:col>24</xdr:col>
      <xdr:colOff>63500</xdr:colOff>
      <xdr:row>78</xdr:row>
      <xdr:rowOff>86711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45638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7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80835</xdr:rowOff>
    </xdr:from>
    <xdr:to>
      <xdr:col>19</xdr:col>
      <xdr:colOff>177800</xdr:colOff>
      <xdr:row>78</xdr:row>
      <xdr:rowOff>83282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453935"/>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80835</xdr:rowOff>
    </xdr:from>
    <xdr:to>
      <xdr:col>15</xdr:col>
      <xdr:colOff>50800</xdr:colOff>
      <xdr:row>78</xdr:row>
      <xdr:rowOff>82618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393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82618</xdr:rowOff>
    </xdr:from>
    <xdr:to>
      <xdr:col>10</xdr:col>
      <xdr:colOff>114300</xdr:colOff>
      <xdr:row>78</xdr:row>
      <xdr:rowOff>85407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55718"/>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118102</xdr:rowOff>
    </xdr:from>
    <xdr:ext cx="469744"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84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113826</xdr:rowOff>
    </xdr:from>
    <xdr:ext cx="469744"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95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35911</xdr:rowOff>
    </xdr:from>
    <xdr:to>
      <xdr:col>24</xdr:col>
      <xdr:colOff>114300</xdr:colOff>
      <xdr:row>78</xdr:row>
      <xdr:rowOff>137511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4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122288</xdr:rowOff>
    </xdr:from>
    <xdr:ext cx="469744" cy="259045"/>
    <xdr:sp macro="" textlink="">
      <xdr:nvSpPr>
        <xdr:cNvPr id="194" name="維持補修費該当値テキスト">
          <a:extLst>
            <a:ext uri="{FF2B5EF4-FFF2-40B4-BE49-F238E27FC236}">
              <a16:creationId xmlns:a16="http://schemas.microsoft.com/office/drawing/2014/main" id="{00000000-0008-0000-0700-0000C2000000}"/>
            </a:ext>
          </a:extLst>
        </xdr:cNvPr>
        <xdr:cNvSpPr txBox="1"/>
      </xdr:nvSpPr>
      <xdr:spPr>
        <a:xfrm>
          <a:off x="4686300" y="1332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32482</xdr:rowOff>
    </xdr:from>
    <xdr:to>
      <xdr:col>20</xdr:col>
      <xdr:colOff>38100</xdr:colOff>
      <xdr:row>78</xdr:row>
      <xdr:rowOff>134082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125209</xdr:rowOff>
    </xdr:from>
    <xdr:ext cx="469744"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562428" y="1349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30035</xdr:rowOff>
    </xdr:from>
    <xdr:to>
      <xdr:col>15</xdr:col>
      <xdr:colOff>101600</xdr:colOff>
      <xdr:row>78</xdr:row>
      <xdr:rowOff>131635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122762</xdr:rowOff>
    </xdr:from>
    <xdr:ext cx="469744"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73428" y="134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31818</xdr:rowOff>
    </xdr:from>
    <xdr:to>
      <xdr:col>10</xdr:col>
      <xdr:colOff>165100</xdr:colOff>
      <xdr:row>78</xdr:row>
      <xdr:rowOff>133418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124545</xdr:rowOff>
    </xdr:from>
    <xdr:ext cx="469744"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84428" y="134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34607</xdr:rowOff>
    </xdr:from>
    <xdr:to>
      <xdr:col>6</xdr:col>
      <xdr:colOff>38100</xdr:colOff>
      <xdr:row>78</xdr:row>
      <xdr:rowOff>136207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127334</xdr:rowOff>
    </xdr:from>
    <xdr:ext cx="469744"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95428" y="1350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7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7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93714</xdr:rowOff>
    </xdr:from>
    <xdr:to>
      <xdr:col>24</xdr:col>
      <xdr:colOff>63500</xdr:colOff>
      <xdr:row>97</xdr:row>
      <xdr:rowOff>37224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52914"/>
          <a:ext cx="838200" cy="1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7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93714</xdr:rowOff>
    </xdr:from>
    <xdr:to>
      <xdr:col>19</xdr:col>
      <xdr:colOff>177800</xdr:colOff>
      <xdr:row>98</xdr:row>
      <xdr:rowOff>35737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52914"/>
          <a:ext cx="889000" cy="28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35737</xdr:rowOff>
    </xdr:from>
    <xdr:to>
      <xdr:col>15</xdr:col>
      <xdr:colOff>50800</xdr:colOff>
      <xdr:row>98</xdr:row>
      <xdr:rowOff>93777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7837"/>
          <a:ext cx="889000" cy="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93777</xdr:rowOff>
    </xdr:from>
    <xdr:to>
      <xdr:col>10</xdr:col>
      <xdr:colOff>114300</xdr:colOff>
      <xdr:row>98</xdr:row>
      <xdr:rowOff>147205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95877"/>
          <a:ext cx="8890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31483</xdr:rowOff>
    </xdr:from>
    <xdr:to>
      <xdr:col>10</xdr:col>
      <xdr:colOff>165100</xdr:colOff>
      <xdr:row>97</xdr:row>
      <xdr:rowOff>133083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149610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80975</xdr:rowOff>
    </xdr:from>
    <xdr:to>
      <xdr:col>6</xdr:col>
      <xdr:colOff>38100</xdr:colOff>
      <xdr:row>98</xdr:row>
      <xdr:rowOff>11125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157874</xdr:rowOff>
    </xdr:from>
    <xdr:to>
      <xdr:col>24</xdr:col>
      <xdr:colOff>114300</xdr:colOff>
      <xdr:row>97</xdr:row>
      <xdr:rowOff>88024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136301</xdr:rowOff>
    </xdr:from>
    <xdr:ext cx="534377" cy="259045"/>
    <xdr:sp macro="" textlink="">
      <xdr:nvSpPr>
        <xdr:cNvPr id="252" name="扶助費該当値テキスト">
          <a:extLst>
            <a:ext uri="{FF2B5EF4-FFF2-40B4-BE49-F238E27FC236}">
              <a16:creationId xmlns:a16="http://schemas.microsoft.com/office/drawing/2014/main" id="{00000000-0008-0000-0700-0000FC000000}"/>
            </a:ext>
          </a:extLst>
        </xdr:cNvPr>
        <xdr:cNvSpPr txBox="1"/>
      </xdr:nvSpPr>
      <xdr:spPr>
        <a:xfrm>
          <a:off x="4686300" y="165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42914</xdr:rowOff>
    </xdr:from>
    <xdr:to>
      <xdr:col>20</xdr:col>
      <xdr:colOff>38100</xdr:colOff>
      <xdr:row>96</xdr:row>
      <xdr:rowOff>144514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135641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156387</xdr:rowOff>
    </xdr:from>
    <xdr:to>
      <xdr:col>15</xdr:col>
      <xdr:colOff>101600</xdr:colOff>
      <xdr:row>98</xdr:row>
      <xdr:rowOff>86537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42977</xdr:rowOff>
    </xdr:from>
    <xdr:to>
      <xdr:col>10</xdr:col>
      <xdr:colOff>165100</xdr:colOff>
      <xdr:row>98</xdr:row>
      <xdr:rowOff>144577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135704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96405</xdr:rowOff>
    </xdr:from>
    <xdr:to>
      <xdr:col>6</xdr:col>
      <xdr:colOff>38100</xdr:colOff>
      <xdr:row>99</xdr:row>
      <xdr:rowOff>26555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17682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7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7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133691</xdr:rowOff>
    </xdr:from>
    <xdr:to>
      <xdr:col>55</xdr:col>
      <xdr:colOff>0</xdr:colOff>
      <xdr:row>37</xdr:row>
      <xdr:rowOff>157139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77341"/>
          <a:ext cx="8382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7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32029</xdr:rowOff>
    </xdr:from>
    <xdr:to>
      <xdr:col>50</xdr:col>
      <xdr:colOff>114300</xdr:colOff>
      <xdr:row>37</xdr:row>
      <xdr:rowOff>157139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346979"/>
          <a:ext cx="889000" cy="11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32029</xdr:rowOff>
    </xdr:from>
    <xdr:to>
      <xdr:col>45</xdr:col>
      <xdr:colOff>177800</xdr:colOff>
      <xdr:row>38</xdr:row>
      <xdr:rowOff>73537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346979"/>
          <a:ext cx="889000" cy="124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73537</xdr:rowOff>
    </xdr:from>
    <xdr:to>
      <xdr:col>41</xdr:col>
      <xdr:colOff>50800</xdr:colOff>
      <xdr:row>38</xdr:row>
      <xdr:rowOff>99140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8863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82891</xdr:rowOff>
    </xdr:from>
    <xdr:to>
      <xdr:col>55</xdr:col>
      <xdr:colOff>50800</xdr:colOff>
      <xdr:row>38</xdr:row>
      <xdr:rowOff>13041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2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61318</xdr:rowOff>
    </xdr:from>
    <xdr:ext cx="534377" cy="259045"/>
    <xdr:sp macro="" textlink="">
      <xdr:nvSpPr>
        <xdr:cNvPr id="312" name="補助費等該当値テキスト">
          <a:extLst>
            <a:ext uri="{FF2B5EF4-FFF2-40B4-BE49-F238E27FC236}">
              <a16:creationId xmlns:a16="http://schemas.microsoft.com/office/drawing/2014/main" id="{00000000-0008-0000-0700-000038010000}"/>
            </a:ext>
          </a:extLst>
        </xdr:cNvPr>
        <xdr:cNvSpPr txBox="1"/>
      </xdr:nvSpPr>
      <xdr:spPr>
        <a:xfrm>
          <a:off x="10528300" y="64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106339</xdr:rowOff>
    </xdr:from>
    <xdr:to>
      <xdr:col>50</xdr:col>
      <xdr:colOff>165100</xdr:colOff>
      <xdr:row>38</xdr:row>
      <xdr:rowOff>36489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27616</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72111" y="654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152679</xdr:rowOff>
    </xdr:from>
    <xdr:to>
      <xdr:col>46</xdr:col>
      <xdr:colOff>38100</xdr:colOff>
      <xdr:row>31</xdr:row>
      <xdr:rowOff>82829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2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73956</xdr:rowOff>
    </xdr:from>
    <xdr:ext cx="59901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50795" y="53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22737</xdr:rowOff>
    </xdr:from>
    <xdr:to>
      <xdr:col>41</xdr:col>
      <xdr:colOff>101600</xdr:colOff>
      <xdr:row>38</xdr:row>
      <xdr:rowOff>124337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115464</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94111" y="66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48340</xdr:rowOff>
    </xdr:from>
    <xdr:to>
      <xdr:col>36</xdr:col>
      <xdr:colOff>165100</xdr:colOff>
      <xdr:row>38</xdr:row>
      <xdr:rowOff>149940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166467</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63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7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7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49815</xdr:rowOff>
    </xdr:from>
    <xdr:to>
      <xdr:col>55</xdr:col>
      <xdr:colOff>0</xdr:colOff>
      <xdr:row>57</xdr:row>
      <xdr:rowOff>73178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22465"/>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7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152205</xdr:rowOff>
    </xdr:from>
    <xdr:to>
      <xdr:col>50</xdr:col>
      <xdr:colOff>114300</xdr:colOff>
      <xdr:row>57</xdr:row>
      <xdr:rowOff>73178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53405"/>
          <a:ext cx="8890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27153</xdr:rowOff>
    </xdr:from>
    <xdr:to>
      <xdr:col>45</xdr:col>
      <xdr:colOff>177800</xdr:colOff>
      <xdr:row>56</xdr:row>
      <xdr:rowOff>152205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56903"/>
          <a:ext cx="889000" cy="2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27153</xdr:rowOff>
    </xdr:from>
    <xdr:to>
      <xdr:col>41</xdr:col>
      <xdr:colOff>50800</xdr:colOff>
      <xdr:row>57</xdr:row>
      <xdr:rowOff>54767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56903"/>
          <a:ext cx="889000" cy="37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170465</xdr:rowOff>
    </xdr:from>
    <xdr:to>
      <xdr:col>55</xdr:col>
      <xdr:colOff>50800</xdr:colOff>
      <xdr:row>57</xdr:row>
      <xdr:rowOff>100615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148892</xdr:rowOff>
    </xdr:from>
    <xdr:ext cx="534377" cy="259045"/>
    <xdr:sp macro="" textlink="">
      <xdr:nvSpPr>
        <xdr:cNvPr id="369" name="普通建設事業費該当値テキスト">
          <a:extLst>
            <a:ext uri="{FF2B5EF4-FFF2-40B4-BE49-F238E27FC236}">
              <a16:creationId xmlns:a16="http://schemas.microsoft.com/office/drawing/2014/main" id="{00000000-0008-0000-0700-000071010000}"/>
            </a:ext>
          </a:extLst>
        </xdr:cNvPr>
        <xdr:cNvSpPr txBox="1"/>
      </xdr:nvSpPr>
      <xdr:spPr>
        <a:xfrm>
          <a:off x="10528300" y="97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22378</xdr:rowOff>
    </xdr:from>
    <xdr:to>
      <xdr:col>50</xdr:col>
      <xdr:colOff>165100</xdr:colOff>
      <xdr:row>57</xdr:row>
      <xdr:rowOff>123978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115105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8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101405</xdr:rowOff>
    </xdr:from>
    <xdr:to>
      <xdr:col>46</xdr:col>
      <xdr:colOff>38100</xdr:colOff>
      <xdr:row>57</xdr:row>
      <xdr:rowOff>31555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22682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7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147803</xdr:rowOff>
    </xdr:from>
    <xdr:to>
      <xdr:col>41</xdr:col>
      <xdr:colOff>101600</xdr:colOff>
      <xdr:row>55</xdr:row>
      <xdr:rowOff>77953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94480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3967</xdr:rowOff>
    </xdr:from>
    <xdr:to>
      <xdr:col>36</xdr:col>
      <xdr:colOff>165100</xdr:colOff>
      <xdr:row>57</xdr:row>
      <xdr:rowOff>105567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7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96694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7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7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122120</xdr:rowOff>
    </xdr:from>
    <xdr:to>
      <xdr:col>55</xdr:col>
      <xdr:colOff>0</xdr:colOff>
      <xdr:row>78</xdr:row>
      <xdr:rowOff>138382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95220"/>
          <a:ext cx="838200" cy="1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7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122120</xdr:rowOff>
    </xdr:from>
    <xdr:to>
      <xdr:col>50</xdr:col>
      <xdr:colOff>114300</xdr:colOff>
      <xdr:row>78</xdr:row>
      <xdr:rowOff>156463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95220"/>
          <a:ext cx="889000" cy="3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151740</xdr:rowOff>
    </xdr:from>
    <xdr:to>
      <xdr:col>45</xdr:col>
      <xdr:colOff>177800</xdr:colOff>
      <xdr:row>78</xdr:row>
      <xdr:rowOff>156463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181940"/>
          <a:ext cx="889000" cy="34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151740</xdr:rowOff>
    </xdr:from>
    <xdr:to>
      <xdr:col>41</xdr:col>
      <xdr:colOff>50800</xdr:colOff>
      <xdr:row>78</xdr:row>
      <xdr:rowOff>140146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81940"/>
          <a:ext cx="889000" cy="3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122834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12096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87582</xdr:rowOff>
    </xdr:from>
    <xdr:to>
      <xdr:col>55</xdr:col>
      <xdr:colOff>50800</xdr:colOff>
      <xdr:row>79</xdr:row>
      <xdr:rowOff>17732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6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66009</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700-0000AC010000}"/>
            </a:ext>
          </a:extLst>
        </xdr:cNvPr>
        <xdr:cNvSpPr txBox="1"/>
      </xdr:nvSpPr>
      <xdr:spPr>
        <a:xfrm>
          <a:off x="10528300" y="134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71320</xdr:rowOff>
    </xdr:from>
    <xdr:to>
      <xdr:col>50</xdr:col>
      <xdr:colOff>165100</xdr:colOff>
      <xdr:row>79</xdr:row>
      <xdr:rowOff>1470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4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105663</xdr:rowOff>
    </xdr:from>
    <xdr:to>
      <xdr:col>46</xdr:col>
      <xdr:colOff>38100</xdr:colOff>
      <xdr:row>79</xdr:row>
      <xdr:rowOff>35813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26940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100940</xdr:rowOff>
    </xdr:from>
    <xdr:to>
      <xdr:col>41</xdr:col>
      <xdr:colOff>101600</xdr:colOff>
      <xdr:row>77</xdr:row>
      <xdr:rowOff>31090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47617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89346</xdr:rowOff>
    </xdr:from>
    <xdr:to>
      <xdr:col>36</xdr:col>
      <xdr:colOff>165100</xdr:colOff>
      <xdr:row>79</xdr:row>
      <xdr:rowOff>19496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10623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7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7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26029</xdr:rowOff>
    </xdr:from>
    <xdr:to>
      <xdr:col>55</xdr:col>
      <xdr:colOff>0</xdr:colOff>
      <xdr:row>98</xdr:row>
      <xdr:rowOff>54747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828129"/>
          <a:ext cx="838200" cy="2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7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46089</xdr:rowOff>
    </xdr:from>
    <xdr:to>
      <xdr:col>50</xdr:col>
      <xdr:colOff>114300</xdr:colOff>
      <xdr:row>98</xdr:row>
      <xdr:rowOff>54747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76739"/>
          <a:ext cx="889000" cy="1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155373</xdr:rowOff>
    </xdr:from>
    <xdr:to>
      <xdr:col>45</xdr:col>
      <xdr:colOff>177800</xdr:colOff>
      <xdr:row>97</xdr:row>
      <xdr:rowOff>46089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614573"/>
          <a:ext cx="889000" cy="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155373</xdr:rowOff>
    </xdr:from>
    <xdr:to>
      <xdr:col>41</xdr:col>
      <xdr:colOff>50800</xdr:colOff>
      <xdr:row>98</xdr:row>
      <xdr:rowOff>49332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14573"/>
          <a:ext cx="889000" cy="23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26751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117629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146679</xdr:rowOff>
    </xdr:from>
    <xdr:to>
      <xdr:col>55</xdr:col>
      <xdr:colOff>50800</xdr:colOff>
      <xdr:row>98</xdr:row>
      <xdr:rowOff>76829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125106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700-0000E9010000}"/>
            </a:ext>
          </a:extLst>
        </xdr:cNvPr>
        <xdr:cNvSpPr txBox="1"/>
      </xdr:nvSpPr>
      <xdr:spPr>
        <a:xfrm>
          <a:off x="10528300" y="167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3947</xdr:rowOff>
    </xdr:from>
    <xdr:to>
      <xdr:col>50</xdr:col>
      <xdr:colOff>165100</xdr:colOff>
      <xdr:row>98</xdr:row>
      <xdr:rowOff>105547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96674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166739</xdr:rowOff>
    </xdr:from>
    <xdr:to>
      <xdr:col>46</xdr:col>
      <xdr:colOff>38100</xdr:colOff>
      <xdr:row>97</xdr:row>
      <xdr:rowOff>96889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88016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104573</xdr:rowOff>
    </xdr:from>
    <xdr:to>
      <xdr:col>41</xdr:col>
      <xdr:colOff>101600</xdr:colOff>
      <xdr:row>97</xdr:row>
      <xdr:rowOff>34723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33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169982</xdr:rowOff>
    </xdr:from>
    <xdr:to>
      <xdr:col>36</xdr:col>
      <xdr:colOff>165100</xdr:colOff>
      <xdr:row>98</xdr:row>
      <xdr:rowOff>100132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91259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7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7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171110</xdr:rowOff>
    </xdr:from>
    <xdr:to>
      <xdr:col>85</xdr:col>
      <xdr:colOff>127000</xdr:colOff>
      <xdr:row>38</xdr:row>
      <xdr:rowOff>123241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514760"/>
          <a:ext cx="838200" cy="12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7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171110</xdr:rowOff>
    </xdr:from>
    <xdr:to>
      <xdr:col>81</xdr:col>
      <xdr:colOff>50800</xdr:colOff>
      <xdr:row>38</xdr:row>
      <xdr:rowOff>137414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514760"/>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135220</xdr:rowOff>
    </xdr:from>
    <xdr:to>
      <xdr:col>76</xdr:col>
      <xdr:colOff>114300</xdr:colOff>
      <xdr:row>38</xdr:row>
      <xdr:rowOff>137414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650320"/>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135220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650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72441</xdr:rowOff>
    </xdr:from>
    <xdr:to>
      <xdr:col>85</xdr:col>
      <xdr:colOff>177800</xdr:colOff>
      <xdr:row>39</xdr:row>
      <xdr:rowOff>2591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158818</xdr:rowOff>
    </xdr:from>
    <xdr:ext cx="378565" cy="259045"/>
    <xdr:sp macro="" textlink="">
      <xdr:nvSpPr>
        <xdr:cNvPr id="544" name="災害復旧事業費該当値テキスト">
          <a:extLst>
            <a:ext uri="{FF2B5EF4-FFF2-40B4-BE49-F238E27FC236}">
              <a16:creationId xmlns:a16="http://schemas.microsoft.com/office/drawing/2014/main" id="{00000000-0008-0000-0700-000020020000}"/>
            </a:ext>
          </a:extLst>
        </xdr:cNvPr>
        <xdr:cNvSpPr txBox="1"/>
      </xdr:nvSpPr>
      <xdr:spPr>
        <a:xfrm>
          <a:off x="16370300" y="650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120310</xdr:rowOff>
    </xdr:from>
    <xdr:to>
      <xdr:col>81</xdr:col>
      <xdr:colOff>101600</xdr:colOff>
      <xdr:row>38</xdr:row>
      <xdr:rowOff>50460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4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41587</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46428" y="655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86614</xdr:rowOff>
    </xdr:from>
    <xdr:to>
      <xdr:col>76</xdr:col>
      <xdr:colOff>165100</xdr:colOff>
      <xdr:row>39</xdr:row>
      <xdr:rowOff>16764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7891</xdr:rowOff>
    </xdr:from>
    <xdr:ext cx="313932"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35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84420</xdr:rowOff>
    </xdr:from>
    <xdr:to>
      <xdr:col>72</xdr:col>
      <xdr:colOff>38100</xdr:colOff>
      <xdr:row>39</xdr:row>
      <xdr:rowOff>14570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5697</xdr:rowOff>
    </xdr:from>
    <xdr:ext cx="313932"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46333" y="6692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7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7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7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7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7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7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46279</xdr:rowOff>
    </xdr:from>
    <xdr:to>
      <xdr:col>85</xdr:col>
      <xdr:colOff>127000</xdr:colOff>
      <xdr:row>76</xdr:row>
      <xdr:rowOff>76264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076479"/>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7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76264</xdr:rowOff>
    </xdr:from>
    <xdr:to>
      <xdr:col>81</xdr:col>
      <xdr:colOff>50800</xdr:colOff>
      <xdr:row>76</xdr:row>
      <xdr:rowOff>85356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106464"/>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85356</xdr:rowOff>
    </xdr:from>
    <xdr:to>
      <xdr:col>76</xdr:col>
      <xdr:colOff>114300</xdr:colOff>
      <xdr:row>76</xdr:row>
      <xdr:rowOff>103442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115556"/>
          <a:ext cx="8890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103442</xdr:rowOff>
    </xdr:from>
    <xdr:to>
      <xdr:col>71</xdr:col>
      <xdr:colOff>177800</xdr:colOff>
      <xdr:row>76</xdr:row>
      <xdr:rowOff>111531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133642"/>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166929</xdr:rowOff>
    </xdr:from>
    <xdr:to>
      <xdr:col>85</xdr:col>
      <xdr:colOff>177800</xdr:colOff>
      <xdr:row>76</xdr:row>
      <xdr:rowOff>97079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0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145356</xdr:rowOff>
    </xdr:from>
    <xdr:ext cx="534377" cy="259045"/>
    <xdr:sp macro="" textlink="">
      <xdr:nvSpPr>
        <xdr:cNvPr id="650" name="公債費該当値テキスト">
          <a:extLst>
            <a:ext uri="{FF2B5EF4-FFF2-40B4-BE49-F238E27FC236}">
              <a16:creationId xmlns:a16="http://schemas.microsoft.com/office/drawing/2014/main" id="{00000000-0008-0000-0700-00008A020000}"/>
            </a:ext>
          </a:extLst>
        </xdr:cNvPr>
        <xdr:cNvSpPr txBox="1"/>
      </xdr:nvSpPr>
      <xdr:spPr>
        <a:xfrm>
          <a:off x="16370300" y="130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25464</xdr:rowOff>
    </xdr:from>
    <xdr:to>
      <xdr:col>81</xdr:col>
      <xdr:colOff>101600</xdr:colOff>
      <xdr:row>76</xdr:row>
      <xdr:rowOff>127064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0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118191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31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34556</xdr:rowOff>
    </xdr:from>
    <xdr:to>
      <xdr:col>76</xdr:col>
      <xdr:colOff>165100</xdr:colOff>
      <xdr:row>76</xdr:row>
      <xdr:rowOff>136156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0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127283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15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52642</xdr:rowOff>
    </xdr:from>
    <xdr:to>
      <xdr:col>72</xdr:col>
      <xdr:colOff>38100</xdr:colOff>
      <xdr:row>76</xdr:row>
      <xdr:rowOff>154242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0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145369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1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60731</xdr:rowOff>
    </xdr:from>
    <xdr:to>
      <xdr:col>67</xdr:col>
      <xdr:colOff>101600</xdr:colOff>
      <xdr:row>76</xdr:row>
      <xdr:rowOff>162331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0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153458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1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7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7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72656</xdr:rowOff>
    </xdr:from>
    <xdr:to>
      <xdr:col>85</xdr:col>
      <xdr:colOff>127000</xdr:colOff>
      <xdr:row>97</xdr:row>
      <xdr:rowOff>74651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03306"/>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7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72656</xdr:rowOff>
    </xdr:from>
    <xdr:to>
      <xdr:col>81</xdr:col>
      <xdr:colOff>50800</xdr:colOff>
      <xdr:row>98</xdr:row>
      <xdr:rowOff>41554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03306"/>
          <a:ext cx="889000" cy="1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41554</xdr:rowOff>
    </xdr:from>
    <xdr:to>
      <xdr:col>76</xdr:col>
      <xdr:colOff>114300</xdr:colOff>
      <xdr:row>98</xdr:row>
      <xdr:rowOff>82728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43654"/>
          <a:ext cx="889000" cy="4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82728</xdr:rowOff>
    </xdr:from>
    <xdr:to>
      <xdr:col>71</xdr:col>
      <xdr:colOff>177800</xdr:colOff>
      <xdr:row>98</xdr:row>
      <xdr:rowOff>87807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84828"/>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23851</xdr:rowOff>
    </xdr:from>
    <xdr:to>
      <xdr:col>85</xdr:col>
      <xdr:colOff>177800</xdr:colOff>
      <xdr:row>97</xdr:row>
      <xdr:rowOff>125451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2278</xdr:rowOff>
    </xdr:from>
    <xdr:ext cx="534377" cy="259045"/>
    <xdr:sp macro="" textlink="">
      <xdr:nvSpPr>
        <xdr:cNvPr id="707" name="積立金該当値テキスト">
          <a:extLst>
            <a:ext uri="{FF2B5EF4-FFF2-40B4-BE49-F238E27FC236}">
              <a16:creationId xmlns:a16="http://schemas.microsoft.com/office/drawing/2014/main" id="{00000000-0008-0000-0700-0000C3020000}"/>
            </a:ext>
          </a:extLst>
        </xdr:cNvPr>
        <xdr:cNvSpPr txBox="1"/>
      </xdr:nvSpPr>
      <xdr:spPr>
        <a:xfrm>
          <a:off x="16370300" y="166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21856</xdr:rowOff>
    </xdr:from>
    <xdr:to>
      <xdr:col>81</xdr:col>
      <xdr:colOff>101600</xdr:colOff>
      <xdr:row>97</xdr:row>
      <xdr:rowOff>123456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114583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162204</xdr:rowOff>
    </xdr:from>
    <xdr:to>
      <xdr:col>76</xdr:col>
      <xdr:colOff>165100</xdr:colOff>
      <xdr:row>98</xdr:row>
      <xdr:rowOff>92354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83481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8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31928</xdr:rowOff>
    </xdr:from>
    <xdr:to>
      <xdr:col>72</xdr:col>
      <xdr:colOff>38100</xdr:colOff>
      <xdr:row>98</xdr:row>
      <xdr:rowOff>133528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124655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37007</xdr:rowOff>
    </xdr:from>
    <xdr:to>
      <xdr:col>67</xdr:col>
      <xdr:colOff>101600</xdr:colOff>
      <xdr:row>98</xdr:row>
      <xdr:rowOff>138607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129734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7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7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77607</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10428" y="64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83485</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8" y="64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7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7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20600</xdr:rowOff>
    </xdr:from>
    <xdr:to>
      <xdr:col>116</xdr:col>
      <xdr:colOff>63500</xdr:colOff>
      <xdr:row>53</xdr:row>
      <xdr:rowOff>95885</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107450"/>
          <a:ext cx="8382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a:extLst>
            <a:ext uri="{FF2B5EF4-FFF2-40B4-BE49-F238E27FC236}">
              <a16:creationId xmlns:a16="http://schemas.microsoft.com/office/drawing/2014/main" id="{00000000-0008-0000-0700-000024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167208</xdr:rowOff>
    </xdr:from>
    <xdr:to>
      <xdr:col>111</xdr:col>
      <xdr:colOff>177800</xdr:colOff>
      <xdr:row>53</xdr:row>
      <xdr:rowOff>20600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082608"/>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167208</xdr:rowOff>
    </xdr:from>
    <xdr:to>
      <xdr:col>107</xdr:col>
      <xdr:colOff>50800</xdr:colOff>
      <xdr:row>54</xdr:row>
      <xdr:rowOff>59957</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flipV="1">
          <a:off x="19545300" y="9082608"/>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160769</xdr:rowOff>
    </xdr:from>
    <xdr:to>
      <xdr:col>102</xdr:col>
      <xdr:colOff>114300</xdr:colOff>
      <xdr:row>54</xdr:row>
      <xdr:rowOff>59957</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247619"/>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45085</xdr:rowOff>
    </xdr:from>
    <xdr:to>
      <xdr:col>116</xdr:col>
      <xdr:colOff>114300</xdr:colOff>
      <xdr:row>53</xdr:row>
      <xdr:rowOff>146685</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1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67962</xdr:rowOff>
    </xdr:from>
    <xdr:ext cx="534377" cy="259045"/>
    <xdr:sp macro="" textlink="">
      <xdr:nvSpPr>
        <xdr:cNvPr id="823" name="貸付金該当値テキスト">
          <a:extLst>
            <a:ext uri="{FF2B5EF4-FFF2-40B4-BE49-F238E27FC236}">
              <a16:creationId xmlns:a16="http://schemas.microsoft.com/office/drawing/2014/main" id="{00000000-0008-0000-0700-000037030000}"/>
            </a:ext>
          </a:extLst>
        </xdr:cNvPr>
        <xdr:cNvSpPr txBox="1"/>
      </xdr:nvSpPr>
      <xdr:spPr>
        <a:xfrm>
          <a:off x="22212300" y="89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141250</xdr:rowOff>
    </xdr:from>
    <xdr:to>
      <xdr:col>112</xdr:col>
      <xdr:colOff>38100</xdr:colOff>
      <xdr:row>53</xdr:row>
      <xdr:rowOff>71400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0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87927</xdr:rowOff>
    </xdr:from>
    <xdr:ext cx="534377"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056111" y="883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116408</xdr:rowOff>
    </xdr:from>
    <xdr:to>
      <xdr:col>107</xdr:col>
      <xdr:colOff>101600</xdr:colOff>
      <xdr:row>53</xdr:row>
      <xdr:rowOff>46558</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0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63085</xdr:rowOff>
    </xdr:from>
    <xdr:ext cx="534377"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167111" y="88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9157</xdr:rowOff>
    </xdr:from>
    <xdr:to>
      <xdr:col>102</xdr:col>
      <xdr:colOff>165100</xdr:colOff>
      <xdr:row>54</xdr:row>
      <xdr:rowOff>110757</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2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127284</xdr:rowOff>
    </xdr:from>
    <xdr:ext cx="534377"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278111" y="90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109969</xdr:rowOff>
    </xdr:from>
    <xdr:to>
      <xdr:col>98</xdr:col>
      <xdr:colOff>38100</xdr:colOff>
      <xdr:row>54</xdr:row>
      <xdr:rowOff>40119</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1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56646</xdr:rowOff>
    </xdr:from>
    <xdr:ext cx="534377"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389111" y="89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7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7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7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7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7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7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7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7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7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7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7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7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7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7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7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45459</xdr:rowOff>
    </xdr:from>
    <xdr:to>
      <xdr:col>116</xdr:col>
      <xdr:colOff>63500</xdr:colOff>
      <xdr:row>77</xdr:row>
      <xdr:rowOff>60604</xdr:rowOff>
    </xdr:to>
    <xdr:cxnSp macro="">
      <xdr:nvCxnSpPr>
        <xdr:cNvPr id="861" name="直線コネクタ 860">
          <a:extLst>
            <a:ext uri="{FF2B5EF4-FFF2-40B4-BE49-F238E27FC236}">
              <a16:creationId xmlns:a16="http://schemas.microsoft.com/office/drawing/2014/main" id="{00000000-0008-0000-0700-00005D030000}"/>
            </a:ext>
          </a:extLst>
        </xdr:cNvPr>
        <xdr:cNvCxnSpPr/>
      </xdr:nvCxnSpPr>
      <xdr:spPr>
        <a:xfrm flipV="1">
          <a:off x="21323300" y="13247109"/>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7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7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60604</xdr:rowOff>
    </xdr:from>
    <xdr:to>
      <xdr:col>111</xdr:col>
      <xdr:colOff>177800</xdr:colOff>
      <xdr:row>77</xdr:row>
      <xdr:rowOff>79006</xdr:rowOff>
    </xdr:to>
    <xdr:cxnSp macro="">
      <xdr:nvCxnSpPr>
        <xdr:cNvPr id="864" name="直線コネクタ 863">
          <a:extLst>
            <a:ext uri="{FF2B5EF4-FFF2-40B4-BE49-F238E27FC236}">
              <a16:creationId xmlns:a16="http://schemas.microsoft.com/office/drawing/2014/main" id="{00000000-0008-0000-0700-000060030000}"/>
            </a:ext>
          </a:extLst>
        </xdr:cNvPr>
        <xdr:cNvCxnSpPr/>
      </xdr:nvCxnSpPr>
      <xdr:spPr>
        <a:xfrm flipV="1">
          <a:off x="20434300" y="1326225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7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7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79006</xdr:rowOff>
    </xdr:from>
    <xdr:to>
      <xdr:col>107</xdr:col>
      <xdr:colOff>50800</xdr:colOff>
      <xdr:row>77</xdr:row>
      <xdr:rowOff>93484</xdr:rowOff>
    </xdr:to>
    <xdr:cxnSp macro="">
      <xdr:nvCxnSpPr>
        <xdr:cNvPr id="867" name="直線コネクタ 866">
          <a:extLst>
            <a:ext uri="{FF2B5EF4-FFF2-40B4-BE49-F238E27FC236}">
              <a16:creationId xmlns:a16="http://schemas.microsoft.com/office/drawing/2014/main" id="{00000000-0008-0000-0700-000063030000}"/>
            </a:ext>
          </a:extLst>
        </xdr:cNvPr>
        <xdr:cNvCxnSpPr/>
      </xdr:nvCxnSpPr>
      <xdr:spPr>
        <a:xfrm flipV="1">
          <a:off x="19545300" y="132806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7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7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93484</xdr:rowOff>
    </xdr:from>
    <xdr:to>
      <xdr:col>102</xdr:col>
      <xdr:colOff>114300</xdr:colOff>
      <xdr:row>77</xdr:row>
      <xdr:rowOff>129299</xdr:rowOff>
    </xdr:to>
    <xdr:cxnSp macro="">
      <xdr:nvCxnSpPr>
        <xdr:cNvPr id="870" name="直線コネクタ 869">
          <a:extLst>
            <a:ext uri="{FF2B5EF4-FFF2-40B4-BE49-F238E27FC236}">
              <a16:creationId xmlns:a16="http://schemas.microsoft.com/office/drawing/2014/main" id="{00000000-0008-0000-0700-000066030000}"/>
            </a:ext>
          </a:extLst>
        </xdr:cNvPr>
        <xdr:cNvCxnSpPr/>
      </xdr:nvCxnSpPr>
      <xdr:spPr>
        <a:xfrm flipV="1">
          <a:off x="18656300" y="13295134"/>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71" name="フローチャート: 判断 870">
          <a:extLst>
            <a:ext uri="{FF2B5EF4-FFF2-40B4-BE49-F238E27FC236}">
              <a16:creationId xmlns:a16="http://schemas.microsoft.com/office/drawing/2014/main" id="{00000000-0008-0000-0700-000067030000}"/>
            </a:ext>
          </a:extLst>
        </xdr:cNvPr>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63390</xdr:rowOff>
    </xdr:from>
    <xdr:ext cx="534377" cy="259045"/>
    <xdr:sp macro="" textlink="">
      <xdr:nvSpPr>
        <xdr:cNvPr id="872" name="テキスト ボックス 871">
          <a:extLst>
            <a:ext uri="{FF2B5EF4-FFF2-40B4-BE49-F238E27FC236}">
              <a16:creationId xmlns:a16="http://schemas.microsoft.com/office/drawing/2014/main" id="{00000000-0008-0000-0700-000068030000}"/>
            </a:ext>
          </a:extLst>
        </xdr:cNvPr>
        <xdr:cNvSpPr txBox="1"/>
      </xdr:nvSpPr>
      <xdr:spPr>
        <a:xfrm>
          <a:off x="19278111"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73" name="フローチャート: 判断 872">
          <a:extLst>
            <a:ext uri="{FF2B5EF4-FFF2-40B4-BE49-F238E27FC236}">
              <a16:creationId xmlns:a16="http://schemas.microsoft.com/office/drawing/2014/main" id="{00000000-0008-0000-0700-000069030000}"/>
            </a:ext>
          </a:extLst>
        </xdr:cNvPr>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38301</xdr:rowOff>
    </xdr:from>
    <xdr:ext cx="534377" cy="259045"/>
    <xdr:sp macro="" textlink="">
      <xdr:nvSpPr>
        <xdr:cNvPr id="874" name="テキスト ボックス 873">
          <a:extLst>
            <a:ext uri="{FF2B5EF4-FFF2-40B4-BE49-F238E27FC236}">
              <a16:creationId xmlns:a16="http://schemas.microsoft.com/office/drawing/2014/main" id="{00000000-0008-0000-0700-00006A030000}"/>
            </a:ext>
          </a:extLst>
        </xdr:cNvPr>
        <xdr:cNvSpPr txBox="1"/>
      </xdr:nvSpPr>
      <xdr:spPr>
        <a:xfrm>
          <a:off x="18389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7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7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7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7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7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166109</xdr:rowOff>
    </xdr:from>
    <xdr:to>
      <xdr:col>116</xdr:col>
      <xdr:colOff>114300</xdr:colOff>
      <xdr:row>77</xdr:row>
      <xdr:rowOff>96259</xdr:rowOff>
    </xdr:to>
    <xdr:sp macro="" textlink="">
      <xdr:nvSpPr>
        <xdr:cNvPr id="880" name="楕円 879">
          <a:extLst>
            <a:ext uri="{FF2B5EF4-FFF2-40B4-BE49-F238E27FC236}">
              <a16:creationId xmlns:a16="http://schemas.microsoft.com/office/drawing/2014/main" id="{00000000-0008-0000-0700-000070030000}"/>
            </a:ext>
          </a:extLst>
        </xdr:cNvPr>
        <xdr:cNvSpPr/>
      </xdr:nvSpPr>
      <xdr:spPr>
        <a:xfrm>
          <a:off x="22110700" y="131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144536</xdr:rowOff>
    </xdr:from>
    <xdr:ext cx="534377" cy="259045"/>
    <xdr:sp macro="" textlink="">
      <xdr:nvSpPr>
        <xdr:cNvPr id="881" name="繰出金該当値テキスト">
          <a:extLst>
            <a:ext uri="{FF2B5EF4-FFF2-40B4-BE49-F238E27FC236}">
              <a16:creationId xmlns:a16="http://schemas.microsoft.com/office/drawing/2014/main" id="{00000000-0008-0000-0700-000071030000}"/>
            </a:ext>
          </a:extLst>
        </xdr:cNvPr>
        <xdr:cNvSpPr txBox="1"/>
      </xdr:nvSpPr>
      <xdr:spPr>
        <a:xfrm>
          <a:off x="22212300" y="131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9804</xdr:rowOff>
    </xdr:from>
    <xdr:to>
      <xdr:col>112</xdr:col>
      <xdr:colOff>38100</xdr:colOff>
      <xdr:row>77</xdr:row>
      <xdr:rowOff>111404</xdr:rowOff>
    </xdr:to>
    <xdr:sp macro="" textlink="">
      <xdr:nvSpPr>
        <xdr:cNvPr id="882" name="楕円 881">
          <a:extLst>
            <a:ext uri="{FF2B5EF4-FFF2-40B4-BE49-F238E27FC236}">
              <a16:creationId xmlns:a16="http://schemas.microsoft.com/office/drawing/2014/main" id="{00000000-0008-0000-0700-000072030000}"/>
            </a:ext>
          </a:extLst>
        </xdr:cNvPr>
        <xdr:cNvSpPr/>
      </xdr:nvSpPr>
      <xdr:spPr>
        <a:xfrm>
          <a:off x="21272500" y="132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102531</xdr:rowOff>
    </xdr:from>
    <xdr:ext cx="534377" cy="259045"/>
    <xdr:sp macro="" textlink="">
      <xdr:nvSpPr>
        <xdr:cNvPr id="883" name="テキスト ボックス 882">
          <a:extLst>
            <a:ext uri="{FF2B5EF4-FFF2-40B4-BE49-F238E27FC236}">
              <a16:creationId xmlns:a16="http://schemas.microsoft.com/office/drawing/2014/main" id="{00000000-0008-0000-0700-000073030000}"/>
            </a:ext>
          </a:extLst>
        </xdr:cNvPr>
        <xdr:cNvSpPr txBox="1"/>
      </xdr:nvSpPr>
      <xdr:spPr>
        <a:xfrm>
          <a:off x="21056111" y="133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28206</xdr:rowOff>
    </xdr:from>
    <xdr:to>
      <xdr:col>107</xdr:col>
      <xdr:colOff>101600</xdr:colOff>
      <xdr:row>77</xdr:row>
      <xdr:rowOff>129806</xdr:rowOff>
    </xdr:to>
    <xdr:sp macro="" textlink="">
      <xdr:nvSpPr>
        <xdr:cNvPr id="884" name="楕円 883">
          <a:extLst>
            <a:ext uri="{FF2B5EF4-FFF2-40B4-BE49-F238E27FC236}">
              <a16:creationId xmlns:a16="http://schemas.microsoft.com/office/drawing/2014/main" id="{00000000-0008-0000-0700-000074030000}"/>
            </a:ext>
          </a:extLst>
        </xdr:cNvPr>
        <xdr:cNvSpPr/>
      </xdr:nvSpPr>
      <xdr:spPr>
        <a:xfrm>
          <a:off x="20383500" y="132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120933</xdr:rowOff>
    </xdr:from>
    <xdr:ext cx="534377" cy="259045"/>
    <xdr:sp macro="" textlink="">
      <xdr:nvSpPr>
        <xdr:cNvPr id="885" name="テキスト ボックス 884">
          <a:extLst>
            <a:ext uri="{FF2B5EF4-FFF2-40B4-BE49-F238E27FC236}">
              <a16:creationId xmlns:a16="http://schemas.microsoft.com/office/drawing/2014/main" id="{00000000-0008-0000-0700-000075030000}"/>
            </a:ext>
          </a:extLst>
        </xdr:cNvPr>
        <xdr:cNvSpPr txBox="1"/>
      </xdr:nvSpPr>
      <xdr:spPr>
        <a:xfrm>
          <a:off x="20167111" y="133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42684</xdr:rowOff>
    </xdr:from>
    <xdr:to>
      <xdr:col>102</xdr:col>
      <xdr:colOff>165100</xdr:colOff>
      <xdr:row>77</xdr:row>
      <xdr:rowOff>144284</xdr:rowOff>
    </xdr:to>
    <xdr:sp macro="" textlink="">
      <xdr:nvSpPr>
        <xdr:cNvPr id="886" name="楕円 885">
          <a:extLst>
            <a:ext uri="{FF2B5EF4-FFF2-40B4-BE49-F238E27FC236}">
              <a16:creationId xmlns:a16="http://schemas.microsoft.com/office/drawing/2014/main" id="{00000000-0008-0000-0700-000076030000}"/>
            </a:ext>
          </a:extLst>
        </xdr:cNvPr>
        <xdr:cNvSpPr/>
      </xdr:nvSpPr>
      <xdr:spPr>
        <a:xfrm>
          <a:off x="194945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135411</xdr:rowOff>
    </xdr:from>
    <xdr:ext cx="534377" cy="259045"/>
    <xdr:sp macro="" textlink="">
      <xdr:nvSpPr>
        <xdr:cNvPr id="887" name="テキスト ボックス 886">
          <a:extLst>
            <a:ext uri="{FF2B5EF4-FFF2-40B4-BE49-F238E27FC236}">
              <a16:creationId xmlns:a16="http://schemas.microsoft.com/office/drawing/2014/main" id="{00000000-0008-0000-0700-000077030000}"/>
            </a:ext>
          </a:extLst>
        </xdr:cNvPr>
        <xdr:cNvSpPr txBox="1"/>
      </xdr:nvSpPr>
      <xdr:spPr>
        <a:xfrm>
          <a:off x="19278111" y="133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78499</xdr:rowOff>
    </xdr:from>
    <xdr:to>
      <xdr:col>98</xdr:col>
      <xdr:colOff>38100</xdr:colOff>
      <xdr:row>78</xdr:row>
      <xdr:rowOff>8649</xdr:rowOff>
    </xdr:to>
    <xdr:sp macro="" textlink="">
      <xdr:nvSpPr>
        <xdr:cNvPr id="888" name="楕円 887">
          <a:extLst>
            <a:ext uri="{FF2B5EF4-FFF2-40B4-BE49-F238E27FC236}">
              <a16:creationId xmlns:a16="http://schemas.microsoft.com/office/drawing/2014/main" id="{00000000-0008-0000-0700-000078030000}"/>
            </a:ext>
          </a:extLst>
        </xdr:cNvPr>
        <xdr:cNvSpPr/>
      </xdr:nvSpPr>
      <xdr:spPr>
        <a:xfrm>
          <a:off x="186055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171226</xdr:rowOff>
    </xdr:from>
    <xdr:ext cx="534377" cy="259045"/>
    <xdr:sp macro="" textlink="">
      <xdr:nvSpPr>
        <xdr:cNvPr id="889" name="テキスト ボックス 888">
          <a:extLst>
            <a:ext uri="{FF2B5EF4-FFF2-40B4-BE49-F238E27FC236}">
              <a16:creationId xmlns:a16="http://schemas.microsoft.com/office/drawing/2014/main" id="{00000000-0008-0000-0700-000079030000}"/>
            </a:ext>
          </a:extLst>
        </xdr:cNvPr>
        <xdr:cNvSpPr txBox="1"/>
      </xdr:nvSpPr>
      <xdr:spPr>
        <a:xfrm>
          <a:off x="18389111" y="133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7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7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7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7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7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7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7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7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7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7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7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7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7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7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7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7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7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7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7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7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7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7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7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7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7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7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7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7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7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7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7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7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7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7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7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7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7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7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7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7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7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7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7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7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7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7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7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7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7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7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7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7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人件費一人当たりのコストは、主に定年等退職手当の対前年度決算額が減少したことにより、対前年度比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80,696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円となり、類似団体内平均を下回っています。物件費の一人当たりのコストは、主に公共施設の解体経費に係る影響で対前年度決算額が増加したことにより、対前年度比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60,957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ものの、類似団体内平均は下回りました。扶助費の一人当たりのコストは、子育て世帯臨時特別給付金給付費の影響もあり大幅な減少となりました。補助費等の一人当たりのコストは、価格高騰対策支援補助金などの皆増により、増加となりました。普通建設事業費は、自然災害防止事業費の増加の影響で、結果として新規整備・更新整備を合わせて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44,296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円となり、類似団体内平均を下回りました。公債費は、普通債と臨時財政対策債の元利償還金が増加しており、一人当たりのコストは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40,356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円となりましたが、類似団体内平均を下回っています。貸付金は類似団体内平均を大きく上回り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25,650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円となっており、商工業貸付金が大部分を占めています。繰出金の一人当たりのコストは、後期高齢者医療広域連合への負担金の増加などに伴い、対前年度比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37,947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円となっていますが、類似団体内平均は下回っています。（住民一人当たりのコストの類似団体内順位は、令和２年度より市町村類型が従前の「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Ⅱ-</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２（人口５万人以上）」から「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Ⅰ-</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２（人口５万人未満）」となったことから、全体的に低い傾向となっています）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48,385
46,919
109.17
23,833,525
22,405,797
1,361,502
12,567,850
19,664,781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8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8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8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8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8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8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8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8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8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8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8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8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8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8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8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8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8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8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8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8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8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8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8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8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8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8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8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8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8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8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8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114554</xdr:rowOff>
    </xdr:from>
    <xdr:to>
      <xdr:col>24</xdr:col>
      <xdr:colOff>63500</xdr:colOff>
      <xdr:row>39</xdr:row>
      <xdr:rowOff>18542</xdr:rowOff>
    </xdr:to>
    <xdr:cxnSp macro="">
      <xdr:nvCxnSpPr>
        <xdr:cNvPr id="61" name="直線コネクタ 60">
          <a:extLst>
            <a:ext uri="{FF2B5EF4-FFF2-40B4-BE49-F238E27FC236}">
              <a16:creationId xmlns:a16="http://schemas.microsoft.com/office/drawing/2014/main" id="{00000000-0008-0000-0800-00003D000000}"/>
            </a:ext>
          </a:extLst>
        </xdr:cNvPr>
        <xdr:cNvCxnSpPr/>
      </xdr:nvCxnSpPr>
      <xdr:spPr>
        <a:xfrm flipV="1">
          <a:off x="3797300" y="6629654"/>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8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8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127508</xdr:rowOff>
    </xdr:from>
    <xdr:to>
      <xdr:col>19</xdr:col>
      <xdr:colOff>177800</xdr:colOff>
      <xdr:row>39</xdr:row>
      <xdr:rowOff>18542</xdr:rowOff>
    </xdr:to>
    <xdr:cxnSp macro="">
      <xdr:nvCxnSpPr>
        <xdr:cNvPr id="64" name="直線コネクタ 63">
          <a:extLst>
            <a:ext uri="{FF2B5EF4-FFF2-40B4-BE49-F238E27FC236}">
              <a16:creationId xmlns:a16="http://schemas.microsoft.com/office/drawing/2014/main" id="{00000000-0008-0000-0800-000040000000}"/>
            </a:ext>
          </a:extLst>
        </xdr:cNvPr>
        <xdr:cNvCxnSpPr/>
      </xdr:nvCxnSpPr>
      <xdr:spPr>
        <a:xfrm>
          <a:off x="2908300" y="6642608"/>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8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112268</xdr:rowOff>
    </xdr:from>
    <xdr:to>
      <xdr:col>15</xdr:col>
      <xdr:colOff>50800</xdr:colOff>
      <xdr:row>38</xdr:row>
      <xdr:rowOff>127508</xdr:rowOff>
    </xdr:to>
    <xdr:cxnSp macro="">
      <xdr:nvCxnSpPr>
        <xdr:cNvPr id="67" name="直線コネクタ 66">
          <a:extLst>
            <a:ext uri="{FF2B5EF4-FFF2-40B4-BE49-F238E27FC236}">
              <a16:creationId xmlns:a16="http://schemas.microsoft.com/office/drawing/2014/main" id="{00000000-0008-0000-0800-000043000000}"/>
            </a:ext>
          </a:extLst>
        </xdr:cNvPr>
        <xdr:cNvCxnSpPr/>
      </xdr:nvCxnSpPr>
      <xdr:spPr>
        <a:xfrm>
          <a:off x="2019300" y="662736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8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8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98552</xdr:rowOff>
    </xdr:from>
    <xdr:to>
      <xdr:col>10</xdr:col>
      <xdr:colOff>114300</xdr:colOff>
      <xdr:row>38</xdr:row>
      <xdr:rowOff>112268</xdr:rowOff>
    </xdr:to>
    <xdr:cxnSp macro="">
      <xdr:nvCxnSpPr>
        <xdr:cNvPr id="70" name="直線コネクタ 69">
          <a:extLst>
            <a:ext uri="{FF2B5EF4-FFF2-40B4-BE49-F238E27FC236}">
              <a16:creationId xmlns:a16="http://schemas.microsoft.com/office/drawing/2014/main" id="{00000000-0008-0000-0800-000046000000}"/>
            </a:ext>
          </a:extLst>
        </xdr:cNvPr>
        <xdr:cNvCxnSpPr/>
      </xdr:nvCxnSpPr>
      <xdr:spPr>
        <a:xfrm>
          <a:off x="1130300" y="6613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41656</xdr:rowOff>
    </xdr:from>
    <xdr:to>
      <xdr:col>10</xdr:col>
      <xdr:colOff>165100</xdr:colOff>
      <xdr:row>38</xdr:row>
      <xdr:rowOff>143256</xdr:rowOff>
    </xdr:to>
    <xdr:sp macro="" textlink="">
      <xdr:nvSpPr>
        <xdr:cNvPr id="71" name="フローチャート: 判断 70">
          <a:extLst>
            <a:ext uri="{FF2B5EF4-FFF2-40B4-BE49-F238E27FC236}">
              <a16:creationId xmlns:a16="http://schemas.microsoft.com/office/drawing/2014/main" id="{00000000-0008-0000-0800-000047000000}"/>
            </a:ext>
          </a:extLst>
        </xdr:cNvPr>
        <xdr:cNvSpPr/>
      </xdr:nvSpPr>
      <xdr:spPr>
        <a:xfrm>
          <a:off x="1968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159783</xdr:rowOff>
    </xdr:from>
    <xdr:ext cx="469744" cy="259045"/>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1784428" y="633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40513</xdr:rowOff>
    </xdr:from>
    <xdr:to>
      <xdr:col>6</xdr:col>
      <xdr:colOff>38100</xdr:colOff>
      <xdr:row>38</xdr:row>
      <xdr:rowOff>142113</xdr:rowOff>
    </xdr:to>
    <xdr:sp macro="" textlink="">
      <xdr:nvSpPr>
        <xdr:cNvPr id="73" name="フローチャート: 判断 72">
          <a:extLst>
            <a:ext uri="{FF2B5EF4-FFF2-40B4-BE49-F238E27FC236}">
              <a16:creationId xmlns:a16="http://schemas.microsoft.com/office/drawing/2014/main" id="{00000000-0008-0000-0800-000049000000}"/>
            </a:ext>
          </a:extLst>
        </xdr:cNvPr>
        <xdr:cNvSpPr/>
      </xdr:nvSpPr>
      <xdr:spPr>
        <a:xfrm>
          <a:off x="1079500" y="655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158640</xdr:rowOff>
    </xdr:from>
    <xdr:ext cx="469744" cy="259045"/>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a:off x="895428" y="63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8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8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8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63754</xdr:rowOff>
    </xdr:from>
    <xdr:to>
      <xdr:col>24</xdr:col>
      <xdr:colOff>114300</xdr:colOff>
      <xdr:row>38</xdr:row>
      <xdr:rowOff>165354</xdr:rowOff>
    </xdr:to>
    <xdr:sp macro="" textlink="">
      <xdr:nvSpPr>
        <xdr:cNvPr id="80" name="楕円 79">
          <a:extLst>
            <a:ext uri="{FF2B5EF4-FFF2-40B4-BE49-F238E27FC236}">
              <a16:creationId xmlns:a16="http://schemas.microsoft.com/office/drawing/2014/main" id="{00000000-0008-0000-0800-000050000000}"/>
            </a:ext>
          </a:extLst>
        </xdr:cNvPr>
        <xdr:cNvSpPr/>
      </xdr:nvSpPr>
      <xdr:spPr>
        <a:xfrm>
          <a:off x="4584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150131</xdr:rowOff>
    </xdr:from>
    <xdr:ext cx="469744" cy="259045"/>
    <xdr:sp macro="" textlink="">
      <xdr:nvSpPr>
        <xdr:cNvPr id="81" name="議会費該当値テキスト">
          <a:extLst>
            <a:ext uri="{FF2B5EF4-FFF2-40B4-BE49-F238E27FC236}">
              <a16:creationId xmlns:a16="http://schemas.microsoft.com/office/drawing/2014/main" id="{00000000-0008-0000-0800-000051000000}"/>
            </a:ext>
          </a:extLst>
        </xdr:cNvPr>
        <xdr:cNvSpPr txBox="1"/>
      </xdr:nvSpPr>
      <xdr:spPr>
        <a:xfrm>
          <a:off x="4686300" y="649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139192</xdr:rowOff>
    </xdr:from>
    <xdr:to>
      <xdr:col>20</xdr:col>
      <xdr:colOff>38100</xdr:colOff>
      <xdr:row>39</xdr:row>
      <xdr:rowOff>69342</xdr:rowOff>
    </xdr:to>
    <xdr:sp macro="" textlink="">
      <xdr:nvSpPr>
        <xdr:cNvPr id="82" name="楕円 81">
          <a:extLst>
            <a:ext uri="{FF2B5EF4-FFF2-40B4-BE49-F238E27FC236}">
              <a16:creationId xmlns:a16="http://schemas.microsoft.com/office/drawing/2014/main" id="{00000000-0008-0000-0800-000052000000}"/>
            </a:ext>
          </a:extLst>
        </xdr:cNvPr>
        <xdr:cNvSpPr/>
      </xdr:nvSpPr>
      <xdr:spPr>
        <a:xfrm>
          <a:off x="3746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60469</xdr:rowOff>
    </xdr:from>
    <xdr:ext cx="469744" cy="259045"/>
    <xdr:sp macro="" textlink="">
      <xdr:nvSpPr>
        <xdr:cNvPr id="83" name="テキスト ボックス 82">
          <a:extLst>
            <a:ext uri="{FF2B5EF4-FFF2-40B4-BE49-F238E27FC236}">
              <a16:creationId xmlns:a16="http://schemas.microsoft.com/office/drawing/2014/main" id="{00000000-0008-0000-0800-000053000000}"/>
            </a:ext>
          </a:extLst>
        </xdr:cNvPr>
        <xdr:cNvSpPr txBox="1"/>
      </xdr:nvSpPr>
      <xdr:spPr>
        <a:xfrm>
          <a:off x="3562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76708</xdr:rowOff>
    </xdr:from>
    <xdr:to>
      <xdr:col>15</xdr:col>
      <xdr:colOff>101600</xdr:colOff>
      <xdr:row>39</xdr:row>
      <xdr:rowOff>6858</xdr:rowOff>
    </xdr:to>
    <xdr:sp macro="" textlink="">
      <xdr:nvSpPr>
        <xdr:cNvPr id="84" name="楕円 83">
          <a:extLst>
            <a:ext uri="{FF2B5EF4-FFF2-40B4-BE49-F238E27FC236}">
              <a16:creationId xmlns:a16="http://schemas.microsoft.com/office/drawing/2014/main" id="{00000000-0008-0000-0800-000054000000}"/>
            </a:ext>
          </a:extLst>
        </xdr:cNvPr>
        <xdr:cNvSpPr/>
      </xdr:nvSpPr>
      <xdr:spPr>
        <a:xfrm>
          <a:off x="2857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169435</xdr:rowOff>
    </xdr:from>
    <xdr:ext cx="469744" cy="259045"/>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a:off x="2673428" y="66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61468</xdr:rowOff>
    </xdr:from>
    <xdr:to>
      <xdr:col>10</xdr:col>
      <xdr:colOff>165100</xdr:colOff>
      <xdr:row>38</xdr:row>
      <xdr:rowOff>163068</xdr:rowOff>
    </xdr:to>
    <xdr:sp macro="" textlink="">
      <xdr:nvSpPr>
        <xdr:cNvPr id="86" name="楕円 85">
          <a:extLst>
            <a:ext uri="{FF2B5EF4-FFF2-40B4-BE49-F238E27FC236}">
              <a16:creationId xmlns:a16="http://schemas.microsoft.com/office/drawing/2014/main" id="{00000000-0008-0000-0800-000056000000}"/>
            </a:ext>
          </a:extLst>
        </xdr:cNvPr>
        <xdr:cNvSpPr/>
      </xdr:nvSpPr>
      <xdr:spPr>
        <a:xfrm>
          <a:off x="196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154195</xdr:rowOff>
    </xdr:from>
    <xdr:ext cx="469744" cy="259045"/>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a:off x="1784428" y="66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47752</xdr:rowOff>
    </xdr:from>
    <xdr:to>
      <xdr:col>6</xdr:col>
      <xdr:colOff>38100</xdr:colOff>
      <xdr:row>38</xdr:row>
      <xdr:rowOff>149352</xdr:rowOff>
    </xdr:to>
    <xdr:sp macro="" textlink="">
      <xdr:nvSpPr>
        <xdr:cNvPr id="88" name="楕円 87">
          <a:extLst>
            <a:ext uri="{FF2B5EF4-FFF2-40B4-BE49-F238E27FC236}">
              <a16:creationId xmlns:a16="http://schemas.microsoft.com/office/drawing/2014/main" id="{00000000-0008-0000-0800-000058000000}"/>
            </a:ext>
          </a:extLst>
        </xdr:cNvPr>
        <xdr:cNvSpPr/>
      </xdr:nvSpPr>
      <xdr:spPr>
        <a:xfrm>
          <a:off x="1079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140479</xdr:rowOff>
    </xdr:from>
    <xdr:ext cx="469744" cy="259045"/>
    <xdr:sp macro="" textlink="">
      <xdr:nvSpPr>
        <xdr:cNvPr id="89" name="テキスト ボックス 88">
          <a:extLst>
            <a:ext uri="{FF2B5EF4-FFF2-40B4-BE49-F238E27FC236}">
              <a16:creationId xmlns:a16="http://schemas.microsoft.com/office/drawing/2014/main" id="{00000000-0008-0000-0800-000059000000}"/>
            </a:ext>
          </a:extLst>
        </xdr:cNvPr>
        <xdr:cNvSpPr txBox="1"/>
      </xdr:nvSpPr>
      <xdr:spPr>
        <a:xfrm>
          <a:off x="895428" y="665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8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8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8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8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8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8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8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8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8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8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8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8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8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8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8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8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8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8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8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8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8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8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8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23461</xdr:rowOff>
    </xdr:from>
    <xdr:to>
      <xdr:col>24</xdr:col>
      <xdr:colOff>63500</xdr:colOff>
      <xdr:row>57</xdr:row>
      <xdr:rowOff>27549</xdr:rowOff>
    </xdr:to>
    <xdr:cxnSp macro="">
      <xdr:nvCxnSpPr>
        <xdr:cNvPr id="116" name="直線コネクタ 115">
          <a:extLst>
            <a:ext uri="{FF2B5EF4-FFF2-40B4-BE49-F238E27FC236}">
              <a16:creationId xmlns:a16="http://schemas.microsoft.com/office/drawing/2014/main" id="{00000000-0008-0000-0800-000074000000}"/>
            </a:ext>
          </a:extLst>
        </xdr:cNvPr>
        <xdr:cNvCxnSpPr/>
      </xdr:nvCxnSpPr>
      <xdr:spPr>
        <a:xfrm>
          <a:off x="3797300" y="9796111"/>
          <a:ext cx="8382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8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8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119281</xdr:rowOff>
    </xdr:from>
    <xdr:to>
      <xdr:col>19</xdr:col>
      <xdr:colOff>177800</xdr:colOff>
      <xdr:row>57</xdr:row>
      <xdr:rowOff>23461</xdr:rowOff>
    </xdr:to>
    <xdr:cxnSp macro="">
      <xdr:nvCxnSpPr>
        <xdr:cNvPr id="119" name="直線コネクタ 118">
          <a:extLst>
            <a:ext uri="{FF2B5EF4-FFF2-40B4-BE49-F238E27FC236}">
              <a16:creationId xmlns:a16="http://schemas.microsoft.com/office/drawing/2014/main" id="{00000000-0008-0000-0800-000077000000}"/>
            </a:ext>
          </a:extLst>
        </xdr:cNvPr>
        <xdr:cNvCxnSpPr/>
      </xdr:nvCxnSpPr>
      <xdr:spPr>
        <a:xfrm>
          <a:off x="2908300" y="9377581"/>
          <a:ext cx="889000" cy="4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8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119281</xdr:rowOff>
    </xdr:from>
    <xdr:to>
      <xdr:col>15</xdr:col>
      <xdr:colOff>50800</xdr:colOff>
      <xdr:row>56</xdr:row>
      <xdr:rowOff>124859</xdr:rowOff>
    </xdr:to>
    <xdr:cxnSp macro="">
      <xdr:nvCxnSpPr>
        <xdr:cNvPr id="122" name="直線コネクタ 121">
          <a:extLst>
            <a:ext uri="{FF2B5EF4-FFF2-40B4-BE49-F238E27FC236}">
              <a16:creationId xmlns:a16="http://schemas.microsoft.com/office/drawing/2014/main" id="{00000000-0008-0000-0800-00007A000000}"/>
            </a:ext>
          </a:extLst>
        </xdr:cNvPr>
        <xdr:cNvCxnSpPr/>
      </xdr:nvCxnSpPr>
      <xdr:spPr>
        <a:xfrm flipV="1">
          <a:off x="2019300" y="9377581"/>
          <a:ext cx="889000" cy="34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8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8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124859</xdr:rowOff>
    </xdr:from>
    <xdr:to>
      <xdr:col>10</xdr:col>
      <xdr:colOff>114300</xdr:colOff>
      <xdr:row>57</xdr:row>
      <xdr:rowOff>65259</xdr:rowOff>
    </xdr:to>
    <xdr:cxnSp macro="">
      <xdr:nvCxnSpPr>
        <xdr:cNvPr id="125" name="直線コネクタ 124">
          <a:extLst>
            <a:ext uri="{FF2B5EF4-FFF2-40B4-BE49-F238E27FC236}">
              <a16:creationId xmlns:a16="http://schemas.microsoft.com/office/drawing/2014/main" id="{00000000-0008-0000-0800-00007D000000}"/>
            </a:ext>
          </a:extLst>
        </xdr:cNvPr>
        <xdr:cNvCxnSpPr/>
      </xdr:nvCxnSpPr>
      <xdr:spPr>
        <a:xfrm flipV="1">
          <a:off x="1130300" y="9726059"/>
          <a:ext cx="889000" cy="1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6" name="フローチャート: 判断 125">
          <a:extLst>
            <a:ext uri="{FF2B5EF4-FFF2-40B4-BE49-F238E27FC236}">
              <a16:creationId xmlns:a16="http://schemas.microsoft.com/office/drawing/2014/main" id="{00000000-0008-0000-0800-00007E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72429</xdr:rowOff>
    </xdr:from>
    <xdr:ext cx="534377" cy="259045"/>
    <xdr:sp macro="" textlink="">
      <xdr:nvSpPr>
        <xdr:cNvPr id="127" name="テキスト ボックス 126">
          <a:extLst>
            <a:ext uri="{FF2B5EF4-FFF2-40B4-BE49-F238E27FC236}">
              <a16:creationId xmlns:a16="http://schemas.microsoft.com/office/drawing/2014/main" id="{00000000-0008-0000-0800-00007F000000}"/>
            </a:ext>
          </a:extLst>
        </xdr:cNvPr>
        <xdr:cNvSpPr txBox="1"/>
      </xdr:nvSpPr>
      <xdr:spPr>
        <a:xfrm>
          <a:off x="1752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8" name="フローチャート: 判断 127">
          <a:extLst>
            <a:ext uri="{FF2B5EF4-FFF2-40B4-BE49-F238E27FC236}">
              <a16:creationId xmlns:a16="http://schemas.microsoft.com/office/drawing/2014/main" id="{00000000-0008-0000-0800-000080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104221</xdr:rowOff>
    </xdr:from>
    <xdr:ext cx="534377" cy="259045"/>
    <xdr:sp macro="" textlink="">
      <xdr:nvSpPr>
        <xdr:cNvPr id="129" name="テキスト ボックス 128">
          <a:extLst>
            <a:ext uri="{FF2B5EF4-FFF2-40B4-BE49-F238E27FC236}">
              <a16:creationId xmlns:a16="http://schemas.microsoft.com/office/drawing/2014/main" id="{00000000-0008-0000-0800-000081000000}"/>
            </a:ext>
          </a:extLst>
        </xdr:cNvPr>
        <xdr:cNvSpPr txBox="1"/>
      </xdr:nvSpPr>
      <xdr:spPr>
        <a:xfrm>
          <a:off x="863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8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8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8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8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148199</xdr:rowOff>
    </xdr:from>
    <xdr:to>
      <xdr:col>24</xdr:col>
      <xdr:colOff>114300</xdr:colOff>
      <xdr:row>57</xdr:row>
      <xdr:rowOff>78349</xdr:rowOff>
    </xdr:to>
    <xdr:sp macro="" textlink="">
      <xdr:nvSpPr>
        <xdr:cNvPr id="135" name="楕円 134">
          <a:extLst>
            <a:ext uri="{FF2B5EF4-FFF2-40B4-BE49-F238E27FC236}">
              <a16:creationId xmlns:a16="http://schemas.microsoft.com/office/drawing/2014/main" id="{00000000-0008-0000-0800-000087000000}"/>
            </a:ext>
          </a:extLst>
        </xdr:cNvPr>
        <xdr:cNvSpPr/>
      </xdr:nvSpPr>
      <xdr:spPr>
        <a:xfrm>
          <a:off x="4584700" y="97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63126</xdr:rowOff>
    </xdr:from>
    <xdr:ext cx="534377" cy="259045"/>
    <xdr:sp macro="" textlink="">
      <xdr:nvSpPr>
        <xdr:cNvPr id="136" name="総務費該当値テキスト">
          <a:extLst>
            <a:ext uri="{FF2B5EF4-FFF2-40B4-BE49-F238E27FC236}">
              <a16:creationId xmlns:a16="http://schemas.microsoft.com/office/drawing/2014/main" id="{00000000-0008-0000-0800-000088000000}"/>
            </a:ext>
          </a:extLst>
        </xdr:cNvPr>
        <xdr:cNvSpPr txBox="1"/>
      </xdr:nvSpPr>
      <xdr:spPr>
        <a:xfrm>
          <a:off x="4686300" y="96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144111</xdr:rowOff>
    </xdr:from>
    <xdr:to>
      <xdr:col>20</xdr:col>
      <xdr:colOff>38100</xdr:colOff>
      <xdr:row>57</xdr:row>
      <xdr:rowOff>74261</xdr:rowOff>
    </xdr:to>
    <xdr:sp macro="" textlink="">
      <xdr:nvSpPr>
        <xdr:cNvPr id="137" name="楕円 136">
          <a:extLst>
            <a:ext uri="{FF2B5EF4-FFF2-40B4-BE49-F238E27FC236}">
              <a16:creationId xmlns:a16="http://schemas.microsoft.com/office/drawing/2014/main" id="{00000000-0008-0000-0800-000089000000}"/>
            </a:ext>
          </a:extLst>
        </xdr:cNvPr>
        <xdr:cNvSpPr/>
      </xdr:nvSpPr>
      <xdr:spPr>
        <a:xfrm>
          <a:off x="3746500" y="97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65388</xdr:rowOff>
    </xdr:from>
    <xdr:ext cx="534377" cy="259045"/>
    <xdr:sp macro="" textlink="">
      <xdr:nvSpPr>
        <xdr:cNvPr id="138" name="テキスト ボックス 137">
          <a:extLst>
            <a:ext uri="{FF2B5EF4-FFF2-40B4-BE49-F238E27FC236}">
              <a16:creationId xmlns:a16="http://schemas.microsoft.com/office/drawing/2014/main" id="{00000000-0008-0000-0800-00008A000000}"/>
            </a:ext>
          </a:extLst>
        </xdr:cNvPr>
        <xdr:cNvSpPr txBox="1"/>
      </xdr:nvSpPr>
      <xdr:spPr>
        <a:xfrm>
          <a:off x="3530111" y="98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68481</xdr:rowOff>
    </xdr:from>
    <xdr:to>
      <xdr:col>15</xdr:col>
      <xdr:colOff>101600</xdr:colOff>
      <xdr:row>54</xdr:row>
      <xdr:rowOff>170081</xdr:rowOff>
    </xdr:to>
    <xdr:sp macro="" textlink="">
      <xdr:nvSpPr>
        <xdr:cNvPr id="139" name="楕円 138">
          <a:extLst>
            <a:ext uri="{FF2B5EF4-FFF2-40B4-BE49-F238E27FC236}">
              <a16:creationId xmlns:a16="http://schemas.microsoft.com/office/drawing/2014/main" id="{00000000-0008-0000-0800-00008B000000}"/>
            </a:ext>
          </a:extLst>
        </xdr:cNvPr>
        <xdr:cNvSpPr/>
      </xdr:nvSpPr>
      <xdr:spPr>
        <a:xfrm>
          <a:off x="2857500" y="932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161208</xdr:rowOff>
    </xdr:from>
    <xdr:ext cx="599010" cy="259045"/>
    <xdr:sp macro="" textlink="">
      <xdr:nvSpPr>
        <xdr:cNvPr id="140" name="テキスト ボックス 139">
          <a:extLst>
            <a:ext uri="{FF2B5EF4-FFF2-40B4-BE49-F238E27FC236}">
              <a16:creationId xmlns:a16="http://schemas.microsoft.com/office/drawing/2014/main" id="{00000000-0008-0000-0800-00008C000000}"/>
            </a:ext>
          </a:extLst>
        </xdr:cNvPr>
        <xdr:cNvSpPr txBox="1"/>
      </xdr:nvSpPr>
      <xdr:spPr>
        <a:xfrm>
          <a:off x="2608795" y="941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74059</xdr:rowOff>
    </xdr:from>
    <xdr:to>
      <xdr:col>10</xdr:col>
      <xdr:colOff>165100</xdr:colOff>
      <xdr:row>57</xdr:row>
      <xdr:rowOff>4209</xdr:rowOff>
    </xdr:to>
    <xdr:sp macro="" textlink="">
      <xdr:nvSpPr>
        <xdr:cNvPr id="141" name="楕円 140">
          <a:extLst>
            <a:ext uri="{FF2B5EF4-FFF2-40B4-BE49-F238E27FC236}">
              <a16:creationId xmlns:a16="http://schemas.microsoft.com/office/drawing/2014/main" id="{00000000-0008-0000-0800-00008D000000}"/>
            </a:ext>
          </a:extLst>
        </xdr:cNvPr>
        <xdr:cNvSpPr/>
      </xdr:nvSpPr>
      <xdr:spPr>
        <a:xfrm>
          <a:off x="1968500" y="96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20736</xdr:rowOff>
    </xdr:from>
    <xdr:ext cx="534377" cy="259045"/>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1752111" y="94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14459</xdr:rowOff>
    </xdr:from>
    <xdr:to>
      <xdr:col>6</xdr:col>
      <xdr:colOff>38100</xdr:colOff>
      <xdr:row>57</xdr:row>
      <xdr:rowOff>116059</xdr:rowOff>
    </xdr:to>
    <xdr:sp macro="" textlink="">
      <xdr:nvSpPr>
        <xdr:cNvPr id="143" name="楕円 142">
          <a:extLst>
            <a:ext uri="{FF2B5EF4-FFF2-40B4-BE49-F238E27FC236}">
              <a16:creationId xmlns:a16="http://schemas.microsoft.com/office/drawing/2014/main" id="{00000000-0008-0000-0800-00008F000000}"/>
            </a:ext>
          </a:extLst>
        </xdr:cNvPr>
        <xdr:cNvSpPr/>
      </xdr:nvSpPr>
      <xdr:spPr>
        <a:xfrm>
          <a:off x="1079500" y="97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107186</xdr:rowOff>
    </xdr:from>
    <xdr:ext cx="534377" cy="259045"/>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a:off x="863111" y="9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8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8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8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8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8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8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8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8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8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8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8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8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8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8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8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8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8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8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8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8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8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8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8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8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8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8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8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8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8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8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8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71588</xdr:rowOff>
    </xdr:from>
    <xdr:to>
      <xdr:col>24</xdr:col>
      <xdr:colOff>63500</xdr:colOff>
      <xdr:row>76</xdr:row>
      <xdr:rowOff>129587</xdr:rowOff>
    </xdr:to>
    <xdr:cxnSp macro="">
      <xdr:nvCxnSpPr>
        <xdr:cNvPr id="176" name="直線コネクタ 175">
          <a:extLst>
            <a:ext uri="{FF2B5EF4-FFF2-40B4-BE49-F238E27FC236}">
              <a16:creationId xmlns:a16="http://schemas.microsoft.com/office/drawing/2014/main" id="{00000000-0008-0000-0800-0000B0000000}"/>
            </a:ext>
          </a:extLst>
        </xdr:cNvPr>
        <xdr:cNvCxnSpPr/>
      </xdr:nvCxnSpPr>
      <xdr:spPr>
        <a:xfrm>
          <a:off x="3797300" y="13101788"/>
          <a:ext cx="8382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8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8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71588</xdr:rowOff>
    </xdr:from>
    <xdr:to>
      <xdr:col>19</xdr:col>
      <xdr:colOff>177800</xdr:colOff>
      <xdr:row>77</xdr:row>
      <xdr:rowOff>151293</xdr:rowOff>
    </xdr:to>
    <xdr:cxnSp macro="">
      <xdr:nvCxnSpPr>
        <xdr:cNvPr id="179" name="直線コネクタ 178">
          <a:extLst>
            <a:ext uri="{FF2B5EF4-FFF2-40B4-BE49-F238E27FC236}">
              <a16:creationId xmlns:a16="http://schemas.microsoft.com/office/drawing/2014/main" id="{00000000-0008-0000-0800-0000B3000000}"/>
            </a:ext>
          </a:extLst>
        </xdr:cNvPr>
        <xdr:cNvCxnSpPr/>
      </xdr:nvCxnSpPr>
      <xdr:spPr>
        <a:xfrm flipV="1">
          <a:off x="2908300" y="13101788"/>
          <a:ext cx="889000" cy="2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8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8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151293</xdr:rowOff>
    </xdr:from>
    <xdr:to>
      <xdr:col>15</xdr:col>
      <xdr:colOff>50800</xdr:colOff>
      <xdr:row>77</xdr:row>
      <xdr:rowOff>170517</xdr:rowOff>
    </xdr:to>
    <xdr:cxnSp macro="">
      <xdr:nvCxnSpPr>
        <xdr:cNvPr id="182" name="直線コネクタ 181">
          <a:extLst>
            <a:ext uri="{FF2B5EF4-FFF2-40B4-BE49-F238E27FC236}">
              <a16:creationId xmlns:a16="http://schemas.microsoft.com/office/drawing/2014/main" id="{00000000-0008-0000-0800-0000B6000000}"/>
            </a:ext>
          </a:extLst>
        </xdr:cNvPr>
        <xdr:cNvCxnSpPr/>
      </xdr:nvCxnSpPr>
      <xdr:spPr>
        <a:xfrm flipV="1">
          <a:off x="2019300" y="13352943"/>
          <a:ext cx="889000" cy="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8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8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170517</xdr:rowOff>
    </xdr:from>
    <xdr:to>
      <xdr:col>10</xdr:col>
      <xdr:colOff>114300</xdr:colOff>
      <xdr:row>78</xdr:row>
      <xdr:rowOff>132809</xdr:rowOff>
    </xdr:to>
    <xdr:cxnSp macro="">
      <xdr:nvCxnSpPr>
        <xdr:cNvPr id="185" name="直線コネクタ 184">
          <a:extLst>
            <a:ext uri="{FF2B5EF4-FFF2-40B4-BE49-F238E27FC236}">
              <a16:creationId xmlns:a16="http://schemas.microsoft.com/office/drawing/2014/main" id="{00000000-0008-0000-0800-0000B9000000}"/>
            </a:ext>
          </a:extLst>
        </xdr:cNvPr>
        <xdr:cNvCxnSpPr/>
      </xdr:nvCxnSpPr>
      <xdr:spPr>
        <a:xfrm flipV="1">
          <a:off x="1130300" y="13372167"/>
          <a:ext cx="889000" cy="1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6" name="フローチャート: 判断 185">
          <a:extLst>
            <a:ext uri="{FF2B5EF4-FFF2-40B4-BE49-F238E27FC236}">
              <a16:creationId xmlns:a16="http://schemas.microsoft.com/office/drawing/2014/main" id="{00000000-0008-0000-0800-0000BA000000}"/>
            </a:ext>
          </a:extLst>
        </xdr:cNvPr>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65687</xdr:rowOff>
    </xdr:from>
    <xdr:ext cx="599010" cy="259045"/>
    <xdr:sp macro="" textlink="">
      <xdr:nvSpPr>
        <xdr:cNvPr id="187" name="テキスト ボックス 186">
          <a:extLst>
            <a:ext uri="{FF2B5EF4-FFF2-40B4-BE49-F238E27FC236}">
              <a16:creationId xmlns:a16="http://schemas.microsoft.com/office/drawing/2014/main" id="{00000000-0008-0000-0800-0000BB000000}"/>
            </a:ext>
          </a:extLst>
        </xdr:cNvPr>
        <xdr:cNvSpPr txBox="1"/>
      </xdr:nvSpPr>
      <xdr:spPr>
        <a:xfrm>
          <a:off x="1719795" y="1309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88" name="フローチャート: 判断 187">
          <a:extLst>
            <a:ext uri="{FF2B5EF4-FFF2-40B4-BE49-F238E27FC236}">
              <a16:creationId xmlns:a16="http://schemas.microsoft.com/office/drawing/2014/main" id="{00000000-0008-0000-0800-0000BC000000}"/>
            </a:ext>
          </a:extLst>
        </xdr:cNvPr>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126494</xdr:rowOff>
    </xdr:from>
    <xdr:ext cx="599010" cy="259045"/>
    <xdr:sp macro="" textlink="">
      <xdr:nvSpPr>
        <xdr:cNvPr id="189" name="テキスト ボックス 188">
          <a:extLst>
            <a:ext uri="{FF2B5EF4-FFF2-40B4-BE49-F238E27FC236}">
              <a16:creationId xmlns:a16="http://schemas.microsoft.com/office/drawing/2014/main" id="{00000000-0008-0000-0800-0000BD000000}"/>
            </a:ext>
          </a:extLst>
        </xdr:cNvPr>
        <xdr:cNvSpPr txBox="1"/>
      </xdr:nvSpPr>
      <xdr:spPr>
        <a:xfrm>
          <a:off x="830795" y="1315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8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8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8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8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8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78787</xdr:rowOff>
    </xdr:from>
    <xdr:to>
      <xdr:col>24</xdr:col>
      <xdr:colOff>114300</xdr:colOff>
      <xdr:row>77</xdr:row>
      <xdr:rowOff>8937</xdr:rowOff>
    </xdr:to>
    <xdr:sp macro="" textlink="">
      <xdr:nvSpPr>
        <xdr:cNvPr id="195" name="楕円 194">
          <a:extLst>
            <a:ext uri="{FF2B5EF4-FFF2-40B4-BE49-F238E27FC236}">
              <a16:creationId xmlns:a16="http://schemas.microsoft.com/office/drawing/2014/main" id="{00000000-0008-0000-0800-0000C3000000}"/>
            </a:ext>
          </a:extLst>
        </xdr:cNvPr>
        <xdr:cNvSpPr/>
      </xdr:nvSpPr>
      <xdr:spPr>
        <a:xfrm>
          <a:off x="4584700" y="131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57214</xdr:rowOff>
    </xdr:from>
    <xdr:ext cx="599010" cy="259045"/>
    <xdr:sp macro="" textlink="">
      <xdr:nvSpPr>
        <xdr:cNvPr id="196" name="民生費該当値テキスト">
          <a:extLst>
            <a:ext uri="{FF2B5EF4-FFF2-40B4-BE49-F238E27FC236}">
              <a16:creationId xmlns:a16="http://schemas.microsoft.com/office/drawing/2014/main" id="{00000000-0008-0000-0800-0000C4000000}"/>
            </a:ext>
          </a:extLst>
        </xdr:cNvPr>
        <xdr:cNvSpPr txBox="1"/>
      </xdr:nvSpPr>
      <xdr:spPr>
        <a:xfrm>
          <a:off x="4686300" y="1308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20788</xdr:rowOff>
    </xdr:from>
    <xdr:to>
      <xdr:col>20</xdr:col>
      <xdr:colOff>38100</xdr:colOff>
      <xdr:row>76</xdr:row>
      <xdr:rowOff>122388</xdr:rowOff>
    </xdr:to>
    <xdr:sp macro="" textlink="">
      <xdr:nvSpPr>
        <xdr:cNvPr id="197" name="楕円 196">
          <a:extLst>
            <a:ext uri="{FF2B5EF4-FFF2-40B4-BE49-F238E27FC236}">
              <a16:creationId xmlns:a16="http://schemas.microsoft.com/office/drawing/2014/main" id="{00000000-0008-0000-0800-0000C5000000}"/>
            </a:ext>
          </a:extLst>
        </xdr:cNvPr>
        <xdr:cNvSpPr/>
      </xdr:nvSpPr>
      <xdr:spPr>
        <a:xfrm>
          <a:off x="3746500" y="130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113515</xdr:rowOff>
    </xdr:from>
    <xdr:ext cx="599010" cy="259045"/>
    <xdr:sp macro="" textlink="">
      <xdr:nvSpPr>
        <xdr:cNvPr id="198" name="テキスト ボックス 197">
          <a:extLst>
            <a:ext uri="{FF2B5EF4-FFF2-40B4-BE49-F238E27FC236}">
              <a16:creationId xmlns:a16="http://schemas.microsoft.com/office/drawing/2014/main" id="{00000000-0008-0000-0800-0000C6000000}"/>
            </a:ext>
          </a:extLst>
        </xdr:cNvPr>
        <xdr:cNvSpPr txBox="1"/>
      </xdr:nvSpPr>
      <xdr:spPr>
        <a:xfrm>
          <a:off x="3497795" y="1314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100493</xdr:rowOff>
    </xdr:from>
    <xdr:to>
      <xdr:col>15</xdr:col>
      <xdr:colOff>101600</xdr:colOff>
      <xdr:row>78</xdr:row>
      <xdr:rowOff>30643</xdr:rowOff>
    </xdr:to>
    <xdr:sp macro="" textlink="">
      <xdr:nvSpPr>
        <xdr:cNvPr id="199" name="楕円 198">
          <a:extLst>
            <a:ext uri="{FF2B5EF4-FFF2-40B4-BE49-F238E27FC236}">
              <a16:creationId xmlns:a16="http://schemas.microsoft.com/office/drawing/2014/main" id="{00000000-0008-0000-0800-0000C7000000}"/>
            </a:ext>
          </a:extLst>
        </xdr:cNvPr>
        <xdr:cNvSpPr/>
      </xdr:nvSpPr>
      <xdr:spPr>
        <a:xfrm>
          <a:off x="2857500" y="133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21770</xdr:rowOff>
    </xdr:from>
    <xdr:ext cx="599010" cy="259045"/>
    <xdr:sp macro="" textlink="">
      <xdr:nvSpPr>
        <xdr:cNvPr id="200" name="テキスト ボックス 199">
          <a:extLst>
            <a:ext uri="{FF2B5EF4-FFF2-40B4-BE49-F238E27FC236}">
              <a16:creationId xmlns:a16="http://schemas.microsoft.com/office/drawing/2014/main" id="{00000000-0008-0000-0800-0000C8000000}"/>
            </a:ext>
          </a:extLst>
        </xdr:cNvPr>
        <xdr:cNvSpPr txBox="1"/>
      </xdr:nvSpPr>
      <xdr:spPr>
        <a:xfrm>
          <a:off x="2608795" y="1339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119717</xdr:rowOff>
    </xdr:from>
    <xdr:to>
      <xdr:col>10</xdr:col>
      <xdr:colOff>165100</xdr:colOff>
      <xdr:row>78</xdr:row>
      <xdr:rowOff>49867</xdr:rowOff>
    </xdr:to>
    <xdr:sp macro="" textlink="">
      <xdr:nvSpPr>
        <xdr:cNvPr id="201" name="楕円 200">
          <a:extLst>
            <a:ext uri="{FF2B5EF4-FFF2-40B4-BE49-F238E27FC236}">
              <a16:creationId xmlns:a16="http://schemas.microsoft.com/office/drawing/2014/main" id="{00000000-0008-0000-0800-0000C9000000}"/>
            </a:ext>
          </a:extLst>
        </xdr:cNvPr>
        <xdr:cNvSpPr/>
      </xdr:nvSpPr>
      <xdr:spPr>
        <a:xfrm>
          <a:off x="1968500" y="133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40994</xdr:rowOff>
    </xdr:from>
    <xdr:ext cx="599010" cy="259045"/>
    <xdr:sp macro="" textlink="">
      <xdr:nvSpPr>
        <xdr:cNvPr id="202" name="テキスト ボックス 201">
          <a:extLst>
            <a:ext uri="{FF2B5EF4-FFF2-40B4-BE49-F238E27FC236}">
              <a16:creationId xmlns:a16="http://schemas.microsoft.com/office/drawing/2014/main" id="{00000000-0008-0000-0800-0000CA000000}"/>
            </a:ext>
          </a:extLst>
        </xdr:cNvPr>
        <xdr:cNvSpPr txBox="1"/>
      </xdr:nvSpPr>
      <xdr:spPr>
        <a:xfrm>
          <a:off x="1719795" y="1341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82009</xdr:rowOff>
    </xdr:from>
    <xdr:to>
      <xdr:col>6</xdr:col>
      <xdr:colOff>38100</xdr:colOff>
      <xdr:row>79</xdr:row>
      <xdr:rowOff>12159</xdr:rowOff>
    </xdr:to>
    <xdr:sp macro="" textlink="">
      <xdr:nvSpPr>
        <xdr:cNvPr id="203" name="楕円 202">
          <a:extLst>
            <a:ext uri="{FF2B5EF4-FFF2-40B4-BE49-F238E27FC236}">
              <a16:creationId xmlns:a16="http://schemas.microsoft.com/office/drawing/2014/main" id="{00000000-0008-0000-0800-0000CB000000}"/>
            </a:ext>
          </a:extLst>
        </xdr:cNvPr>
        <xdr:cNvSpPr/>
      </xdr:nvSpPr>
      <xdr:spPr>
        <a:xfrm>
          <a:off x="1079500" y="134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3286</xdr:rowOff>
    </xdr:from>
    <xdr:ext cx="599010" cy="259045"/>
    <xdr:sp macro="" textlink="">
      <xdr:nvSpPr>
        <xdr:cNvPr id="204" name="テキスト ボックス 203">
          <a:extLst>
            <a:ext uri="{FF2B5EF4-FFF2-40B4-BE49-F238E27FC236}">
              <a16:creationId xmlns:a16="http://schemas.microsoft.com/office/drawing/2014/main" id="{00000000-0008-0000-0800-0000CC000000}"/>
            </a:ext>
          </a:extLst>
        </xdr:cNvPr>
        <xdr:cNvSpPr txBox="1"/>
      </xdr:nvSpPr>
      <xdr:spPr>
        <a:xfrm>
          <a:off x="830795" y="135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8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8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8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8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8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8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8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8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8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8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8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8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8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8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8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8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8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8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8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8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8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8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8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8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8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8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8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8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8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8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8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8897</xdr:rowOff>
    </xdr:from>
    <xdr:to>
      <xdr:col>24</xdr:col>
      <xdr:colOff>63500</xdr:colOff>
      <xdr:row>99</xdr:row>
      <xdr:rowOff>23484</xdr:rowOff>
    </xdr:to>
    <xdr:cxnSp macro="">
      <xdr:nvCxnSpPr>
        <xdr:cNvPr id="236" name="直線コネクタ 235">
          <a:extLst>
            <a:ext uri="{FF2B5EF4-FFF2-40B4-BE49-F238E27FC236}">
              <a16:creationId xmlns:a16="http://schemas.microsoft.com/office/drawing/2014/main" id="{00000000-0008-0000-0800-0000EC000000}"/>
            </a:ext>
          </a:extLst>
        </xdr:cNvPr>
        <xdr:cNvCxnSpPr/>
      </xdr:nvCxnSpPr>
      <xdr:spPr>
        <a:xfrm>
          <a:off x="3797300" y="16982447"/>
          <a:ext cx="8382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8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8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8897</xdr:rowOff>
    </xdr:from>
    <xdr:to>
      <xdr:col>19</xdr:col>
      <xdr:colOff>177800</xdr:colOff>
      <xdr:row>99</xdr:row>
      <xdr:rowOff>89333</xdr:rowOff>
    </xdr:to>
    <xdr:cxnSp macro="">
      <xdr:nvCxnSpPr>
        <xdr:cNvPr id="239" name="直線コネクタ 238">
          <a:extLst>
            <a:ext uri="{FF2B5EF4-FFF2-40B4-BE49-F238E27FC236}">
              <a16:creationId xmlns:a16="http://schemas.microsoft.com/office/drawing/2014/main" id="{00000000-0008-0000-0800-0000EF000000}"/>
            </a:ext>
          </a:extLst>
        </xdr:cNvPr>
        <xdr:cNvCxnSpPr/>
      </xdr:nvCxnSpPr>
      <xdr:spPr>
        <a:xfrm flipV="1">
          <a:off x="2908300" y="16982447"/>
          <a:ext cx="889000" cy="8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8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8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89333</xdr:rowOff>
    </xdr:from>
    <xdr:to>
      <xdr:col>15</xdr:col>
      <xdr:colOff>50800</xdr:colOff>
      <xdr:row>99</xdr:row>
      <xdr:rowOff>90584</xdr:rowOff>
    </xdr:to>
    <xdr:cxnSp macro="">
      <xdr:nvCxnSpPr>
        <xdr:cNvPr id="242" name="直線コネクタ 241">
          <a:extLst>
            <a:ext uri="{FF2B5EF4-FFF2-40B4-BE49-F238E27FC236}">
              <a16:creationId xmlns:a16="http://schemas.microsoft.com/office/drawing/2014/main" id="{00000000-0008-0000-0800-0000F2000000}"/>
            </a:ext>
          </a:extLst>
        </xdr:cNvPr>
        <xdr:cNvCxnSpPr/>
      </xdr:nvCxnSpPr>
      <xdr:spPr>
        <a:xfrm flipV="1">
          <a:off x="2019300" y="17062883"/>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8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8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90584</xdr:rowOff>
    </xdr:from>
    <xdr:to>
      <xdr:col>10</xdr:col>
      <xdr:colOff>114300</xdr:colOff>
      <xdr:row>99</xdr:row>
      <xdr:rowOff>113095</xdr:rowOff>
    </xdr:to>
    <xdr:cxnSp macro="">
      <xdr:nvCxnSpPr>
        <xdr:cNvPr id="245" name="直線コネクタ 244">
          <a:extLst>
            <a:ext uri="{FF2B5EF4-FFF2-40B4-BE49-F238E27FC236}">
              <a16:creationId xmlns:a16="http://schemas.microsoft.com/office/drawing/2014/main" id="{00000000-0008-0000-0800-0000F5000000}"/>
            </a:ext>
          </a:extLst>
        </xdr:cNvPr>
        <xdr:cNvCxnSpPr/>
      </xdr:nvCxnSpPr>
      <xdr:spPr>
        <a:xfrm flipV="1">
          <a:off x="1130300" y="17064134"/>
          <a:ext cx="889000" cy="2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6" name="フローチャート: 判断 245">
          <a:extLst>
            <a:ext uri="{FF2B5EF4-FFF2-40B4-BE49-F238E27FC236}">
              <a16:creationId xmlns:a16="http://schemas.microsoft.com/office/drawing/2014/main" id="{00000000-0008-0000-0800-0000F6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76050</xdr:rowOff>
    </xdr:from>
    <xdr:ext cx="534377" cy="259045"/>
    <xdr:sp macro="" textlink="">
      <xdr:nvSpPr>
        <xdr:cNvPr id="247" name="テキスト ボックス 246">
          <a:extLst>
            <a:ext uri="{FF2B5EF4-FFF2-40B4-BE49-F238E27FC236}">
              <a16:creationId xmlns:a16="http://schemas.microsoft.com/office/drawing/2014/main" id="{00000000-0008-0000-0800-0000F7000000}"/>
            </a:ext>
          </a:extLst>
        </xdr:cNvPr>
        <xdr:cNvSpPr txBox="1"/>
      </xdr:nvSpPr>
      <xdr:spPr>
        <a:xfrm>
          <a:off x="1752111" y="167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8" name="フローチャート: 判断 247">
          <a:extLst>
            <a:ext uri="{FF2B5EF4-FFF2-40B4-BE49-F238E27FC236}">
              <a16:creationId xmlns:a16="http://schemas.microsoft.com/office/drawing/2014/main" id="{00000000-0008-0000-0800-0000F8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9" name="テキスト ボックス 248">
          <a:extLst>
            <a:ext uri="{FF2B5EF4-FFF2-40B4-BE49-F238E27FC236}">
              <a16:creationId xmlns:a16="http://schemas.microsoft.com/office/drawing/2014/main" id="{00000000-0008-0000-0800-0000F9000000}"/>
            </a:ext>
          </a:extLst>
        </xdr:cNvPr>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8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8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8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8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8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144134</xdr:rowOff>
    </xdr:from>
    <xdr:to>
      <xdr:col>24</xdr:col>
      <xdr:colOff>114300</xdr:colOff>
      <xdr:row>99</xdr:row>
      <xdr:rowOff>74284</xdr:rowOff>
    </xdr:to>
    <xdr:sp macro="" textlink="">
      <xdr:nvSpPr>
        <xdr:cNvPr id="255" name="楕円 254">
          <a:extLst>
            <a:ext uri="{FF2B5EF4-FFF2-40B4-BE49-F238E27FC236}">
              <a16:creationId xmlns:a16="http://schemas.microsoft.com/office/drawing/2014/main" id="{00000000-0008-0000-0800-0000FF000000}"/>
            </a:ext>
          </a:extLst>
        </xdr:cNvPr>
        <xdr:cNvSpPr/>
      </xdr:nvSpPr>
      <xdr:spPr>
        <a:xfrm>
          <a:off x="4584700" y="169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59061</xdr:rowOff>
    </xdr:from>
    <xdr:ext cx="534377" cy="259045"/>
    <xdr:sp macro="" textlink="">
      <xdr:nvSpPr>
        <xdr:cNvPr id="256" name="衛生費該当値テキスト">
          <a:extLst>
            <a:ext uri="{FF2B5EF4-FFF2-40B4-BE49-F238E27FC236}">
              <a16:creationId xmlns:a16="http://schemas.microsoft.com/office/drawing/2014/main" id="{00000000-0008-0000-0800-000000010000}"/>
            </a:ext>
          </a:extLst>
        </xdr:cNvPr>
        <xdr:cNvSpPr txBox="1"/>
      </xdr:nvSpPr>
      <xdr:spPr>
        <a:xfrm>
          <a:off x="4686300" y="168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129547</xdr:rowOff>
    </xdr:from>
    <xdr:to>
      <xdr:col>20</xdr:col>
      <xdr:colOff>38100</xdr:colOff>
      <xdr:row>99</xdr:row>
      <xdr:rowOff>59697</xdr:rowOff>
    </xdr:to>
    <xdr:sp macro="" textlink="">
      <xdr:nvSpPr>
        <xdr:cNvPr id="257" name="楕円 256">
          <a:extLst>
            <a:ext uri="{FF2B5EF4-FFF2-40B4-BE49-F238E27FC236}">
              <a16:creationId xmlns:a16="http://schemas.microsoft.com/office/drawing/2014/main" id="{00000000-0008-0000-0800-000001010000}"/>
            </a:ext>
          </a:extLst>
        </xdr:cNvPr>
        <xdr:cNvSpPr/>
      </xdr:nvSpPr>
      <xdr:spPr>
        <a:xfrm>
          <a:off x="3746500" y="169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50824</xdr:rowOff>
    </xdr:from>
    <xdr:ext cx="534377" cy="259045"/>
    <xdr:sp macro="" textlink="">
      <xdr:nvSpPr>
        <xdr:cNvPr id="258" name="テキスト ボックス 257">
          <a:extLst>
            <a:ext uri="{FF2B5EF4-FFF2-40B4-BE49-F238E27FC236}">
              <a16:creationId xmlns:a16="http://schemas.microsoft.com/office/drawing/2014/main" id="{00000000-0008-0000-0800-000002010000}"/>
            </a:ext>
          </a:extLst>
        </xdr:cNvPr>
        <xdr:cNvSpPr txBox="1"/>
      </xdr:nvSpPr>
      <xdr:spPr>
        <a:xfrm>
          <a:off x="3530111" y="1702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38533</xdr:rowOff>
    </xdr:from>
    <xdr:to>
      <xdr:col>15</xdr:col>
      <xdr:colOff>101600</xdr:colOff>
      <xdr:row>99</xdr:row>
      <xdr:rowOff>140133</xdr:rowOff>
    </xdr:to>
    <xdr:sp macro="" textlink="">
      <xdr:nvSpPr>
        <xdr:cNvPr id="259" name="楕円 258">
          <a:extLst>
            <a:ext uri="{FF2B5EF4-FFF2-40B4-BE49-F238E27FC236}">
              <a16:creationId xmlns:a16="http://schemas.microsoft.com/office/drawing/2014/main" id="{00000000-0008-0000-0800-000003010000}"/>
            </a:ext>
          </a:extLst>
        </xdr:cNvPr>
        <xdr:cNvSpPr/>
      </xdr:nvSpPr>
      <xdr:spPr>
        <a:xfrm>
          <a:off x="2857500" y="17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131260</xdr:rowOff>
    </xdr:from>
    <xdr:ext cx="534377" cy="259045"/>
    <xdr:sp macro="" textlink="">
      <xdr:nvSpPr>
        <xdr:cNvPr id="260" name="テキスト ボックス 259">
          <a:extLst>
            <a:ext uri="{FF2B5EF4-FFF2-40B4-BE49-F238E27FC236}">
              <a16:creationId xmlns:a16="http://schemas.microsoft.com/office/drawing/2014/main" id="{00000000-0008-0000-0800-000004010000}"/>
            </a:ext>
          </a:extLst>
        </xdr:cNvPr>
        <xdr:cNvSpPr txBox="1"/>
      </xdr:nvSpPr>
      <xdr:spPr>
        <a:xfrm>
          <a:off x="2641111" y="171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39784</xdr:rowOff>
    </xdr:from>
    <xdr:to>
      <xdr:col>10</xdr:col>
      <xdr:colOff>165100</xdr:colOff>
      <xdr:row>99</xdr:row>
      <xdr:rowOff>141384</xdr:rowOff>
    </xdr:to>
    <xdr:sp macro="" textlink="">
      <xdr:nvSpPr>
        <xdr:cNvPr id="261" name="楕円 260">
          <a:extLst>
            <a:ext uri="{FF2B5EF4-FFF2-40B4-BE49-F238E27FC236}">
              <a16:creationId xmlns:a16="http://schemas.microsoft.com/office/drawing/2014/main" id="{00000000-0008-0000-0800-000005010000}"/>
            </a:ext>
          </a:extLst>
        </xdr:cNvPr>
        <xdr:cNvSpPr/>
      </xdr:nvSpPr>
      <xdr:spPr>
        <a:xfrm>
          <a:off x="1968500" y="170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132511</xdr:rowOff>
    </xdr:from>
    <xdr:ext cx="534377" cy="259045"/>
    <xdr:sp macro="" textlink="">
      <xdr:nvSpPr>
        <xdr:cNvPr id="262" name="テキスト ボックス 261">
          <a:extLst>
            <a:ext uri="{FF2B5EF4-FFF2-40B4-BE49-F238E27FC236}">
              <a16:creationId xmlns:a16="http://schemas.microsoft.com/office/drawing/2014/main" id="{00000000-0008-0000-0800-000006010000}"/>
            </a:ext>
          </a:extLst>
        </xdr:cNvPr>
        <xdr:cNvSpPr txBox="1"/>
      </xdr:nvSpPr>
      <xdr:spPr>
        <a:xfrm>
          <a:off x="1752111" y="171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62295</xdr:rowOff>
    </xdr:from>
    <xdr:to>
      <xdr:col>6</xdr:col>
      <xdr:colOff>38100</xdr:colOff>
      <xdr:row>99</xdr:row>
      <xdr:rowOff>163895</xdr:rowOff>
    </xdr:to>
    <xdr:sp macro="" textlink="">
      <xdr:nvSpPr>
        <xdr:cNvPr id="263" name="楕円 262">
          <a:extLst>
            <a:ext uri="{FF2B5EF4-FFF2-40B4-BE49-F238E27FC236}">
              <a16:creationId xmlns:a16="http://schemas.microsoft.com/office/drawing/2014/main" id="{00000000-0008-0000-0800-000007010000}"/>
            </a:ext>
          </a:extLst>
        </xdr:cNvPr>
        <xdr:cNvSpPr/>
      </xdr:nvSpPr>
      <xdr:spPr>
        <a:xfrm>
          <a:off x="1079500" y="170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155022</xdr:rowOff>
    </xdr:from>
    <xdr:ext cx="534377" cy="259045"/>
    <xdr:sp macro="" textlink="">
      <xdr:nvSpPr>
        <xdr:cNvPr id="264" name="テキスト ボックス 263">
          <a:extLst>
            <a:ext uri="{FF2B5EF4-FFF2-40B4-BE49-F238E27FC236}">
              <a16:creationId xmlns:a16="http://schemas.microsoft.com/office/drawing/2014/main" id="{00000000-0008-0000-0800-000008010000}"/>
            </a:ext>
          </a:extLst>
        </xdr:cNvPr>
        <xdr:cNvSpPr txBox="1"/>
      </xdr:nvSpPr>
      <xdr:spPr>
        <a:xfrm>
          <a:off x="863111" y="171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8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8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8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8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8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8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8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8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8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8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8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8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8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8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8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8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8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8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8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8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8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8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8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8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8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8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8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8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69161</xdr:rowOff>
    </xdr:from>
    <xdr:to>
      <xdr:col>55</xdr:col>
      <xdr:colOff>0</xdr:colOff>
      <xdr:row>37</xdr:row>
      <xdr:rowOff>74712</xdr:rowOff>
    </xdr:to>
    <xdr:cxnSp macro="">
      <xdr:nvCxnSpPr>
        <xdr:cNvPr id="295" name="直線コネクタ 294">
          <a:extLst>
            <a:ext uri="{FF2B5EF4-FFF2-40B4-BE49-F238E27FC236}">
              <a16:creationId xmlns:a16="http://schemas.microsoft.com/office/drawing/2014/main" id="{00000000-0008-0000-0800-000027010000}"/>
            </a:ext>
          </a:extLst>
        </xdr:cNvPr>
        <xdr:cNvCxnSpPr/>
      </xdr:nvCxnSpPr>
      <xdr:spPr>
        <a:xfrm flipV="1">
          <a:off x="9639300" y="6412811"/>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8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8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74712</xdr:rowOff>
    </xdr:from>
    <xdr:to>
      <xdr:col>50</xdr:col>
      <xdr:colOff>114300</xdr:colOff>
      <xdr:row>37</xdr:row>
      <xdr:rowOff>89734</xdr:rowOff>
    </xdr:to>
    <xdr:cxnSp macro="">
      <xdr:nvCxnSpPr>
        <xdr:cNvPr id="298" name="直線コネクタ 297">
          <a:extLst>
            <a:ext uri="{FF2B5EF4-FFF2-40B4-BE49-F238E27FC236}">
              <a16:creationId xmlns:a16="http://schemas.microsoft.com/office/drawing/2014/main" id="{00000000-0008-0000-0800-00002A010000}"/>
            </a:ext>
          </a:extLst>
        </xdr:cNvPr>
        <xdr:cNvCxnSpPr/>
      </xdr:nvCxnSpPr>
      <xdr:spPr>
        <a:xfrm flipV="1">
          <a:off x="8750300" y="6418362"/>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8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8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84836</xdr:rowOff>
    </xdr:from>
    <xdr:to>
      <xdr:col>45</xdr:col>
      <xdr:colOff>177800</xdr:colOff>
      <xdr:row>37</xdr:row>
      <xdr:rowOff>89734</xdr:rowOff>
    </xdr:to>
    <xdr:cxnSp macro="">
      <xdr:nvCxnSpPr>
        <xdr:cNvPr id="301" name="直線コネクタ 300">
          <a:extLst>
            <a:ext uri="{FF2B5EF4-FFF2-40B4-BE49-F238E27FC236}">
              <a16:creationId xmlns:a16="http://schemas.microsoft.com/office/drawing/2014/main" id="{00000000-0008-0000-0800-00002D010000}"/>
            </a:ext>
          </a:extLst>
        </xdr:cNvPr>
        <xdr:cNvCxnSpPr/>
      </xdr:nvCxnSpPr>
      <xdr:spPr>
        <a:xfrm>
          <a:off x="7861300" y="64284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8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8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73733</xdr:rowOff>
    </xdr:from>
    <xdr:to>
      <xdr:col>41</xdr:col>
      <xdr:colOff>50800</xdr:colOff>
      <xdr:row>37</xdr:row>
      <xdr:rowOff>84836</xdr:rowOff>
    </xdr:to>
    <xdr:cxnSp macro="">
      <xdr:nvCxnSpPr>
        <xdr:cNvPr id="304" name="直線コネクタ 303">
          <a:extLst>
            <a:ext uri="{FF2B5EF4-FFF2-40B4-BE49-F238E27FC236}">
              <a16:creationId xmlns:a16="http://schemas.microsoft.com/office/drawing/2014/main" id="{00000000-0008-0000-0800-000030010000}"/>
            </a:ext>
          </a:extLst>
        </xdr:cNvPr>
        <xdr:cNvCxnSpPr/>
      </xdr:nvCxnSpPr>
      <xdr:spPr>
        <a:xfrm>
          <a:off x="6972300" y="641738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5" name="フローチャート: 判断 304">
          <a:extLst>
            <a:ext uri="{FF2B5EF4-FFF2-40B4-BE49-F238E27FC236}">
              <a16:creationId xmlns:a16="http://schemas.microsoft.com/office/drawing/2014/main" id="{00000000-0008-0000-0800-000031010000}"/>
            </a:ext>
          </a:extLst>
        </xdr:cNvPr>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63662</xdr:rowOff>
    </xdr:from>
    <xdr:ext cx="469744" cy="259045"/>
    <xdr:sp macro="" textlink="">
      <xdr:nvSpPr>
        <xdr:cNvPr id="306" name="テキスト ボックス 305">
          <a:extLst>
            <a:ext uri="{FF2B5EF4-FFF2-40B4-BE49-F238E27FC236}">
              <a16:creationId xmlns:a16="http://schemas.microsoft.com/office/drawing/2014/main" id="{00000000-0008-0000-0800-000032010000}"/>
            </a:ext>
          </a:extLst>
        </xdr:cNvPr>
        <xdr:cNvSpPr txBox="1"/>
      </xdr:nvSpPr>
      <xdr:spPr>
        <a:xfrm>
          <a:off x="7626428" y="60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7" name="フローチャート: 判断 306">
          <a:extLst>
            <a:ext uri="{FF2B5EF4-FFF2-40B4-BE49-F238E27FC236}">
              <a16:creationId xmlns:a16="http://schemas.microsoft.com/office/drawing/2014/main" id="{00000000-0008-0000-0800-000033010000}"/>
            </a:ext>
          </a:extLst>
        </xdr:cNvPr>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39169</xdr:rowOff>
    </xdr:from>
    <xdr:ext cx="469744" cy="259045"/>
    <xdr:sp macro="" textlink="">
      <xdr:nvSpPr>
        <xdr:cNvPr id="308" name="テキスト ボックス 307">
          <a:extLst>
            <a:ext uri="{FF2B5EF4-FFF2-40B4-BE49-F238E27FC236}">
              <a16:creationId xmlns:a16="http://schemas.microsoft.com/office/drawing/2014/main" id="{00000000-0008-0000-0800-000034010000}"/>
            </a:ext>
          </a:extLst>
        </xdr:cNvPr>
        <xdr:cNvSpPr txBox="1"/>
      </xdr:nvSpPr>
      <xdr:spPr>
        <a:xfrm>
          <a:off x="6737428" y="60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8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8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8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8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8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18361</xdr:rowOff>
    </xdr:from>
    <xdr:to>
      <xdr:col>55</xdr:col>
      <xdr:colOff>50800</xdr:colOff>
      <xdr:row>37</xdr:row>
      <xdr:rowOff>119961</xdr:rowOff>
    </xdr:to>
    <xdr:sp macro="" textlink="">
      <xdr:nvSpPr>
        <xdr:cNvPr id="314" name="楕円 313">
          <a:extLst>
            <a:ext uri="{FF2B5EF4-FFF2-40B4-BE49-F238E27FC236}">
              <a16:creationId xmlns:a16="http://schemas.microsoft.com/office/drawing/2014/main" id="{00000000-0008-0000-0800-00003A010000}"/>
            </a:ext>
          </a:extLst>
        </xdr:cNvPr>
        <xdr:cNvSpPr/>
      </xdr:nvSpPr>
      <xdr:spPr>
        <a:xfrm>
          <a:off x="10426700" y="6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41238</xdr:rowOff>
    </xdr:from>
    <xdr:ext cx="469744" cy="259045"/>
    <xdr:sp macro="" textlink="">
      <xdr:nvSpPr>
        <xdr:cNvPr id="315" name="労働費該当値テキスト">
          <a:extLst>
            <a:ext uri="{FF2B5EF4-FFF2-40B4-BE49-F238E27FC236}">
              <a16:creationId xmlns:a16="http://schemas.microsoft.com/office/drawing/2014/main" id="{00000000-0008-0000-0800-00003B010000}"/>
            </a:ext>
          </a:extLst>
        </xdr:cNvPr>
        <xdr:cNvSpPr txBox="1"/>
      </xdr:nvSpPr>
      <xdr:spPr>
        <a:xfrm>
          <a:off x="10528300" y="621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23912</xdr:rowOff>
    </xdr:from>
    <xdr:to>
      <xdr:col>50</xdr:col>
      <xdr:colOff>165100</xdr:colOff>
      <xdr:row>37</xdr:row>
      <xdr:rowOff>125512</xdr:rowOff>
    </xdr:to>
    <xdr:sp macro="" textlink="">
      <xdr:nvSpPr>
        <xdr:cNvPr id="316" name="楕円 315">
          <a:extLst>
            <a:ext uri="{FF2B5EF4-FFF2-40B4-BE49-F238E27FC236}">
              <a16:creationId xmlns:a16="http://schemas.microsoft.com/office/drawing/2014/main" id="{00000000-0008-0000-0800-00003C010000}"/>
            </a:ext>
          </a:extLst>
        </xdr:cNvPr>
        <xdr:cNvSpPr/>
      </xdr:nvSpPr>
      <xdr:spPr>
        <a:xfrm>
          <a:off x="95885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142039</xdr:rowOff>
    </xdr:from>
    <xdr:ext cx="469744" cy="259045"/>
    <xdr:sp macro="" textlink="">
      <xdr:nvSpPr>
        <xdr:cNvPr id="317" name="テキスト ボックス 316">
          <a:extLst>
            <a:ext uri="{FF2B5EF4-FFF2-40B4-BE49-F238E27FC236}">
              <a16:creationId xmlns:a16="http://schemas.microsoft.com/office/drawing/2014/main" id="{00000000-0008-0000-0800-00003D010000}"/>
            </a:ext>
          </a:extLst>
        </xdr:cNvPr>
        <xdr:cNvSpPr txBox="1"/>
      </xdr:nvSpPr>
      <xdr:spPr>
        <a:xfrm>
          <a:off x="9404428" y="614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38934</xdr:rowOff>
    </xdr:from>
    <xdr:to>
      <xdr:col>46</xdr:col>
      <xdr:colOff>38100</xdr:colOff>
      <xdr:row>37</xdr:row>
      <xdr:rowOff>140534</xdr:rowOff>
    </xdr:to>
    <xdr:sp macro="" textlink="">
      <xdr:nvSpPr>
        <xdr:cNvPr id="318" name="楕円 317">
          <a:extLst>
            <a:ext uri="{FF2B5EF4-FFF2-40B4-BE49-F238E27FC236}">
              <a16:creationId xmlns:a16="http://schemas.microsoft.com/office/drawing/2014/main" id="{00000000-0008-0000-0800-00003E010000}"/>
            </a:ext>
          </a:extLst>
        </xdr:cNvPr>
        <xdr:cNvSpPr/>
      </xdr:nvSpPr>
      <xdr:spPr>
        <a:xfrm>
          <a:off x="86995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131662</xdr:rowOff>
    </xdr:from>
    <xdr:ext cx="469744" cy="259045"/>
    <xdr:sp macro="" textlink="">
      <xdr:nvSpPr>
        <xdr:cNvPr id="319" name="テキスト ボックス 318">
          <a:extLst>
            <a:ext uri="{FF2B5EF4-FFF2-40B4-BE49-F238E27FC236}">
              <a16:creationId xmlns:a16="http://schemas.microsoft.com/office/drawing/2014/main" id="{00000000-0008-0000-0800-00003F010000}"/>
            </a:ext>
          </a:extLst>
        </xdr:cNvPr>
        <xdr:cNvSpPr txBox="1"/>
      </xdr:nvSpPr>
      <xdr:spPr>
        <a:xfrm>
          <a:off x="8515428" y="6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34036</xdr:rowOff>
    </xdr:from>
    <xdr:to>
      <xdr:col>41</xdr:col>
      <xdr:colOff>101600</xdr:colOff>
      <xdr:row>37</xdr:row>
      <xdr:rowOff>135636</xdr:rowOff>
    </xdr:to>
    <xdr:sp macro="" textlink="">
      <xdr:nvSpPr>
        <xdr:cNvPr id="320" name="楕円 319">
          <a:extLst>
            <a:ext uri="{FF2B5EF4-FFF2-40B4-BE49-F238E27FC236}">
              <a16:creationId xmlns:a16="http://schemas.microsoft.com/office/drawing/2014/main" id="{00000000-0008-0000-0800-000040010000}"/>
            </a:ext>
          </a:extLst>
        </xdr:cNvPr>
        <xdr:cNvSpPr/>
      </xdr:nvSpPr>
      <xdr:spPr>
        <a:xfrm>
          <a:off x="7810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126763</xdr:rowOff>
    </xdr:from>
    <xdr:ext cx="469744" cy="259045"/>
    <xdr:sp macro="" textlink="">
      <xdr:nvSpPr>
        <xdr:cNvPr id="321" name="テキスト ボックス 320">
          <a:extLst>
            <a:ext uri="{FF2B5EF4-FFF2-40B4-BE49-F238E27FC236}">
              <a16:creationId xmlns:a16="http://schemas.microsoft.com/office/drawing/2014/main" id="{00000000-0008-0000-0800-000041010000}"/>
            </a:ext>
          </a:extLst>
        </xdr:cNvPr>
        <xdr:cNvSpPr txBox="1"/>
      </xdr:nvSpPr>
      <xdr:spPr>
        <a:xfrm>
          <a:off x="7626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22933</xdr:rowOff>
    </xdr:from>
    <xdr:to>
      <xdr:col>36</xdr:col>
      <xdr:colOff>165100</xdr:colOff>
      <xdr:row>37</xdr:row>
      <xdr:rowOff>124533</xdr:rowOff>
    </xdr:to>
    <xdr:sp macro="" textlink="">
      <xdr:nvSpPr>
        <xdr:cNvPr id="322" name="楕円 321">
          <a:extLst>
            <a:ext uri="{FF2B5EF4-FFF2-40B4-BE49-F238E27FC236}">
              <a16:creationId xmlns:a16="http://schemas.microsoft.com/office/drawing/2014/main" id="{00000000-0008-0000-0800-000042010000}"/>
            </a:ext>
          </a:extLst>
        </xdr:cNvPr>
        <xdr:cNvSpPr/>
      </xdr:nvSpPr>
      <xdr:spPr>
        <a:xfrm>
          <a:off x="6921500" y="6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115660</xdr:rowOff>
    </xdr:from>
    <xdr:ext cx="469744" cy="259045"/>
    <xdr:sp macro="" textlink="">
      <xdr:nvSpPr>
        <xdr:cNvPr id="323" name="テキスト ボックス 322">
          <a:extLst>
            <a:ext uri="{FF2B5EF4-FFF2-40B4-BE49-F238E27FC236}">
              <a16:creationId xmlns:a16="http://schemas.microsoft.com/office/drawing/2014/main" id="{00000000-0008-0000-0800-000043010000}"/>
            </a:ext>
          </a:extLst>
        </xdr:cNvPr>
        <xdr:cNvSpPr txBox="1"/>
      </xdr:nvSpPr>
      <xdr:spPr>
        <a:xfrm>
          <a:off x="6737428" y="645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8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8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8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8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8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8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8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8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8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8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8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8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8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8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8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8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8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8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8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8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8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8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8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8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8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8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8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8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115430</xdr:rowOff>
    </xdr:from>
    <xdr:to>
      <xdr:col>55</xdr:col>
      <xdr:colOff>0</xdr:colOff>
      <xdr:row>58</xdr:row>
      <xdr:rowOff>121107</xdr:rowOff>
    </xdr:to>
    <xdr:cxnSp macro="">
      <xdr:nvCxnSpPr>
        <xdr:cNvPr id="352" name="直線コネクタ 351">
          <a:extLst>
            <a:ext uri="{FF2B5EF4-FFF2-40B4-BE49-F238E27FC236}">
              <a16:creationId xmlns:a16="http://schemas.microsoft.com/office/drawing/2014/main" id="{00000000-0008-0000-0800-000060010000}"/>
            </a:ext>
          </a:extLst>
        </xdr:cNvPr>
        <xdr:cNvCxnSpPr/>
      </xdr:nvCxnSpPr>
      <xdr:spPr>
        <a:xfrm flipV="1">
          <a:off x="9639300" y="10059530"/>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8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8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121107</xdr:rowOff>
    </xdr:from>
    <xdr:to>
      <xdr:col>50</xdr:col>
      <xdr:colOff>114300</xdr:colOff>
      <xdr:row>58</xdr:row>
      <xdr:rowOff>136271</xdr:rowOff>
    </xdr:to>
    <xdr:cxnSp macro="">
      <xdr:nvCxnSpPr>
        <xdr:cNvPr id="355" name="直線コネクタ 354">
          <a:extLst>
            <a:ext uri="{FF2B5EF4-FFF2-40B4-BE49-F238E27FC236}">
              <a16:creationId xmlns:a16="http://schemas.microsoft.com/office/drawing/2014/main" id="{00000000-0008-0000-0800-000063010000}"/>
            </a:ext>
          </a:extLst>
        </xdr:cNvPr>
        <xdr:cNvCxnSpPr/>
      </xdr:nvCxnSpPr>
      <xdr:spPr>
        <a:xfrm flipV="1">
          <a:off x="8750300" y="10065207"/>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8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8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136271</xdr:rowOff>
    </xdr:from>
    <xdr:to>
      <xdr:col>45</xdr:col>
      <xdr:colOff>177800</xdr:colOff>
      <xdr:row>58</xdr:row>
      <xdr:rowOff>140900</xdr:rowOff>
    </xdr:to>
    <xdr:cxnSp macro="">
      <xdr:nvCxnSpPr>
        <xdr:cNvPr id="358" name="直線コネクタ 357">
          <a:extLst>
            <a:ext uri="{FF2B5EF4-FFF2-40B4-BE49-F238E27FC236}">
              <a16:creationId xmlns:a16="http://schemas.microsoft.com/office/drawing/2014/main" id="{00000000-0008-0000-0800-000066010000}"/>
            </a:ext>
          </a:extLst>
        </xdr:cNvPr>
        <xdr:cNvCxnSpPr/>
      </xdr:nvCxnSpPr>
      <xdr:spPr>
        <a:xfrm flipV="1">
          <a:off x="7861300" y="10080371"/>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8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8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140900</xdr:rowOff>
    </xdr:from>
    <xdr:to>
      <xdr:col>41</xdr:col>
      <xdr:colOff>50800</xdr:colOff>
      <xdr:row>58</xdr:row>
      <xdr:rowOff>144443</xdr:rowOff>
    </xdr:to>
    <xdr:cxnSp macro="">
      <xdr:nvCxnSpPr>
        <xdr:cNvPr id="361" name="直線コネクタ 360">
          <a:extLst>
            <a:ext uri="{FF2B5EF4-FFF2-40B4-BE49-F238E27FC236}">
              <a16:creationId xmlns:a16="http://schemas.microsoft.com/office/drawing/2014/main" id="{00000000-0008-0000-0800-000069010000}"/>
            </a:ext>
          </a:extLst>
        </xdr:cNvPr>
        <xdr:cNvCxnSpPr/>
      </xdr:nvCxnSpPr>
      <xdr:spPr>
        <a:xfrm flipV="1">
          <a:off x="6972300" y="1008500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2" name="フローチャート: 判断 361">
          <a:extLst>
            <a:ext uri="{FF2B5EF4-FFF2-40B4-BE49-F238E27FC236}">
              <a16:creationId xmlns:a16="http://schemas.microsoft.com/office/drawing/2014/main" id="{00000000-0008-0000-0800-00006A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63" name="テキスト ボックス 362">
          <a:extLst>
            <a:ext uri="{FF2B5EF4-FFF2-40B4-BE49-F238E27FC236}">
              <a16:creationId xmlns:a16="http://schemas.microsoft.com/office/drawing/2014/main" id="{00000000-0008-0000-0800-00006B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4" name="フローチャート: 判断 363">
          <a:extLst>
            <a:ext uri="{FF2B5EF4-FFF2-40B4-BE49-F238E27FC236}">
              <a16:creationId xmlns:a16="http://schemas.microsoft.com/office/drawing/2014/main" id="{00000000-0008-0000-0800-00006C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5" name="テキスト ボックス 364">
          <a:extLst>
            <a:ext uri="{FF2B5EF4-FFF2-40B4-BE49-F238E27FC236}">
              <a16:creationId xmlns:a16="http://schemas.microsoft.com/office/drawing/2014/main" id="{00000000-0008-0000-0800-00006D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8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8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8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8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8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64630</xdr:rowOff>
    </xdr:from>
    <xdr:to>
      <xdr:col>55</xdr:col>
      <xdr:colOff>50800</xdr:colOff>
      <xdr:row>58</xdr:row>
      <xdr:rowOff>166230</xdr:rowOff>
    </xdr:to>
    <xdr:sp macro="" textlink="">
      <xdr:nvSpPr>
        <xdr:cNvPr id="371" name="楕円 370">
          <a:extLst>
            <a:ext uri="{FF2B5EF4-FFF2-40B4-BE49-F238E27FC236}">
              <a16:creationId xmlns:a16="http://schemas.microsoft.com/office/drawing/2014/main" id="{00000000-0008-0000-0800-000073010000}"/>
            </a:ext>
          </a:extLst>
        </xdr:cNvPr>
        <xdr:cNvSpPr/>
      </xdr:nvSpPr>
      <xdr:spPr>
        <a:xfrm>
          <a:off x="10426700" y="100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151007</xdr:rowOff>
    </xdr:from>
    <xdr:ext cx="469744" cy="259045"/>
    <xdr:sp macro="" textlink="">
      <xdr:nvSpPr>
        <xdr:cNvPr id="372" name="農林水産業費該当値テキスト">
          <a:extLst>
            <a:ext uri="{FF2B5EF4-FFF2-40B4-BE49-F238E27FC236}">
              <a16:creationId xmlns:a16="http://schemas.microsoft.com/office/drawing/2014/main" id="{00000000-0008-0000-0800-000074010000}"/>
            </a:ext>
          </a:extLst>
        </xdr:cNvPr>
        <xdr:cNvSpPr txBox="1"/>
      </xdr:nvSpPr>
      <xdr:spPr>
        <a:xfrm>
          <a:off x="10528300" y="992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70307</xdr:rowOff>
    </xdr:from>
    <xdr:to>
      <xdr:col>50</xdr:col>
      <xdr:colOff>165100</xdr:colOff>
      <xdr:row>59</xdr:row>
      <xdr:rowOff>457</xdr:rowOff>
    </xdr:to>
    <xdr:sp macro="" textlink="">
      <xdr:nvSpPr>
        <xdr:cNvPr id="373" name="楕円 372">
          <a:extLst>
            <a:ext uri="{FF2B5EF4-FFF2-40B4-BE49-F238E27FC236}">
              <a16:creationId xmlns:a16="http://schemas.microsoft.com/office/drawing/2014/main" id="{00000000-0008-0000-0800-000075010000}"/>
            </a:ext>
          </a:extLst>
        </xdr:cNvPr>
        <xdr:cNvSpPr/>
      </xdr:nvSpPr>
      <xdr:spPr>
        <a:xfrm>
          <a:off x="9588500" y="100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163034</xdr:rowOff>
    </xdr:from>
    <xdr:ext cx="469744" cy="259045"/>
    <xdr:sp macro="" textlink="">
      <xdr:nvSpPr>
        <xdr:cNvPr id="374" name="テキスト ボックス 373">
          <a:extLst>
            <a:ext uri="{FF2B5EF4-FFF2-40B4-BE49-F238E27FC236}">
              <a16:creationId xmlns:a16="http://schemas.microsoft.com/office/drawing/2014/main" id="{00000000-0008-0000-0800-000076010000}"/>
            </a:ext>
          </a:extLst>
        </xdr:cNvPr>
        <xdr:cNvSpPr txBox="1"/>
      </xdr:nvSpPr>
      <xdr:spPr>
        <a:xfrm>
          <a:off x="9404428" y="1010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85471</xdr:rowOff>
    </xdr:from>
    <xdr:to>
      <xdr:col>46</xdr:col>
      <xdr:colOff>38100</xdr:colOff>
      <xdr:row>59</xdr:row>
      <xdr:rowOff>15621</xdr:rowOff>
    </xdr:to>
    <xdr:sp macro="" textlink="">
      <xdr:nvSpPr>
        <xdr:cNvPr id="375" name="楕円 374">
          <a:extLst>
            <a:ext uri="{FF2B5EF4-FFF2-40B4-BE49-F238E27FC236}">
              <a16:creationId xmlns:a16="http://schemas.microsoft.com/office/drawing/2014/main" id="{00000000-0008-0000-0800-000077010000}"/>
            </a:ext>
          </a:extLst>
        </xdr:cNvPr>
        <xdr:cNvSpPr/>
      </xdr:nvSpPr>
      <xdr:spPr>
        <a:xfrm>
          <a:off x="86995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6748</xdr:rowOff>
    </xdr:from>
    <xdr:ext cx="469744" cy="259045"/>
    <xdr:sp macro="" textlink="">
      <xdr:nvSpPr>
        <xdr:cNvPr id="376" name="テキスト ボックス 375">
          <a:extLst>
            <a:ext uri="{FF2B5EF4-FFF2-40B4-BE49-F238E27FC236}">
              <a16:creationId xmlns:a16="http://schemas.microsoft.com/office/drawing/2014/main" id="{00000000-0008-0000-0800-000078010000}"/>
            </a:ext>
          </a:extLst>
        </xdr:cNvPr>
        <xdr:cNvSpPr txBox="1"/>
      </xdr:nvSpPr>
      <xdr:spPr>
        <a:xfrm>
          <a:off x="8515428" y="1012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90100</xdr:rowOff>
    </xdr:from>
    <xdr:to>
      <xdr:col>41</xdr:col>
      <xdr:colOff>101600</xdr:colOff>
      <xdr:row>59</xdr:row>
      <xdr:rowOff>20250</xdr:rowOff>
    </xdr:to>
    <xdr:sp macro="" textlink="">
      <xdr:nvSpPr>
        <xdr:cNvPr id="377" name="楕円 376">
          <a:extLst>
            <a:ext uri="{FF2B5EF4-FFF2-40B4-BE49-F238E27FC236}">
              <a16:creationId xmlns:a16="http://schemas.microsoft.com/office/drawing/2014/main" id="{00000000-0008-0000-0800-000079010000}"/>
            </a:ext>
          </a:extLst>
        </xdr:cNvPr>
        <xdr:cNvSpPr/>
      </xdr:nvSpPr>
      <xdr:spPr>
        <a:xfrm>
          <a:off x="7810500" y="100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11377</xdr:rowOff>
    </xdr:from>
    <xdr:ext cx="469744" cy="259045"/>
    <xdr:sp macro="" textlink="">
      <xdr:nvSpPr>
        <xdr:cNvPr id="378" name="テキスト ボックス 377">
          <a:extLst>
            <a:ext uri="{FF2B5EF4-FFF2-40B4-BE49-F238E27FC236}">
              <a16:creationId xmlns:a16="http://schemas.microsoft.com/office/drawing/2014/main" id="{00000000-0008-0000-0800-00007A010000}"/>
            </a:ext>
          </a:extLst>
        </xdr:cNvPr>
        <xdr:cNvSpPr txBox="1"/>
      </xdr:nvSpPr>
      <xdr:spPr>
        <a:xfrm>
          <a:off x="7626428" y="101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93643</xdr:rowOff>
    </xdr:from>
    <xdr:to>
      <xdr:col>36</xdr:col>
      <xdr:colOff>165100</xdr:colOff>
      <xdr:row>59</xdr:row>
      <xdr:rowOff>23793</xdr:rowOff>
    </xdr:to>
    <xdr:sp macro="" textlink="">
      <xdr:nvSpPr>
        <xdr:cNvPr id="379" name="楕円 378">
          <a:extLst>
            <a:ext uri="{FF2B5EF4-FFF2-40B4-BE49-F238E27FC236}">
              <a16:creationId xmlns:a16="http://schemas.microsoft.com/office/drawing/2014/main" id="{00000000-0008-0000-0800-00007B010000}"/>
            </a:ext>
          </a:extLst>
        </xdr:cNvPr>
        <xdr:cNvSpPr/>
      </xdr:nvSpPr>
      <xdr:spPr>
        <a:xfrm>
          <a:off x="6921500" y="100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14920</xdr:rowOff>
    </xdr:from>
    <xdr:ext cx="469744" cy="259045"/>
    <xdr:sp macro="" textlink="">
      <xdr:nvSpPr>
        <xdr:cNvPr id="380" name="テキスト ボックス 379">
          <a:extLst>
            <a:ext uri="{FF2B5EF4-FFF2-40B4-BE49-F238E27FC236}">
              <a16:creationId xmlns:a16="http://schemas.microsoft.com/office/drawing/2014/main" id="{00000000-0008-0000-0800-00007C010000}"/>
            </a:ext>
          </a:extLst>
        </xdr:cNvPr>
        <xdr:cNvSpPr txBox="1"/>
      </xdr:nvSpPr>
      <xdr:spPr>
        <a:xfrm>
          <a:off x="6737428" y="1013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8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8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8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8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8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8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8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8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8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8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8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8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8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8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8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8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8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8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8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8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8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8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8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8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8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8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146512</xdr:rowOff>
    </xdr:from>
    <xdr:to>
      <xdr:col>55</xdr:col>
      <xdr:colOff>0</xdr:colOff>
      <xdr:row>73</xdr:row>
      <xdr:rowOff>41287</xdr:rowOff>
    </xdr:to>
    <xdr:cxnSp macro="">
      <xdr:nvCxnSpPr>
        <xdr:cNvPr id="407" name="直線コネクタ 406">
          <a:extLst>
            <a:ext uri="{FF2B5EF4-FFF2-40B4-BE49-F238E27FC236}">
              <a16:creationId xmlns:a16="http://schemas.microsoft.com/office/drawing/2014/main" id="{00000000-0008-0000-0800-000097010000}"/>
            </a:ext>
          </a:extLst>
        </xdr:cNvPr>
        <xdr:cNvCxnSpPr/>
      </xdr:nvCxnSpPr>
      <xdr:spPr>
        <a:xfrm>
          <a:off x="9639300" y="12490912"/>
          <a:ext cx="838200" cy="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8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8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55187</xdr:rowOff>
    </xdr:from>
    <xdr:to>
      <xdr:col>50</xdr:col>
      <xdr:colOff>114300</xdr:colOff>
      <xdr:row>72</xdr:row>
      <xdr:rowOff>146512</xdr:rowOff>
    </xdr:to>
    <xdr:cxnSp macro="">
      <xdr:nvCxnSpPr>
        <xdr:cNvPr id="410" name="直線コネクタ 409">
          <a:extLst>
            <a:ext uri="{FF2B5EF4-FFF2-40B4-BE49-F238E27FC236}">
              <a16:creationId xmlns:a16="http://schemas.microsoft.com/office/drawing/2014/main" id="{00000000-0008-0000-0800-00009A010000}"/>
            </a:ext>
          </a:extLst>
        </xdr:cNvPr>
        <xdr:cNvCxnSpPr/>
      </xdr:nvCxnSpPr>
      <xdr:spPr>
        <a:xfrm>
          <a:off x="8750300" y="12399587"/>
          <a:ext cx="889000" cy="9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8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8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55187</xdr:rowOff>
    </xdr:from>
    <xdr:to>
      <xdr:col>45</xdr:col>
      <xdr:colOff>177800</xdr:colOff>
      <xdr:row>74</xdr:row>
      <xdr:rowOff>132728</xdr:rowOff>
    </xdr:to>
    <xdr:cxnSp macro="">
      <xdr:nvCxnSpPr>
        <xdr:cNvPr id="413" name="直線コネクタ 412">
          <a:extLst>
            <a:ext uri="{FF2B5EF4-FFF2-40B4-BE49-F238E27FC236}">
              <a16:creationId xmlns:a16="http://schemas.microsoft.com/office/drawing/2014/main" id="{00000000-0008-0000-0800-00009D010000}"/>
            </a:ext>
          </a:extLst>
        </xdr:cNvPr>
        <xdr:cNvCxnSpPr/>
      </xdr:nvCxnSpPr>
      <xdr:spPr>
        <a:xfrm flipV="1">
          <a:off x="7861300" y="12399587"/>
          <a:ext cx="889000" cy="4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8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8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82710</xdr:rowOff>
    </xdr:from>
    <xdr:to>
      <xdr:col>41</xdr:col>
      <xdr:colOff>50800</xdr:colOff>
      <xdr:row>74</xdr:row>
      <xdr:rowOff>132728</xdr:rowOff>
    </xdr:to>
    <xdr:cxnSp macro="">
      <xdr:nvCxnSpPr>
        <xdr:cNvPr id="416" name="直線コネクタ 415">
          <a:extLst>
            <a:ext uri="{FF2B5EF4-FFF2-40B4-BE49-F238E27FC236}">
              <a16:creationId xmlns:a16="http://schemas.microsoft.com/office/drawing/2014/main" id="{00000000-0008-0000-0800-0000A0010000}"/>
            </a:ext>
          </a:extLst>
        </xdr:cNvPr>
        <xdr:cNvCxnSpPr/>
      </xdr:nvCxnSpPr>
      <xdr:spPr>
        <a:xfrm>
          <a:off x="6972300" y="12770010"/>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7" name="フローチャート: 判断 416">
          <a:extLst>
            <a:ext uri="{FF2B5EF4-FFF2-40B4-BE49-F238E27FC236}">
              <a16:creationId xmlns:a16="http://schemas.microsoft.com/office/drawing/2014/main" id="{00000000-0008-0000-0800-0000A1010000}"/>
            </a:ext>
          </a:extLst>
        </xdr:cNvPr>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73454</xdr:rowOff>
    </xdr:from>
    <xdr:ext cx="534377" cy="259045"/>
    <xdr:sp macro="" textlink="">
      <xdr:nvSpPr>
        <xdr:cNvPr id="418" name="テキスト ボックス 417">
          <a:extLst>
            <a:ext uri="{FF2B5EF4-FFF2-40B4-BE49-F238E27FC236}">
              <a16:creationId xmlns:a16="http://schemas.microsoft.com/office/drawing/2014/main" id="{00000000-0008-0000-0800-0000A2010000}"/>
            </a:ext>
          </a:extLst>
        </xdr:cNvPr>
        <xdr:cNvSpPr txBox="1"/>
      </xdr:nvSpPr>
      <xdr:spPr>
        <a:xfrm>
          <a:off x="7594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19" name="フローチャート: 判断 418">
          <a:extLst>
            <a:ext uri="{FF2B5EF4-FFF2-40B4-BE49-F238E27FC236}">
              <a16:creationId xmlns:a16="http://schemas.microsoft.com/office/drawing/2014/main" id="{00000000-0008-0000-0800-0000A3010000}"/>
            </a:ext>
          </a:extLst>
        </xdr:cNvPr>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88564</xdr:rowOff>
    </xdr:from>
    <xdr:ext cx="534377" cy="259045"/>
    <xdr:sp macro="" textlink="">
      <xdr:nvSpPr>
        <xdr:cNvPr id="420" name="テキスト ボックス 419">
          <a:extLst>
            <a:ext uri="{FF2B5EF4-FFF2-40B4-BE49-F238E27FC236}">
              <a16:creationId xmlns:a16="http://schemas.microsoft.com/office/drawing/2014/main" id="{00000000-0008-0000-0800-0000A4010000}"/>
            </a:ext>
          </a:extLst>
        </xdr:cNvPr>
        <xdr:cNvSpPr txBox="1"/>
      </xdr:nvSpPr>
      <xdr:spPr>
        <a:xfrm>
          <a:off x="6705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8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8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8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8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8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161937</xdr:rowOff>
    </xdr:from>
    <xdr:to>
      <xdr:col>55</xdr:col>
      <xdr:colOff>50800</xdr:colOff>
      <xdr:row>73</xdr:row>
      <xdr:rowOff>92087</xdr:rowOff>
    </xdr:to>
    <xdr:sp macro="" textlink="">
      <xdr:nvSpPr>
        <xdr:cNvPr id="426" name="楕円 425">
          <a:extLst>
            <a:ext uri="{FF2B5EF4-FFF2-40B4-BE49-F238E27FC236}">
              <a16:creationId xmlns:a16="http://schemas.microsoft.com/office/drawing/2014/main" id="{00000000-0008-0000-0800-0000AA010000}"/>
            </a:ext>
          </a:extLst>
        </xdr:cNvPr>
        <xdr:cNvSpPr/>
      </xdr:nvSpPr>
      <xdr:spPr>
        <a:xfrm>
          <a:off x="10426700" y="125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13364</xdr:rowOff>
    </xdr:from>
    <xdr:ext cx="534377" cy="259045"/>
    <xdr:sp macro="" textlink="">
      <xdr:nvSpPr>
        <xdr:cNvPr id="427" name="商工費該当値テキスト">
          <a:extLst>
            <a:ext uri="{FF2B5EF4-FFF2-40B4-BE49-F238E27FC236}">
              <a16:creationId xmlns:a16="http://schemas.microsoft.com/office/drawing/2014/main" id="{00000000-0008-0000-0800-0000AB010000}"/>
            </a:ext>
          </a:extLst>
        </xdr:cNvPr>
        <xdr:cNvSpPr txBox="1"/>
      </xdr:nvSpPr>
      <xdr:spPr>
        <a:xfrm>
          <a:off x="10528300" y="12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95712</xdr:rowOff>
    </xdr:from>
    <xdr:to>
      <xdr:col>50</xdr:col>
      <xdr:colOff>165100</xdr:colOff>
      <xdr:row>73</xdr:row>
      <xdr:rowOff>25862</xdr:rowOff>
    </xdr:to>
    <xdr:sp macro="" textlink="">
      <xdr:nvSpPr>
        <xdr:cNvPr id="428" name="楕円 427">
          <a:extLst>
            <a:ext uri="{FF2B5EF4-FFF2-40B4-BE49-F238E27FC236}">
              <a16:creationId xmlns:a16="http://schemas.microsoft.com/office/drawing/2014/main" id="{00000000-0008-0000-0800-0000AC010000}"/>
            </a:ext>
          </a:extLst>
        </xdr:cNvPr>
        <xdr:cNvSpPr/>
      </xdr:nvSpPr>
      <xdr:spPr>
        <a:xfrm>
          <a:off x="9588500" y="124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42389</xdr:rowOff>
    </xdr:from>
    <xdr:ext cx="534377" cy="259045"/>
    <xdr:sp macro="" textlink="">
      <xdr:nvSpPr>
        <xdr:cNvPr id="429" name="テキスト ボックス 428">
          <a:extLst>
            <a:ext uri="{FF2B5EF4-FFF2-40B4-BE49-F238E27FC236}">
              <a16:creationId xmlns:a16="http://schemas.microsoft.com/office/drawing/2014/main" id="{00000000-0008-0000-0800-0000AD010000}"/>
            </a:ext>
          </a:extLst>
        </xdr:cNvPr>
        <xdr:cNvSpPr txBox="1"/>
      </xdr:nvSpPr>
      <xdr:spPr>
        <a:xfrm>
          <a:off x="9372111" y="122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4387</xdr:rowOff>
    </xdr:from>
    <xdr:to>
      <xdr:col>46</xdr:col>
      <xdr:colOff>38100</xdr:colOff>
      <xdr:row>72</xdr:row>
      <xdr:rowOff>105987</xdr:rowOff>
    </xdr:to>
    <xdr:sp macro="" textlink="">
      <xdr:nvSpPr>
        <xdr:cNvPr id="430" name="楕円 429">
          <a:extLst>
            <a:ext uri="{FF2B5EF4-FFF2-40B4-BE49-F238E27FC236}">
              <a16:creationId xmlns:a16="http://schemas.microsoft.com/office/drawing/2014/main" id="{00000000-0008-0000-0800-0000AE010000}"/>
            </a:ext>
          </a:extLst>
        </xdr:cNvPr>
        <xdr:cNvSpPr/>
      </xdr:nvSpPr>
      <xdr:spPr>
        <a:xfrm>
          <a:off x="8699500" y="123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122514</xdr:rowOff>
    </xdr:from>
    <xdr:ext cx="534377" cy="259045"/>
    <xdr:sp macro="" textlink="">
      <xdr:nvSpPr>
        <xdr:cNvPr id="431" name="テキスト ボックス 430">
          <a:extLst>
            <a:ext uri="{FF2B5EF4-FFF2-40B4-BE49-F238E27FC236}">
              <a16:creationId xmlns:a16="http://schemas.microsoft.com/office/drawing/2014/main" id="{00000000-0008-0000-0800-0000AF010000}"/>
            </a:ext>
          </a:extLst>
        </xdr:cNvPr>
        <xdr:cNvSpPr txBox="1"/>
      </xdr:nvSpPr>
      <xdr:spPr>
        <a:xfrm>
          <a:off x="8483111" y="121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81928</xdr:rowOff>
    </xdr:from>
    <xdr:to>
      <xdr:col>41</xdr:col>
      <xdr:colOff>101600</xdr:colOff>
      <xdr:row>75</xdr:row>
      <xdr:rowOff>12078</xdr:rowOff>
    </xdr:to>
    <xdr:sp macro="" textlink="">
      <xdr:nvSpPr>
        <xdr:cNvPr id="432" name="楕円 431">
          <a:extLst>
            <a:ext uri="{FF2B5EF4-FFF2-40B4-BE49-F238E27FC236}">
              <a16:creationId xmlns:a16="http://schemas.microsoft.com/office/drawing/2014/main" id="{00000000-0008-0000-0800-0000B0010000}"/>
            </a:ext>
          </a:extLst>
        </xdr:cNvPr>
        <xdr:cNvSpPr/>
      </xdr:nvSpPr>
      <xdr:spPr>
        <a:xfrm>
          <a:off x="7810500" y="127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28605</xdr:rowOff>
    </xdr:from>
    <xdr:ext cx="534377" cy="259045"/>
    <xdr:sp macro="" textlink="">
      <xdr:nvSpPr>
        <xdr:cNvPr id="433" name="テキスト ボックス 432">
          <a:extLst>
            <a:ext uri="{FF2B5EF4-FFF2-40B4-BE49-F238E27FC236}">
              <a16:creationId xmlns:a16="http://schemas.microsoft.com/office/drawing/2014/main" id="{00000000-0008-0000-0800-0000B1010000}"/>
            </a:ext>
          </a:extLst>
        </xdr:cNvPr>
        <xdr:cNvSpPr txBox="1"/>
      </xdr:nvSpPr>
      <xdr:spPr>
        <a:xfrm>
          <a:off x="7594111" y="125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31910</xdr:rowOff>
    </xdr:from>
    <xdr:to>
      <xdr:col>36</xdr:col>
      <xdr:colOff>165100</xdr:colOff>
      <xdr:row>74</xdr:row>
      <xdr:rowOff>133510</xdr:rowOff>
    </xdr:to>
    <xdr:sp macro="" textlink="">
      <xdr:nvSpPr>
        <xdr:cNvPr id="434" name="楕円 433">
          <a:extLst>
            <a:ext uri="{FF2B5EF4-FFF2-40B4-BE49-F238E27FC236}">
              <a16:creationId xmlns:a16="http://schemas.microsoft.com/office/drawing/2014/main" id="{00000000-0008-0000-0800-0000B2010000}"/>
            </a:ext>
          </a:extLst>
        </xdr:cNvPr>
        <xdr:cNvSpPr/>
      </xdr:nvSpPr>
      <xdr:spPr>
        <a:xfrm>
          <a:off x="6921500" y="12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150037</xdr:rowOff>
    </xdr:from>
    <xdr:ext cx="534377" cy="259045"/>
    <xdr:sp macro="" textlink="">
      <xdr:nvSpPr>
        <xdr:cNvPr id="435" name="テキスト ボックス 434">
          <a:extLst>
            <a:ext uri="{FF2B5EF4-FFF2-40B4-BE49-F238E27FC236}">
              <a16:creationId xmlns:a16="http://schemas.microsoft.com/office/drawing/2014/main" id="{00000000-0008-0000-0800-0000B3010000}"/>
            </a:ext>
          </a:extLst>
        </xdr:cNvPr>
        <xdr:cNvSpPr txBox="1"/>
      </xdr:nvSpPr>
      <xdr:spPr>
        <a:xfrm>
          <a:off x="6705111" y="124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8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8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8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8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8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8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8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8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8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8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8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8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8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8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8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8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8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8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8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8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8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8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8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8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8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8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8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8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8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147789</xdr:rowOff>
    </xdr:from>
    <xdr:to>
      <xdr:col>55</xdr:col>
      <xdr:colOff>0</xdr:colOff>
      <xdr:row>97</xdr:row>
      <xdr:rowOff>148210</xdr:rowOff>
    </xdr:to>
    <xdr:cxnSp macro="">
      <xdr:nvCxnSpPr>
        <xdr:cNvPr id="465" name="直線コネクタ 464">
          <a:extLst>
            <a:ext uri="{FF2B5EF4-FFF2-40B4-BE49-F238E27FC236}">
              <a16:creationId xmlns:a16="http://schemas.microsoft.com/office/drawing/2014/main" id="{00000000-0008-0000-0800-0000D1010000}"/>
            </a:ext>
          </a:extLst>
        </xdr:cNvPr>
        <xdr:cNvCxnSpPr/>
      </xdr:nvCxnSpPr>
      <xdr:spPr>
        <a:xfrm>
          <a:off x="9639300" y="16778439"/>
          <a:ext cx="8382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8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8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69228</xdr:rowOff>
    </xdr:from>
    <xdr:to>
      <xdr:col>50</xdr:col>
      <xdr:colOff>114300</xdr:colOff>
      <xdr:row>97</xdr:row>
      <xdr:rowOff>147789</xdr:rowOff>
    </xdr:to>
    <xdr:cxnSp macro="">
      <xdr:nvCxnSpPr>
        <xdr:cNvPr id="468" name="直線コネクタ 467">
          <a:extLst>
            <a:ext uri="{FF2B5EF4-FFF2-40B4-BE49-F238E27FC236}">
              <a16:creationId xmlns:a16="http://schemas.microsoft.com/office/drawing/2014/main" id="{00000000-0008-0000-0800-0000D4010000}"/>
            </a:ext>
          </a:extLst>
        </xdr:cNvPr>
        <xdr:cNvCxnSpPr/>
      </xdr:nvCxnSpPr>
      <xdr:spPr>
        <a:xfrm>
          <a:off x="8750300" y="16699878"/>
          <a:ext cx="889000" cy="7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8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8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39751</xdr:rowOff>
    </xdr:from>
    <xdr:to>
      <xdr:col>45</xdr:col>
      <xdr:colOff>177800</xdr:colOff>
      <xdr:row>97</xdr:row>
      <xdr:rowOff>69228</xdr:rowOff>
    </xdr:to>
    <xdr:cxnSp macro="">
      <xdr:nvCxnSpPr>
        <xdr:cNvPr id="471" name="直線コネクタ 470">
          <a:extLst>
            <a:ext uri="{FF2B5EF4-FFF2-40B4-BE49-F238E27FC236}">
              <a16:creationId xmlns:a16="http://schemas.microsoft.com/office/drawing/2014/main" id="{00000000-0008-0000-0800-0000D7010000}"/>
            </a:ext>
          </a:extLst>
        </xdr:cNvPr>
        <xdr:cNvCxnSpPr/>
      </xdr:nvCxnSpPr>
      <xdr:spPr>
        <a:xfrm>
          <a:off x="7861300" y="16670401"/>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8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8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39751</xdr:rowOff>
    </xdr:from>
    <xdr:to>
      <xdr:col>41</xdr:col>
      <xdr:colOff>50800</xdr:colOff>
      <xdr:row>98</xdr:row>
      <xdr:rowOff>19710</xdr:rowOff>
    </xdr:to>
    <xdr:cxnSp macro="">
      <xdr:nvCxnSpPr>
        <xdr:cNvPr id="474" name="直線コネクタ 473">
          <a:extLst>
            <a:ext uri="{FF2B5EF4-FFF2-40B4-BE49-F238E27FC236}">
              <a16:creationId xmlns:a16="http://schemas.microsoft.com/office/drawing/2014/main" id="{00000000-0008-0000-0800-0000DA010000}"/>
            </a:ext>
          </a:extLst>
        </xdr:cNvPr>
        <xdr:cNvCxnSpPr/>
      </xdr:nvCxnSpPr>
      <xdr:spPr>
        <a:xfrm flipV="1">
          <a:off x="6972300" y="16670401"/>
          <a:ext cx="889000" cy="1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158890</xdr:rowOff>
    </xdr:from>
    <xdr:to>
      <xdr:col>41</xdr:col>
      <xdr:colOff>101600</xdr:colOff>
      <xdr:row>98</xdr:row>
      <xdr:rowOff>89040</xdr:rowOff>
    </xdr:to>
    <xdr:sp macro="" textlink="">
      <xdr:nvSpPr>
        <xdr:cNvPr id="475" name="フローチャート: 判断 474">
          <a:extLst>
            <a:ext uri="{FF2B5EF4-FFF2-40B4-BE49-F238E27FC236}">
              <a16:creationId xmlns:a16="http://schemas.microsoft.com/office/drawing/2014/main" id="{00000000-0008-0000-0800-0000DB010000}"/>
            </a:ext>
          </a:extLst>
        </xdr:cNvPr>
        <xdr:cNvSpPr/>
      </xdr:nvSpPr>
      <xdr:spPr>
        <a:xfrm>
          <a:off x="7810500" y="167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80167</xdr:rowOff>
    </xdr:from>
    <xdr:ext cx="534377" cy="259045"/>
    <xdr:sp macro="" textlink="">
      <xdr:nvSpPr>
        <xdr:cNvPr id="476" name="テキスト ボックス 475">
          <a:extLst>
            <a:ext uri="{FF2B5EF4-FFF2-40B4-BE49-F238E27FC236}">
              <a16:creationId xmlns:a16="http://schemas.microsoft.com/office/drawing/2014/main" id="{00000000-0008-0000-0800-0000DC010000}"/>
            </a:ext>
          </a:extLst>
        </xdr:cNvPr>
        <xdr:cNvSpPr txBox="1"/>
      </xdr:nvSpPr>
      <xdr:spPr>
        <a:xfrm>
          <a:off x="7594111" y="168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164351</xdr:rowOff>
    </xdr:from>
    <xdr:to>
      <xdr:col>36</xdr:col>
      <xdr:colOff>165100</xdr:colOff>
      <xdr:row>98</xdr:row>
      <xdr:rowOff>94501</xdr:rowOff>
    </xdr:to>
    <xdr:sp macro="" textlink="">
      <xdr:nvSpPr>
        <xdr:cNvPr id="477" name="フローチャート: 判断 476">
          <a:extLst>
            <a:ext uri="{FF2B5EF4-FFF2-40B4-BE49-F238E27FC236}">
              <a16:creationId xmlns:a16="http://schemas.microsoft.com/office/drawing/2014/main" id="{00000000-0008-0000-0800-0000DD010000}"/>
            </a:ext>
          </a:extLst>
        </xdr:cNvPr>
        <xdr:cNvSpPr/>
      </xdr:nvSpPr>
      <xdr:spPr>
        <a:xfrm>
          <a:off x="6921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85628</xdr:rowOff>
    </xdr:from>
    <xdr:ext cx="534377" cy="259045"/>
    <xdr:sp macro="" textlink="">
      <xdr:nvSpPr>
        <xdr:cNvPr id="478" name="テキスト ボックス 477">
          <a:extLst>
            <a:ext uri="{FF2B5EF4-FFF2-40B4-BE49-F238E27FC236}">
              <a16:creationId xmlns:a16="http://schemas.microsoft.com/office/drawing/2014/main" id="{00000000-0008-0000-0800-0000DE010000}"/>
            </a:ext>
          </a:extLst>
        </xdr:cNvPr>
        <xdr:cNvSpPr txBox="1"/>
      </xdr:nvSpPr>
      <xdr:spPr>
        <a:xfrm>
          <a:off x="6705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8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8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8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8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8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97410</xdr:rowOff>
    </xdr:from>
    <xdr:to>
      <xdr:col>55</xdr:col>
      <xdr:colOff>50800</xdr:colOff>
      <xdr:row>98</xdr:row>
      <xdr:rowOff>27560</xdr:rowOff>
    </xdr:to>
    <xdr:sp macro="" textlink="">
      <xdr:nvSpPr>
        <xdr:cNvPr id="484" name="楕円 483">
          <a:extLst>
            <a:ext uri="{FF2B5EF4-FFF2-40B4-BE49-F238E27FC236}">
              <a16:creationId xmlns:a16="http://schemas.microsoft.com/office/drawing/2014/main" id="{00000000-0008-0000-0800-0000E4010000}"/>
            </a:ext>
          </a:extLst>
        </xdr:cNvPr>
        <xdr:cNvSpPr/>
      </xdr:nvSpPr>
      <xdr:spPr>
        <a:xfrm>
          <a:off x="10426700" y="167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75837</xdr:rowOff>
    </xdr:from>
    <xdr:ext cx="534377" cy="259045"/>
    <xdr:sp macro="" textlink="">
      <xdr:nvSpPr>
        <xdr:cNvPr id="485" name="土木費該当値テキスト">
          <a:extLst>
            <a:ext uri="{FF2B5EF4-FFF2-40B4-BE49-F238E27FC236}">
              <a16:creationId xmlns:a16="http://schemas.microsoft.com/office/drawing/2014/main" id="{00000000-0008-0000-0800-0000E5010000}"/>
            </a:ext>
          </a:extLst>
        </xdr:cNvPr>
        <xdr:cNvSpPr txBox="1"/>
      </xdr:nvSpPr>
      <xdr:spPr>
        <a:xfrm>
          <a:off x="10528300" y="1670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96989</xdr:rowOff>
    </xdr:from>
    <xdr:to>
      <xdr:col>50</xdr:col>
      <xdr:colOff>165100</xdr:colOff>
      <xdr:row>98</xdr:row>
      <xdr:rowOff>27139</xdr:rowOff>
    </xdr:to>
    <xdr:sp macro="" textlink="">
      <xdr:nvSpPr>
        <xdr:cNvPr id="486" name="楕円 485">
          <a:extLst>
            <a:ext uri="{FF2B5EF4-FFF2-40B4-BE49-F238E27FC236}">
              <a16:creationId xmlns:a16="http://schemas.microsoft.com/office/drawing/2014/main" id="{00000000-0008-0000-0800-0000E6010000}"/>
            </a:ext>
          </a:extLst>
        </xdr:cNvPr>
        <xdr:cNvSpPr/>
      </xdr:nvSpPr>
      <xdr:spPr>
        <a:xfrm>
          <a:off x="9588500" y="167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18266</xdr:rowOff>
    </xdr:from>
    <xdr:ext cx="534377" cy="259045"/>
    <xdr:sp macro="" textlink="">
      <xdr:nvSpPr>
        <xdr:cNvPr id="487" name="テキスト ボックス 486">
          <a:extLst>
            <a:ext uri="{FF2B5EF4-FFF2-40B4-BE49-F238E27FC236}">
              <a16:creationId xmlns:a16="http://schemas.microsoft.com/office/drawing/2014/main" id="{00000000-0008-0000-0800-0000E7010000}"/>
            </a:ext>
          </a:extLst>
        </xdr:cNvPr>
        <xdr:cNvSpPr txBox="1"/>
      </xdr:nvSpPr>
      <xdr:spPr>
        <a:xfrm>
          <a:off x="9372111" y="168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18428</xdr:rowOff>
    </xdr:from>
    <xdr:to>
      <xdr:col>46</xdr:col>
      <xdr:colOff>38100</xdr:colOff>
      <xdr:row>97</xdr:row>
      <xdr:rowOff>120028</xdr:rowOff>
    </xdr:to>
    <xdr:sp macro="" textlink="">
      <xdr:nvSpPr>
        <xdr:cNvPr id="488" name="楕円 487">
          <a:extLst>
            <a:ext uri="{FF2B5EF4-FFF2-40B4-BE49-F238E27FC236}">
              <a16:creationId xmlns:a16="http://schemas.microsoft.com/office/drawing/2014/main" id="{00000000-0008-0000-0800-0000E8010000}"/>
            </a:ext>
          </a:extLst>
        </xdr:cNvPr>
        <xdr:cNvSpPr/>
      </xdr:nvSpPr>
      <xdr:spPr>
        <a:xfrm>
          <a:off x="8699500" y="166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111155</xdr:rowOff>
    </xdr:from>
    <xdr:ext cx="534377" cy="259045"/>
    <xdr:sp macro="" textlink="">
      <xdr:nvSpPr>
        <xdr:cNvPr id="489" name="テキスト ボックス 488">
          <a:extLst>
            <a:ext uri="{FF2B5EF4-FFF2-40B4-BE49-F238E27FC236}">
              <a16:creationId xmlns:a16="http://schemas.microsoft.com/office/drawing/2014/main" id="{00000000-0008-0000-0800-0000E9010000}"/>
            </a:ext>
          </a:extLst>
        </xdr:cNvPr>
        <xdr:cNvSpPr txBox="1"/>
      </xdr:nvSpPr>
      <xdr:spPr>
        <a:xfrm>
          <a:off x="8483111" y="167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160401</xdr:rowOff>
    </xdr:from>
    <xdr:to>
      <xdr:col>41</xdr:col>
      <xdr:colOff>101600</xdr:colOff>
      <xdr:row>97</xdr:row>
      <xdr:rowOff>90551</xdr:rowOff>
    </xdr:to>
    <xdr:sp macro="" textlink="">
      <xdr:nvSpPr>
        <xdr:cNvPr id="490" name="楕円 489">
          <a:extLst>
            <a:ext uri="{FF2B5EF4-FFF2-40B4-BE49-F238E27FC236}">
              <a16:creationId xmlns:a16="http://schemas.microsoft.com/office/drawing/2014/main" id="{00000000-0008-0000-0800-0000EA010000}"/>
            </a:ext>
          </a:extLst>
        </xdr:cNvPr>
        <xdr:cNvSpPr/>
      </xdr:nvSpPr>
      <xdr:spPr>
        <a:xfrm>
          <a:off x="7810500" y="166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107078</xdr:rowOff>
    </xdr:from>
    <xdr:ext cx="534377" cy="259045"/>
    <xdr:sp macro="" textlink="">
      <xdr:nvSpPr>
        <xdr:cNvPr id="491" name="テキスト ボックス 490">
          <a:extLst>
            <a:ext uri="{FF2B5EF4-FFF2-40B4-BE49-F238E27FC236}">
              <a16:creationId xmlns:a16="http://schemas.microsoft.com/office/drawing/2014/main" id="{00000000-0008-0000-0800-0000EB010000}"/>
            </a:ext>
          </a:extLst>
        </xdr:cNvPr>
        <xdr:cNvSpPr txBox="1"/>
      </xdr:nvSpPr>
      <xdr:spPr>
        <a:xfrm>
          <a:off x="759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140360</xdr:rowOff>
    </xdr:from>
    <xdr:to>
      <xdr:col>36</xdr:col>
      <xdr:colOff>165100</xdr:colOff>
      <xdr:row>98</xdr:row>
      <xdr:rowOff>70510</xdr:rowOff>
    </xdr:to>
    <xdr:sp macro="" textlink="">
      <xdr:nvSpPr>
        <xdr:cNvPr id="492" name="楕円 491">
          <a:extLst>
            <a:ext uri="{FF2B5EF4-FFF2-40B4-BE49-F238E27FC236}">
              <a16:creationId xmlns:a16="http://schemas.microsoft.com/office/drawing/2014/main" id="{00000000-0008-0000-0800-0000EC010000}"/>
            </a:ext>
          </a:extLst>
        </xdr:cNvPr>
        <xdr:cNvSpPr/>
      </xdr:nvSpPr>
      <xdr:spPr>
        <a:xfrm>
          <a:off x="6921500" y="167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87037</xdr:rowOff>
    </xdr:from>
    <xdr:ext cx="534377" cy="259045"/>
    <xdr:sp macro="" textlink="">
      <xdr:nvSpPr>
        <xdr:cNvPr id="493" name="テキスト ボックス 492">
          <a:extLst>
            <a:ext uri="{FF2B5EF4-FFF2-40B4-BE49-F238E27FC236}">
              <a16:creationId xmlns:a16="http://schemas.microsoft.com/office/drawing/2014/main" id="{00000000-0008-0000-0800-0000ED010000}"/>
            </a:ext>
          </a:extLst>
        </xdr:cNvPr>
        <xdr:cNvSpPr txBox="1"/>
      </xdr:nvSpPr>
      <xdr:spPr>
        <a:xfrm>
          <a:off x="6705111" y="165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8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8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8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8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8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8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8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8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8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8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8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8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8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8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8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8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8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8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8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8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8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8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8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8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8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8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8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8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8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63081</xdr:rowOff>
    </xdr:from>
    <xdr:to>
      <xdr:col>85</xdr:col>
      <xdr:colOff>127000</xdr:colOff>
      <xdr:row>38</xdr:row>
      <xdr:rowOff>64567</xdr:rowOff>
    </xdr:to>
    <xdr:cxnSp macro="">
      <xdr:nvCxnSpPr>
        <xdr:cNvPr id="523" name="直線コネクタ 522">
          <a:extLst>
            <a:ext uri="{FF2B5EF4-FFF2-40B4-BE49-F238E27FC236}">
              <a16:creationId xmlns:a16="http://schemas.microsoft.com/office/drawing/2014/main" id="{00000000-0008-0000-0800-00000B020000}"/>
            </a:ext>
          </a:extLst>
        </xdr:cNvPr>
        <xdr:cNvCxnSpPr/>
      </xdr:nvCxnSpPr>
      <xdr:spPr>
        <a:xfrm>
          <a:off x="15481300" y="6578181"/>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8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8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22999</xdr:rowOff>
    </xdr:from>
    <xdr:to>
      <xdr:col>81</xdr:col>
      <xdr:colOff>50800</xdr:colOff>
      <xdr:row>38</xdr:row>
      <xdr:rowOff>63081</xdr:rowOff>
    </xdr:to>
    <xdr:cxnSp macro="">
      <xdr:nvCxnSpPr>
        <xdr:cNvPr id="526" name="直線コネクタ 525">
          <a:extLst>
            <a:ext uri="{FF2B5EF4-FFF2-40B4-BE49-F238E27FC236}">
              <a16:creationId xmlns:a16="http://schemas.microsoft.com/office/drawing/2014/main" id="{00000000-0008-0000-0800-00000E020000}"/>
            </a:ext>
          </a:extLst>
        </xdr:cNvPr>
        <xdr:cNvCxnSpPr/>
      </xdr:nvCxnSpPr>
      <xdr:spPr>
        <a:xfrm>
          <a:off x="14592300" y="6538099"/>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8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8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22999</xdr:rowOff>
    </xdr:from>
    <xdr:to>
      <xdr:col>76</xdr:col>
      <xdr:colOff>114300</xdr:colOff>
      <xdr:row>38</xdr:row>
      <xdr:rowOff>37249</xdr:rowOff>
    </xdr:to>
    <xdr:cxnSp macro="">
      <xdr:nvCxnSpPr>
        <xdr:cNvPr id="529" name="直線コネクタ 528">
          <a:extLst>
            <a:ext uri="{FF2B5EF4-FFF2-40B4-BE49-F238E27FC236}">
              <a16:creationId xmlns:a16="http://schemas.microsoft.com/office/drawing/2014/main" id="{00000000-0008-0000-0800-000011020000}"/>
            </a:ext>
          </a:extLst>
        </xdr:cNvPr>
        <xdr:cNvCxnSpPr/>
      </xdr:nvCxnSpPr>
      <xdr:spPr>
        <a:xfrm flipV="1">
          <a:off x="13703300" y="6538099"/>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8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8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37249</xdr:rowOff>
    </xdr:from>
    <xdr:to>
      <xdr:col>71</xdr:col>
      <xdr:colOff>177800</xdr:colOff>
      <xdr:row>38</xdr:row>
      <xdr:rowOff>79426</xdr:rowOff>
    </xdr:to>
    <xdr:cxnSp macro="">
      <xdr:nvCxnSpPr>
        <xdr:cNvPr id="532" name="直線コネクタ 531">
          <a:extLst>
            <a:ext uri="{FF2B5EF4-FFF2-40B4-BE49-F238E27FC236}">
              <a16:creationId xmlns:a16="http://schemas.microsoft.com/office/drawing/2014/main" id="{00000000-0008-0000-0800-000014020000}"/>
            </a:ext>
          </a:extLst>
        </xdr:cNvPr>
        <xdr:cNvCxnSpPr/>
      </xdr:nvCxnSpPr>
      <xdr:spPr>
        <a:xfrm flipV="1">
          <a:off x="12814300" y="6552349"/>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81928</xdr:rowOff>
    </xdr:from>
    <xdr:to>
      <xdr:col>72</xdr:col>
      <xdr:colOff>38100</xdr:colOff>
      <xdr:row>38</xdr:row>
      <xdr:rowOff>12078</xdr:rowOff>
    </xdr:to>
    <xdr:sp macro="" textlink="">
      <xdr:nvSpPr>
        <xdr:cNvPr id="533" name="フローチャート: 判断 532">
          <a:extLst>
            <a:ext uri="{FF2B5EF4-FFF2-40B4-BE49-F238E27FC236}">
              <a16:creationId xmlns:a16="http://schemas.microsoft.com/office/drawing/2014/main" id="{00000000-0008-0000-0800-000015020000}"/>
            </a:ext>
          </a:extLst>
        </xdr:cNvPr>
        <xdr:cNvSpPr/>
      </xdr:nvSpPr>
      <xdr:spPr>
        <a:xfrm>
          <a:off x="13652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28605</xdr:rowOff>
    </xdr:from>
    <xdr:ext cx="534377" cy="259045"/>
    <xdr:sp macro="" textlink="">
      <xdr:nvSpPr>
        <xdr:cNvPr id="534" name="テキスト ボックス 533">
          <a:extLst>
            <a:ext uri="{FF2B5EF4-FFF2-40B4-BE49-F238E27FC236}">
              <a16:creationId xmlns:a16="http://schemas.microsoft.com/office/drawing/2014/main" id="{00000000-0008-0000-0800-000016020000}"/>
            </a:ext>
          </a:extLst>
        </xdr:cNvPr>
        <xdr:cNvSpPr txBox="1"/>
      </xdr:nvSpPr>
      <xdr:spPr>
        <a:xfrm>
          <a:off x="13436111" y="62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108674</xdr:rowOff>
    </xdr:from>
    <xdr:to>
      <xdr:col>67</xdr:col>
      <xdr:colOff>101600</xdr:colOff>
      <xdr:row>38</xdr:row>
      <xdr:rowOff>38824</xdr:rowOff>
    </xdr:to>
    <xdr:sp macro="" textlink="">
      <xdr:nvSpPr>
        <xdr:cNvPr id="535" name="フローチャート: 判断 534">
          <a:extLst>
            <a:ext uri="{FF2B5EF4-FFF2-40B4-BE49-F238E27FC236}">
              <a16:creationId xmlns:a16="http://schemas.microsoft.com/office/drawing/2014/main" id="{00000000-0008-0000-0800-000017020000}"/>
            </a:ext>
          </a:extLst>
        </xdr:cNvPr>
        <xdr:cNvSpPr/>
      </xdr:nvSpPr>
      <xdr:spPr>
        <a:xfrm>
          <a:off x="12763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55351</xdr:rowOff>
    </xdr:from>
    <xdr:ext cx="534377" cy="259045"/>
    <xdr:sp macro="" textlink="">
      <xdr:nvSpPr>
        <xdr:cNvPr id="536" name="テキスト ボックス 535">
          <a:extLst>
            <a:ext uri="{FF2B5EF4-FFF2-40B4-BE49-F238E27FC236}">
              <a16:creationId xmlns:a16="http://schemas.microsoft.com/office/drawing/2014/main" id="{00000000-0008-0000-0800-000018020000}"/>
            </a:ext>
          </a:extLst>
        </xdr:cNvPr>
        <xdr:cNvSpPr txBox="1"/>
      </xdr:nvSpPr>
      <xdr:spPr>
        <a:xfrm>
          <a:off x="12547111" y="62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8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8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8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8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8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13767</xdr:rowOff>
    </xdr:from>
    <xdr:to>
      <xdr:col>85</xdr:col>
      <xdr:colOff>177800</xdr:colOff>
      <xdr:row>38</xdr:row>
      <xdr:rowOff>115367</xdr:rowOff>
    </xdr:to>
    <xdr:sp macro="" textlink="">
      <xdr:nvSpPr>
        <xdr:cNvPr id="542" name="楕円 541">
          <a:extLst>
            <a:ext uri="{FF2B5EF4-FFF2-40B4-BE49-F238E27FC236}">
              <a16:creationId xmlns:a16="http://schemas.microsoft.com/office/drawing/2014/main" id="{00000000-0008-0000-0800-00001E020000}"/>
            </a:ext>
          </a:extLst>
        </xdr:cNvPr>
        <xdr:cNvSpPr/>
      </xdr:nvSpPr>
      <xdr:spPr>
        <a:xfrm>
          <a:off x="16268700" y="65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163644</xdr:rowOff>
    </xdr:from>
    <xdr:ext cx="534377" cy="259045"/>
    <xdr:sp macro="" textlink="">
      <xdr:nvSpPr>
        <xdr:cNvPr id="543" name="消防費該当値テキスト">
          <a:extLst>
            <a:ext uri="{FF2B5EF4-FFF2-40B4-BE49-F238E27FC236}">
              <a16:creationId xmlns:a16="http://schemas.microsoft.com/office/drawing/2014/main" id="{00000000-0008-0000-0800-00001F020000}"/>
            </a:ext>
          </a:extLst>
        </xdr:cNvPr>
        <xdr:cNvSpPr txBox="1"/>
      </xdr:nvSpPr>
      <xdr:spPr>
        <a:xfrm>
          <a:off x="16370300" y="65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12281</xdr:rowOff>
    </xdr:from>
    <xdr:to>
      <xdr:col>81</xdr:col>
      <xdr:colOff>101600</xdr:colOff>
      <xdr:row>38</xdr:row>
      <xdr:rowOff>113881</xdr:rowOff>
    </xdr:to>
    <xdr:sp macro="" textlink="">
      <xdr:nvSpPr>
        <xdr:cNvPr id="544" name="楕円 543">
          <a:extLst>
            <a:ext uri="{FF2B5EF4-FFF2-40B4-BE49-F238E27FC236}">
              <a16:creationId xmlns:a16="http://schemas.microsoft.com/office/drawing/2014/main" id="{00000000-0008-0000-0800-000020020000}"/>
            </a:ext>
          </a:extLst>
        </xdr:cNvPr>
        <xdr:cNvSpPr/>
      </xdr:nvSpPr>
      <xdr:spPr>
        <a:xfrm>
          <a:off x="15430500" y="652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105008</xdr:rowOff>
    </xdr:from>
    <xdr:ext cx="534377" cy="259045"/>
    <xdr:sp macro="" textlink="">
      <xdr:nvSpPr>
        <xdr:cNvPr id="545" name="テキスト ボックス 544">
          <a:extLst>
            <a:ext uri="{FF2B5EF4-FFF2-40B4-BE49-F238E27FC236}">
              <a16:creationId xmlns:a16="http://schemas.microsoft.com/office/drawing/2014/main" id="{00000000-0008-0000-0800-000021020000}"/>
            </a:ext>
          </a:extLst>
        </xdr:cNvPr>
        <xdr:cNvSpPr txBox="1"/>
      </xdr:nvSpPr>
      <xdr:spPr>
        <a:xfrm>
          <a:off x="15214111" y="662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143650</xdr:rowOff>
    </xdr:from>
    <xdr:to>
      <xdr:col>76</xdr:col>
      <xdr:colOff>165100</xdr:colOff>
      <xdr:row>38</xdr:row>
      <xdr:rowOff>73800</xdr:rowOff>
    </xdr:to>
    <xdr:sp macro="" textlink="">
      <xdr:nvSpPr>
        <xdr:cNvPr id="546" name="楕円 545">
          <a:extLst>
            <a:ext uri="{FF2B5EF4-FFF2-40B4-BE49-F238E27FC236}">
              <a16:creationId xmlns:a16="http://schemas.microsoft.com/office/drawing/2014/main" id="{00000000-0008-0000-0800-000022020000}"/>
            </a:ext>
          </a:extLst>
        </xdr:cNvPr>
        <xdr:cNvSpPr/>
      </xdr:nvSpPr>
      <xdr:spPr>
        <a:xfrm>
          <a:off x="14541500" y="64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64926</xdr:rowOff>
    </xdr:from>
    <xdr:ext cx="534377" cy="259045"/>
    <xdr:sp macro="" textlink="">
      <xdr:nvSpPr>
        <xdr:cNvPr id="547" name="テキスト ボックス 546">
          <a:extLst>
            <a:ext uri="{FF2B5EF4-FFF2-40B4-BE49-F238E27FC236}">
              <a16:creationId xmlns:a16="http://schemas.microsoft.com/office/drawing/2014/main" id="{00000000-0008-0000-0800-000023020000}"/>
            </a:ext>
          </a:extLst>
        </xdr:cNvPr>
        <xdr:cNvSpPr txBox="1"/>
      </xdr:nvSpPr>
      <xdr:spPr>
        <a:xfrm>
          <a:off x="14325111" y="65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157899</xdr:rowOff>
    </xdr:from>
    <xdr:to>
      <xdr:col>72</xdr:col>
      <xdr:colOff>38100</xdr:colOff>
      <xdr:row>38</xdr:row>
      <xdr:rowOff>88049</xdr:rowOff>
    </xdr:to>
    <xdr:sp macro="" textlink="">
      <xdr:nvSpPr>
        <xdr:cNvPr id="548" name="楕円 547">
          <a:extLst>
            <a:ext uri="{FF2B5EF4-FFF2-40B4-BE49-F238E27FC236}">
              <a16:creationId xmlns:a16="http://schemas.microsoft.com/office/drawing/2014/main" id="{00000000-0008-0000-0800-000024020000}"/>
            </a:ext>
          </a:extLst>
        </xdr:cNvPr>
        <xdr:cNvSpPr/>
      </xdr:nvSpPr>
      <xdr:spPr>
        <a:xfrm>
          <a:off x="13652500" y="65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79176</xdr:rowOff>
    </xdr:from>
    <xdr:ext cx="534377" cy="259045"/>
    <xdr:sp macro="" textlink="">
      <xdr:nvSpPr>
        <xdr:cNvPr id="549" name="テキスト ボックス 548">
          <a:extLst>
            <a:ext uri="{FF2B5EF4-FFF2-40B4-BE49-F238E27FC236}">
              <a16:creationId xmlns:a16="http://schemas.microsoft.com/office/drawing/2014/main" id="{00000000-0008-0000-0800-000025020000}"/>
            </a:ext>
          </a:extLst>
        </xdr:cNvPr>
        <xdr:cNvSpPr txBox="1"/>
      </xdr:nvSpPr>
      <xdr:spPr>
        <a:xfrm>
          <a:off x="13436111" y="659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28626</xdr:rowOff>
    </xdr:from>
    <xdr:to>
      <xdr:col>67</xdr:col>
      <xdr:colOff>101600</xdr:colOff>
      <xdr:row>38</xdr:row>
      <xdr:rowOff>130226</xdr:rowOff>
    </xdr:to>
    <xdr:sp macro="" textlink="">
      <xdr:nvSpPr>
        <xdr:cNvPr id="550" name="楕円 549">
          <a:extLst>
            <a:ext uri="{FF2B5EF4-FFF2-40B4-BE49-F238E27FC236}">
              <a16:creationId xmlns:a16="http://schemas.microsoft.com/office/drawing/2014/main" id="{00000000-0008-0000-0800-000026020000}"/>
            </a:ext>
          </a:extLst>
        </xdr:cNvPr>
        <xdr:cNvSpPr/>
      </xdr:nvSpPr>
      <xdr:spPr>
        <a:xfrm>
          <a:off x="12763500" y="65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121353</xdr:rowOff>
    </xdr:from>
    <xdr:ext cx="534377" cy="259045"/>
    <xdr:sp macro="" textlink="">
      <xdr:nvSpPr>
        <xdr:cNvPr id="551" name="テキスト ボックス 550">
          <a:extLst>
            <a:ext uri="{FF2B5EF4-FFF2-40B4-BE49-F238E27FC236}">
              <a16:creationId xmlns:a16="http://schemas.microsoft.com/office/drawing/2014/main" id="{00000000-0008-0000-0800-000027020000}"/>
            </a:ext>
          </a:extLst>
        </xdr:cNvPr>
        <xdr:cNvSpPr txBox="1"/>
      </xdr:nvSpPr>
      <xdr:spPr>
        <a:xfrm>
          <a:off x="12547111" y="66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8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8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8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8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8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8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8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8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8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8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8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8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8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8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8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8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8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8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8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8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8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8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8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8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8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8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8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8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8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55676</xdr:rowOff>
    </xdr:from>
    <xdr:to>
      <xdr:col>85</xdr:col>
      <xdr:colOff>127000</xdr:colOff>
      <xdr:row>58</xdr:row>
      <xdr:rowOff>120803</xdr:rowOff>
    </xdr:to>
    <xdr:cxnSp macro="">
      <xdr:nvCxnSpPr>
        <xdr:cNvPr id="581" name="直線コネクタ 580">
          <a:extLst>
            <a:ext uri="{FF2B5EF4-FFF2-40B4-BE49-F238E27FC236}">
              <a16:creationId xmlns:a16="http://schemas.microsoft.com/office/drawing/2014/main" id="{00000000-0008-0000-0800-000045020000}"/>
            </a:ext>
          </a:extLst>
        </xdr:cNvPr>
        <xdr:cNvCxnSpPr/>
      </xdr:nvCxnSpPr>
      <xdr:spPr>
        <a:xfrm flipV="1">
          <a:off x="15481300" y="9999776"/>
          <a:ext cx="838200" cy="6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8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8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46304</xdr:rowOff>
    </xdr:from>
    <xdr:to>
      <xdr:col>81</xdr:col>
      <xdr:colOff>50800</xdr:colOff>
      <xdr:row>58</xdr:row>
      <xdr:rowOff>120803</xdr:rowOff>
    </xdr:to>
    <xdr:cxnSp macro="">
      <xdr:nvCxnSpPr>
        <xdr:cNvPr id="584" name="直線コネクタ 583">
          <a:extLst>
            <a:ext uri="{FF2B5EF4-FFF2-40B4-BE49-F238E27FC236}">
              <a16:creationId xmlns:a16="http://schemas.microsoft.com/office/drawing/2014/main" id="{00000000-0008-0000-0800-000048020000}"/>
            </a:ext>
          </a:extLst>
        </xdr:cNvPr>
        <xdr:cNvCxnSpPr/>
      </xdr:nvCxnSpPr>
      <xdr:spPr>
        <a:xfrm>
          <a:off x="14592300" y="9990404"/>
          <a:ext cx="889000" cy="7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8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8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23711</xdr:rowOff>
    </xdr:from>
    <xdr:to>
      <xdr:col>76</xdr:col>
      <xdr:colOff>114300</xdr:colOff>
      <xdr:row>58</xdr:row>
      <xdr:rowOff>46304</xdr:rowOff>
    </xdr:to>
    <xdr:cxnSp macro="">
      <xdr:nvCxnSpPr>
        <xdr:cNvPr id="587" name="直線コネクタ 586">
          <a:extLst>
            <a:ext uri="{FF2B5EF4-FFF2-40B4-BE49-F238E27FC236}">
              <a16:creationId xmlns:a16="http://schemas.microsoft.com/office/drawing/2014/main" id="{00000000-0008-0000-0800-00004B020000}"/>
            </a:ext>
          </a:extLst>
        </xdr:cNvPr>
        <xdr:cNvCxnSpPr/>
      </xdr:nvCxnSpPr>
      <xdr:spPr>
        <a:xfrm>
          <a:off x="13703300" y="9967811"/>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8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8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23711</xdr:rowOff>
    </xdr:from>
    <xdr:to>
      <xdr:col>71</xdr:col>
      <xdr:colOff>177800</xdr:colOff>
      <xdr:row>58</xdr:row>
      <xdr:rowOff>154851</xdr:rowOff>
    </xdr:to>
    <xdr:cxnSp macro="">
      <xdr:nvCxnSpPr>
        <xdr:cNvPr id="590" name="直線コネクタ 589">
          <a:extLst>
            <a:ext uri="{FF2B5EF4-FFF2-40B4-BE49-F238E27FC236}">
              <a16:creationId xmlns:a16="http://schemas.microsoft.com/office/drawing/2014/main" id="{00000000-0008-0000-0800-00004E020000}"/>
            </a:ext>
          </a:extLst>
        </xdr:cNvPr>
        <xdr:cNvCxnSpPr/>
      </xdr:nvCxnSpPr>
      <xdr:spPr>
        <a:xfrm flipV="1">
          <a:off x="12814300" y="9967811"/>
          <a:ext cx="889000" cy="1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1" name="フローチャート: 判断 590">
          <a:extLst>
            <a:ext uri="{FF2B5EF4-FFF2-40B4-BE49-F238E27FC236}">
              <a16:creationId xmlns:a16="http://schemas.microsoft.com/office/drawing/2014/main" id="{00000000-0008-0000-0800-00004F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92" name="テキスト ボックス 591">
          <a:extLst>
            <a:ext uri="{FF2B5EF4-FFF2-40B4-BE49-F238E27FC236}">
              <a16:creationId xmlns:a16="http://schemas.microsoft.com/office/drawing/2014/main" id="{00000000-0008-0000-0800-000050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3" name="フローチャート: 判断 592">
          <a:extLst>
            <a:ext uri="{FF2B5EF4-FFF2-40B4-BE49-F238E27FC236}">
              <a16:creationId xmlns:a16="http://schemas.microsoft.com/office/drawing/2014/main" id="{00000000-0008-0000-0800-000051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4" name="テキスト ボックス 593">
          <a:extLst>
            <a:ext uri="{FF2B5EF4-FFF2-40B4-BE49-F238E27FC236}">
              <a16:creationId xmlns:a16="http://schemas.microsoft.com/office/drawing/2014/main" id="{00000000-0008-0000-0800-000052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8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8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8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8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8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4876</xdr:rowOff>
    </xdr:from>
    <xdr:to>
      <xdr:col>85</xdr:col>
      <xdr:colOff>177800</xdr:colOff>
      <xdr:row>58</xdr:row>
      <xdr:rowOff>106476</xdr:rowOff>
    </xdr:to>
    <xdr:sp macro="" textlink="">
      <xdr:nvSpPr>
        <xdr:cNvPr id="600" name="楕円 599">
          <a:extLst>
            <a:ext uri="{FF2B5EF4-FFF2-40B4-BE49-F238E27FC236}">
              <a16:creationId xmlns:a16="http://schemas.microsoft.com/office/drawing/2014/main" id="{00000000-0008-0000-0800-000058020000}"/>
            </a:ext>
          </a:extLst>
        </xdr:cNvPr>
        <xdr:cNvSpPr/>
      </xdr:nvSpPr>
      <xdr:spPr>
        <a:xfrm>
          <a:off x="16268700" y="99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91253</xdr:rowOff>
    </xdr:from>
    <xdr:ext cx="534377" cy="259045"/>
    <xdr:sp macro="" textlink="">
      <xdr:nvSpPr>
        <xdr:cNvPr id="601" name="教育費該当値テキスト">
          <a:extLst>
            <a:ext uri="{FF2B5EF4-FFF2-40B4-BE49-F238E27FC236}">
              <a16:creationId xmlns:a16="http://schemas.microsoft.com/office/drawing/2014/main" id="{00000000-0008-0000-0800-000059020000}"/>
            </a:ext>
          </a:extLst>
        </xdr:cNvPr>
        <xdr:cNvSpPr txBox="1"/>
      </xdr:nvSpPr>
      <xdr:spPr>
        <a:xfrm>
          <a:off x="16370300" y="9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70003</xdr:rowOff>
    </xdr:from>
    <xdr:to>
      <xdr:col>81</xdr:col>
      <xdr:colOff>101600</xdr:colOff>
      <xdr:row>59</xdr:row>
      <xdr:rowOff>153</xdr:rowOff>
    </xdr:to>
    <xdr:sp macro="" textlink="">
      <xdr:nvSpPr>
        <xdr:cNvPr id="602" name="楕円 601">
          <a:extLst>
            <a:ext uri="{FF2B5EF4-FFF2-40B4-BE49-F238E27FC236}">
              <a16:creationId xmlns:a16="http://schemas.microsoft.com/office/drawing/2014/main" id="{00000000-0008-0000-0800-00005A020000}"/>
            </a:ext>
          </a:extLst>
        </xdr:cNvPr>
        <xdr:cNvSpPr/>
      </xdr:nvSpPr>
      <xdr:spPr>
        <a:xfrm>
          <a:off x="15430500" y="100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162730</xdr:rowOff>
    </xdr:from>
    <xdr:ext cx="534377" cy="259045"/>
    <xdr:sp macro="" textlink="">
      <xdr:nvSpPr>
        <xdr:cNvPr id="603" name="テキスト ボックス 602">
          <a:extLst>
            <a:ext uri="{FF2B5EF4-FFF2-40B4-BE49-F238E27FC236}">
              <a16:creationId xmlns:a16="http://schemas.microsoft.com/office/drawing/2014/main" id="{00000000-0008-0000-0800-00005B020000}"/>
            </a:ext>
          </a:extLst>
        </xdr:cNvPr>
        <xdr:cNvSpPr txBox="1"/>
      </xdr:nvSpPr>
      <xdr:spPr>
        <a:xfrm>
          <a:off x="15214111" y="101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166954</xdr:rowOff>
    </xdr:from>
    <xdr:to>
      <xdr:col>76</xdr:col>
      <xdr:colOff>165100</xdr:colOff>
      <xdr:row>58</xdr:row>
      <xdr:rowOff>97104</xdr:rowOff>
    </xdr:to>
    <xdr:sp macro="" textlink="">
      <xdr:nvSpPr>
        <xdr:cNvPr id="604" name="楕円 603">
          <a:extLst>
            <a:ext uri="{FF2B5EF4-FFF2-40B4-BE49-F238E27FC236}">
              <a16:creationId xmlns:a16="http://schemas.microsoft.com/office/drawing/2014/main" id="{00000000-0008-0000-0800-00005C020000}"/>
            </a:ext>
          </a:extLst>
        </xdr:cNvPr>
        <xdr:cNvSpPr/>
      </xdr:nvSpPr>
      <xdr:spPr>
        <a:xfrm>
          <a:off x="14541500" y="99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88231</xdr:rowOff>
    </xdr:from>
    <xdr:ext cx="534377" cy="259045"/>
    <xdr:sp macro="" textlink="">
      <xdr:nvSpPr>
        <xdr:cNvPr id="605" name="テキスト ボックス 604">
          <a:extLst>
            <a:ext uri="{FF2B5EF4-FFF2-40B4-BE49-F238E27FC236}">
              <a16:creationId xmlns:a16="http://schemas.microsoft.com/office/drawing/2014/main" id="{00000000-0008-0000-0800-00005D020000}"/>
            </a:ext>
          </a:extLst>
        </xdr:cNvPr>
        <xdr:cNvSpPr txBox="1"/>
      </xdr:nvSpPr>
      <xdr:spPr>
        <a:xfrm>
          <a:off x="14325111" y="100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144361</xdr:rowOff>
    </xdr:from>
    <xdr:to>
      <xdr:col>72</xdr:col>
      <xdr:colOff>38100</xdr:colOff>
      <xdr:row>58</xdr:row>
      <xdr:rowOff>74511</xdr:rowOff>
    </xdr:to>
    <xdr:sp macro="" textlink="">
      <xdr:nvSpPr>
        <xdr:cNvPr id="606" name="楕円 605">
          <a:extLst>
            <a:ext uri="{FF2B5EF4-FFF2-40B4-BE49-F238E27FC236}">
              <a16:creationId xmlns:a16="http://schemas.microsoft.com/office/drawing/2014/main" id="{00000000-0008-0000-0800-00005E020000}"/>
            </a:ext>
          </a:extLst>
        </xdr:cNvPr>
        <xdr:cNvSpPr/>
      </xdr:nvSpPr>
      <xdr:spPr>
        <a:xfrm>
          <a:off x="13652500" y="99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65638</xdr:rowOff>
    </xdr:from>
    <xdr:ext cx="534377" cy="259045"/>
    <xdr:sp macro="" textlink="">
      <xdr:nvSpPr>
        <xdr:cNvPr id="607" name="テキスト ボックス 606">
          <a:extLst>
            <a:ext uri="{FF2B5EF4-FFF2-40B4-BE49-F238E27FC236}">
              <a16:creationId xmlns:a16="http://schemas.microsoft.com/office/drawing/2014/main" id="{00000000-0008-0000-0800-00005F020000}"/>
            </a:ext>
          </a:extLst>
        </xdr:cNvPr>
        <xdr:cNvSpPr txBox="1"/>
      </xdr:nvSpPr>
      <xdr:spPr>
        <a:xfrm>
          <a:off x="13436111" y="1000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104051</xdr:rowOff>
    </xdr:from>
    <xdr:to>
      <xdr:col>67</xdr:col>
      <xdr:colOff>101600</xdr:colOff>
      <xdr:row>59</xdr:row>
      <xdr:rowOff>34201</xdr:rowOff>
    </xdr:to>
    <xdr:sp macro="" textlink="">
      <xdr:nvSpPr>
        <xdr:cNvPr id="608" name="楕円 607">
          <a:extLst>
            <a:ext uri="{FF2B5EF4-FFF2-40B4-BE49-F238E27FC236}">
              <a16:creationId xmlns:a16="http://schemas.microsoft.com/office/drawing/2014/main" id="{00000000-0008-0000-0800-000060020000}"/>
            </a:ext>
          </a:extLst>
        </xdr:cNvPr>
        <xdr:cNvSpPr/>
      </xdr:nvSpPr>
      <xdr:spPr>
        <a:xfrm>
          <a:off x="12763500" y="100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25328</xdr:rowOff>
    </xdr:from>
    <xdr:ext cx="534377" cy="259045"/>
    <xdr:sp macro="" textlink="">
      <xdr:nvSpPr>
        <xdr:cNvPr id="609" name="テキスト ボックス 608">
          <a:extLst>
            <a:ext uri="{FF2B5EF4-FFF2-40B4-BE49-F238E27FC236}">
              <a16:creationId xmlns:a16="http://schemas.microsoft.com/office/drawing/2014/main" id="{00000000-0008-0000-0800-000061020000}"/>
            </a:ext>
          </a:extLst>
        </xdr:cNvPr>
        <xdr:cNvSpPr txBox="1"/>
      </xdr:nvSpPr>
      <xdr:spPr>
        <a:xfrm>
          <a:off x="12547111" y="101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8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8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8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8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8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8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8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8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8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8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8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8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8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8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8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8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8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8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8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8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8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8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8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8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8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8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171109</xdr:rowOff>
    </xdr:from>
    <xdr:to>
      <xdr:col>85</xdr:col>
      <xdr:colOff>127000</xdr:colOff>
      <xdr:row>78</xdr:row>
      <xdr:rowOff>123241</xdr:rowOff>
    </xdr:to>
    <xdr:cxnSp macro="">
      <xdr:nvCxnSpPr>
        <xdr:cNvPr id="636" name="直線コネクタ 635">
          <a:extLst>
            <a:ext uri="{FF2B5EF4-FFF2-40B4-BE49-F238E27FC236}">
              <a16:creationId xmlns:a16="http://schemas.microsoft.com/office/drawing/2014/main" id="{00000000-0008-0000-0800-00007C020000}"/>
            </a:ext>
          </a:extLst>
        </xdr:cNvPr>
        <xdr:cNvCxnSpPr/>
      </xdr:nvCxnSpPr>
      <xdr:spPr>
        <a:xfrm>
          <a:off x="15481300" y="13372759"/>
          <a:ext cx="838200" cy="12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8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8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171109</xdr:rowOff>
    </xdr:from>
    <xdr:to>
      <xdr:col>81</xdr:col>
      <xdr:colOff>50800</xdr:colOff>
      <xdr:row>78</xdr:row>
      <xdr:rowOff>137413</xdr:rowOff>
    </xdr:to>
    <xdr:cxnSp macro="">
      <xdr:nvCxnSpPr>
        <xdr:cNvPr id="639" name="直線コネクタ 638">
          <a:extLst>
            <a:ext uri="{FF2B5EF4-FFF2-40B4-BE49-F238E27FC236}">
              <a16:creationId xmlns:a16="http://schemas.microsoft.com/office/drawing/2014/main" id="{00000000-0008-0000-0800-00007F020000}"/>
            </a:ext>
          </a:extLst>
        </xdr:cNvPr>
        <xdr:cNvCxnSpPr/>
      </xdr:nvCxnSpPr>
      <xdr:spPr>
        <a:xfrm flipV="1">
          <a:off x="14592300" y="13372759"/>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8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8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135220</xdr:rowOff>
    </xdr:from>
    <xdr:to>
      <xdr:col>76</xdr:col>
      <xdr:colOff>114300</xdr:colOff>
      <xdr:row>78</xdr:row>
      <xdr:rowOff>137413</xdr:rowOff>
    </xdr:to>
    <xdr:cxnSp macro="">
      <xdr:nvCxnSpPr>
        <xdr:cNvPr id="642" name="直線コネクタ 641">
          <a:extLst>
            <a:ext uri="{FF2B5EF4-FFF2-40B4-BE49-F238E27FC236}">
              <a16:creationId xmlns:a16="http://schemas.microsoft.com/office/drawing/2014/main" id="{00000000-0008-0000-0800-000082020000}"/>
            </a:ext>
          </a:extLst>
        </xdr:cNvPr>
        <xdr:cNvCxnSpPr/>
      </xdr:nvCxnSpPr>
      <xdr:spPr>
        <a:xfrm>
          <a:off x="13703300" y="13508320"/>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8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8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135220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800-000085020000}"/>
            </a:ext>
          </a:extLst>
        </xdr:cNvPr>
        <xdr:cNvCxnSpPr/>
      </xdr:nvCxnSpPr>
      <xdr:spPr>
        <a:xfrm flipV="1">
          <a:off x="12814300" y="13508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6" name="フローチャート: 判断 645">
          <a:extLst>
            <a:ext uri="{FF2B5EF4-FFF2-40B4-BE49-F238E27FC236}">
              <a16:creationId xmlns:a16="http://schemas.microsoft.com/office/drawing/2014/main" id="{00000000-0008-0000-0800-000086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7" name="テキスト ボックス 646">
          <a:extLst>
            <a:ext uri="{FF2B5EF4-FFF2-40B4-BE49-F238E27FC236}">
              <a16:creationId xmlns:a16="http://schemas.microsoft.com/office/drawing/2014/main" id="{00000000-0008-0000-0800-000087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8" name="フローチャート: 判断 647">
          <a:extLst>
            <a:ext uri="{FF2B5EF4-FFF2-40B4-BE49-F238E27FC236}">
              <a16:creationId xmlns:a16="http://schemas.microsoft.com/office/drawing/2014/main" id="{00000000-0008-0000-0800-000088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9" name="テキスト ボックス 648">
          <a:extLst>
            <a:ext uri="{FF2B5EF4-FFF2-40B4-BE49-F238E27FC236}">
              <a16:creationId xmlns:a16="http://schemas.microsoft.com/office/drawing/2014/main" id="{00000000-0008-0000-0800-000089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8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8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8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8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8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72441</xdr:rowOff>
    </xdr:from>
    <xdr:to>
      <xdr:col>85</xdr:col>
      <xdr:colOff>177800</xdr:colOff>
      <xdr:row>79</xdr:row>
      <xdr:rowOff>2591</xdr:rowOff>
    </xdr:to>
    <xdr:sp macro="" textlink="">
      <xdr:nvSpPr>
        <xdr:cNvPr id="655" name="楕円 654">
          <a:extLst>
            <a:ext uri="{FF2B5EF4-FFF2-40B4-BE49-F238E27FC236}">
              <a16:creationId xmlns:a16="http://schemas.microsoft.com/office/drawing/2014/main" id="{00000000-0008-0000-0800-00008F020000}"/>
            </a:ext>
          </a:extLst>
        </xdr:cNvPr>
        <xdr:cNvSpPr/>
      </xdr:nvSpPr>
      <xdr:spPr>
        <a:xfrm>
          <a:off x="162687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158818</xdr:rowOff>
    </xdr:from>
    <xdr:ext cx="378565" cy="259045"/>
    <xdr:sp macro="" textlink="">
      <xdr:nvSpPr>
        <xdr:cNvPr id="656" name="災害復旧費該当値テキスト">
          <a:extLst>
            <a:ext uri="{FF2B5EF4-FFF2-40B4-BE49-F238E27FC236}">
              <a16:creationId xmlns:a16="http://schemas.microsoft.com/office/drawing/2014/main" id="{00000000-0008-0000-0800-000090020000}"/>
            </a:ext>
          </a:extLst>
        </xdr:cNvPr>
        <xdr:cNvSpPr txBox="1"/>
      </xdr:nvSpPr>
      <xdr:spPr>
        <a:xfrm>
          <a:off x="16370300" y="1336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120309</xdr:rowOff>
    </xdr:from>
    <xdr:to>
      <xdr:col>81</xdr:col>
      <xdr:colOff>101600</xdr:colOff>
      <xdr:row>78</xdr:row>
      <xdr:rowOff>50459</xdr:rowOff>
    </xdr:to>
    <xdr:sp macro="" textlink="">
      <xdr:nvSpPr>
        <xdr:cNvPr id="657" name="楕円 656">
          <a:extLst>
            <a:ext uri="{FF2B5EF4-FFF2-40B4-BE49-F238E27FC236}">
              <a16:creationId xmlns:a16="http://schemas.microsoft.com/office/drawing/2014/main" id="{00000000-0008-0000-0800-000091020000}"/>
            </a:ext>
          </a:extLst>
        </xdr:cNvPr>
        <xdr:cNvSpPr/>
      </xdr:nvSpPr>
      <xdr:spPr>
        <a:xfrm>
          <a:off x="15430500" y="133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41586</xdr:rowOff>
    </xdr:from>
    <xdr:ext cx="469744" cy="259045"/>
    <xdr:sp macro="" textlink="">
      <xdr:nvSpPr>
        <xdr:cNvPr id="658" name="テキスト ボックス 657">
          <a:extLst>
            <a:ext uri="{FF2B5EF4-FFF2-40B4-BE49-F238E27FC236}">
              <a16:creationId xmlns:a16="http://schemas.microsoft.com/office/drawing/2014/main" id="{00000000-0008-0000-0800-000092020000}"/>
            </a:ext>
          </a:extLst>
        </xdr:cNvPr>
        <xdr:cNvSpPr txBox="1"/>
      </xdr:nvSpPr>
      <xdr:spPr>
        <a:xfrm>
          <a:off x="15246428" y="134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86613</xdr:rowOff>
    </xdr:from>
    <xdr:to>
      <xdr:col>76</xdr:col>
      <xdr:colOff>165100</xdr:colOff>
      <xdr:row>79</xdr:row>
      <xdr:rowOff>16763</xdr:rowOff>
    </xdr:to>
    <xdr:sp macro="" textlink="">
      <xdr:nvSpPr>
        <xdr:cNvPr id="659" name="楕円 658">
          <a:extLst>
            <a:ext uri="{FF2B5EF4-FFF2-40B4-BE49-F238E27FC236}">
              <a16:creationId xmlns:a16="http://schemas.microsoft.com/office/drawing/2014/main" id="{00000000-0008-0000-0800-000093020000}"/>
            </a:ext>
          </a:extLst>
        </xdr:cNvPr>
        <xdr:cNvSpPr/>
      </xdr:nvSpPr>
      <xdr:spPr>
        <a:xfrm>
          <a:off x="14541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7890</xdr:rowOff>
    </xdr:from>
    <xdr:ext cx="313932" cy="259045"/>
    <xdr:sp macro="" textlink="">
      <xdr:nvSpPr>
        <xdr:cNvPr id="660" name="テキスト ボックス 659">
          <a:extLst>
            <a:ext uri="{FF2B5EF4-FFF2-40B4-BE49-F238E27FC236}">
              <a16:creationId xmlns:a16="http://schemas.microsoft.com/office/drawing/2014/main" id="{00000000-0008-0000-0800-000094020000}"/>
            </a:ext>
          </a:extLst>
        </xdr:cNvPr>
        <xdr:cNvSpPr txBox="1"/>
      </xdr:nvSpPr>
      <xdr:spPr>
        <a:xfrm>
          <a:off x="14435333" y="13552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84420</xdr:rowOff>
    </xdr:from>
    <xdr:to>
      <xdr:col>72</xdr:col>
      <xdr:colOff>38100</xdr:colOff>
      <xdr:row>79</xdr:row>
      <xdr:rowOff>14570</xdr:rowOff>
    </xdr:to>
    <xdr:sp macro="" textlink="">
      <xdr:nvSpPr>
        <xdr:cNvPr id="661" name="楕円 660">
          <a:extLst>
            <a:ext uri="{FF2B5EF4-FFF2-40B4-BE49-F238E27FC236}">
              <a16:creationId xmlns:a16="http://schemas.microsoft.com/office/drawing/2014/main" id="{00000000-0008-0000-0800-000095020000}"/>
            </a:ext>
          </a:extLst>
        </xdr:cNvPr>
        <xdr:cNvSpPr/>
      </xdr:nvSpPr>
      <xdr:spPr>
        <a:xfrm>
          <a:off x="13652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5697</xdr:rowOff>
    </xdr:from>
    <xdr:ext cx="313932" cy="259045"/>
    <xdr:sp macro="" textlink="">
      <xdr:nvSpPr>
        <xdr:cNvPr id="662" name="テキスト ボックス 661">
          <a:extLst>
            <a:ext uri="{FF2B5EF4-FFF2-40B4-BE49-F238E27FC236}">
              <a16:creationId xmlns:a16="http://schemas.microsoft.com/office/drawing/2014/main" id="{00000000-0008-0000-0800-000096020000}"/>
            </a:ext>
          </a:extLst>
        </xdr:cNvPr>
        <xdr:cNvSpPr txBox="1"/>
      </xdr:nvSpPr>
      <xdr:spPr>
        <a:xfrm>
          <a:off x="13546333" y="13550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8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8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8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8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8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8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8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8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8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8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8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8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8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8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8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8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8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8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8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8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8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8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8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8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8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8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8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8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8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8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46279</xdr:rowOff>
    </xdr:from>
    <xdr:to>
      <xdr:col>85</xdr:col>
      <xdr:colOff>127000</xdr:colOff>
      <xdr:row>96</xdr:row>
      <xdr:rowOff>76264</xdr:rowOff>
    </xdr:to>
    <xdr:cxnSp macro="">
      <xdr:nvCxnSpPr>
        <xdr:cNvPr id="693" name="直線コネクタ 692">
          <a:extLst>
            <a:ext uri="{FF2B5EF4-FFF2-40B4-BE49-F238E27FC236}">
              <a16:creationId xmlns:a16="http://schemas.microsoft.com/office/drawing/2014/main" id="{00000000-0008-0000-0800-0000B5020000}"/>
            </a:ext>
          </a:extLst>
        </xdr:cNvPr>
        <xdr:cNvCxnSpPr/>
      </xdr:nvCxnSpPr>
      <xdr:spPr>
        <a:xfrm flipV="1">
          <a:off x="15481300" y="16505479"/>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8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8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76264</xdr:rowOff>
    </xdr:from>
    <xdr:to>
      <xdr:col>81</xdr:col>
      <xdr:colOff>50800</xdr:colOff>
      <xdr:row>96</xdr:row>
      <xdr:rowOff>85356</xdr:rowOff>
    </xdr:to>
    <xdr:cxnSp macro="">
      <xdr:nvCxnSpPr>
        <xdr:cNvPr id="696" name="直線コネクタ 695">
          <a:extLst>
            <a:ext uri="{FF2B5EF4-FFF2-40B4-BE49-F238E27FC236}">
              <a16:creationId xmlns:a16="http://schemas.microsoft.com/office/drawing/2014/main" id="{00000000-0008-0000-0800-0000B8020000}"/>
            </a:ext>
          </a:extLst>
        </xdr:cNvPr>
        <xdr:cNvCxnSpPr/>
      </xdr:nvCxnSpPr>
      <xdr:spPr>
        <a:xfrm flipV="1">
          <a:off x="14592300" y="16535464"/>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8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8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85356</xdr:rowOff>
    </xdr:from>
    <xdr:to>
      <xdr:col>76</xdr:col>
      <xdr:colOff>114300</xdr:colOff>
      <xdr:row>96</xdr:row>
      <xdr:rowOff>103442</xdr:rowOff>
    </xdr:to>
    <xdr:cxnSp macro="">
      <xdr:nvCxnSpPr>
        <xdr:cNvPr id="699" name="直線コネクタ 698">
          <a:extLst>
            <a:ext uri="{FF2B5EF4-FFF2-40B4-BE49-F238E27FC236}">
              <a16:creationId xmlns:a16="http://schemas.microsoft.com/office/drawing/2014/main" id="{00000000-0008-0000-0800-0000BB020000}"/>
            </a:ext>
          </a:extLst>
        </xdr:cNvPr>
        <xdr:cNvCxnSpPr/>
      </xdr:nvCxnSpPr>
      <xdr:spPr>
        <a:xfrm flipV="1">
          <a:off x="13703300" y="16544556"/>
          <a:ext cx="8890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8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8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103442</xdr:rowOff>
    </xdr:from>
    <xdr:to>
      <xdr:col>71</xdr:col>
      <xdr:colOff>177800</xdr:colOff>
      <xdr:row>96</xdr:row>
      <xdr:rowOff>111531</xdr:rowOff>
    </xdr:to>
    <xdr:cxnSp macro="">
      <xdr:nvCxnSpPr>
        <xdr:cNvPr id="702" name="直線コネクタ 701">
          <a:extLst>
            <a:ext uri="{FF2B5EF4-FFF2-40B4-BE49-F238E27FC236}">
              <a16:creationId xmlns:a16="http://schemas.microsoft.com/office/drawing/2014/main" id="{00000000-0008-0000-0800-0000BE020000}"/>
            </a:ext>
          </a:extLst>
        </xdr:cNvPr>
        <xdr:cNvCxnSpPr/>
      </xdr:nvCxnSpPr>
      <xdr:spPr>
        <a:xfrm flipV="1">
          <a:off x="12814300" y="16562642"/>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3" name="フローチャート: 判断 702">
          <a:extLst>
            <a:ext uri="{FF2B5EF4-FFF2-40B4-BE49-F238E27FC236}">
              <a16:creationId xmlns:a16="http://schemas.microsoft.com/office/drawing/2014/main" id="{00000000-0008-0000-0800-0000BF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4" name="テキスト ボックス 703">
          <a:extLst>
            <a:ext uri="{FF2B5EF4-FFF2-40B4-BE49-F238E27FC236}">
              <a16:creationId xmlns:a16="http://schemas.microsoft.com/office/drawing/2014/main" id="{00000000-0008-0000-0800-0000C0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5" name="フローチャート: 判断 704">
          <a:extLst>
            <a:ext uri="{FF2B5EF4-FFF2-40B4-BE49-F238E27FC236}">
              <a16:creationId xmlns:a16="http://schemas.microsoft.com/office/drawing/2014/main" id="{00000000-0008-0000-0800-0000C1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6" name="テキスト ボックス 705">
          <a:extLst>
            <a:ext uri="{FF2B5EF4-FFF2-40B4-BE49-F238E27FC236}">
              <a16:creationId xmlns:a16="http://schemas.microsoft.com/office/drawing/2014/main" id="{00000000-0008-0000-0800-0000C2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8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8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8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8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8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166929</xdr:rowOff>
    </xdr:from>
    <xdr:to>
      <xdr:col>85</xdr:col>
      <xdr:colOff>177800</xdr:colOff>
      <xdr:row>96</xdr:row>
      <xdr:rowOff>97079</xdr:rowOff>
    </xdr:to>
    <xdr:sp macro="" textlink="">
      <xdr:nvSpPr>
        <xdr:cNvPr id="712" name="楕円 711">
          <a:extLst>
            <a:ext uri="{FF2B5EF4-FFF2-40B4-BE49-F238E27FC236}">
              <a16:creationId xmlns:a16="http://schemas.microsoft.com/office/drawing/2014/main" id="{00000000-0008-0000-0800-0000C8020000}"/>
            </a:ext>
          </a:extLst>
        </xdr:cNvPr>
        <xdr:cNvSpPr/>
      </xdr:nvSpPr>
      <xdr:spPr>
        <a:xfrm>
          <a:off x="16268700" y="164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145356</xdr:rowOff>
    </xdr:from>
    <xdr:ext cx="534377" cy="259045"/>
    <xdr:sp macro="" textlink="">
      <xdr:nvSpPr>
        <xdr:cNvPr id="713" name="公債費該当値テキスト">
          <a:extLst>
            <a:ext uri="{FF2B5EF4-FFF2-40B4-BE49-F238E27FC236}">
              <a16:creationId xmlns:a16="http://schemas.microsoft.com/office/drawing/2014/main" id="{00000000-0008-0000-0800-0000C9020000}"/>
            </a:ext>
          </a:extLst>
        </xdr:cNvPr>
        <xdr:cNvSpPr txBox="1"/>
      </xdr:nvSpPr>
      <xdr:spPr>
        <a:xfrm>
          <a:off x="16370300" y="164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25464</xdr:rowOff>
    </xdr:from>
    <xdr:to>
      <xdr:col>81</xdr:col>
      <xdr:colOff>101600</xdr:colOff>
      <xdr:row>96</xdr:row>
      <xdr:rowOff>127064</xdr:rowOff>
    </xdr:to>
    <xdr:sp macro="" textlink="">
      <xdr:nvSpPr>
        <xdr:cNvPr id="714" name="楕円 713">
          <a:extLst>
            <a:ext uri="{FF2B5EF4-FFF2-40B4-BE49-F238E27FC236}">
              <a16:creationId xmlns:a16="http://schemas.microsoft.com/office/drawing/2014/main" id="{00000000-0008-0000-0800-0000CA020000}"/>
            </a:ext>
          </a:extLst>
        </xdr:cNvPr>
        <xdr:cNvSpPr/>
      </xdr:nvSpPr>
      <xdr:spPr>
        <a:xfrm>
          <a:off x="15430500" y="16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118191</xdr:rowOff>
    </xdr:from>
    <xdr:ext cx="534377" cy="259045"/>
    <xdr:sp macro="" textlink="">
      <xdr:nvSpPr>
        <xdr:cNvPr id="715" name="テキスト ボックス 714">
          <a:extLst>
            <a:ext uri="{FF2B5EF4-FFF2-40B4-BE49-F238E27FC236}">
              <a16:creationId xmlns:a16="http://schemas.microsoft.com/office/drawing/2014/main" id="{00000000-0008-0000-0800-0000CB020000}"/>
            </a:ext>
          </a:extLst>
        </xdr:cNvPr>
        <xdr:cNvSpPr txBox="1"/>
      </xdr:nvSpPr>
      <xdr:spPr>
        <a:xfrm>
          <a:off x="15214111" y="165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34556</xdr:rowOff>
    </xdr:from>
    <xdr:to>
      <xdr:col>76</xdr:col>
      <xdr:colOff>165100</xdr:colOff>
      <xdr:row>96</xdr:row>
      <xdr:rowOff>136156</xdr:rowOff>
    </xdr:to>
    <xdr:sp macro="" textlink="">
      <xdr:nvSpPr>
        <xdr:cNvPr id="716" name="楕円 715">
          <a:extLst>
            <a:ext uri="{FF2B5EF4-FFF2-40B4-BE49-F238E27FC236}">
              <a16:creationId xmlns:a16="http://schemas.microsoft.com/office/drawing/2014/main" id="{00000000-0008-0000-0800-0000CC020000}"/>
            </a:ext>
          </a:extLst>
        </xdr:cNvPr>
        <xdr:cNvSpPr/>
      </xdr:nvSpPr>
      <xdr:spPr>
        <a:xfrm>
          <a:off x="14541500" y="164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127283</xdr:rowOff>
    </xdr:from>
    <xdr:ext cx="534377" cy="259045"/>
    <xdr:sp macro="" textlink="">
      <xdr:nvSpPr>
        <xdr:cNvPr id="717" name="テキスト ボックス 716">
          <a:extLst>
            <a:ext uri="{FF2B5EF4-FFF2-40B4-BE49-F238E27FC236}">
              <a16:creationId xmlns:a16="http://schemas.microsoft.com/office/drawing/2014/main" id="{00000000-0008-0000-0800-0000CD020000}"/>
            </a:ext>
          </a:extLst>
        </xdr:cNvPr>
        <xdr:cNvSpPr txBox="1"/>
      </xdr:nvSpPr>
      <xdr:spPr>
        <a:xfrm>
          <a:off x="14325111" y="165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52642</xdr:rowOff>
    </xdr:from>
    <xdr:to>
      <xdr:col>72</xdr:col>
      <xdr:colOff>38100</xdr:colOff>
      <xdr:row>96</xdr:row>
      <xdr:rowOff>154242</xdr:rowOff>
    </xdr:to>
    <xdr:sp macro="" textlink="">
      <xdr:nvSpPr>
        <xdr:cNvPr id="718" name="楕円 717">
          <a:extLst>
            <a:ext uri="{FF2B5EF4-FFF2-40B4-BE49-F238E27FC236}">
              <a16:creationId xmlns:a16="http://schemas.microsoft.com/office/drawing/2014/main" id="{00000000-0008-0000-0800-0000CE020000}"/>
            </a:ext>
          </a:extLst>
        </xdr:cNvPr>
        <xdr:cNvSpPr/>
      </xdr:nvSpPr>
      <xdr:spPr>
        <a:xfrm>
          <a:off x="13652500" y="165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145369</xdr:rowOff>
    </xdr:from>
    <xdr:ext cx="534377" cy="259045"/>
    <xdr:sp macro="" textlink="">
      <xdr:nvSpPr>
        <xdr:cNvPr id="719" name="テキスト ボックス 718">
          <a:extLst>
            <a:ext uri="{FF2B5EF4-FFF2-40B4-BE49-F238E27FC236}">
              <a16:creationId xmlns:a16="http://schemas.microsoft.com/office/drawing/2014/main" id="{00000000-0008-0000-0800-0000CF020000}"/>
            </a:ext>
          </a:extLst>
        </xdr:cNvPr>
        <xdr:cNvSpPr txBox="1"/>
      </xdr:nvSpPr>
      <xdr:spPr>
        <a:xfrm>
          <a:off x="13436111" y="166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60731</xdr:rowOff>
    </xdr:from>
    <xdr:to>
      <xdr:col>67</xdr:col>
      <xdr:colOff>101600</xdr:colOff>
      <xdr:row>96</xdr:row>
      <xdr:rowOff>162331</xdr:rowOff>
    </xdr:to>
    <xdr:sp macro="" textlink="">
      <xdr:nvSpPr>
        <xdr:cNvPr id="720" name="楕円 719">
          <a:extLst>
            <a:ext uri="{FF2B5EF4-FFF2-40B4-BE49-F238E27FC236}">
              <a16:creationId xmlns:a16="http://schemas.microsoft.com/office/drawing/2014/main" id="{00000000-0008-0000-0800-0000D0020000}"/>
            </a:ext>
          </a:extLst>
        </xdr:cNvPr>
        <xdr:cNvSpPr/>
      </xdr:nvSpPr>
      <xdr:spPr>
        <a:xfrm>
          <a:off x="12763500" y="165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153458</xdr:rowOff>
    </xdr:from>
    <xdr:ext cx="534377" cy="259045"/>
    <xdr:sp macro="" textlink="">
      <xdr:nvSpPr>
        <xdr:cNvPr id="721" name="テキスト ボックス 720">
          <a:extLst>
            <a:ext uri="{FF2B5EF4-FFF2-40B4-BE49-F238E27FC236}">
              <a16:creationId xmlns:a16="http://schemas.microsoft.com/office/drawing/2014/main" id="{00000000-0008-0000-0800-0000D1020000}"/>
            </a:ext>
          </a:extLst>
        </xdr:cNvPr>
        <xdr:cNvSpPr txBox="1"/>
      </xdr:nvSpPr>
      <xdr:spPr>
        <a:xfrm>
          <a:off x="12547111" y="16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8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8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8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8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8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8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8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8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8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8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8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8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8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8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8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8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8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8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8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8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8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8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8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8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8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8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8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8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114173</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800-0000EE020000}"/>
            </a:ext>
          </a:extLst>
        </xdr:cNvPr>
        <xdr:cNvCxnSpPr/>
      </xdr:nvCxnSpPr>
      <xdr:spPr>
        <a:xfrm flipV="1">
          <a:off x="21323300" y="5943473"/>
          <a:ext cx="838200" cy="78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109237</xdr:rowOff>
    </xdr:from>
    <xdr:ext cx="313932" cy="259045"/>
    <xdr:sp macro="" textlink="">
      <xdr:nvSpPr>
        <xdr:cNvPr id="751" name="諸支出金平均値テキスト">
          <a:extLst>
            <a:ext uri="{FF2B5EF4-FFF2-40B4-BE49-F238E27FC236}">
              <a16:creationId xmlns:a16="http://schemas.microsoft.com/office/drawing/2014/main" id="{00000000-0008-0000-0800-0000EF020000}"/>
            </a:ext>
          </a:extLst>
        </xdr:cNvPr>
        <xdr:cNvSpPr txBox="1"/>
      </xdr:nvSpPr>
      <xdr:spPr>
        <a:xfrm>
          <a:off x="22212300" y="6624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8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28829</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800-0000F1020000}"/>
            </a:ext>
          </a:extLst>
        </xdr:cNvPr>
        <xdr:cNvCxnSpPr/>
      </xdr:nvCxnSpPr>
      <xdr:spPr>
        <a:xfrm>
          <a:off x="20434300" y="5515229"/>
          <a:ext cx="889000" cy="12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8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8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28829</xdr:rowOff>
    </xdr:from>
    <xdr:to>
      <xdr:col>107</xdr:col>
      <xdr:colOff>50800</xdr:colOff>
      <xdr:row>34</xdr:row>
      <xdr:rowOff>33020</xdr:rowOff>
    </xdr:to>
    <xdr:cxnSp macro="">
      <xdr:nvCxnSpPr>
        <xdr:cNvPr id="756" name="直線コネクタ 755">
          <a:extLst>
            <a:ext uri="{FF2B5EF4-FFF2-40B4-BE49-F238E27FC236}">
              <a16:creationId xmlns:a16="http://schemas.microsoft.com/office/drawing/2014/main" id="{00000000-0008-0000-0800-0000F4020000}"/>
            </a:ext>
          </a:extLst>
        </xdr:cNvPr>
        <xdr:cNvCxnSpPr/>
      </xdr:nvCxnSpPr>
      <xdr:spPr>
        <a:xfrm flipV="1">
          <a:off x="19545300" y="5515229"/>
          <a:ext cx="889000" cy="3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8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36847</xdr:rowOff>
    </xdr:from>
    <xdr:ext cx="378565" cy="259045"/>
    <xdr:sp macro="" textlink="">
      <xdr:nvSpPr>
        <xdr:cNvPr id="758" name="テキスト ボックス 757">
          <a:extLst>
            <a:ext uri="{FF2B5EF4-FFF2-40B4-BE49-F238E27FC236}">
              <a16:creationId xmlns:a16="http://schemas.microsoft.com/office/drawing/2014/main" id="{00000000-0008-0000-0800-0000F6020000}"/>
            </a:ext>
          </a:extLst>
        </xdr:cNvPr>
        <xdr:cNvSpPr txBox="1"/>
      </xdr:nvSpPr>
      <xdr:spPr>
        <a:xfrm>
          <a:off x="20245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33020</xdr:rowOff>
    </xdr:from>
    <xdr:to>
      <xdr:col>102</xdr:col>
      <xdr:colOff>114300</xdr:colOff>
      <xdr:row>35</xdr:row>
      <xdr:rowOff>7874</xdr:rowOff>
    </xdr:to>
    <xdr:cxnSp macro="">
      <xdr:nvCxnSpPr>
        <xdr:cNvPr id="759" name="直線コネクタ 758">
          <a:extLst>
            <a:ext uri="{FF2B5EF4-FFF2-40B4-BE49-F238E27FC236}">
              <a16:creationId xmlns:a16="http://schemas.microsoft.com/office/drawing/2014/main" id="{00000000-0008-0000-0800-0000F7020000}"/>
            </a:ext>
          </a:extLst>
        </xdr:cNvPr>
        <xdr:cNvCxnSpPr/>
      </xdr:nvCxnSpPr>
      <xdr:spPr>
        <a:xfrm flipV="1">
          <a:off x="18656300" y="58623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0" name="フローチャート: 判断 759">
          <a:extLst>
            <a:ext uri="{FF2B5EF4-FFF2-40B4-BE49-F238E27FC236}">
              <a16:creationId xmlns:a16="http://schemas.microsoft.com/office/drawing/2014/main" id="{00000000-0008-0000-0800-0000F8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52468</xdr:rowOff>
    </xdr:from>
    <xdr:ext cx="313932" cy="259045"/>
    <xdr:sp macro="" textlink="">
      <xdr:nvSpPr>
        <xdr:cNvPr id="761" name="テキスト ボックス 760">
          <a:extLst>
            <a:ext uri="{FF2B5EF4-FFF2-40B4-BE49-F238E27FC236}">
              <a16:creationId xmlns:a16="http://schemas.microsoft.com/office/drawing/2014/main" id="{00000000-0008-0000-0800-0000F9020000}"/>
            </a:ext>
          </a:extLst>
        </xdr:cNvPr>
        <xdr:cNvSpPr txBox="1"/>
      </xdr:nvSpPr>
      <xdr:spPr>
        <a:xfrm>
          <a:off x="19388333" y="6739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800-0000FA020000}"/>
            </a:ext>
          </a:extLst>
        </xdr:cNvPr>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52468</xdr:rowOff>
    </xdr:from>
    <xdr:ext cx="313932" cy="259045"/>
    <xdr:sp macro="" textlink="">
      <xdr:nvSpPr>
        <xdr:cNvPr id="763" name="テキスト ボックス 762">
          <a:extLst>
            <a:ext uri="{FF2B5EF4-FFF2-40B4-BE49-F238E27FC236}">
              <a16:creationId xmlns:a16="http://schemas.microsoft.com/office/drawing/2014/main" id="{00000000-0008-0000-0800-0000FB020000}"/>
            </a:ext>
          </a:extLst>
        </xdr:cNvPr>
        <xdr:cNvSpPr txBox="1"/>
      </xdr:nvSpPr>
      <xdr:spPr>
        <a:xfrm>
          <a:off x="18499333" y="6739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8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8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8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8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8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63373</xdr:rowOff>
    </xdr:from>
    <xdr:to>
      <xdr:col>116</xdr:col>
      <xdr:colOff>114300</xdr:colOff>
      <xdr:row>34</xdr:row>
      <xdr:rowOff>164973</xdr:rowOff>
    </xdr:to>
    <xdr:sp macro="" textlink="">
      <xdr:nvSpPr>
        <xdr:cNvPr id="769" name="楕円 768">
          <a:extLst>
            <a:ext uri="{FF2B5EF4-FFF2-40B4-BE49-F238E27FC236}">
              <a16:creationId xmlns:a16="http://schemas.microsoft.com/office/drawing/2014/main" id="{00000000-0008-0000-0800-000001030000}"/>
            </a:ext>
          </a:extLst>
        </xdr:cNvPr>
        <xdr:cNvSpPr/>
      </xdr:nvSpPr>
      <xdr:spPr>
        <a:xfrm>
          <a:off x="221107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86250</xdr:rowOff>
    </xdr:from>
    <xdr:ext cx="469744" cy="259045"/>
    <xdr:sp macro="" textlink="">
      <xdr:nvSpPr>
        <xdr:cNvPr id="770" name="諸支出金該当値テキスト">
          <a:extLst>
            <a:ext uri="{FF2B5EF4-FFF2-40B4-BE49-F238E27FC236}">
              <a16:creationId xmlns:a16="http://schemas.microsoft.com/office/drawing/2014/main" id="{00000000-0008-0000-0800-000002030000}"/>
            </a:ext>
          </a:extLst>
        </xdr:cNvPr>
        <xdr:cNvSpPr txBox="1"/>
      </xdr:nvSpPr>
      <xdr:spPr>
        <a:xfrm>
          <a:off x="22212300" y="574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8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8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149479</xdr:rowOff>
    </xdr:from>
    <xdr:to>
      <xdr:col>107</xdr:col>
      <xdr:colOff>101600</xdr:colOff>
      <xdr:row>32</xdr:row>
      <xdr:rowOff>79629</xdr:rowOff>
    </xdr:to>
    <xdr:sp macro="" textlink="">
      <xdr:nvSpPr>
        <xdr:cNvPr id="773" name="楕円 772">
          <a:extLst>
            <a:ext uri="{FF2B5EF4-FFF2-40B4-BE49-F238E27FC236}">
              <a16:creationId xmlns:a16="http://schemas.microsoft.com/office/drawing/2014/main" id="{00000000-0008-0000-0800-000005030000}"/>
            </a:ext>
          </a:extLst>
        </xdr:cNvPr>
        <xdr:cNvSpPr/>
      </xdr:nvSpPr>
      <xdr:spPr>
        <a:xfrm>
          <a:off x="20383500" y="5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96156</xdr:rowOff>
    </xdr:from>
    <xdr:ext cx="469744" cy="259045"/>
    <xdr:sp macro="" textlink="">
      <xdr:nvSpPr>
        <xdr:cNvPr id="774" name="テキスト ボックス 773">
          <a:extLst>
            <a:ext uri="{FF2B5EF4-FFF2-40B4-BE49-F238E27FC236}">
              <a16:creationId xmlns:a16="http://schemas.microsoft.com/office/drawing/2014/main" id="{00000000-0008-0000-0800-000006030000}"/>
            </a:ext>
          </a:extLst>
        </xdr:cNvPr>
        <xdr:cNvSpPr txBox="1"/>
      </xdr:nvSpPr>
      <xdr:spPr>
        <a:xfrm>
          <a:off x="20199428" y="52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153670</xdr:rowOff>
    </xdr:from>
    <xdr:to>
      <xdr:col>102</xdr:col>
      <xdr:colOff>165100</xdr:colOff>
      <xdr:row>34</xdr:row>
      <xdr:rowOff>83820</xdr:rowOff>
    </xdr:to>
    <xdr:sp macro="" textlink="">
      <xdr:nvSpPr>
        <xdr:cNvPr id="775" name="楕円 774">
          <a:extLst>
            <a:ext uri="{FF2B5EF4-FFF2-40B4-BE49-F238E27FC236}">
              <a16:creationId xmlns:a16="http://schemas.microsoft.com/office/drawing/2014/main" id="{00000000-0008-0000-0800-000007030000}"/>
            </a:ext>
          </a:extLst>
        </xdr:cNvPr>
        <xdr:cNvSpPr/>
      </xdr:nvSpPr>
      <xdr:spPr>
        <a:xfrm>
          <a:off x="19494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100347</xdr:rowOff>
    </xdr:from>
    <xdr:ext cx="469744" cy="259045"/>
    <xdr:sp macro="" textlink="">
      <xdr:nvSpPr>
        <xdr:cNvPr id="776" name="テキスト ボックス 775">
          <a:extLst>
            <a:ext uri="{FF2B5EF4-FFF2-40B4-BE49-F238E27FC236}">
              <a16:creationId xmlns:a16="http://schemas.microsoft.com/office/drawing/2014/main" id="{00000000-0008-0000-0800-000008030000}"/>
            </a:ext>
          </a:extLst>
        </xdr:cNvPr>
        <xdr:cNvSpPr txBox="1"/>
      </xdr:nvSpPr>
      <xdr:spPr>
        <a:xfrm>
          <a:off x="19310428"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128524</xdr:rowOff>
    </xdr:from>
    <xdr:to>
      <xdr:col>98</xdr:col>
      <xdr:colOff>38100</xdr:colOff>
      <xdr:row>35</xdr:row>
      <xdr:rowOff>58674</xdr:rowOff>
    </xdr:to>
    <xdr:sp macro="" textlink="">
      <xdr:nvSpPr>
        <xdr:cNvPr id="777" name="楕円 776">
          <a:extLst>
            <a:ext uri="{FF2B5EF4-FFF2-40B4-BE49-F238E27FC236}">
              <a16:creationId xmlns:a16="http://schemas.microsoft.com/office/drawing/2014/main" id="{00000000-0008-0000-0800-000009030000}"/>
            </a:ext>
          </a:extLst>
        </xdr:cNvPr>
        <xdr:cNvSpPr/>
      </xdr:nvSpPr>
      <xdr:spPr>
        <a:xfrm>
          <a:off x="18605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75201</xdr:rowOff>
    </xdr:from>
    <xdr:ext cx="469744" cy="259045"/>
    <xdr:sp macro="" textlink="">
      <xdr:nvSpPr>
        <xdr:cNvPr id="778" name="テキスト ボックス 777">
          <a:extLst>
            <a:ext uri="{FF2B5EF4-FFF2-40B4-BE49-F238E27FC236}">
              <a16:creationId xmlns:a16="http://schemas.microsoft.com/office/drawing/2014/main" id="{00000000-0008-0000-0800-00000A030000}"/>
            </a:ext>
          </a:extLst>
        </xdr:cNvPr>
        <xdr:cNvSpPr txBox="1"/>
      </xdr:nvSpPr>
      <xdr:spPr>
        <a:xfrm>
          <a:off x="1842142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8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8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8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8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8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8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8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8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8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8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8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8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8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8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8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8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8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8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8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8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8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8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8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8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8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8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8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8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8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8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8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8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8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8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8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8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8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8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8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8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8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8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8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8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8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8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8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8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8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8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8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8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総務費の一人当たりのコストは、減債基金積立金の減少により対前年度比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894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62,030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円に減少し、類似団体内平均は下回りました。民生費の一人当たりのコストは、子育て世帯臨時特別給付金給付費の減少により、対前年度比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5,328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164,429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円となり、類似団体内平均は下回りました。衛生費の一人当たりのコストは、新型コロナウイルスワクチン接種事業費の減少により、対前年度比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1,340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36,926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円となり、類似団体内平均は下回りました。商工費は、商工業貸付金など減少により、対前年度比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2,897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41,805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ものの、類似団体内平均を大きく上回りました。土木費の一人当たりのコストは、自然災害防止事業費の増加はあったものの、橋梁長寿命化事業費等の経費が減少した影響で、ほぼ横ばいとなり、類似団体内平均は下回りました。消防費の一人当たりのコストはマルチハザードマップ改定業務経費などの減少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13,972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円となり、類似団体内平均は下回りました。教育費の一人当たりのコストは、学校施設整備基金積立金などの増加により、対前年度比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5,128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42,616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類似団体内平均は下回りました。公債費は、高利率の地方債償還の減少や、建設地方債の発行抑制により減少傾向にありましたが、普通債や臨時財政対策債の元利償還金が増加しており、一人当たりのコストは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2,361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40,356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ました。諸支出金における土地開発公社からの計画的な用地の再取得について、前年度は教育費にて支出したため皆増となりました。（住民一人当たりのコストの類似団体内順位は、令和２年度より市町村類型が従前の「</a:t>
          </a:r>
          <a:r>
            <a:rPr kumimoji="1" lang="en-US" altLang="ja-JP" sz="1300">
              <a:solidFill>
                <a:schemeClr val="tx1"/>
              </a:solidFill>
              <a:latin typeface="ＭＳ Ｐゴシック" panose="020B0600070205080204" pitchFamily="50" charset="-128"/>
              <a:ea typeface="ＭＳ Ｐゴシック" panose="020B0600070205080204" pitchFamily="50" charset="-128"/>
            </a:rPr>
            <a:t>Ⅱ-</a:t>
          </a:r>
          <a:r>
            <a:rPr kumimoji="1" lang="ja-JP" altLang="en-US" sz="1300">
              <a:solidFill>
                <a:schemeClr val="tx1"/>
              </a:solidFill>
              <a:latin typeface="ＭＳ Ｐゴシック" panose="020B0600070205080204" pitchFamily="50" charset="-128"/>
              <a:ea typeface="ＭＳ Ｐゴシック" panose="020B0600070205080204" pitchFamily="50" charset="-128"/>
            </a:rPr>
            <a:t>２（人口５万人以上）」から「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Ⅰ-</a:t>
          </a:r>
          <a:r>
            <a:rPr kumimoji="1" lang="ja-JP" altLang="en-US" sz="1300">
              <a:solidFill>
                <a:schemeClr val="tx1"/>
              </a:solidFill>
              <a:latin typeface="ＭＳ Ｐゴシック" panose="020B0600070205080204" pitchFamily="50" charset="-128"/>
              <a:ea typeface="ＭＳ Ｐゴシック" panose="020B0600070205080204" pitchFamily="50" charset="-128"/>
            </a:rPr>
            <a:t>２（人口５万人未満）」となったことから、全体的に低い傾向となっています）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9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9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9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9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9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9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9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9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9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9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令和４年度は、前年度の歳入歳出の決算余剰金を財政調整基金へ積み立て、積立金の取崩し額が積立額より少なかったことから財政調整基金残高の対標準財政規模比は</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ポイントの増となっています。実質収支額は翌年度に繰り越すべき財源は減少したものの、形式収支が減少したことから、</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ポイントの減となっています。実質単年度収支については、単年度収支が大幅に減少したことから、</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ポイントの減となっています。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23833525</v>
      </c>
      <c r="BO4" s="449"/>
      <c r="BP4" s="449"/>
      <c r="BQ4" s="449"/>
      <c r="BR4" s="449"/>
      <c r="BS4" s="449"/>
      <c r="BT4" s="449"/>
      <c r="BU4" s="450"/>
      <c r="BV4" s="448">
        <v>24177820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10.8</v>
      </c>
      <c r="CU4" s="589"/>
      <c r="CV4" s="589"/>
      <c r="CW4" s="589"/>
      <c r="CX4" s="589"/>
      <c r="CY4" s="589"/>
      <c r="CZ4" s="589"/>
      <c r="DA4" s="590"/>
      <c r="DB4" s="588">
        <v>11.1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22405797</v>
      </c>
      <c r="BO5" s="420"/>
      <c r="BP5" s="420"/>
      <c r="BQ5" s="420"/>
      <c r="BR5" s="420"/>
      <c r="BS5" s="420"/>
      <c r="BT5" s="420"/>
      <c r="BU5" s="421"/>
      <c r="BV5" s="419">
        <v>22675824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85.8</v>
      </c>
      <c r="CU5" s="417"/>
      <c r="CV5" s="417"/>
      <c r="CW5" s="417"/>
      <c r="CX5" s="417"/>
      <c r="CY5" s="417"/>
      <c r="CZ5" s="417"/>
      <c r="DA5" s="418"/>
      <c r="DB5" s="416">
        <v>82.2</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1427728</v>
      </c>
      <c r="BO6" s="420"/>
      <c r="BP6" s="420"/>
      <c r="BQ6" s="420"/>
      <c r="BR6" s="420"/>
      <c r="BS6" s="420"/>
      <c r="BT6" s="420"/>
      <c r="BU6" s="421"/>
      <c r="BV6" s="419">
        <v>1501996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87.7</v>
      </c>
      <c r="CU6" s="563"/>
      <c r="CV6" s="563"/>
      <c r="CW6" s="563"/>
      <c r="CX6" s="563"/>
      <c r="CY6" s="563"/>
      <c r="CZ6" s="563"/>
      <c r="DA6" s="564"/>
      <c r="DB6" s="562">
        <v>89.1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66226</v>
      </c>
      <c r="BO7" s="420"/>
      <c r="BP7" s="420"/>
      <c r="BQ7" s="420"/>
      <c r="BR7" s="420"/>
      <c r="BS7" s="420"/>
      <c r="BT7" s="420"/>
      <c r="BU7" s="421"/>
      <c r="BV7" s="419">
        <v>82399</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12567850</v>
      </c>
      <c r="CU7" s="420"/>
      <c r="CV7" s="420"/>
      <c r="CW7" s="420"/>
      <c r="CX7" s="420"/>
      <c r="CY7" s="420"/>
      <c r="CZ7" s="420"/>
      <c r="DA7" s="421"/>
      <c r="DB7" s="419">
        <v>12830420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1361502</v>
      </c>
      <c r="BO8" s="420"/>
      <c r="BP8" s="420"/>
      <c r="BQ8" s="420"/>
      <c r="BR8" s="420"/>
      <c r="BS8" s="420"/>
      <c r="BT8" s="420"/>
      <c r="BU8" s="421"/>
      <c r="BV8" s="419">
        <v>1419597</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0.72</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48729</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115</v>
      </c>
      <c r="AV9" s="478"/>
      <c r="AW9" s="478"/>
      <c r="AX9" s="478"/>
      <c r="AY9" s="433" t="s">
        <v>116</v>
      </c>
      <c r="AZ9" s="434"/>
      <c r="BA9" s="434"/>
      <c r="BB9" s="434"/>
      <c r="BC9" s="434"/>
      <c r="BD9" s="434"/>
      <c r="BE9" s="434"/>
      <c r="BF9" s="434"/>
      <c r="BG9" s="434"/>
      <c r="BH9" s="434"/>
      <c r="BI9" s="434"/>
      <c r="BJ9" s="434"/>
      <c r="BK9" s="434"/>
      <c r="BL9" s="434"/>
      <c r="BM9" s="435"/>
      <c r="BN9" s="419">
        <v>-58095</v>
      </c>
      <c r="BO9" s="420"/>
      <c r="BP9" s="420"/>
      <c r="BQ9" s="420"/>
      <c r="BR9" s="420"/>
      <c r="BS9" s="420"/>
      <c r="BT9" s="420"/>
      <c r="BU9" s="421"/>
      <c r="BV9" s="419">
        <v>612482</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11.8</v>
      </c>
      <c r="CU9" s="417"/>
      <c r="CV9" s="417"/>
      <c r="CW9" s="417"/>
      <c r="CX9" s="417"/>
      <c r="CY9" s="417"/>
      <c r="CZ9" s="417"/>
      <c r="DA9" s="418"/>
      <c r="DB9" s="416">
        <v>11.4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50140</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95</v>
      </c>
      <c r="AV10" s="478"/>
      <c r="AW10" s="478"/>
      <c r="AX10" s="478"/>
      <c r="AY10" s="433" t="s">
        <v>120</v>
      </c>
      <c r="AZ10" s="434"/>
      <c r="BA10" s="434"/>
      <c r="BB10" s="434"/>
      <c r="BC10" s="434"/>
      <c r="BD10" s="434"/>
      <c r="BE10" s="434"/>
      <c r="BF10" s="434"/>
      <c r="BG10" s="434"/>
      <c r="BH10" s="434"/>
      <c r="BI10" s="434"/>
      <c r="BJ10" s="434"/>
      <c r="BK10" s="434"/>
      <c r="BL10" s="434"/>
      <c r="BM10" s="435"/>
      <c r="BN10" s="419">
        <v>601189</v>
      </c>
      <c r="BO10" s="420"/>
      <c r="BP10" s="420"/>
      <c r="BQ10" s="420"/>
      <c r="BR10" s="420"/>
      <c r="BS10" s="420"/>
      <c r="BT10" s="420"/>
      <c r="BU10" s="421"/>
      <c r="BV10" s="419">
        <v>536258</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48385</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125</v>
      </c>
      <c r="AV12" s="478"/>
      <c r="AW12" s="478"/>
      <c r="AX12" s="478"/>
      <c r="AY12" s="433" t="s">
        <v>134</v>
      </c>
      <c r="AZ12" s="434"/>
      <c r="BA12" s="434"/>
      <c r="BB12" s="434"/>
      <c r="BC12" s="434"/>
      <c r="BD12" s="434"/>
      <c r="BE12" s="434"/>
      <c r="BF12" s="434"/>
      <c r="BG12" s="434"/>
      <c r="BH12" s="434"/>
      <c r="BI12" s="434"/>
      <c r="BJ12" s="434"/>
      <c r="BK12" s="434"/>
      <c r="BL12" s="434"/>
      <c r="BM12" s="435"/>
      <c r="BN12" s="419">
        <v>370000</v>
      </c>
      <c r="BO12" s="420"/>
      <c r="BP12" s="420"/>
      <c r="BQ12" s="420"/>
      <c r="BR12" s="420"/>
      <c r="BS12" s="420"/>
      <c r="BT12" s="420"/>
      <c r="BU12" s="421"/>
      <c r="BV12" s="419">
        <v>552811</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137</v>
      </c>
      <c r="N13" s="504"/>
      <c r="O13" s="504"/>
      <c r="P13" s="504"/>
      <c r="Q13" s="505"/>
      <c r="R13" s="506">
        <v>46919</v>
      </c>
      <c r="S13" s="507"/>
      <c r="T13" s="507"/>
      <c r="U13" s="507"/>
      <c r="V13" s="508"/>
      <c r="W13" s="509" t="s">
        <v>138</v>
      </c>
      <c r="X13" s="405"/>
      <c r="Y13" s="405"/>
      <c r="Z13" s="405"/>
      <c r="AA13" s="405"/>
      <c r="AB13" s="406"/>
      <c r="AC13" s="372">
        <v>725</v>
      </c>
      <c r="AD13" s="373"/>
      <c r="AE13" s="373"/>
      <c r="AF13" s="373"/>
      <c r="AG13" s="374"/>
      <c r="AH13" s="372">
        <v>797</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173094</v>
      </c>
      <c r="BO13" s="420"/>
      <c r="BP13" s="420"/>
      <c r="BQ13" s="420"/>
      <c r="BR13" s="420"/>
      <c r="BS13" s="420"/>
      <c r="BT13" s="420"/>
      <c r="BU13" s="421"/>
      <c r="BV13" s="419">
        <v>595929</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6.6</v>
      </c>
      <c r="CU13" s="417"/>
      <c r="CV13" s="417"/>
      <c r="CW13" s="417"/>
      <c r="CX13" s="417"/>
      <c r="CY13" s="417"/>
      <c r="CZ13" s="417"/>
      <c r="DA13" s="418"/>
      <c r="DB13" s="416">
        <v>5.9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143</v>
      </c>
      <c r="M14" s="546"/>
      <c r="N14" s="546"/>
      <c r="O14" s="546"/>
      <c r="P14" s="546"/>
      <c r="Q14" s="547"/>
      <c r="R14" s="506">
        <v>48636</v>
      </c>
      <c r="S14" s="507"/>
      <c r="T14" s="507"/>
      <c r="U14" s="507"/>
      <c r="V14" s="508"/>
      <c r="W14" s="510"/>
      <c r="X14" s="408"/>
      <c r="Y14" s="408"/>
      <c r="Z14" s="408"/>
      <c r="AA14" s="408"/>
      <c r="AB14" s="409"/>
      <c r="AC14" s="499">
        <v>3</v>
      </c>
      <c r="AD14" s="500"/>
      <c r="AE14" s="500"/>
      <c r="AF14" s="500"/>
      <c r="AG14" s="501"/>
      <c r="AH14" s="499">
        <v>3.3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56.5</v>
      </c>
      <c r="CU14" s="517"/>
      <c r="CV14" s="517"/>
      <c r="CW14" s="517"/>
      <c r="CX14" s="517"/>
      <c r="CY14" s="517"/>
      <c r="CZ14" s="517"/>
      <c r="DA14" s="518"/>
      <c r="DB14" s="516">
        <v>67.2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145</v>
      </c>
      <c r="N15" s="504"/>
      <c r="O15" s="504"/>
      <c r="P15" s="504"/>
      <c r="Q15" s="505"/>
      <c r="R15" s="506">
        <v>47390</v>
      </c>
      <c r="S15" s="507"/>
      <c r="T15" s="507"/>
      <c r="U15" s="507"/>
      <c r="V15" s="508"/>
      <c r="W15" s="509" t="s">
        <v>146</v>
      </c>
      <c r="X15" s="405"/>
      <c r="Y15" s="405"/>
      <c r="Z15" s="405"/>
      <c r="AA15" s="405"/>
      <c r="AB15" s="406"/>
      <c r="AC15" s="372">
        <v>8387</v>
      </c>
      <c r="AD15" s="373"/>
      <c r="AE15" s="373"/>
      <c r="AF15" s="373"/>
      <c r="AG15" s="374"/>
      <c r="AH15" s="372">
        <v>8434</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7040982</v>
      </c>
      <c r="BO15" s="449"/>
      <c r="BP15" s="449"/>
      <c r="BQ15" s="449"/>
      <c r="BR15" s="449"/>
      <c r="BS15" s="449"/>
      <c r="BT15" s="449"/>
      <c r="BU15" s="450"/>
      <c r="BV15" s="448">
        <v>6748758</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34.5</v>
      </c>
      <c r="AD16" s="500"/>
      <c r="AE16" s="500"/>
      <c r="AF16" s="500"/>
      <c r="AG16" s="501"/>
      <c r="AH16" s="499">
        <v>34.700000000000003</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10367703</v>
      </c>
      <c r="BO16" s="420"/>
      <c r="BP16" s="420"/>
      <c r="BQ16" s="420"/>
      <c r="BR16" s="420"/>
      <c r="BS16" s="420"/>
      <c r="BT16" s="420"/>
      <c r="BU16" s="421"/>
      <c r="BV16" s="419">
        <v>9962248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15163</v>
      </c>
      <c r="AD17" s="373"/>
      <c r="AE17" s="373"/>
      <c r="AF17" s="373"/>
      <c r="AG17" s="374"/>
      <c r="AH17" s="372">
        <v>15090</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8955448</v>
      </c>
      <c r="BO17" s="420"/>
      <c r="BP17" s="420"/>
      <c r="BQ17" s="420"/>
      <c r="BR17" s="420"/>
      <c r="BS17" s="420"/>
      <c r="BT17" s="420"/>
      <c r="BU17" s="421"/>
      <c r="BV17" s="419">
        <v>8587374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109.17</v>
      </c>
      <c r="M18" s="472"/>
      <c r="N18" s="472"/>
      <c r="O18" s="472"/>
      <c r="P18" s="472"/>
      <c r="Q18" s="472"/>
      <c r="R18" s="473"/>
      <c r="S18" s="473"/>
      <c r="T18" s="473"/>
      <c r="U18" s="473"/>
      <c r="V18" s="474"/>
      <c r="W18" s="490"/>
      <c r="X18" s="491"/>
      <c r="Y18" s="491"/>
      <c r="Z18" s="491"/>
      <c r="AA18" s="491"/>
      <c r="AB18" s="515"/>
      <c r="AC18" s="389">
        <v>62.5</v>
      </c>
      <c r="AD18" s="390"/>
      <c r="AE18" s="390"/>
      <c r="AF18" s="390"/>
      <c r="AG18" s="475"/>
      <c r="AH18" s="389">
        <v>62</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11145465</v>
      </c>
      <c r="BO18" s="420"/>
      <c r="BP18" s="420"/>
      <c r="BQ18" s="420"/>
      <c r="BR18" s="420"/>
      <c r="BS18" s="420"/>
      <c r="BT18" s="420"/>
      <c r="BU18" s="421"/>
      <c r="BV18" s="419">
        <v>10988830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446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16469319</v>
      </c>
      <c r="BO19" s="420"/>
      <c r="BP19" s="420"/>
      <c r="BQ19" s="420"/>
      <c r="BR19" s="420"/>
      <c r="BS19" s="420"/>
      <c r="BT19" s="420"/>
      <c r="BU19" s="421"/>
      <c r="BV19" s="419">
        <v>16239321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20776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19664781</v>
      </c>
      <c r="BO22" s="449"/>
      <c r="BP22" s="449"/>
      <c r="BQ22" s="449"/>
      <c r="BR22" s="449"/>
      <c r="BS22" s="449"/>
      <c r="BT22" s="449"/>
      <c r="BU22" s="450"/>
      <c r="BV22" s="448">
        <v>20439089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15938023</v>
      </c>
      <c r="BO23" s="420"/>
      <c r="BP23" s="420"/>
      <c r="BQ23" s="420"/>
      <c r="BR23" s="420"/>
      <c r="BS23" s="420"/>
      <c r="BT23" s="420"/>
      <c r="BU23" s="421"/>
      <c r="BV23" s="419">
        <v>16326256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9010</v>
      </c>
      <c r="R24" s="373"/>
      <c r="S24" s="373"/>
      <c r="T24" s="373"/>
      <c r="U24" s="373"/>
      <c r="V24" s="374"/>
      <c r="W24" s="462"/>
      <c r="X24" s="399"/>
      <c r="Y24" s="400"/>
      <c r="Z24" s="375" t="s">
        <v>171</v>
      </c>
      <c r="AA24" s="376"/>
      <c r="AB24" s="376"/>
      <c r="AC24" s="376"/>
      <c r="AD24" s="376"/>
      <c r="AE24" s="376"/>
      <c r="AF24" s="376"/>
      <c r="AG24" s="377"/>
      <c r="AH24" s="372">
        <v>424</v>
      </c>
      <c r="AI24" s="373"/>
      <c r="AJ24" s="373"/>
      <c r="AK24" s="373"/>
      <c r="AL24" s="374"/>
      <c r="AM24" s="372">
        <v>1241048</v>
      </c>
      <c r="AN24" s="373"/>
      <c r="AO24" s="373"/>
      <c r="AP24" s="373"/>
      <c r="AQ24" s="373"/>
      <c r="AR24" s="374"/>
      <c r="AS24" s="372">
        <v>2927</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9625653</v>
      </c>
      <c r="BO24" s="420"/>
      <c r="BP24" s="420"/>
      <c r="BQ24" s="420"/>
      <c r="BR24" s="420"/>
      <c r="BS24" s="420"/>
      <c r="BT24" s="420"/>
      <c r="BU24" s="421"/>
      <c r="BV24" s="419">
        <v>9801494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7460</v>
      </c>
      <c r="R25" s="373"/>
      <c r="S25" s="373"/>
      <c r="T25" s="373"/>
      <c r="U25" s="373"/>
      <c r="V25" s="374"/>
      <c r="W25" s="462"/>
      <c r="X25" s="399"/>
      <c r="Y25" s="400"/>
      <c r="Z25" s="375" t="s">
        <v>174</v>
      </c>
      <c r="AA25" s="376"/>
      <c r="AB25" s="376"/>
      <c r="AC25" s="376"/>
      <c r="AD25" s="376"/>
      <c r="AE25" s="376"/>
      <c r="AF25" s="376"/>
      <c r="AG25" s="377"/>
      <c r="AH25" s="372" t="s">
        <v>128</v>
      </c>
      <c r="AI25" s="373"/>
      <c r="AJ25" s="373"/>
      <c r="AK25" s="373"/>
      <c r="AL25" s="374"/>
      <c r="AM25" s="372" t="s">
        <v>128</v>
      </c>
      <c r="AN25" s="373"/>
      <c r="AO25" s="373"/>
      <c r="AP25" s="373"/>
      <c r="AQ25" s="373"/>
      <c r="AR25" s="374"/>
      <c r="AS25" s="372" t="s">
        <v>128</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3909063</v>
      </c>
      <c r="BO25" s="449"/>
      <c r="BP25" s="449"/>
      <c r="BQ25" s="449"/>
      <c r="BR25" s="449"/>
      <c r="BS25" s="449"/>
      <c r="BT25" s="449"/>
      <c r="BU25" s="450"/>
      <c r="BV25" s="448">
        <v>4656866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6571</v>
      </c>
      <c r="R26" s="373"/>
      <c r="S26" s="373"/>
      <c r="T26" s="373"/>
      <c r="U26" s="373"/>
      <c r="V26" s="374"/>
      <c r="W26" s="462"/>
      <c r="X26" s="399"/>
      <c r="Y26" s="400"/>
      <c r="Z26" s="375" t="s">
        <v>177</v>
      </c>
      <c r="AA26" s="430"/>
      <c r="AB26" s="430"/>
      <c r="AC26" s="430"/>
      <c r="AD26" s="430"/>
      <c r="AE26" s="430"/>
      <c r="AF26" s="430"/>
      <c r="AG26" s="431"/>
      <c r="AH26" s="372">
        <v>1</v>
      </c>
      <c r="AI26" s="373"/>
      <c r="AJ26" s="373"/>
      <c r="AK26" s="373"/>
      <c r="AL26" s="374"/>
      <c r="AM26" s="372" t="s">
        <v>178</v>
      </c>
      <c r="AN26" s="373"/>
      <c r="AO26" s="373"/>
      <c r="AP26" s="373"/>
      <c r="AQ26" s="373"/>
      <c r="AR26" s="374"/>
      <c r="AS26" s="372" t="s">
        <v>178</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136</v>
      </c>
      <c r="BO26" s="420"/>
      <c r="BP26" s="420"/>
      <c r="BQ26" s="420"/>
      <c r="BR26" s="420"/>
      <c r="BS26" s="420"/>
      <c r="BT26" s="420"/>
      <c r="BU26" s="421"/>
      <c r="BV26" s="419" t="s">
        <v>136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4560</v>
      </c>
      <c r="R27" s="373"/>
      <c r="S27" s="373"/>
      <c r="T27" s="373"/>
      <c r="U27" s="373"/>
      <c r="V27" s="374"/>
      <c r="W27" s="462"/>
      <c r="X27" s="399"/>
      <c r="Y27" s="400"/>
      <c r="Z27" s="375" t="s">
        <v>181</v>
      </c>
      <c r="AA27" s="376"/>
      <c r="AB27" s="376"/>
      <c r="AC27" s="376"/>
      <c r="AD27" s="376"/>
      <c r="AE27" s="376"/>
      <c r="AF27" s="376"/>
      <c r="AG27" s="377"/>
      <c r="AH27" s="372">
        <v>1</v>
      </c>
      <c r="AI27" s="373"/>
      <c r="AJ27" s="373"/>
      <c r="AK27" s="373"/>
      <c r="AL27" s="374"/>
      <c r="AM27" s="372" t="s">
        <v>182</v>
      </c>
      <c r="AN27" s="373"/>
      <c r="AO27" s="373"/>
      <c r="AP27" s="373"/>
      <c r="AQ27" s="373"/>
      <c r="AR27" s="374"/>
      <c r="AS27" s="372" t="s">
        <v>182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500000</v>
      </c>
      <c r="BO27" s="454"/>
      <c r="BP27" s="454"/>
      <c r="BQ27" s="454"/>
      <c r="BR27" s="454"/>
      <c r="BS27" s="454"/>
      <c r="BT27" s="454"/>
      <c r="BU27" s="455"/>
      <c r="BV27" s="453">
        <v>500000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3880</v>
      </c>
      <c r="R28" s="373"/>
      <c r="S28" s="373"/>
      <c r="T28" s="373"/>
      <c r="U28" s="373"/>
      <c r="V28" s="374"/>
      <c r="W28" s="462"/>
      <c r="X28" s="399"/>
      <c r="Y28" s="400"/>
      <c r="Z28" s="375" t="s">
        <v>185</v>
      </c>
      <c r="AA28" s="376"/>
      <c r="AB28" s="376"/>
      <c r="AC28" s="376"/>
      <c r="AD28" s="376"/>
      <c r="AE28" s="376"/>
      <c r="AF28" s="376"/>
      <c r="AG28" s="377"/>
      <c r="AH28" s="372" t="s">
        <v>128</v>
      </c>
      <c r="AI28" s="373"/>
      <c r="AJ28" s="373"/>
      <c r="AK28" s="373"/>
      <c r="AL28" s="374"/>
      <c r="AM28" s="372" t="s">
        <v>128</v>
      </c>
      <c r="AN28" s="373"/>
      <c r="AO28" s="373"/>
      <c r="AP28" s="373"/>
      <c r="AQ28" s="373"/>
      <c r="AR28" s="374"/>
      <c r="AS28" s="372" t="s">
        <v>128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1821672</v>
      </c>
      <c r="BO28" s="449"/>
      <c r="BP28" s="449"/>
      <c r="BQ28" s="449"/>
      <c r="BR28" s="449"/>
      <c r="BS28" s="449"/>
      <c r="BT28" s="449"/>
      <c r="BU28" s="450"/>
      <c r="BV28" s="448">
        <v>1590483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13</v>
      </c>
      <c r="M29" s="373"/>
      <c r="N29" s="373"/>
      <c r="O29" s="373"/>
      <c r="P29" s="374"/>
      <c r="Q29" s="372">
        <v>3490</v>
      </c>
      <c r="R29" s="373"/>
      <c r="S29" s="373"/>
      <c r="T29" s="373"/>
      <c r="U29" s="373"/>
      <c r="V29" s="374"/>
      <c r="W29" s="463"/>
      <c r="X29" s="464"/>
      <c r="Y29" s="465"/>
      <c r="Z29" s="375" t="s">
        <v>188</v>
      </c>
      <c r="AA29" s="376"/>
      <c r="AB29" s="376"/>
      <c r="AC29" s="376"/>
      <c r="AD29" s="376"/>
      <c r="AE29" s="376"/>
      <c r="AF29" s="376"/>
      <c r="AG29" s="377"/>
      <c r="AH29" s="372">
        <v>425</v>
      </c>
      <c r="AI29" s="373"/>
      <c r="AJ29" s="373"/>
      <c r="AK29" s="373"/>
      <c r="AL29" s="374"/>
      <c r="AM29" s="372">
        <v>1244090</v>
      </c>
      <c r="AN29" s="373"/>
      <c r="AO29" s="373"/>
      <c r="AP29" s="373"/>
      <c r="AQ29" s="373"/>
      <c r="AR29" s="374"/>
      <c r="AS29" s="372">
        <v>2927</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1310738</v>
      </c>
      <c r="BO29" s="420"/>
      <c r="BP29" s="420"/>
      <c r="BQ29" s="420"/>
      <c r="BR29" s="420"/>
      <c r="BS29" s="420"/>
      <c r="BT29" s="420"/>
      <c r="BU29" s="421"/>
      <c r="BV29" s="419">
        <v>1307690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96.4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2032668</v>
      </c>
      <c r="BO30" s="454"/>
      <c r="BP30" s="454"/>
      <c r="BQ30" s="454"/>
      <c r="BR30" s="454"/>
      <c r="BS30" s="454"/>
      <c r="BT30" s="454"/>
      <c r="BU30" s="455"/>
      <c r="BV30" s="453">
        <v>1594005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200</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197</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公設地方卸売市場事業特別会計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諏訪広域連合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諏訪市土地開発公社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霧ヶ峰リフト事業特別会計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駐車場事業特別会計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温泉事業会計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（救護施設八ヶ岳寮特別会計）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（介護保険特別会計）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（諏訪広域消防特別会計）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（ふるさと振興基金事業特別会計）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長野県後期高齢者医療広域連合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諏訪中央病院組合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pve1ngfSt255Ho+nOgxc5XsNW3d7wLFH2/g0/LU/q2cboUOZ2ttNXa5Dj3vxEIZpoYPMCs8AMVh0yUWl4SvHA==" saltValue="+IKjOqI22FCeXoDLBuqeS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
    <pageSetUpPr fitToPage="1"/>
  </sheetPr>
  <dimension ref="B1:J50"/>
  <sheetViews>
    <sheetView showGridLines="0" zoomScale="55" zoomScaleNormal="55"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39" t="s">
        <v>3</v>
      </c>
      <c r="D47" s="1139"/>
      <c r="E47" s="1140"/>
      <c r="F47" s="11">
        <v>15.98</v>
      </c>
      <c r="G47" s="12">
        <v>14.95</v>
      </c>
      <c r="H47" s="12">
        <v>13.08</v>
      </c>
      <c r="I47" s="12">
        <v>12.4</v>
      </c>
      <c r="J47" s="13">
        <v>14.49</v>
      </c>
    </row>
    <row r="48" spans="2:10" ht="57.75" customHeight="1" x14ac:dyDescent="0.15">
      <c r="B48" s="14"/>
      <c r="C48" s="1141" t="s">
        <v>4</v>
      </c>
      <c r="D48" s="1141"/>
      <c r="E48" s="1142"/>
      <c r="F48" s="15">
        <v>6.98</v>
      </c>
      <c r="G48" s="16">
        <v>6.54</v>
      </c>
      <c r="H48" s="16">
        <v>6.57</v>
      </c>
      <c r="I48" s="16">
        <v>11.06</v>
      </c>
      <c r="J48" s="17">
        <v>10.83</v>
      </c>
    </row>
    <row r="49" spans="2:10" ht="57.75" customHeight="1" thickBot="1" x14ac:dyDescent="0.2">
      <c r="B49" s="18"/>
      <c r="C49" s="1143" t="s">
        <v>5</v>
      </c>
      <c r="D49" s="1143"/>
      <c r="E49" s="1144"/>
      <c r="F49" s="19" t="s">
        <v>553</v>
      </c>
      <c r="G49" s="20" t="s">
        <v>554</v>
      </c>
      <c r="H49" s="20" t="s">
        <v>555</v>
      </c>
      <c r="I49" s="20">
        <v>4.6399999999999997</v>
      </c>
      <c r="J49" s="21">
        <v>1.38</v>
      </c>
    </row>
    <row r="50" spans="2:10" x14ac:dyDescent="0.15"/>
  </sheetData>
  <sheetProtection algorithmName="SHA-512" hashValue="QhaFSXIlgqYDHQEFQlgyXA1Vuy0BVvUKJileUOyGbIbF4GB/+Rq62ADYYvQqm6d6PHu4S75yOpF+x8zqkRYyxQ==" saltValue="DzM3SvhL1QqJ0IM7JD7w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5">
    <pageSetUpPr fitToPage="1"/>
  </sheetPr>
  <dimension ref="A1:P45"/>
  <sheetViews>
    <sheetView showGridLines="0" zoomScale="40" zoomScaleNormal="40" zoomScaleSheetLayoutView="100" workbookViewId="0">
      <selection activeCell="J37" sqref="J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51" t="s">
        <v>556</v>
      </c>
      <c r="D34" s="1151"/>
      <c r="E34" s="1152"/>
      <c r="F34" s="32">
        <v>15.54</v>
      </c>
      <c r="G34" s="33">
        <v>16.21</v>
      </c>
      <c r="H34" s="33">
        <v>15.63</v>
      </c>
      <c r="I34" s="33">
        <v>15.43</v>
      </c>
      <c r="J34" s="34">
        <v>16.350000000000001</v>
      </c>
      <c r="K34" s="22"/>
      <c r="L34" s="22"/>
      <c r="M34" s="22"/>
      <c r="N34" s="22"/>
      <c r="O34" s="22"/>
      <c r="P34" s="22"/>
    </row>
    <row r="35" spans="1:16" ht="39" customHeight="1" x14ac:dyDescent="0.15">
      <c r="A35" s="22"/>
      <c r="B35" s="35"/>
      <c r="C35" s="1145" t="s">
        <v>557</v>
      </c>
      <c r="D35" s="1146"/>
      <c r="E35" s="1147"/>
      <c r="F35" s="36">
        <v>6.98</v>
      </c>
      <c r="G35" s="37">
        <v>6.53</v>
      </c>
      <c r="H35" s="37">
        <v>6.56</v>
      </c>
      <c r="I35" s="37">
        <v>11.06</v>
      </c>
      <c r="J35" s="38">
        <v>10.83</v>
      </c>
      <c r="K35" s="22"/>
      <c r="L35" s="22"/>
      <c r="M35" s="22"/>
      <c r="N35" s="22"/>
      <c r="O35" s="22"/>
      <c r="P35" s="22"/>
    </row>
    <row r="36" spans="1:16" ht="39" customHeight="1" x14ac:dyDescent="0.15">
      <c r="A36" s="22"/>
      <c r="B36" s="35"/>
      <c r="C36" s="1145" t="s">
        <v>558</v>
      </c>
      <c r="D36" s="1146"/>
      <c r="E36" s="1147"/>
      <c r="F36" s="36">
        <v>10.130000000000001</v>
      </c>
      <c r="G36" s="37">
        <v>10.47</v>
      </c>
      <c r="H36" s="37">
        <v>9.25</v>
      </c>
      <c r="I36" s="37">
        <v>9.84</v>
      </c>
      <c r="J36" s="38">
        <v>10.34</v>
      </c>
      <c r="K36" s="22"/>
      <c r="L36" s="22"/>
      <c r="M36" s="22"/>
      <c r="N36" s="22"/>
      <c r="O36" s="22"/>
      <c r="P36" s="22"/>
    </row>
    <row r="37" spans="1:16" ht="39" customHeight="1" x14ac:dyDescent="0.15">
      <c r="A37" s="22"/>
      <c r="B37" s="35"/>
      <c r="C37" s="1145" t="s">
        <v>559</v>
      </c>
      <c r="D37" s="1146"/>
      <c r="E37" s="1147"/>
      <c r="F37" s="36">
        <v>8.0399999999999991</v>
      </c>
      <c r="G37" s="37">
        <v>8.48</v>
      </c>
      <c r="H37" s="37">
        <v>8.35</v>
      </c>
      <c r="I37" s="37">
        <v>8.61</v>
      </c>
      <c r="J37" s="38">
        <v>9.36</v>
      </c>
      <c r="K37" s="22"/>
      <c r="L37" s="22"/>
      <c r="M37" s="22"/>
      <c r="N37" s="22"/>
      <c r="O37" s="22"/>
      <c r="P37" s="22"/>
    </row>
    <row r="38" spans="1:16" ht="39" customHeight="1" x14ac:dyDescent="0.15">
      <c r="A38" s="22"/>
      <c r="B38" s="35"/>
      <c r="C38" s="1145" t="s">
        <v>560</v>
      </c>
      <c r="D38" s="1146"/>
      <c r="E38" s="1147"/>
      <c r="F38" s="36">
        <v>0.31</v>
      </c>
      <c r="G38" s="37">
        <v>0.24</v>
      </c>
      <c r="H38" s="37">
        <v>0.19</v>
      </c>
      <c r="I38" s="37">
        <v>0.18</v>
      </c>
      <c r="J38" s="38">
        <v>0.33</v>
      </c>
      <c r="K38" s="22"/>
      <c r="L38" s="22"/>
      <c r="M38" s="22"/>
      <c r="N38" s="22"/>
      <c r="O38" s="22"/>
      <c r="P38" s="22"/>
    </row>
    <row r="39" spans="1:16" ht="39" customHeight="1" x14ac:dyDescent="0.15">
      <c r="A39" s="22"/>
      <c r="B39" s="35"/>
      <c r="C39" s="1145" t="s">
        <v>561</v>
      </c>
      <c r="D39" s="1146"/>
      <c r="E39" s="1147"/>
      <c r="F39" s="36">
        <v>0.06</v>
      </c>
      <c r="G39" s="37">
        <v>0.06</v>
      </c>
      <c r="H39" s="37">
        <v>7.0000000000000007E-2</v>
      </c>
      <c r="I39" s="37">
        <v>0.05</v>
      </c>
      <c r="J39" s="38">
        <v>0.03</v>
      </c>
      <c r="K39" s="22"/>
      <c r="L39" s="22"/>
      <c r="M39" s="22"/>
      <c r="N39" s="22"/>
      <c r="O39" s="22"/>
      <c r="P39" s="22"/>
    </row>
    <row r="40" spans="1:16" ht="39" customHeight="1" x14ac:dyDescent="0.15">
      <c r="A40" s="22"/>
      <c r="B40" s="35"/>
      <c r="C40" s="1145" t="s">
        <v>562</v>
      </c>
      <c r="D40" s="1146"/>
      <c r="E40" s="1147"/>
      <c r="F40" s="36">
        <v>0.86</v>
      </c>
      <c r="G40" s="37">
        <v>0.47</v>
      </c>
      <c r="H40" s="37">
        <v>0.79</v>
      </c>
      <c r="I40" s="37">
        <v>0.26</v>
      </c>
      <c r="J40" s="38">
        <v>0</v>
      </c>
      <c r="K40" s="22"/>
      <c r="L40" s="22"/>
      <c r="M40" s="22"/>
      <c r="N40" s="22"/>
      <c r="O40" s="22"/>
      <c r="P40" s="22"/>
    </row>
    <row r="41" spans="1:16" ht="39" customHeight="1" x14ac:dyDescent="0.15">
      <c r="A41" s="22"/>
      <c r="B41" s="35"/>
      <c r="C41" s="1145" t="s">
        <v>563</v>
      </c>
      <c r="D41" s="1146"/>
      <c r="E41" s="1147"/>
      <c r="F41" s="36">
        <v>0</v>
      </c>
      <c r="G41" s="37">
        <v>0.02</v>
      </c>
      <c r="H41" s="37">
        <v>0.01</v>
      </c>
      <c r="I41" s="37">
        <v>0</v>
      </c>
      <c r="J41" s="38">
        <v>0</v>
      </c>
      <c r="K41" s="22"/>
      <c r="L41" s="22"/>
      <c r="M41" s="22"/>
      <c r="N41" s="22"/>
      <c r="O41" s="22"/>
      <c r="P41" s="22"/>
    </row>
    <row r="42" spans="1:16" ht="39" customHeight="1" x14ac:dyDescent="0.15">
      <c r="A42" s="22"/>
      <c r="B42" s="39"/>
      <c r="C42" s="1145" t="s">
        <v>564</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565</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j41dUJxZ1RnJOqFzf8aUnY/cg71m98nVqj+p73tZaJXIJcpmQTbA+Feb592jMfvnzLXCYGuO84EHfqnjApyVA==" saltValue="Bmb3GUQg20NCMTGxeky4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6">
    <pageSetUpPr fitToPage="1"/>
  </sheetPr>
  <dimension ref="A1:U64"/>
  <sheetViews>
    <sheetView showGridLines="0" topLeftCell="A38" zoomScale="85" zoomScaleNormal="85" zoomScaleSheetLayoutView="55" workbookViewId="0">
      <selection activeCell="B58" sqref="B58: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1770</v>
      </c>
      <c r="L45" s="60">
        <v>1786</v>
      </c>
      <c r="M45" s="60">
        <v>1848</v>
      </c>
      <c r="N45" s="60">
        <v>1863</v>
      </c>
      <c r="O45" s="61">
        <v>1966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15">
      <c r="A48" s="48"/>
      <c r="B48" s="1178"/>
      <c r="C48" s="1179"/>
      <c r="D48" s="62"/>
      <c r="E48" s="1155" t="s">
        <v>15</v>
      </c>
      <c r="F48" s="1155"/>
      <c r="G48" s="1155"/>
      <c r="H48" s="1155"/>
      <c r="I48" s="1155"/>
      <c r="J48" s="1156"/>
      <c r="K48" s="63">
        <v>526</v>
      </c>
      <c r="L48" s="64">
        <v>510</v>
      </c>
      <c r="M48" s="64">
        <v>478</v>
      </c>
      <c r="N48" s="64">
        <v>461</v>
      </c>
      <c r="O48" s="65">
        <v>453</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102</v>
      </c>
      <c r="L49" s="64">
        <v>205</v>
      </c>
      <c r="M49" s="64">
        <v>268</v>
      </c>
      <c r="N49" s="64">
        <v>269</v>
      </c>
      <c r="O49" s="65">
        <v>260</v>
      </c>
      <c r="P49" s="48"/>
      <c r="Q49" s="48"/>
      <c r="R49" s="48"/>
      <c r="S49" s="48"/>
      <c r="T49" s="48"/>
      <c r="U49" s="48"/>
    </row>
    <row r="50" spans="1:21" ht="30.75" customHeight="1" x14ac:dyDescent="0.15">
      <c r="A50" s="48"/>
      <c r="B50" s="1178"/>
      <c r="C50" s="1179"/>
      <c r="D50" s="62"/>
      <c r="E50" s="1155" t="s">
        <v>17</v>
      </c>
      <c r="F50" s="1155"/>
      <c r="G50" s="1155"/>
      <c r="H50" s="1155"/>
      <c r="I50" s="1155"/>
      <c r="J50" s="1156"/>
      <c r="K50" s="63">
        <v>187</v>
      </c>
      <c r="L50" s="64">
        <v>178</v>
      </c>
      <c r="M50" s="64">
        <v>178</v>
      </c>
      <c r="N50" s="64">
        <v>167</v>
      </c>
      <c r="O50" s="65">
        <v>187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507</v>
      </c>
      <c r="L51" s="64" t="s">
        <v>507</v>
      </c>
      <c r="M51" s="64" t="s">
        <v>507</v>
      </c>
      <c r="N51" s="64" t="s">
        <v>507</v>
      </c>
      <c r="O51" s="65" t="s">
        <v>507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2198</v>
      </c>
      <c r="L52" s="64">
        <v>2157</v>
      </c>
      <c r="M52" s="64">
        <v>2092</v>
      </c>
      <c r="N52" s="64">
        <v>2081</v>
      </c>
      <c r="O52" s="65">
        <v>2082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387</v>
      </c>
      <c r="L53" s="69">
        <v>522</v>
      </c>
      <c r="M53" s="69">
        <v>680</v>
      </c>
      <c r="N53" s="69">
        <v>679</v>
      </c>
      <c r="O53" s="70">
        <v>784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7KeWifsgASEK6Z4X5JqcAtw2L0KhAtlYu/+wgxsvmuB1fbWVbQRFuu5vzTZn9u4w8swgIRbkRTtsj4weYVOJg==" saltValue="kt1iYaWKp1Zfcb0a4QMs3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7">
    <pageSetUpPr fitToPage="1"/>
  </sheetPr>
  <dimension ref="B1:M55"/>
  <sheetViews>
    <sheetView showGridLines="0" topLeftCell="A1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548</v>
      </c>
      <c r="J40" s="103" t="s">
        <v>549</v>
      </c>
      <c r="K40" s="103" t="s">
        <v>550</v>
      </c>
      <c r="L40" s="103" t="s">
        <v>551</v>
      </c>
      <c r="M40" s="104" t="s">
        <v>552</v>
      </c>
    </row>
    <row r="41" spans="2:13" ht="27.75" customHeight="1" x14ac:dyDescent="0.15">
      <c r="B41" s="1196" t="s">
        <v>32</v>
      </c>
      <c r="C41" s="1197"/>
      <c r="D41" s="105"/>
      <c r="E41" s="1198" t="s">
        <v>33</v>
      </c>
      <c r="F41" s="1198"/>
      <c r="G41" s="1198"/>
      <c r="H41" s="1199"/>
      <c r="I41" s="355">
        <v>19546</v>
      </c>
      <c r="J41" s="356">
        <v>20561</v>
      </c>
      <c r="K41" s="356">
        <v>20620</v>
      </c>
      <c r="L41" s="356">
        <v>20561</v>
      </c>
      <c r="M41" s="357">
        <v>19774</v>
      </c>
    </row>
    <row r="42" spans="2:13" ht="27.75" customHeight="1" x14ac:dyDescent="0.15">
      <c r="B42" s="1186"/>
      <c r="C42" s="1187"/>
      <c r="D42" s="106"/>
      <c r="E42" s="1190" t="s">
        <v>34</v>
      </c>
      <c r="F42" s="1190"/>
      <c r="G42" s="1190"/>
      <c r="H42" s="1191"/>
      <c r="I42" s="358">
        <v>2049</v>
      </c>
      <c r="J42" s="359">
        <v>1871</v>
      </c>
      <c r="K42" s="359">
        <v>1694</v>
      </c>
      <c r="L42" s="359">
        <v>1507</v>
      </c>
      <c r="M42" s="360">
        <v>1411</v>
      </c>
    </row>
    <row r="43" spans="2:13" ht="27.75" customHeight="1" x14ac:dyDescent="0.15">
      <c r="B43" s="1186"/>
      <c r="C43" s="1187"/>
      <c r="D43" s="106"/>
      <c r="E43" s="1190" t="s">
        <v>35</v>
      </c>
      <c r="F43" s="1190"/>
      <c r="G43" s="1190"/>
      <c r="H43" s="1191"/>
      <c r="I43" s="358">
        <v>5177</v>
      </c>
      <c r="J43" s="359">
        <v>4681</v>
      </c>
      <c r="K43" s="359">
        <v>4282</v>
      </c>
      <c r="L43" s="359">
        <v>3902</v>
      </c>
      <c r="M43" s="360">
        <v>3556</v>
      </c>
    </row>
    <row r="44" spans="2:13" ht="27.75" customHeight="1" x14ac:dyDescent="0.15">
      <c r="B44" s="1186"/>
      <c r="C44" s="1187"/>
      <c r="D44" s="106"/>
      <c r="E44" s="1190" t="s">
        <v>36</v>
      </c>
      <c r="F44" s="1190"/>
      <c r="G44" s="1190"/>
      <c r="H44" s="1191"/>
      <c r="I44" s="358">
        <v>2647</v>
      </c>
      <c r="J44" s="359">
        <v>2458</v>
      </c>
      <c r="K44" s="359">
        <v>2202</v>
      </c>
      <c r="L44" s="359">
        <v>1963</v>
      </c>
      <c r="M44" s="360">
        <v>1720</v>
      </c>
    </row>
    <row r="45" spans="2:13" ht="27.75" customHeight="1" x14ac:dyDescent="0.15">
      <c r="B45" s="1186"/>
      <c r="C45" s="1187"/>
      <c r="D45" s="106"/>
      <c r="E45" s="1190" t="s">
        <v>37</v>
      </c>
      <c r="F45" s="1190"/>
      <c r="G45" s="1190"/>
      <c r="H45" s="1191"/>
      <c r="I45" s="358">
        <v>2985</v>
      </c>
      <c r="J45" s="359">
        <v>2861</v>
      </c>
      <c r="K45" s="359">
        <v>2813</v>
      </c>
      <c r="L45" s="359">
        <v>2862</v>
      </c>
      <c r="M45" s="360">
        <v>2928</v>
      </c>
    </row>
    <row r="46" spans="2:13" ht="27.75" customHeight="1" x14ac:dyDescent="0.15">
      <c r="B46" s="1186"/>
      <c r="C46" s="1187"/>
      <c r="D46" s="107"/>
      <c r="E46" s="1190" t="s">
        <v>38</v>
      </c>
      <c r="F46" s="1190"/>
      <c r="G46" s="1190"/>
      <c r="H46" s="1191"/>
      <c r="I46" s="358">
        <v>3934</v>
      </c>
      <c r="J46" s="359">
        <v>3753</v>
      </c>
      <c r="K46" s="359">
        <v>3587</v>
      </c>
      <c r="L46" s="359">
        <v>3396</v>
      </c>
      <c r="M46" s="360">
        <v>3129</v>
      </c>
    </row>
    <row r="47" spans="2:13" ht="27.75" customHeight="1" x14ac:dyDescent="0.15">
      <c r="B47" s="1186"/>
      <c r="C47" s="1187"/>
      <c r="D47" s="108"/>
      <c r="E47" s="1200" t="s">
        <v>39</v>
      </c>
      <c r="F47" s="1201"/>
      <c r="G47" s="1201"/>
      <c r="H47" s="1202"/>
      <c r="I47" s="358" t="s">
        <v>507</v>
      </c>
      <c r="J47" s="359" t="s">
        <v>507</v>
      </c>
      <c r="K47" s="359" t="s">
        <v>507</v>
      </c>
      <c r="L47" s="359" t="s">
        <v>507</v>
      </c>
      <c r="M47" s="360" t="s">
        <v>507</v>
      </c>
    </row>
    <row r="48" spans="2:13" ht="27.75" customHeight="1" x14ac:dyDescent="0.15">
      <c r="B48" s="1186"/>
      <c r="C48" s="1187"/>
      <c r="D48" s="106"/>
      <c r="E48" s="1190" t="s">
        <v>40</v>
      </c>
      <c r="F48" s="1190"/>
      <c r="G48" s="1190"/>
      <c r="H48" s="1191"/>
      <c r="I48" s="358" t="s">
        <v>507</v>
      </c>
      <c r="J48" s="359" t="s">
        <v>507</v>
      </c>
      <c r="K48" s="359" t="s">
        <v>507</v>
      </c>
      <c r="L48" s="359" t="s">
        <v>507</v>
      </c>
      <c r="M48" s="360" t="s">
        <v>507</v>
      </c>
    </row>
    <row r="49" spans="2:13" ht="27.75" customHeight="1" x14ac:dyDescent="0.15">
      <c r="B49" s="1188"/>
      <c r="C49" s="1189"/>
      <c r="D49" s="106"/>
      <c r="E49" s="1190" t="s">
        <v>41</v>
      </c>
      <c r="F49" s="1190"/>
      <c r="G49" s="1190"/>
      <c r="H49" s="1191"/>
      <c r="I49" s="358" t="s">
        <v>507</v>
      </c>
      <c r="J49" s="359" t="s">
        <v>507</v>
      </c>
      <c r="K49" s="359" t="s">
        <v>507</v>
      </c>
      <c r="L49" s="359" t="s">
        <v>507</v>
      </c>
      <c r="M49" s="360" t="s">
        <v>507</v>
      </c>
    </row>
    <row r="50" spans="2:13" ht="27.75" customHeight="1" x14ac:dyDescent="0.15">
      <c r="B50" s="1184" t="s">
        <v>42</v>
      </c>
      <c r="C50" s="1185"/>
      <c r="D50" s="109"/>
      <c r="E50" s="1190" t="s">
        <v>43</v>
      </c>
      <c r="F50" s="1190"/>
      <c r="G50" s="1190"/>
      <c r="H50" s="1191"/>
      <c r="I50" s="358">
        <v>4339</v>
      </c>
      <c r="J50" s="359">
        <v>4276</v>
      </c>
      <c r="K50" s="359">
        <v>4288</v>
      </c>
      <c r="L50" s="359">
        <v>4939</v>
      </c>
      <c r="M50" s="360">
        <v>5662</v>
      </c>
    </row>
    <row r="51" spans="2:13" ht="27.75" customHeight="1" x14ac:dyDescent="0.15">
      <c r="B51" s="1186"/>
      <c r="C51" s="1187"/>
      <c r="D51" s="106"/>
      <c r="E51" s="1190" t="s">
        <v>44</v>
      </c>
      <c r="F51" s="1190"/>
      <c r="G51" s="1190"/>
      <c r="H51" s="1191"/>
      <c r="I51" s="358">
        <v>2385</v>
      </c>
      <c r="J51" s="359">
        <v>2504</v>
      </c>
      <c r="K51" s="359">
        <v>2375</v>
      </c>
      <c r="L51" s="359">
        <v>2345</v>
      </c>
      <c r="M51" s="360">
        <v>2230</v>
      </c>
    </row>
    <row r="52" spans="2:13" ht="27.75" customHeight="1" x14ac:dyDescent="0.15">
      <c r="B52" s="1188"/>
      <c r="C52" s="1189"/>
      <c r="D52" s="106"/>
      <c r="E52" s="1190" t="s">
        <v>45</v>
      </c>
      <c r="F52" s="1190"/>
      <c r="G52" s="1190"/>
      <c r="H52" s="1191"/>
      <c r="I52" s="358">
        <v>20843</v>
      </c>
      <c r="J52" s="359">
        <v>20313</v>
      </c>
      <c r="K52" s="359">
        <v>19944</v>
      </c>
      <c r="L52" s="359">
        <v>19498</v>
      </c>
      <c r="M52" s="360">
        <v>18543</v>
      </c>
    </row>
    <row r="53" spans="2:13" ht="27.75" customHeight="1" thickBot="1" x14ac:dyDescent="0.2">
      <c r="B53" s="1192" t="s">
        <v>46</v>
      </c>
      <c r="C53" s="1193"/>
      <c r="D53" s="110"/>
      <c r="E53" s="1194" t="s">
        <v>47</v>
      </c>
      <c r="F53" s="1194"/>
      <c r="G53" s="1194"/>
      <c r="H53" s="1195"/>
      <c r="I53" s="361">
        <v>8771</v>
      </c>
      <c r="J53" s="362">
        <v>9091</v>
      </c>
      <c r="K53" s="362">
        <v>8591</v>
      </c>
      <c r="L53" s="362">
        <v>7408</v>
      </c>
      <c r="M53" s="363">
        <v>6082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6T0P8i0srHLD+Ci6MdToXzlrNMaAAMwRGO67tdEOyaf88s0g8k+t4AzOvxqRRyQnBv3OQ0XSWpUTIyyCVU6bQ==" saltValue="bMGdMVeoqqj/ZA1WDOkc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W64"/>
  <sheetViews>
    <sheetView showGridLines="0" zoomScale="40" zoomScaleNormal="40"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550</v>
      </c>
      <c r="G54" s="119" t="s">
        <v>551</v>
      </c>
      <c r="H54" s="120" t="s">
        <v>552</v>
      </c>
    </row>
    <row r="55" spans="2:8" ht="52.5" customHeight="1" x14ac:dyDescent="0.15">
      <c r="B55" s="121"/>
      <c r="C55" s="1211" t="s">
        <v>50</v>
      </c>
      <c r="D55" s="1211"/>
      <c r="E55" s="1212"/>
      <c r="F55" s="122">
        <v>1607</v>
      </c>
      <c r="G55" s="122">
        <v>1590</v>
      </c>
      <c r="H55" s="123">
        <v>1822</v>
      </c>
    </row>
    <row r="56" spans="2:8" ht="52.5" customHeight="1" x14ac:dyDescent="0.15">
      <c r="B56" s="124"/>
      <c r="C56" s="1213" t="s">
        <v>51</v>
      </c>
      <c r="D56" s="1213"/>
      <c r="E56" s="1214"/>
      <c r="F56" s="125">
        <v>1015</v>
      </c>
      <c r="G56" s="125">
        <v>1308</v>
      </c>
      <c r="H56" s="126">
        <v>1311</v>
      </c>
    </row>
    <row r="57" spans="2:8" ht="53.25" customHeight="1" x14ac:dyDescent="0.15">
      <c r="B57" s="124"/>
      <c r="C57" s="1215" t="s">
        <v>52</v>
      </c>
      <c r="D57" s="1215"/>
      <c r="E57" s="1216"/>
      <c r="F57" s="127">
        <v>1311</v>
      </c>
      <c r="G57" s="127">
        <v>1594</v>
      </c>
      <c r="H57" s="128">
        <v>2033</v>
      </c>
    </row>
    <row r="58" spans="2:8" ht="45.75" customHeight="1" x14ac:dyDescent="0.15">
      <c r="B58" s="129"/>
      <c r="C58" s="1203" t="s">
        <v>595</v>
      </c>
      <c r="D58" s="1204"/>
      <c r="E58" s="1205"/>
      <c r="F58" s="130">
        <v>382</v>
      </c>
      <c r="G58" s="130">
        <v>592</v>
      </c>
      <c r="H58" s="131">
        <v>887</v>
      </c>
    </row>
    <row r="59" spans="2:8" ht="45.75" customHeight="1" x14ac:dyDescent="0.15">
      <c r="B59" s="129"/>
      <c r="C59" s="1203" t="s">
        <v>596</v>
      </c>
      <c r="D59" s="1204"/>
      <c r="E59" s="1205"/>
      <c r="F59" s="130">
        <v>341</v>
      </c>
      <c r="G59" s="130">
        <v>422</v>
      </c>
      <c r="H59" s="131">
        <v>523</v>
      </c>
    </row>
    <row r="60" spans="2:8" ht="45.75" customHeight="1" x14ac:dyDescent="0.15">
      <c r="B60" s="129"/>
      <c r="C60" s="1203" t="s">
        <v>597</v>
      </c>
      <c r="D60" s="1204"/>
      <c r="E60" s="1205"/>
      <c r="F60" s="130">
        <v>161</v>
      </c>
      <c r="G60" s="130">
        <v>153</v>
      </c>
      <c r="H60" s="131">
        <v>150</v>
      </c>
    </row>
    <row r="61" spans="2:8" ht="45.75" customHeight="1" x14ac:dyDescent="0.15">
      <c r="B61" s="129"/>
      <c r="C61" s="1203" t="s">
        <v>598</v>
      </c>
      <c r="D61" s="1204"/>
      <c r="E61" s="1205"/>
      <c r="F61" s="130">
        <v>107</v>
      </c>
      <c r="G61" s="130">
        <v>108</v>
      </c>
      <c r="H61" s="131">
        <v>111</v>
      </c>
    </row>
    <row r="62" spans="2:8" ht="45.75" customHeight="1" thickBot="1" x14ac:dyDescent="0.2">
      <c r="B62" s="132"/>
      <c r="C62" s="1206" t="s">
        <v>599</v>
      </c>
      <c r="D62" s="1207"/>
      <c r="E62" s="1208"/>
      <c r="F62" s="133">
        <v>8</v>
      </c>
      <c r="G62" s="133">
        <v>8</v>
      </c>
      <c r="H62" s="134">
        <v>108</v>
      </c>
    </row>
    <row r="63" spans="2:8" ht="52.5" customHeight="1" thickBot="1" x14ac:dyDescent="0.2">
      <c r="B63" s="135"/>
      <c r="C63" s="1209" t="s">
        <v>53</v>
      </c>
      <c r="D63" s="1209"/>
      <c r="E63" s="1210"/>
      <c r="F63" s="136">
        <v>3933</v>
      </c>
      <c r="G63" s="136">
        <v>4492</v>
      </c>
      <c r="H63" s="137">
        <v>5165</v>
      </c>
    </row>
    <row r="64" spans="2:8" x14ac:dyDescent="0.15"/>
  </sheetData>
  <sheetProtection algorithmName="SHA-512" hashValue="hKGjcs9ogPvflmGgh59ZhEXyp90bB57ToXMT6jHilJDXGBJNZOOL+JfGZlj4RReExxIUpFGuBi0mjxyRuAyy5g==" saltValue="KiReW2TQN1wJGScXVGLg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545</v>
      </c>
      <c r="G2" s="151"/>
      <c r="H2" s="152"/>
    </row>
    <row r="3" spans="1:8" x14ac:dyDescent="0.15">
      <c r="A3" s="148" t="s">
        <v>538</v>
      </c>
      <c r="B3" s="153"/>
      <c r="C3" s="154"/>
      <c r="D3" s="155">
        <v>43646</v>
      </c>
      <c r="E3" s="156"/>
      <c r="F3" s="157">
        <v>54684</v>
      </c>
      <c r="G3" s="158"/>
      <c r="H3" s="159"/>
    </row>
    <row r="4" spans="1:8" x14ac:dyDescent="0.15">
      <c r="A4" s="160"/>
      <c r="B4" s="161"/>
      <c r="C4" s="162"/>
      <c r="D4" s="163">
        <v>29642</v>
      </c>
      <c r="E4" s="164"/>
      <c r="F4" s="165">
        <v>32829</v>
      </c>
      <c r="G4" s="166"/>
      <c r="H4" s="167"/>
    </row>
    <row r="5" spans="1:8" x14ac:dyDescent="0.15">
      <c r="A5" s="148" t="s">
        <v>540</v>
      </c>
      <c r="B5" s="153"/>
      <c r="C5" s="154"/>
      <c r="D5" s="155">
        <v>92270</v>
      </c>
      <c r="E5" s="156"/>
      <c r="F5" s="157">
        <v>62383</v>
      </c>
      <c r="G5" s="158"/>
      <c r="H5" s="159"/>
    </row>
    <row r="6" spans="1:8" x14ac:dyDescent="0.15">
      <c r="A6" s="160"/>
      <c r="B6" s="161"/>
      <c r="C6" s="162"/>
      <c r="D6" s="163">
        <v>32023</v>
      </c>
      <c r="E6" s="164"/>
      <c r="F6" s="165">
        <v>35325</v>
      </c>
      <c r="G6" s="166"/>
      <c r="H6" s="167"/>
    </row>
    <row r="7" spans="1:8" x14ac:dyDescent="0.15">
      <c r="A7" s="148" t="s">
        <v>541</v>
      </c>
      <c r="B7" s="153"/>
      <c r="C7" s="154"/>
      <c r="D7" s="155">
        <v>53359</v>
      </c>
      <c r="E7" s="156"/>
      <c r="F7" s="157">
        <v>76347</v>
      </c>
      <c r="G7" s="158"/>
      <c r="H7" s="159"/>
    </row>
    <row r="8" spans="1:8" x14ac:dyDescent="0.15">
      <c r="A8" s="160"/>
      <c r="B8" s="161"/>
      <c r="C8" s="162"/>
      <c r="D8" s="163">
        <v>27907</v>
      </c>
      <c r="E8" s="164"/>
      <c r="F8" s="165">
        <v>41762</v>
      </c>
      <c r="G8" s="166"/>
      <c r="H8" s="167"/>
    </row>
    <row r="9" spans="1:8" x14ac:dyDescent="0.15">
      <c r="A9" s="148" t="s">
        <v>542</v>
      </c>
      <c r="B9" s="153"/>
      <c r="C9" s="154"/>
      <c r="D9" s="155">
        <v>41230</v>
      </c>
      <c r="E9" s="156"/>
      <c r="F9" s="157">
        <v>69604</v>
      </c>
      <c r="G9" s="158"/>
      <c r="H9" s="159"/>
    </row>
    <row r="10" spans="1:8" x14ac:dyDescent="0.15">
      <c r="A10" s="160"/>
      <c r="B10" s="161"/>
      <c r="C10" s="162"/>
      <c r="D10" s="163">
        <v>24764</v>
      </c>
      <c r="E10" s="164"/>
      <c r="F10" s="165">
        <v>36247</v>
      </c>
      <c r="G10" s="166"/>
      <c r="H10" s="167"/>
    </row>
    <row r="11" spans="1:8" x14ac:dyDescent="0.15">
      <c r="A11" s="148" t="s">
        <v>543</v>
      </c>
      <c r="B11" s="153"/>
      <c r="C11" s="154"/>
      <c r="D11" s="155">
        <v>44296</v>
      </c>
      <c r="E11" s="156"/>
      <c r="F11" s="157">
        <v>68410</v>
      </c>
      <c r="G11" s="158"/>
      <c r="H11" s="159"/>
    </row>
    <row r="12" spans="1:8" x14ac:dyDescent="0.15">
      <c r="A12" s="160"/>
      <c r="B12" s="161"/>
      <c r="C12" s="168"/>
      <c r="D12" s="163">
        <v>30576</v>
      </c>
      <c r="E12" s="164"/>
      <c r="F12" s="165">
        <v>35086</v>
      </c>
      <c r="G12" s="166"/>
      <c r="H12" s="167"/>
    </row>
    <row r="13" spans="1:8" x14ac:dyDescent="0.15">
      <c r="A13" s="148"/>
      <c r="B13" s="153"/>
      <c r="C13" s="169"/>
      <c r="D13" s="170">
        <v>54960</v>
      </c>
      <c r="E13" s="171"/>
      <c r="F13" s="172">
        <v>66286</v>
      </c>
      <c r="G13" s="173"/>
      <c r="H13" s="159"/>
    </row>
    <row r="14" spans="1:8" x14ac:dyDescent="0.15">
      <c r="A14" s="160"/>
      <c r="B14" s="161"/>
      <c r="C14" s="162"/>
      <c r="D14" s="163">
        <v>28982</v>
      </c>
      <c r="E14" s="164"/>
      <c r="F14" s="165">
        <v>36250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6.98</v>
      </c>
      <c r="C19" s="174">
        <f>ROUND(VALUE(SUBSTITUTE(実質収支比率等に係る経年分析!G$48,"▲","-")),2)</f>
        <v>6.54</v>
      </c>
      <c r="D19" s="174">
        <f>ROUND(VALUE(SUBSTITUTE(実質収支比率等に係る経年分析!H$48,"▲","-")),2)</f>
        <v>6.57</v>
      </c>
      <c r="E19" s="174">
        <f>ROUND(VALUE(SUBSTITUTE(実質収支比率等に係る経年分析!I$48,"▲","-")),2)</f>
        <v>11.06</v>
      </c>
      <c r="F19" s="174">
        <f>ROUND(VALUE(SUBSTITUTE(実質収支比率等に係る経年分析!J$48,"▲","-")),2)</f>
        <v>10.83</v>
      </c>
    </row>
    <row r="20" spans="1:11" x14ac:dyDescent="0.15">
      <c r="A20" s="174" t="s">
        <v>57</v>
      </c>
      <c r="B20" s="174">
        <f>ROUND(VALUE(SUBSTITUTE(実質収支比率等に係る経年分析!F$47,"▲","-")),2)</f>
        <v>15.98</v>
      </c>
      <c r="C20" s="174">
        <f>ROUND(VALUE(SUBSTITUTE(実質収支比率等に係る経年分析!G$47,"▲","-")),2)</f>
        <v>14.95</v>
      </c>
      <c r="D20" s="174">
        <f>ROUND(VALUE(SUBSTITUTE(実質収支比率等に係る経年分析!H$47,"▲","-")),2)</f>
        <v>13.08</v>
      </c>
      <c r="E20" s="174">
        <f>ROUND(VALUE(SUBSTITUTE(実質収支比率等に係る経年分析!I$47,"▲","-")),2)</f>
        <v>12.4</v>
      </c>
      <c r="F20" s="174">
        <f>ROUND(VALUE(SUBSTITUTE(実質収支比率等に係る経年分析!J$47,"▲","-")),2)</f>
        <v>14.49</v>
      </c>
    </row>
    <row r="21" spans="1:11" x14ac:dyDescent="0.15">
      <c r="A21" s="174" t="s">
        <v>58</v>
      </c>
      <c r="B21" s="174">
        <f>IF(ISNUMBER(VALUE(SUBSTITUTE(実質収支比率等に係る経年分析!F$49,"▲","-"))),ROUND(VALUE(SUBSTITUTE(実質収支比率等に係る経年分析!F$49,"▲","-")),2),NA())</f>
        <v>-2.69</v>
      </c>
      <c r="C21" s="174">
        <f>IF(ISNUMBER(VALUE(SUBSTITUTE(実質収支比率等に係る経年分析!G$49,"▲","-"))),ROUND(VALUE(SUBSTITUTE(実質収支比率等に係る経年分析!G$49,"▲","-")),2),NA())</f>
        <v>-1.46</v>
      </c>
      <c r="D21" s="174">
        <f>IF(ISNUMBER(VALUE(SUBSTITUTE(実質収支比率等に係る経年分析!H$49,"▲","-"))),ROUND(VALUE(SUBSTITUTE(実質収支比率等に係る経年分析!H$49,"▲","-")),2),NA())</f>
        <v>-0.79</v>
      </c>
      <c r="E21" s="174">
        <f>IF(ISNUMBER(VALUE(SUBSTITUTE(実質収支比率等に係る経年分析!I$49,"▲","-"))),ROUND(VALUE(SUBSTITUTE(実質収支比率等に係る経年分析!I$49,"▲","-")),2),NA())</f>
        <v>4.6399999999999997</v>
      </c>
      <c r="F21" s="174">
        <f>IF(ISNUMBER(VALUE(SUBSTITUTE(実質収支比率等に係る経年分析!J$49,"▲","-"))),ROUND(VALUE(SUBSTITUTE(実質収支比率等に係る経年分析!J$49,"▲","-")),2),NA())</f>
        <v>1.38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0.86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公設地方卸売市場事業特別会計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8.0399999999999991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8.48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8.35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8.61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9.36</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10.130000000000001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10.34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10.83</v>
      </c>
    </row>
    <row r="36" spans="1:16" x14ac:dyDescent="0.15">
      <c r="A36" s="175" t="str">
        <f>IF(連結実質赤字比率に係る赤字・黒字の構成分析!C$34="",NA(),連結実質赤字比率に係る赤字・黒字の構成分析!C$34)</f>
        <v>温泉事業会計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16.350000000000001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2198</v>
      </c>
      <c r="E42" s="176"/>
      <c r="F42" s="176"/>
      <c r="G42" s="176">
        <f>'実質公債費比率（分子）の構造'!L$52</f>
        <v>2157</v>
      </c>
      <c r="H42" s="176"/>
      <c r="I42" s="176"/>
      <c r="J42" s="176">
        <f>'実質公債費比率（分子）の構造'!M$52</f>
        <v>2092</v>
      </c>
      <c r="K42" s="176"/>
      <c r="L42" s="176"/>
      <c r="M42" s="176">
        <f>'実質公債費比率（分子）の構造'!N$52</f>
        <v>2081</v>
      </c>
      <c r="N42" s="176"/>
      <c r="O42" s="176"/>
      <c r="P42" s="176">
        <f>'実質公債費比率（分子）の構造'!O$52</f>
        <v>2082</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187</v>
      </c>
      <c r="C44" s="176"/>
      <c r="D44" s="176"/>
      <c r="E44" s="176">
        <f>'実質公債費比率（分子）の構造'!L$50</f>
        <v>178</v>
      </c>
      <c r="F44" s="176"/>
      <c r="G44" s="176"/>
      <c r="H44" s="176">
        <f>'実質公債費比率（分子）の構造'!M$50</f>
        <v>178</v>
      </c>
      <c r="I44" s="176"/>
      <c r="J44" s="176"/>
      <c r="K44" s="176">
        <f>'実質公債費比率（分子）の構造'!N$50</f>
        <v>167</v>
      </c>
      <c r="L44" s="176"/>
      <c r="M44" s="176"/>
      <c r="N44" s="176">
        <f>'実質公債費比率（分子）の構造'!O$50</f>
        <v>187</v>
      </c>
      <c r="O44" s="176"/>
      <c r="P44" s="176"/>
    </row>
    <row r="45" spans="1:16" x14ac:dyDescent="0.15">
      <c r="A45" s="176" t="s">
        <v>67</v>
      </c>
      <c r="B45" s="176">
        <f>'実質公債費比率（分子）の構造'!K$49</f>
        <v>102</v>
      </c>
      <c r="C45" s="176"/>
      <c r="D45" s="176"/>
      <c r="E45" s="176">
        <f>'実質公債費比率（分子）の構造'!L$49</f>
        <v>205</v>
      </c>
      <c r="F45" s="176"/>
      <c r="G45" s="176"/>
      <c r="H45" s="176">
        <f>'実質公債費比率（分子）の構造'!M$49</f>
        <v>268</v>
      </c>
      <c r="I45" s="176"/>
      <c r="J45" s="176"/>
      <c r="K45" s="176">
        <f>'実質公債費比率（分子）の構造'!N$49</f>
        <v>269</v>
      </c>
      <c r="L45" s="176"/>
      <c r="M45" s="176"/>
      <c r="N45" s="176">
        <f>'実質公債費比率（分子）の構造'!O$49</f>
        <v>260</v>
      </c>
      <c r="O45" s="176"/>
      <c r="P45" s="176"/>
    </row>
    <row r="46" spans="1:16" x14ac:dyDescent="0.15">
      <c r="A46" s="176" t="s">
        <v>68</v>
      </c>
      <c r="B46" s="176">
        <f>'実質公債費比率（分子）の構造'!K$48</f>
        <v>526</v>
      </c>
      <c r="C46" s="176"/>
      <c r="D46" s="176"/>
      <c r="E46" s="176">
        <f>'実質公債費比率（分子）の構造'!L$48</f>
        <v>510</v>
      </c>
      <c r="F46" s="176"/>
      <c r="G46" s="176"/>
      <c r="H46" s="176">
        <f>'実質公債費比率（分子）の構造'!M$48</f>
        <v>478</v>
      </c>
      <c r="I46" s="176"/>
      <c r="J46" s="176"/>
      <c r="K46" s="176">
        <f>'実質公債費比率（分子）の構造'!N$48</f>
        <v>461</v>
      </c>
      <c r="L46" s="176"/>
      <c r="M46" s="176"/>
      <c r="N46" s="176">
        <f>'実質公債費比率（分子）の構造'!O$48</f>
        <v>453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1770</v>
      </c>
      <c r="C49" s="176"/>
      <c r="D49" s="176"/>
      <c r="E49" s="176">
        <f>'実質公債費比率（分子）の構造'!L$45</f>
        <v>1786</v>
      </c>
      <c r="F49" s="176"/>
      <c r="G49" s="176"/>
      <c r="H49" s="176">
        <f>'実質公債費比率（分子）の構造'!M$45</f>
        <v>1848</v>
      </c>
      <c r="I49" s="176"/>
      <c r="J49" s="176"/>
      <c r="K49" s="176">
        <f>'実質公債費比率（分子）の構造'!N$45</f>
        <v>1863</v>
      </c>
      <c r="L49" s="176"/>
      <c r="M49" s="176"/>
      <c r="N49" s="176">
        <f>'実質公債費比率（分子）の構造'!O$45</f>
        <v>1966</v>
      </c>
      <c r="O49" s="176"/>
      <c r="P49" s="176"/>
    </row>
    <row r="50" spans="1:16" x14ac:dyDescent="0.15">
      <c r="A50" s="176" t="s">
        <v>72</v>
      </c>
      <c r="B50" s="176" t="e">
        <f>NA()</f>
        <v>#N/A</v>
      </c>
      <c r="C50" s="176">
        <f>IF(ISNUMBER('実質公債費比率（分子）の構造'!K$53),'実質公債費比率（分子）の構造'!K$53,NA())</f>
        <v>387</v>
      </c>
      <c r="D50" s="176" t="e">
        <f>NA()</f>
        <v>#N/A</v>
      </c>
      <c r="E50" s="176" t="e">
        <f>NA()</f>
        <v>#N/A</v>
      </c>
      <c r="F50" s="176">
        <f>IF(ISNUMBER('実質公債費比率（分子）の構造'!L$53),'実質公債費比率（分子）の構造'!L$53,NA())</f>
        <v>522</v>
      </c>
      <c r="G50" s="176" t="e">
        <f>NA()</f>
        <v>#N/A</v>
      </c>
      <c r="H50" s="176" t="e">
        <f>NA()</f>
        <v>#N/A</v>
      </c>
      <c r="I50" s="176">
        <f>IF(ISNUMBER('実質公債費比率（分子）の構造'!M$53),'実質公債費比率（分子）の構造'!M$53,NA())</f>
        <v>680</v>
      </c>
      <c r="J50" s="176" t="e">
        <f>NA()</f>
        <v>#N/A</v>
      </c>
      <c r="K50" s="176" t="e">
        <f>NA()</f>
        <v>#N/A</v>
      </c>
      <c r="L50" s="176">
        <f>IF(ISNUMBER('実質公債費比率（分子）の構造'!N$53),'実質公債費比率（分子）の構造'!N$53,NA())</f>
        <v>679</v>
      </c>
      <c r="M50" s="176" t="e">
        <f>NA()</f>
        <v>#N/A</v>
      </c>
      <c r="N50" s="176" t="e">
        <f>NA()</f>
        <v>#N/A</v>
      </c>
      <c r="O50" s="176">
        <f>IF(ISNUMBER('実質公債費比率（分子）の構造'!O$53),'実質公債費比率（分子）の構造'!O$53,NA())</f>
        <v>784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20843</v>
      </c>
      <c r="E56" s="175"/>
      <c r="F56" s="175"/>
      <c r="G56" s="175">
        <f>'将来負担比率（分子）の構造'!J$52</f>
        <v>20313</v>
      </c>
      <c r="H56" s="175"/>
      <c r="I56" s="175"/>
      <c r="J56" s="175">
        <f>'将来負担比率（分子）の構造'!K$52</f>
        <v>19944</v>
      </c>
      <c r="K56" s="175"/>
      <c r="L56" s="175"/>
      <c r="M56" s="175">
        <f>'将来負担比率（分子）の構造'!L$52</f>
        <v>19498</v>
      </c>
      <c r="N56" s="175"/>
      <c r="O56" s="175"/>
      <c r="P56" s="175">
        <f>'将来負担比率（分子）の構造'!M$52</f>
        <v>18543</v>
      </c>
    </row>
    <row r="57" spans="1:16" x14ac:dyDescent="0.15">
      <c r="A57" s="175" t="s">
        <v>44</v>
      </c>
      <c r="B57" s="175"/>
      <c r="C57" s="175"/>
      <c r="D57" s="175">
        <f>'将来負担比率（分子）の構造'!I$51</f>
        <v>2385</v>
      </c>
      <c r="E57" s="175"/>
      <c r="F57" s="175"/>
      <c r="G57" s="175">
        <f>'将来負担比率（分子）の構造'!J$51</f>
        <v>2504</v>
      </c>
      <c r="H57" s="175"/>
      <c r="I57" s="175"/>
      <c r="J57" s="175">
        <f>'将来負担比率（分子）の構造'!K$51</f>
        <v>2375</v>
      </c>
      <c r="K57" s="175"/>
      <c r="L57" s="175"/>
      <c r="M57" s="175">
        <f>'将来負担比率（分子）の構造'!L$51</f>
        <v>2345</v>
      </c>
      <c r="N57" s="175"/>
      <c r="O57" s="175"/>
      <c r="P57" s="175">
        <f>'将来負担比率（分子）の構造'!M$51</f>
        <v>2230</v>
      </c>
    </row>
    <row r="58" spans="1:16" x14ac:dyDescent="0.15">
      <c r="A58" s="175" t="s">
        <v>43</v>
      </c>
      <c r="B58" s="175"/>
      <c r="C58" s="175"/>
      <c r="D58" s="175">
        <f>'将来負担比率（分子）の構造'!I$50</f>
        <v>4339</v>
      </c>
      <c r="E58" s="175"/>
      <c r="F58" s="175"/>
      <c r="G58" s="175">
        <f>'将来負担比率（分子）の構造'!J$50</f>
        <v>4276</v>
      </c>
      <c r="H58" s="175"/>
      <c r="I58" s="175"/>
      <c r="J58" s="175">
        <f>'将来負担比率（分子）の構造'!K$50</f>
        <v>4288</v>
      </c>
      <c r="K58" s="175"/>
      <c r="L58" s="175"/>
      <c r="M58" s="175">
        <f>'将来負担比率（分子）の構造'!L$50</f>
        <v>4939</v>
      </c>
      <c r="N58" s="175"/>
      <c r="O58" s="175"/>
      <c r="P58" s="175">
        <f>'将来負担比率（分子）の構造'!M$50</f>
        <v>5662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3934</v>
      </c>
      <c r="C61" s="175"/>
      <c r="D61" s="175"/>
      <c r="E61" s="175">
        <f>'将来負担比率（分子）の構造'!J$46</f>
        <v>3753</v>
      </c>
      <c r="F61" s="175"/>
      <c r="G61" s="175"/>
      <c r="H61" s="175">
        <f>'将来負担比率（分子）の構造'!K$46</f>
        <v>3587</v>
      </c>
      <c r="I61" s="175"/>
      <c r="J61" s="175"/>
      <c r="K61" s="175">
        <f>'将来負担比率（分子）の構造'!L$46</f>
        <v>3396</v>
      </c>
      <c r="L61" s="175"/>
      <c r="M61" s="175"/>
      <c r="N61" s="175">
        <f>'将来負担比率（分子）の構造'!M$46</f>
        <v>3129</v>
      </c>
      <c r="O61" s="175"/>
      <c r="P61" s="175"/>
    </row>
    <row r="62" spans="1:16" x14ac:dyDescent="0.15">
      <c r="A62" s="175" t="s">
        <v>37</v>
      </c>
      <c r="B62" s="175">
        <f>'将来負担比率（分子）の構造'!I$45</f>
        <v>2985</v>
      </c>
      <c r="C62" s="175"/>
      <c r="D62" s="175"/>
      <c r="E62" s="175">
        <f>'将来負担比率（分子）の構造'!J$45</f>
        <v>2861</v>
      </c>
      <c r="F62" s="175"/>
      <c r="G62" s="175"/>
      <c r="H62" s="175">
        <f>'将来負担比率（分子）の構造'!K$45</f>
        <v>2813</v>
      </c>
      <c r="I62" s="175"/>
      <c r="J62" s="175"/>
      <c r="K62" s="175">
        <f>'将来負担比率（分子）の構造'!L$45</f>
        <v>2862</v>
      </c>
      <c r="L62" s="175"/>
      <c r="M62" s="175"/>
      <c r="N62" s="175">
        <f>'将来負担比率（分子）の構造'!M$45</f>
        <v>2928</v>
      </c>
      <c r="O62" s="175"/>
      <c r="P62" s="175"/>
    </row>
    <row r="63" spans="1:16" x14ac:dyDescent="0.15">
      <c r="A63" s="175" t="s">
        <v>36</v>
      </c>
      <c r="B63" s="175">
        <f>'将来負担比率（分子）の構造'!I$44</f>
        <v>2647</v>
      </c>
      <c r="C63" s="175"/>
      <c r="D63" s="175"/>
      <c r="E63" s="175">
        <f>'将来負担比率（分子）の構造'!J$44</f>
        <v>2458</v>
      </c>
      <c r="F63" s="175"/>
      <c r="G63" s="175"/>
      <c r="H63" s="175">
        <f>'将来負担比率（分子）の構造'!K$44</f>
        <v>2202</v>
      </c>
      <c r="I63" s="175"/>
      <c r="J63" s="175"/>
      <c r="K63" s="175">
        <f>'将来負担比率（分子）の構造'!L$44</f>
        <v>1963</v>
      </c>
      <c r="L63" s="175"/>
      <c r="M63" s="175"/>
      <c r="N63" s="175">
        <f>'将来負担比率（分子）の構造'!M$44</f>
        <v>1720</v>
      </c>
      <c r="O63" s="175"/>
      <c r="P63" s="175"/>
    </row>
    <row r="64" spans="1:16" x14ac:dyDescent="0.15">
      <c r="A64" s="175" t="s">
        <v>35</v>
      </c>
      <c r="B64" s="175">
        <f>'将来負担比率（分子）の構造'!I$43</f>
        <v>5177</v>
      </c>
      <c r="C64" s="175"/>
      <c r="D64" s="175"/>
      <c r="E64" s="175">
        <f>'将来負担比率（分子）の構造'!J$43</f>
        <v>4681</v>
      </c>
      <c r="F64" s="175"/>
      <c r="G64" s="175"/>
      <c r="H64" s="175">
        <f>'将来負担比率（分子）の構造'!K$43</f>
        <v>4282</v>
      </c>
      <c r="I64" s="175"/>
      <c r="J64" s="175"/>
      <c r="K64" s="175">
        <f>'将来負担比率（分子）の構造'!L$43</f>
        <v>3902</v>
      </c>
      <c r="L64" s="175"/>
      <c r="M64" s="175"/>
      <c r="N64" s="175">
        <f>'将来負担比率（分子）の構造'!M$43</f>
        <v>3556</v>
      </c>
      <c r="O64" s="175"/>
      <c r="P64" s="175"/>
    </row>
    <row r="65" spans="1:16" x14ac:dyDescent="0.15">
      <c r="A65" s="175" t="s">
        <v>34</v>
      </c>
      <c r="B65" s="175">
        <f>'将来負担比率（分子）の構造'!I$42</f>
        <v>2049</v>
      </c>
      <c r="C65" s="175"/>
      <c r="D65" s="175"/>
      <c r="E65" s="175">
        <f>'将来負担比率（分子）の構造'!J$42</f>
        <v>1871</v>
      </c>
      <c r="F65" s="175"/>
      <c r="G65" s="175"/>
      <c r="H65" s="175">
        <f>'将来負担比率（分子）の構造'!K$42</f>
        <v>1694</v>
      </c>
      <c r="I65" s="175"/>
      <c r="J65" s="175"/>
      <c r="K65" s="175">
        <f>'将来負担比率（分子）の構造'!L$42</f>
        <v>1507</v>
      </c>
      <c r="L65" s="175"/>
      <c r="M65" s="175"/>
      <c r="N65" s="175">
        <f>'将来負担比率（分子）の構造'!M$42</f>
        <v>1411</v>
      </c>
      <c r="O65" s="175"/>
      <c r="P65" s="175"/>
    </row>
    <row r="66" spans="1:16" x14ac:dyDescent="0.15">
      <c r="A66" s="175" t="s">
        <v>33</v>
      </c>
      <c r="B66" s="175">
        <f>'将来負担比率（分子）の構造'!I$41</f>
        <v>19546</v>
      </c>
      <c r="C66" s="175"/>
      <c r="D66" s="175"/>
      <c r="E66" s="175">
        <f>'将来負担比率（分子）の構造'!J$41</f>
        <v>20561</v>
      </c>
      <c r="F66" s="175"/>
      <c r="G66" s="175"/>
      <c r="H66" s="175">
        <f>'将来負担比率（分子）の構造'!K$41</f>
        <v>20620</v>
      </c>
      <c r="I66" s="175"/>
      <c r="J66" s="175"/>
      <c r="K66" s="175">
        <f>'将来負担比率（分子）の構造'!L$41</f>
        <v>20561</v>
      </c>
      <c r="L66" s="175"/>
      <c r="M66" s="175"/>
      <c r="N66" s="175">
        <f>'将来負担比率（分子）の構造'!M$41</f>
        <v>19774</v>
      </c>
      <c r="O66" s="175"/>
      <c r="P66" s="175"/>
    </row>
    <row r="67" spans="1:16" x14ac:dyDescent="0.15">
      <c r="A67" s="175" t="s">
        <v>76</v>
      </c>
      <c r="B67" s="175" t="e">
        <f>NA()</f>
        <v>#N/A</v>
      </c>
      <c r="C67" s="175">
        <f>IF(ISNUMBER('将来負担比率（分子）の構造'!I$53), IF('将来負担比率（分子）の構造'!I$53 &lt; 0, 0, '将来負担比率（分子）の構造'!I$53), NA())</f>
        <v>8771</v>
      </c>
      <c r="D67" s="175" t="e">
        <f>NA()</f>
        <v>#N/A</v>
      </c>
      <c r="E67" s="175" t="e">
        <f>NA()</f>
        <v>#N/A</v>
      </c>
      <c r="F67" s="175">
        <f>IF(ISNUMBER('将来負担比率（分子）の構造'!J$53), IF('将来負担比率（分子）の構造'!J$53 &lt; 0, 0, '将来負担比率（分子）の構造'!J$53), NA())</f>
        <v>9091</v>
      </c>
      <c r="G67" s="175" t="e">
        <f>NA()</f>
        <v>#N/A</v>
      </c>
      <c r="H67" s="175" t="e">
        <f>NA()</f>
        <v>#N/A</v>
      </c>
      <c r="I67" s="175">
        <f>IF(ISNUMBER('将来負担比率（分子）の構造'!K$53), IF('将来負担比率（分子）の構造'!K$53 &lt; 0, 0, '将来負担比率（分子）の構造'!K$53), NA())</f>
        <v>8591</v>
      </c>
      <c r="J67" s="175" t="e">
        <f>NA()</f>
        <v>#N/A</v>
      </c>
      <c r="K67" s="175" t="e">
        <f>NA()</f>
        <v>#N/A</v>
      </c>
      <c r="L67" s="175">
        <f>IF(ISNUMBER('将来負担比率（分子）の構造'!L$53), IF('将来負担比率（分子）の構造'!L$53 &lt; 0, 0, '将来負担比率（分子）の構造'!L$53), NA())</f>
        <v>7408</v>
      </c>
      <c r="M67" s="175" t="e">
        <f>NA()</f>
        <v>#N/A</v>
      </c>
      <c r="N67" s="175" t="e">
        <f>NA()</f>
        <v>#N/A</v>
      </c>
      <c r="O67" s="175">
        <f>IF(ISNUMBER('将来負担比率（分子）の構造'!M$53), IF('将来負担比率（分子）の構造'!M$53 &lt; 0, 0, '将来負担比率（分子）の構造'!M$53), NA())</f>
        <v>6082</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1607</v>
      </c>
      <c r="C72" s="179">
        <f>基金残高に係る経年分析!G55</f>
        <v>1590</v>
      </c>
      <c r="D72" s="179">
        <f>基金残高に係る経年分析!H55</f>
        <v>1822</v>
      </c>
    </row>
    <row r="73" spans="1:16" x14ac:dyDescent="0.15">
      <c r="A73" s="178" t="s">
        <v>79</v>
      </c>
      <c r="B73" s="179">
        <f>基金残高に係る経年分析!F56</f>
        <v>1015</v>
      </c>
      <c r="C73" s="179">
        <f>基金残高に係る経年分析!G56</f>
        <v>1308</v>
      </c>
      <c r="D73" s="179">
        <f>基金残高に係る経年分析!H56</f>
        <v>1311</v>
      </c>
    </row>
    <row r="74" spans="1:16" x14ac:dyDescent="0.15">
      <c r="A74" s="178" t="s">
        <v>80</v>
      </c>
      <c r="B74" s="179">
        <f>基金残高に係る経年分析!F57</f>
        <v>1311</v>
      </c>
      <c r="C74" s="179">
        <f>基金残高に係る経年分析!G57</f>
        <v>1594</v>
      </c>
      <c r="D74" s="179">
        <f>基金残高に係る経年分析!H57</f>
        <v>2033</v>
      </c>
    </row>
  </sheetData>
  <sheetProtection algorithmName="SHA-512" hashValue="ZeGuYvdxIK9uy5iAq6YXozgqCRKSYIv49LoYkJdUCRsB2F8LP/u+WwT8/DZPG7iq6Xj8pqnzzN2mf/kaTxEbeQ==" saltValue="gkI2hShdRFfsGDZVNouM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7925815</v>
      </c>
      <c r="S5" s="677"/>
      <c r="T5" s="677"/>
      <c r="U5" s="677"/>
      <c r="V5" s="677"/>
      <c r="W5" s="677"/>
      <c r="X5" s="677"/>
      <c r="Y5" s="702"/>
      <c r="Z5" s="715">
        <v>33.299999999999997</v>
      </c>
      <c r="AA5" s="715"/>
      <c r="AB5" s="715"/>
      <c r="AC5" s="715"/>
      <c r="AD5" s="716">
        <v>7503973</v>
      </c>
      <c r="AE5" s="716"/>
      <c r="AF5" s="716"/>
      <c r="AG5" s="716"/>
      <c r="AH5" s="716"/>
      <c r="AI5" s="716"/>
      <c r="AJ5" s="716"/>
      <c r="AK5" s="716"/>
      <c r="AL5" s="703">
        <v>59</v>
      </c>
      <c r="AM5" s="685"/>
      <c r="AN5" s="685"/>
      <c r="AO5" s="704"/>
      <c r="AP5" s="679" t="s">
        <v>229</v>
      </c>
      <c r="AQ5" s="680"/>
      <c r="AR5" s="680"/>
      <c r="AS5" s="680"/>
      <c r="AT5" s="680"/>
      <c r="AU5" s="680"/>
      <c r="AV5" s="680"/>
      <c r="AW5" s="680"/>
      <c r="AX5" s="680"/>
      <c r="AY5" s="680"/>
      <c r="AZ5" s="680"/>
      <c r="BA5" s="680"/>
      <c r="BB5" s="680"/>
      <c r="BC5" s="680"/>
      <c r="BD5" s="680"/>
      <c r="BE5" s="680"/>
      <c r="BF5" s="681"/>
      <c r="BG5" s="621">
        <v>7442344</v>
      </c>
      <c r="BH5" s="622"/>
      <c r="BI5" s="622"/>
      <c r="BJ5" s="622"/>
      <c r="BK5" s="622"/>
      <c r="BL5" s="622"/>
      <c r="BM5" s="622"/>
      <c r="BN5" s="623"/>
      <c r="BO5" s="659">
        <v>93.9</v>
      </c>
      <c r="BP5" s="659"/>
      <c r="BQ5" s="659"/>
      <c r="BR5" s="659"/>
      <c r="BS5" s="660" t="s">
        <v>136</v>
      </c>
      <c r="BT5" s="660"/>
      <c r="BU5" s="660"/>
      <c r="BV5" s="660"/>
      <c r="BW5" s="660"/>
      <c r="BX5" s="660"/>
      <c r="BY5" s="660"/>
      <c r="BZ5" s="660"/>
      <c r="CA5" s="660"/>
      <c r="CB5" s="695"/>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184743</v>
      </c>
      <c r="S6" s="622"/>
      <c r="T6" s="622"/>
      <c r="U6" s="622"/>
      <c r="V6" s="622"/>
      <c r="W6" s="622"/>
      <c r="X6" s="622"/>
      <c r="Y6" s="623"/>
      <c r="Z6" s="659">
        <v>0.8</v>
      </c>
      <c r="AA6" s="659"/>
      <c r="AB6" s="659"/>
      <c r="AC6" s="659"/>
      <c r="AD6" s="660">
        <v>184743</v>
      </c>
      <c r="AE6" s="660"/>
      <c r="AF6" s="660"/>
      <c r="AG6" s="660"/>
      <c r="AH6" s="660"/>
      <c r="AI6" s="660"/>
      <c r="AJ6" s="660"/>
      <c r="AK6" s="660"/>
      <c r="AL6" s="624">
        <v>1.5</v>
      </c>
      <c r="AM6" s="625"/>
      <c r="AN6" s="625"/>
      <c r="AO6" s="661"/>
      <c r="AP6" s="618" t="s">
        <v>234</v>
      </c>
      <c r="AQ6" s="619"/>
      <c r="AR6" s="619"/>
      <c r="AS6" s="619"/>
      <c r="AT6" s="619"/>
      <c r="AU6" s="619"/>
      <c r="AV6" s="619"/>
      <c r="AW6" s="619"/>
      <c r="AX6" s="619"/>
      <c r="AY6" s="619"/>
      <c r="AZ6" s="619"/>
      <c r="BA6" s="619"/>
      <c r="BB6" s="619"/>
      <c r="BC6" s="619"/>
      <c r="BD6" s="619"/>
      <c r="BE6" s="619"/>
      <c r="BF6" s="620"/>
      <c r="BG6" s="621">
        <v>7442344</v>
      </c>
      <c r="BH6" s="622"/>
      <c r="BI6" s="622"/>
      <c r="BJ6" s="622"/>
      <c r="BK6" s="622"/>
      <c r="BL6" s="622"/>
      <c r="BM6" s="622"/>
      <c r="BN6" s="623"/>
      <c r="BO6" s="659">
        <v>93.9</v>
      </c>
      <c r="BP6" s="659"/>
      <c r="BQ6" s="659"/>
      <c r="BR6" s="659"/>
      <c r="BS6" s="660" t="s">
        <v>128</v>
      </c>
      <c r="BT6" s="660"/>
      <c r="BU6" s="660"/>
      <c r="BV6" s="660"/>
      <c r="BW6" s="660"/>
      <c r="BX6" s="660"/>
      <c r="BY6" s="660"/>
      <c r="BZ6" s="660"/>
      <c r="CA6" s="660"/>
      <c r="CB6" s="695"/>
      <c r="CD6" s="679" t="s">
        <v>235</v>
      </c>
      <c r="CE6" s="680"/>
      <c r="CF6" s="680"/>
      <c r="CG6" s="680"/>
      <c r="CH6" s="680"/>
      <c r="CI6" s="680"/>
      <c r="CJ6" s="680"/>
      <c r="CK6" s="680"/>
      <c r="CL6" s="680"/>
      <c r="CM6" s="680"/>
      <c r="CN6" s="680"/>
      <c r="CO6" s="680"/>
      <c r="CP6" s="680"/>
      <c r="CQ6" s="681"/>
      <c r="CR6" s="621">
        <v>158047</v>
      </c>
      <c r="CS6" s="622"/>
      <c r="CT6" s="622"/>
      <c r="CU6" s="622"/>
      <c r="CV6" s="622"/>
      <c r="CW6" s="622"/>
      <c r="CX6" s="622"/>
      <c r="CY6" s="623"/>
      <c r="CZ6" s="703">
        <v>0.7</v>
      </c>
      <c r="DA6" s="685"/>
      <c r="DB6" s="685"/>
      <c r="DC6" s="705"/>
      <c r="DD6" s="627">
        <v>181</v>
      </c>
      <c r="DE6" s="622"/>
      <c r="DF6" s="622"/>
      <c r="DG6" s="622"/>
      <c r="DH6" s="622"/>
      <c r="DI6" s="622"/>
      <c r="DJ6" s="622"/>
      <c r="DK6" s="622"/>
      <c r="DL6" s="622"/>
      <c r="DM6" s="622"/>
      <c r="DN6" s="622"/>
      <c r="DO6" s="622"/>
      <c r="DP6" s="623"/>
      <c r="DQ6" s="627">
        <v>158047</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2849</v>
      </c>
      <c r="S7" s="622"/>
      <c r="T7" s="622"/>
      <c r="U7" s="622"/>
      <c r="V7" s="622"/>
      <c r="W7" s="622"/>
      <c r="X7" s="622"/>
      <c r="Y7" s="623"/>
      <c r="Z7" s="659">
        <v>0</v>
      </c>
      <c r="AA7" s="659"/>
      <c r="AB7" s="659"/>
      <c r="AC7" s="659"/>
      <c r="AD7" s="660">
        <v>2849</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3564071</v>
      </c>
      <c r="BH7" s="622"/>
      <c r="BI7" s="622"/>
      <c r="BJ7" s="622"/>
      <c r="BK7" s="622"/>
      <c r="BL7" s="622"/>
      <c r="BM7" s="622"/>
      <c r="BN7" s="623"/>
      <c r="BO7" s="659">
        <v>45</v>
      </c>
      <c r="BP7" s="659"/>
      <c r="BQ7" s="659"/>
      <c r="BR7" s="659"/>
      <c r="BS7" s="660" t="s">
        <v>238</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3001333</v>
      </c>
      <c r="CS7" s="622"/>
      <c r="CT7" s="622"/>
      <c r="CU7" s="622"/>
      <c r="CV7" s="622"/>
      <c r="CW7" s="622"/>
      <c r="CX7" s="622"/>
      <c r="CY7" s="623"/>
      <c r="CZ7" s="659">
        <v>13.4</v>
      </c>
      <c r="DA7" s="659"/>
      <c r="DB7" s="659"/>
      <c r="DC7" s="659"/>
      <c r="DD7" s="627">
        <v>40784</v>
      </c>
      <c r="DE7" s="622"/>
      <c r="DF7" s="622"/>
      <c r="DG7" s="622"/>
      <c r="DH7" s="622"/>
      <c r="DI7" s="622"/>
      <c r="DJ7" s="622"/>
      <c r="DK7" s="622"/>
      <c r="DL7" s="622"/>
      <c r="DM7" s="622"/>
      <c r="DN7" s="622"/>
      <c r="DO7" s="622"/>
      <c r="DP7" s="623"/>
      <c r="DQ7" s="627">
        <v>2499555</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34400</v>
      </c>
      <c r="S8" s="622"/>
      <c r="T8" s="622"/>
      <c r="U8" s="622"/>
      <c r="V8" s="622"/>
      <c r="W8" s="622"/>
      <c r="X8" s="622"/>
      <c r="Y8" s="623"/>
      <c r="Z8" s="659">
        <v>0.1</v>
      </c>
      <c r="AA8" s="659"/>
      <c r="AB8" s="659"/>
      <c r="AC8" s="659"/>
      <c r="AD8" s="660">
        <v>34400</v>
      </c>
      <c r="AE8" s="660"/>
      <c r="AF8" s="660"/>
      <c r="AG8" s="660"/>
      <c r="AH8" s="660"/>
      <c r="AI8" s="660"/>
      <c r="AJ8" s="660"/>
      <c r="AK8" s="660"/>
      <c r="AL8" s="624">
        <v>0.3</v>
      </c>
      <c r="AM8" s="625"/>
      <c r="AN8" s="625"/>
      <c r="AO8" s="661"/>
      <c r="AP8" s="618" t="s">
        <v>241</v>
      </c>
      <c r="AQ8" s="619"/>
      <c r="AR8" s="619"/>
      <c r="AS8" s="619"/>
      <c r="AT8" s="619"/>
      <c r="AU8" s="619"/>
      <c r="AV8" s="619"/>
      <c r="AW8" s="619"/>
      <c r="AX8" s="619"/>
      <c r="AY8" s="619"/>
      <c r="AZ8" s="619"/>
      <c r="BA8" s="619"/>
      <c r="BB8" s="619"/>
      <c r="BC8" s="619"/>
      <c r="BD8" s="619"/>
      <c r="BE8" s="619"/>
      <c r="BF8" s="620"/>
      <c r="BG8" s="621">
        <v>94085</v>
      </c>
      <c r="BH8" s="622"/>
      <c r="BI8" s="622"/>
      <c r="BJ8" s="622"/>
      <c r="BK8" s="622"/>
      <c r="BL8" s="622"/>
      <c r="BM8" s="622"/>
      <c r="BN8" s="623"/>
      <c r="BO8" s="659">
        <v>1.2</v>
      </c>
      <c r="BP8" s="659"/>
      <c r="BQ8" s="659"/>
      <c r="BR8" s="659"/>
      <c r="BS8" s="660" t="s">
        <v>238</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7955892</v>
      </c>
      <c r="CS8" s="622"/>
      <c r="CT8" s="622"/>
      <c r="CU8" s="622"/>
      <c r="CV8" s="622"/>
      <c r="CW8" s="622"/>
      <c r="CX8" s="622"/>
      <c r="CY8" s="623"/>
      <c r="CZ8" s="659">
        <v>35.5</v>
      </c>
      <c r="DA8" s="659"/>
      <c r="DB8" s="659"/>
      <c r="DC8" s="659"/>
      <c r="DD8" s="627">
        <v>60961</v>
      </c>
      <c r="DE8" s="622"/>
      <c r="DF8" s="622"/>
      <c r="DG8" s="622"/>
      <c r="DH8" s="622"/>
      <c r="DI8" s="622"/>
      <c r="DJ8" s="622"/>
      <c r="DK8" s="622"/>
      <c r="DL8" s="622"/>
      <c r="DM8" s="622"/>
      <c r="DN8" s="622"/>
      <c r="DO8" s="622"/>
      <c r="DP8" s="623"/>
      <c r="DQ8" s="627">
        <v>4234903</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24806</v>
      </c>
      <c r="S9" s="622"/>
      <c r="T9" s="622"/>
      <c r="U9" s="622"/>
      <c r="V9" s="622"/>
      <c r="W9" s="622"/>
      <c r="X9" s="622"/>
      <c r="Y9" s="623"/>
      <c r="Z9" s="659">
        <v>0.1</v>
      </c>
      <c r="AA9" s="659"/>
      <c r="AB9" s="659"/>
      <c r="AC9" s="659"/>
      <c r="AD9" s="660">
        <v>24806</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2824791</v>
      </c>
      <c r="BH9" s="622"/>
      <c r="BI9" s="622"/>
      <c r="BJ9" s="622"/>
      <c r="BK9" s="622"/>
      <c r="BL9" s="622"/>
      <c r="BM9" s="622"/>
      <c r="BN9" s="623"/>
      <c r="BO9" s="659">
        <v>35.6</v>
      </c>
      <c r="BP9" s="659"/>
      <c r="BQ9" s="659"/>
      <c r="BR9" s="659"/>
      <c r="BS9" s="660" t="s">
        <v>136</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1786669</v>
      </c>
      <c r="CS9" s="622"/>
      <c r="CT9" s="622"/>
      <c r="CU9" s="622"/>
      <c r="CV9" s="622"/>
      <c r="CW9" s="622"/>
      <c r="CX9" s="622"/>
      <c r="CY9" s="623"/>
      <c r="CZ9" s="659">
        <v>8</v>
      </c>
      <c r="DA9" s="659"/>
      <c r="DB9" s="659"/>
      <c r="DC9" s="659"/>
      <c r="DD9" s="627">
        <v>201901</v>
      </c>
      <c r="DE9" s="622"/>
      <c r="DF9" s="622"/>
      <c r="DG9" s="622"/>
      <c r="DH9" s="622"/>
      <c r="DI9" s="622"/>
      <c r="DJ9" s="622"/>
      <c r="DK9" s="622"/>
      <c r="DL9" s="622"/>
      <c r="DM9" s="622"/>
      <c r="DN9" s="622"/>
      <c r="DO9" s="622"/>
      <c r="DP9" s="623"/>
      <c r="DQ9" s="627">
        <v>1382608</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136</v>
      </c>
      <c r="AA10" s="659"/>
      <c r="AB10" s="659"/>
      <c r="AC10" s="659"/>
      <c r="AD10" s="660" t="s">
        <v>128</v>
      </c>
      <c r="AE10" s="660"/>
      <c r="AF10" s="660"/>
      <c r="AG10" s="660"/>
      <c r="AH10" s="660"/>
      <c r="AI10" s="660"/>
      <c r="AJ10" s="660"/>
      <c r="AK10" s="660"/>
      <c r="AL10" s="624" t="s">
        <v>136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221526</v>
      </c>
      <c r="BH10" s="622"/>
      <c r="BI10" s="622"/>
      <c r="BJ10" s="622"/>
      <c r="BK10" s="622"/>
      <c r="BL10" s="622"/>
      <c r="BM10" s="622"/>
      <c r="BN10" s="623"/>
      <c r="BO10" s="659">
        <v>2.8</v>
      </c>
      <c r="BP10" s="659"/>
      <c r="BQ10" s="659"/>
      <c r="BR10" s="659"/>
      <c r="BS10" s="660" t="s">
        <v>238</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55200</v>
      </c>
      <c r="CS10" s="622"/>
      <c r="CT10" s="622"/>
      <c r="CU10" s="622"/>
      <c r="CV10" s="622"/>
      <c r="CW10" s="622"/>
      <c r="CX10" s="622"/>
      <c r="CY10" s="623"/>
      <c r="CZ10" s="659">
        <v>0.2</v>
      </c>
      <c r="DA10" s="659"/>
      <c r="DB10" s="659"/>
      <c r="DC10" s="659"/>
      <c r="DD10" s="627" t="s">
        <v>128</v>
      </c>
      <c r="DE10" s="622"/>
      <c r="DF10" s="622"/>
      <c r="DG10" s="622"/>
      <c r="DH10" s="622"/>
      <c r="DI10" s="622"/>
      <c r="DJ10" s="622"/>
      <c r="DK10" s="622"/>
      <c r="DL10" s="622"/>
      <c r="DM10" s="622"/>
      <c r="DN10" s="622"/>
      <c r="DO10" s="622"/>
      <c r="DP10" s="623"/>
      <c r="DQ10" s="627">
        <v>15200</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1345990</v>
      </c>
      <c r="S11" s="622"/>
      <c r="T11" s="622"/>
      <c r="U11" s="622"/>
      <c r="V11" s="622"/>
      <c r="W11" s="622"/>
      <c r="X11" s="622"/>
      <c r="Y11" s="623"/>
      <c r="Z11" s="624">
        <v>5.6</v>
      </c>
      <c r="AA11" s="625"/>
      <c r="AB11" s="625"/>
      <c r="AC11" s="626"/>
      <c r="AD11" s="627">
        <v>1345990</v>
      </c>
      <c r="AE11" s="622"/>
      <c r="AF11" s="622"/>
      <c r="AG11" s="622"/>
      <c r="AH11" s="622"/>
      <c r="AI11" s="622"/>
      <c r="AJ11" s="622"/>
      <c r="AK11" s="623"/>
      <c r="AL11" s="624">
        <v>10.6</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423669</v>
      </c>
      <c r="BH11" s="622"/>
      <c r="BI11" s="622"/>
      <c r="BJ11" s="622"/>
      <c r="BK11" s="622"/>
      <c r="BL11" s="622"/>
      <c r="BM11" s="622"/>
      <c r="BN11" s="623"/>
      <c r="BO11" s="659">
        <v>5.3</v>
      </c>
      <c r="BP11" s="659"/>
      <c r="BQ11" s="659"/>
      <c r="BR11" s="659"/>
      <c r="BS11" s="660" t="s">
        <v>238</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255190</v>
      </c>
      <c r="CS11" s="622"/>
      <c r="CT11" s="622"/>
      <c r="CU11" s="622"/>
      <c r="CV11" s="622"/>
      <c r="CW11" s="622"/>
      <c r="CX11" s="622"/>
      <c r="CY11" s="623"/>
      <c r="CZ11" s="659">
        <v>1.1000000000000001</v>
      </c>
      <c r="DA11" s="659"/>
      <c r="DB11" s="659"/>
      <c r="DC11" s="659"/>
      <c r="DD11" s="627">
        <v>127660</v>
      </c>
      <c r="DE11" s="622"/>
      <c r="DF11" s="622"/>
      <c r="DG11" s="622"/>
      <c r="DH11" s="622"/>
      <c r="DI11" s="622"/>
      <c r="DJ11" s="622"/>
      <c r="DK11" s="622"/>
      <c r="DL11" s="622"/>
      <c r="DM11" s="622"/>
      <c r="DN11" s="622"/>
      <c r="DO11" s="622"/>
      <c r="DP11" s="623"/>
      <c r="DQ11" s="627">
        <v>176625</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6893</v>
      </c>
      <c r="S12" s="622"/>
      <c r="T12" s="622"/>
      <c r="U12" s="622"/>
      <c r="V12" s="622"/>
      <c r="W12" s="622"/>
      <c r="X12" s="622"/>
      <c r="Y12" s="623"/>
      <c r="Z12" s="659">
        <v>0</v>
      </c>
      <c r="AA12" s="659"/>
      <c r="AB12" s="659"/>
      <c r="AC12" s="659"/>
      <c r="AD12" s="660">
        <v>6893</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3322384</v>
      </c>
      <c r="BH12" s="622"/>
      <c r="BI12" s="622"/>
      <c r="BJ12" s="622"/>
      <c r="BK12" s="622"/>
      <c r="BL12" s="622"/>
      <c r="BM12" s="622"/>
      <c r="BN12" s="623"/>
      <c r="BO12" s="659">
        <v>41.9</v>
      </c>
      <c r="BP12" s="659"/>
      <c r="BQ12" s="659"/>
      <c r="BR12" s="659"/>
      <c r="BS12" s="660" t="s">
        <v>238</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2022749</v>
      </c>
      <c r="CS12" s="622"/>
      <c r="CT12" s="622"/>
      <c r="CU12" s="622"/>
      <c r="CV12" s="622"/>
      <c r="CW12" s="622"/>
      <c r="CX12" s="622"/>
      <c r="CY12" s="623"/>
      <c r="CZ12" s="659">
        <v>9</v>
      </c>
      <c r="DA12" s="659"/>
      <c r="DB12" s="659"/>
      <c r="DC12" s="659"/>
      <c r="DD12" s="627">
        <v>8542</v>
      </c>
      <c r="DE12" s="622"/>
      <c r="DF12" s="622"/>
      <c r="DG12" s="622"/>
      <c r="DH12" s="622"/>
      <c r="DI12" s="622"/>
      <c r="DJ12" s="622"/>
      <c r="DK12" s="622"/>
      <c r="DL12" s="622"/>
      <c r="DM12" s="622"/>
      <c r="DN12" s="622"/>
      <c r="DO12" s="622"/>
      <c r="DP12" s="623"/>
      <c r="DQ12" s="627">
        <v>645858</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238</v>
      </c>
      <c r="AA13" s="659"/>
      <c r="AB13" s="659"/>
      <c r="AC13" s="659"/>
      <c r="AD13" s="660" t="s">
        <v>128</v>
      </c>
      <c r="AE13" s="660"/>
      <c r="AF13" s="660"/>
      <c r="AG13" s="660"/>
      <c r="AH13" s="660"/>
      <c r="AI13" s="660"/>
      <c r="AJ13" s="660"/>
      <c r="AK13" s="660"/>
      <c r="AL13" s="624" t="s">
        <v>128</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3300191</v>
      </c>
      <c r="BH13" s="622"/>
      <c r="BI13" s="622"/>
      <c r="BJ13" s="622"/>
      <c r="BK13" s="622"/>
      <c r="BL13" s="622"/>
      <c r="BM13" s="622"/>
      <c r="BN13" s="623"/>
      <c r="BO13" s="659">
        <v>41.6</v>
      </c>
      <c r="BP13" s="659"/>
      <c r="BQ13" s="659"/>
      <c r="BR13" s="659"/>
      <c r="BS13" s="660" t="s">
        <v>128</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2362656</v>
      </c>
      <c r="CS13" s="622"/>
      <c r="CT13" s="622"/>
      <c r="CU13" s="622"/>
      <c r="CV13" s="622"/>
      <c r="CW13" s="622"/>
      <c r="CX13" s="622"/>
      <c r="CY13" s="623"/>
      <c r="CZ13" s="659">
        <v>10.5</v>
      </c>
      <c r="DA13" s="659"/>
      <c r="DB13" s="659"/>
      <c r="DC13" s="659"/>
      <c r="DD13" s="627">
        <v>1286070</v>
      </c>
      <c r="DE13" s="622"/>
      <c r="DF13" s="622"/>
      <c r="DG13" s="622"/>
      <c r="DH13" s="622"/>
      <c r="DI13" s="622"/>
      <c r="DJ13" s="622"/>
      <c r="DK13" s="622"/>
      <c r="DL13" s="622"/>
      <c r="DM13" s="622"/>
      <c r="DN13" s="622"/>
      <c r="DO13" s="622"/>
      <c r="DP13" s="623"/>
      <c r="DQ13" s="627">
        <v>1412772</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238</v>
      </c>
      <c r="S14" s="622"/>
      <c r="T14" s="622"/>
      <c r="U14" s="622"/>
      <c r="V14" s="622"/>
      <c r="W14" s="622"/>
      <c r="X14" s="622"/>
      <c r="Y14" s="623"/>
      <c r="Z14" s="659" t="s">
        <v>128</v>
      </c>
      <c r="AA14" s="659"/>
      <c r="AB14" s="659"/>
      <c r="AC14" s="659"/>
      <c r="AD14" s="660" t="s">
        <v>136</v>
      </c>
      <c r="AE14" s="660"/>
      <c r="AF14" s="660"/>
      <c r="AG14" s="660"/>
      <c r="AH14" s="660"/>
      <c r="AI14" s="660"/>
      <c r="AJ14" s="660"/>
      <c r="AK14" s="660"/>
      <c r="AL14" s="624" t="s">
        <v>136</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196654</v>
      </c>
      <c r="BH14" s="622"/>
      <c r="BI14" s="622"/>
      <c r="BJ14" s="622"/>
      <c r="BK14" s="622"/>
      <c r="BL14" s="622"/>
      <c r="BM14" s="622"/>
      <c r="BN14" s="623"/>
      <c r="BO14" s="659">
        <v>2.5</v>
      </c>
      <c r="BP14" s="659"/>
      <c r="BQ14" s="659"/>
      <c r="BR14" s="659"/>
      <c r="BS14" s="660" t="s">
        <v>238</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676032</v>
      </c>
      <c r="CS14" s="622"/>
      <c r="CT14" s="622"/>
      <c r="CU14" s="622"/>
      <c r="CV14" s="622"/>
      <c r="CW14" s="622"/>
      <c r="CX14" s="622"/>
      <c r="CY14" s="623"/>
      <c r="CZ14" s="659">
        <v>3</v>
      </c>
      <c r="DA14" s="659"/>
      <c r="DB14" s="659"/>
      <c r="DC14" s="659"/>
      <c r="DD14" s="627">
        <v>6127</v>
      </c>
      <c r="DE14" s="622"/>
      <c r="DF14" s="622"/>
      <c r="DG14" s="622"/>
      <c r="DH14" s="622"/>
      <c r="DI14" s="622"/>
      <c r="DJ14" s="622"/>
      <c r="DK14" s="622"/>
      <c r="DL14" s="622"/>
      <c r="DM14" s="622"/>
      <c r="DN14" s="622"/>
      <c r="DO14" s="622"/>
      <c r="DP14" s="623"/>
      <c r="DQ14" s="627">
        <v>656557</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59" t="s">
        <v>136</v>
      </c>
      <c r="AA15" s="659"/>
      <c r="AB15" s="659"/>
      <c r="AC15" s="659"/>
      <c r="AD15" s="660" t="s">
        <v>128</v>
      </c>
      <c r="AE15" s="660"/>
      <c r="AF15" s="660"/>
      <c r="AG15" s="660"/>
      <c r="AH15" s="660"/>
      <c r="AI15" s="660"/>
      <c r="AJ15" s="660"/>
      <c r="AK15" s="660"/>
      <c r="AL15" s="624" t="s">
        <v>128</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359235</v>
      </c>
      <c r="BH15" s="622"/>
      <c r="BI15" s="622"/>
      <c r="BJ15" s="622"/>
      <c r="BK15" s="622"/>
      <c r="BL15" s="622"/>
      <c r="BM15" s="622"/>
      <c r="BN15" s="623"/>
      <c r="BO15" s="659">
        <v>4.5</v>
      </c>
      <c r="BP15" s="659"/>
      <c r="BQ15" s="659"/>
      <c r="BR15" s="659"/>
      <c r="BS15" s="660" t="s">
        <v>128</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2061956</v>
      </c>
      <c r="CS15" s="622"/>
      <c r="CT15" s="622"/>
      <c r="CU15" s="622"/>
      <c r="CV15" s="622"/>
      <c r="CW15" s="622"/>
      <c r="CX15" s="622"/>
      <c r="CY15" s="623"/>
      <c r="CZ15" s="659">
        <v>9.1999999999999993</v>
      </c>
      <c r="DA15" s="659"/>
      <c r="DB15" s="659"/>
      <c r="DC15" s="659"/>
      <c r="DD15" s="627">
        <v>311037</v>
      </c>
      <c r="DE15" s="622"/>
      <c r="DF15" s="622"/>
      <c r="DG15" s="622"/>
      <c r="DH15" s="622"/>
      <c r="DI15" s="622"/>
      <c r="DJ15" s="622"/>
      <c r="DK15" s="622"/>
      <c r="DL15" s="622"/>
      <c r="DM15" s="622"/>
      <c r="DN15" s="622"/>
      <c r="DO15" s="622"/>
      <c r="DP15" s="623"/>
      <c r="DQ15" s="627">
        <v>1869289</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12096</v>
      </c>
      <c r="S16" s="622"/>
      <c r="T16" s="622"/>
      <c r="U16" s="622"/>
      <c r="V16" s="622"/>
      <c r="W16" s="622"/>
      <c r="X16" s="622"/>
      <c r="Y16" s="623"/>
      <c r="Z16" s="659">
        <v>0.1</v>
      </c>
      <c r="AA16" s="659"/>
      <c r="AB16" s="659"/>
      <c r="AC16" s="659"/>
      <c r="AD16" s="660">
        <v>12096</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59" t="s">
        <v>238</v>
      </c>
      <c r="BP16" s="659"/>
      <c r="BQ16" s="659"/>
      <c r="BR16" s="659"/>
      <c r="BS16" s="660" t="s">
        <v>238</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17427</v>
      </c>
      <c r="CS16" s="622"/>
      <c r="CT16" s="622"/>
      <c r="CU16" s="622"/>
      <c r="CV16" s="622"/>
      <c r="CW16" s="622"/>
      <c r="CX16" s="622"/>
      <c r="CY16" s="623"/>
      <c r="CZ16" s="659">
        <v>0.1</v>
      </c>
      <c r="DA16" s="659"/>
      <c r="DB16" s="659"/>
      <c r="DC16" s="659"/>
      <c r="DD16" s="627" t="s">
        <v>136</v>
      </c>
      <c r="DE16" s="622"/>
      <c r="DF16" s="622"/>
      <c r="DG16" s="622"/>
      <c r="DH16" s="622"/>
      <c r="DI16" s="622"/>
      <c r="DJ16" s="622"/>
      <c r="DK16" s="622"/>
      <c r="DL16" s="622"/>
      <c r="DM16" s="622"/>
      <c r="DN16" s="622"/>
      <c r="DO16" s="622"/>
      <c r="DP16" s="623"/>
      <c r="DQ16" s="627">
        <v>127</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144337</v>
      </c>
      <c r="S17" s="622"/>
      <c r="T17" s="622"/>
      <c r="U17" s="622"/>
      <c r="V17" s="622"/>
      <c r="W17" s="622"/>
      <c r="X17" s="622"/>
      <c r="Y17" s="623"/>
      <c r="Z17" s="659">
        <v>0.6</v>
      </c>
      <c r="AA17" s="659"/>
      <c r="AB17" s="659"/>
      <c r="AC17" s="659"/>
      <c r="AD17" s="660">
        <v>144337</v>
      </c>
      <c r="AE17" s="660"/>
      <c r="AF17" s="660"/>
      <c r="AG17" s="660"/>
      <c r="AH17" s="660"/>
      <c r="AI17" s="660"/>
      <c r="AJ17" s="660"/>
      <c r="AK17" s="660"/>
      <c r="AL17" s="624">
        <v>1.1000000000000001</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128</v>
      </c>
      <c r="BP17" s="659"/>
      <c r="BQ17" s="659"/>
      <c r="BR17" s="659"/>
      <c r="BS17" s="660" t="s">
        <v>238</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1952646</v>
      </c>
      <c r="CS17" s="622"/>
      <c r="CT17" s="622"/>
      <c r="CU17" s="622"/>
      <c r="CV17" s="622"/>
      <c r="CW17" s="622"/>
      <c r="CX17" s="622"/>
      <c r="CY17" s="623"/>
      <c r="CZ17" s="659">
        <v>8.6999999999999993</v>
      </c>
      <c r="DA17" s="659"/>
      <c r="DB17" s="659"/>
      <c r="DC17" s="659"/>
      <c r="DD17" s="627" t="s">
        <v>238</v>
      </c>
      <c r="DE17" s="622"/>
      <c r="DF17" s="622"/>
      <c r="DG17" s="622"/>
      <c r="DH17" s="622"/>
      <c r="DI17" s="622"/>
      <c r="DJ17" s="622"/>
      <c r="DK17" s="622"/>
      <c r="DL17" s="622"/>
      <c r="DM17" s="622"/>
      <c r="DN17" s="622"/>
      <c r="DO17" s="622"/>
      <c r="DP17" s="623"/>
      <c r="DQ17" s="627">
        <v>1944050</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61696</v>
      </c>
      <c r="S18" s="622"/>
      <c r="T18" s="622"/>
      <c r="U18" s="622"/>
      <c r="V18" s="622"/>
      <c r="W18" s="622"/>
      <c r="X18" s="622"/>
      <c r="Y18" s="623"/>
      <c r="Z18" s="659">
        <v>0.3</v>
      </c>
      <c r="AA18" s="659"/>
      <c r="AB18" s="659"/>
      <c r="AC18" s="659"/>
      <c r="AD18" s="660">
        <v>61696</v>
      </c>
      <c r="AE18" s="660"/>
      <c r="AF18" s="660"/>
      <c r="AG18" s="660"/>
      <c r="AH18" s="660"/>
      <c r="AI18" s="660"/>
      <c r="AJ18" s="660"/>
      <c r="AK18" s="660"/>
      <c r="AL18" s="624">
        <v>0.5</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59" t="s">
        <v>128</v>
      </c>
      <c r="BP18" s="659"/>
      <c r="BQ18" s="659"/>
      <c r="BR18" s="659"/>
      <c r="BS18" s="660" t="s">
        <v>136</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v>100000</v>
      </c>
      <c r="CS18" s="622"/>
      <c r="CT18" s="622"/>
      <c r="CU18" s="622"/>
      <c r="CV18" s="622"/>
      <c r="CW18" s="622"/>
      <c r="CX18" s="622"/>
      <c r="CY18" s="623"/>
      <c r="CZ18" s="659">
        <v>0.4</v>
      </c>
      <c r="DA18" s="659"/>
      <c r="DB18" s="659"/>
      <c r="DC18" s="659"/>
      <c r="DD18" s="627">
        <v>100000</v>
      </c>
      <c r="DE18" s="622"/>
      <c r="DF18" s="622"/>
      <c r="DG18" s="622"/>
      <c r="DH18" s="622"/>
      <c r="DI18" s="622"/>
      <c r="DJ18" s="622"/>
      <c r="DK18" s="622"/>
      <c r="DL18" s="622"/>
      <c r="DM18" s="622"/>
      <c r="DN18" s="622"/>
      <c r="DO18" s="622"/>
      <c r="DP18" s="623"/>
      <c r="DQ18" s="627">
        <v>46000</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46523</v>
      </c>
      <c r="S19" s="622"/>
      <c r="T19" s="622"/>
      <c r="U19" s="622"/>
      <c r="V19" s="622"/>
      <c r="W19" s="622"/>
      <c r="X19" s="622"/>
      <c r="Y19" s="623"/>
      <c r="Z19" s="659">
        <v>0.2</v>
      </c>
      <c r="AA19" s="659"/>
      <c r="AB19" s="659"/>
      <c r="AC19" s="659"/>
      <c r="AD19" s="660">
        <v>46523</v>
      </c>
      <c r="AE19" s="660"/>
      <c r="AF19" s="660"/>
      <c r="AG19" s="660"/>
      <c r="AH19" s="660"/>
      <c r="AI19" s="660"/>
      <c r="AJ19" s="660"/>
      <c r="AK19" s="660"/>
      <c r="AL19" s="624">
        <v>0.4</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483471</v>
      </c>
      <c r="BH19" s="622"/>
      <c r="BI19" s="622"/>
      <c r="BJ19" s="622"/>
      <c r="BK19" s="622"/>
      <c r="BL19" s="622"/>
      <c r="BM19" s="622"/>
      <c r="BN19" s="623"/>
      <c r="BO19" s="659">
        <v>6.1</v>
      </c>
      <c r="BP19" s="659"/>
      <c r="BQ19" s="659"/>
      <c r="BR19" s="659"/>
      <c r="BS19" s="660" t="s">
        <v>128</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136</v>
      </c>
      <c r="CS19" s="622"/>
      <c r="CT19" s="622"/>
      <c r="CU19" s="622"/>
      <c r="CV19" s="622"/>
      <c r="CW19" s="622"/>
      <c r="CX19" s="622"/>
      <c r="CY19" s="623"/>
      <c r="CZ19" s="659" t="s">
        <v>238</v>
      </c>
      <c r="DA19" s="659"/>
      <c r="DB19" s="659"/>
      <c r="DC19" s="659"/>
      <c r="DD19" s="627" t="s">
        <v>128</v>
      </c>
      <c r="DE19" s="622"/>
      <c r="DF19" s="622"/>
      <c r="DG19" s="622"/>
      <c r="DH19" s="622"/>
      <c r="DI19" s="622"/>
      <c r="DJ19" s="622"/>
      <c r="DK19" s="622"/>
      <c r="DL19" s="622"/>
      <c r="DM19" s="622"/>
      <c r="DN19" s="622"/>
      <c r="DO19" s="622"/>
      <c r="DP19" s="623"/>
      <c r="DQ19" s="627" t="s">
        <v>136</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v>15173</v>
      </c>
      <c r="S20" s="622"/>
      <c r="T20" s="622"/>
      <c r="U20" s="622"/>
      <c r="V20" s="622"/>
      <c r="W20" s="622"/>
      <c r="X20" s="622"/>
      <c r="Y20" s="623"/>
      <c r="Z20" s="659">
        <v>0.1</v>
      </c>
      <c r="AA20" s="659"/>
      <c r="AB20" s="659"/>
      <c r="AC20" s="659"/>
      <c r="AD20" s="660">
        <v>15173</v>
      </c>
      <c r="AE20" s="660"/>
      <c r="AF20" s="660"/>
      <c r="AG20" s="660"/>
      <c r="AH20" s="660"/>
      <c r="AI20" s="660"/>
      <c r="AJ20" s="660"/>
      <c r="AK20" s="660"/>
      <c r="AL20" s="624">
        <v>0.1</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483471</v>
      </c>
      <c r="BH20" s="622"/>
      <c r="BI20" s="622"/>
      <c r="BJ20" s="622"/>
      <c r="BK20" s="622"/>
      <c r="BL20" s="622"/>
      <c r="BM20" s="622"/>
      <c r="BN20" s="623"/>
      <c r="BO20" s="659">
        <v>6.1</v>
      </c>
      <c r="BP20" s="659"/>
      <c r="BQ20" s="659"/>
      <c r="BR20" s="659"/>
      <c r="BS20" s="660" t="s">
        <v>238</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22405797</v>
      </c>
      <c r="CS20" s="622"/>
      <c r="CT20" s="622"/>
      <c r="CU20" s="622"/>
      <c r="CV20" s="622"/>
      <c r="CW20" s="622"/>
      <c r="CX20" s="622"/>
      <c r="CY20" s="623"/>
      <c r="CZ20" s="659">
        <v>100</v>
      </c>
      <c r="DA20" s="659"/>
      <c r="DB20" s="659"/>
      <c r="DC20" s="659"/>
      <c r="DD20" s="627">
        <v>2143263</v>
      </c>
      <c r="DE20" s="622"/>
      <c r="DF20" s="622"/>
      <c r="DG20" s="622"/>
      <c r="DH20" s="622"/>
      <c r="DI20" s="622"/>
      <c r="DJ20" s="622"/>
      <c r="DK20" s="622"/>
      <c r="DL20" s="622"/>
      <c r="DM20" s="622"/>
      <c r="DN20" s="622"/>
      <c r="DO20" s="622"/>
      <c r="DP20" s="623"/>
      <c r="DQ20" s="627">
        <v>15041591</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3925801</v>
      </c>
      <c r="S21" s="622"/>
      <c r="T21" s="622"/>
      <c r="U21" s="622"/>
      <c r="V21" s="622"/>
      <c r="W21" s="622"/>
      <c r="X21" s="622"/>
      <c r="Y21" s="623"/>
      <c r="Z21" s="659">
        <v>16.5</v>
      </c>
      <c r="AA21" s="659"/>
      <c r="AB21" s="659"/>
      <c r="AC21" s="659"/>
      <c r="AD21" s="660">
        <v>3326721</v>
      </c>
      <c r="AE21" s="660"/>
      <c r="AF21" s="660"/>
      <c r="AG21" s="660"/>
      <c r="AH21" s="660"/>
      <c r="AI21" s="660"/>
      <c r="AJ21" s="660"/>
      <c r="AK21" s="660"/>
      <c r="AL21" s="624">
        <v>26.2</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61629</v>
      </c>
      <c r="BH21" s="622"/>
      <c r="BI21" s="622"/>
      <c r="BJ21" s="622"/>
      <c r="BK21" s="622"/>
      <c r="BL21" s="622"/>
      <c r="BM21" s="622"/>
      <c r="BN21" s="623"/>
      <c r="BO21" s="659">
        <v>0.8</v>
      </c>
      <c r="BP21" s="659"/>
      <c r="BQ21" s="659"/>
      <c r="BR21" s="659"/>
      <c r="BS21" s="660" t="s">
        <v>128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3326721</v>
      </c>
      <c r="S22" s="622"/>
      <c r="T22" s="622"/>
      <c r="U22" s="622"/>
      <c r="V22" s="622"/>
      <c r="W22" s="622"/>
      <c r="X22" s="622"/>
      <c r="Y22" s="623"/>
      <c r="Z22" s="659">
        <v>14</v>
      </c>
      <c r="AA22" s="659"/>
      <c r="AB22" s="659"/>
      <c r="AC22" s="659"/>
      <c r="AD22" s="660">
        <v>3326721</v>
      </c>
      <c r="AE22" s="660"/>
      <c r="AF22" s="660"/>
      <c r="AG22" s="660"/>
      <c r="AH22" s="660"/>
      <c r="AI22" s="660"/>
      <c r="AJ22" s="660"/>
      <c r="AK22" s="660"/>
      <c r="AL22" s="624">
        <v>26.2</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136</v>
      </c>
      <c r="BH22" s="622"/>
      <c r="BI22" s="622"/>
      <c r="BJ22" s="622"/>
      <c r="BK22" s="622"/>
      <c r="BL22" s="622"/>
      <c r="BM22" s="622"/>
      <c r="BN22" s="623"/>
      <c r="BO22" s="659" t="s">
        <v>136</v>
      </c>
      <c r="BP22" s="659"/>
      <c r="BQ22" s="659"/>
      <c r="BR22" s="659"/>
      <c r="BS22" s="660" t="s">
        <v>238</v>
      </c>
      <c r="BT22" s="660"/>
      <c r="BU22" s="660"/>
      <c r="BV22" s="660"/>
      <c r="BW22" s="660"/>
      <c r="BX22" s="660"/>
      <c r="BY22" s="660"/>
      <c r="BZ22" s="660"/>
      <c r="CA22" s="660"/>
      <c r="CB22" s="695"/>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599040</v>
      </c>
      <c r="S23" s="622"/>
      <c r="T23" s="622"/>
      <c r="U23" s="622"/>
      <c r="V23" s="622"/>
      <c r="W23" s="622"/>
      <c r="X23" s="622"/>
      <c r="Y23" s="623"/>
      <c r="Z23" s="659">
        <v>2.5</v>
      </c>
      <c r="AA23" s="659"/>
      <c r="AB23" s="659"/>
      <c r="AC23" s="659"/>
      <c r="AD23" s="660" t="s">
        <v>238</v>
      </c>
      <c r="AE23" s="660"/>
      <c r="AF23" s="660"/>
      <c r="AG23" s="660"/>
      <c r="AH23" s="660"/>
      <c r="AI23" s="660"/>
      <c r="AJ23" s="660"/>
      <c r="AK23" s="660"/>
      <c r="AL23" s="624" t="s">
        <v>136</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v>421842</v>
      </c>
      <c r="BH23" s="622"/>
      <c r="BI23" s="622"/>
      <c r="BJ23" s="622"/>
      <c r="BK23" s="622"/>
      <c r="BL23" s="622"/>
      <c r="BM23" s="622"/>
      <c r="BN23" s="623"/>
      <c r="BO23" s="659">
        <v>5.3</v>
      </c>
      <c r="BP23" s="659"/>
      <c r="BQ23" s="659"/>
      <c r="BR23" s="659"/>
      <c r="BS23" s="660" t="s">
        <v>128</v>
      </c>
      <c r="BT23" s="660"/>
      <c r="BU23" s="660"/>
      <c r="BV23" s="660"/>
      <c r="BW23" s="660"/>
      <c r="BX23" s="660"/>
      <c r="BY23" s="660"/>
      <c r="BZ23" s="660"/>
      <c r="CA23" s="660"/>
      <c r="CB23" s="695"/>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v>40</v>
      </c>
      <c r="S24" s="622"/>
      <c r="T24" s="622"/>
      <c r="U24" s="622"/>
      <c r="V24" s="622"/>
      <c r="W24" s="622"/>
      <c r="X24" s="622"/>
      <c r="Y24" s="623"/>
      <c r="Z24" s="659">
        <v>0</v>
      </c>
      <c r="AA24" s="659"/>
      <c r="AB24" s="659"/>
      <c r="AC24" s="659"/>
      <c r="AD24" s="660" t="s">
        <v>238</v>
      </c>
      <c r="AE24" s="660"/>
      <c r="AF24" s="660"/>
      <c r="AG24" s="660"/>
      <c r="AH24" s="660"/>
      <c r="AI24" s="660"/>
      <c r="AJ24" s="660"/>
      <c r="AK24" s="660"/>
      <c r="AL24" s="624" t="s">
        <v>136</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128</v>
      </c>
      <c r="BH24" s="622"/>
      <c r="BI24" s="622"/>
      <c r="BJ24" s="622"/>
      <c r="BK24" s="622"/>
      <c r="BL24" s="622"/>
      <c r="BM24" s="622"/>
      <c r="BN24" s="623"/>
      <c r="BO24" s="659" t="s">
        <v>136</v>
      </c>
      <c r="BP24" s="659"/>
      <c r="BQ24" s="659"/>
      <c r="BR24" s="659"/>
      <c r="BS24" s="660" t="s">
        <v>128</v>
      </c>
      <c r="BT24" s="660"/>
      <c r="BU24" s="660"/>
      <c r="BV24" s="660"/>
      <c r="BW24" s="660"/>
      <c r="BX24" s="660"/>
      <c r="BY24" s="660"/>
      <c r="BZ24" s="660"/>
      <c r="CA24" s="660"/>
      <c r="CB24" s="695"/>
      <c r="CD24" s="679" t="s">
        <v>293</v>
      </c>
      <c r="CE24" s="680"/>
      <c r="CF24" s="680"/>
      <c r="CG24" s="680"/>
      <c r="CH24" s="680"/>
      <c r="CI24" s="680"/>
      <c r="CJ24" s="680"/>
      <c r="CK24" s="680"/>
      <c r="CL24" s="680"/>
      <c r="CM24" s="680"/>
      <c r="CN24" s="680"/>
      <c r="CO24" s="680"/>
      <c r="CP24" s="680"/>
      <c r="CQ24" s="681"/>
      <c r="CR24" s="676">
        <v>10094107</v>
      </c>
      <c r="CS24" s="677"/>
      <c r="CT24" s="677"/>
      <c r="CU24" s="677"/>
      <c r="CV24" s="677"/>
      <c r="CW24" s="677"/>
      <c r="CX24" s="677"/>
      <c r="CY24" s="702"/>
      <c r="CZ24" s="703">
        <v>45.1</v>
      </c>
      <c r="DA24" s="685"/>
      <c r="DB24" s="685"/>
      <c r="DC24" s="705"/>
      <c r="DD24" s="701">
        <v>6807733</v>
      </c>
      <c r="DE24" s="677"/>
      <c r="DF24" s="677"/>
      <c r="DG24" s="677"/>
      <c r="DH24" s="677"/>
      <c r="DI24" s="677"/>
      <c r="DJ24" s="677"/>
      <c r="DK24" s="702"/>
      <c r="DL24" s="701">
        <v>6211344</v>
      </c>
      <c r="DM24" s="677"/>
      <c r="DN24" s="677"/>
      <c r="DO24" s="677"/>
      <c r="DP24" s="677"/>
      <c r="DQ24" s="677"/>
      <c r="DR24" s="677"/>
      <c r="DS24" s="677"/>
      <c r="DT24" s="677"/>
      <c r="DU24" s="677"/>
      <c r="DV24" s="702"/>
      <c r="DW24" s="703">
        <v>47.8</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13669426</v>
      </c>
      <c r="S25" s="622"/>
      <c r="T25" s="622"/>
      <c r="U25" s="622"/>
      <c r="V25" s="622"/>
      <c r="W25" s="622"/>
      <c r="X25" s="622"/>
      <c r="Y25" s="623"/>
      <c r="Z25" s="659">
        <v>57.4</v>
      </c>
      <c r="AA25" s="659"/>
      <c r="AB25" s="659"/>
      <c r="AC25" s="659"/>
      <c r="AD25" s="660">
        <v>12648504</v>
      </c>
      <c r="AE25" s="660"/>
      <c r="AF25" s="660"/>
      <c r="AG25" s="660"/>
      <c r="AH25" s="660"/>
      <c r="AI25" s="660"/>
      <c r="AJ25" s="660"/>
      <c r="AK25" s="660"/>
      <c r="AL25" s="624">
        <v>99.5</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136</v>
      </c>
      <c r="BH25" s="622"/>
      <c r="BI25" s="622"/>
      <c r="BJ25" s="622"/>
      <c r="BK25" s="622"/>
      <c r="BL25" s="622"/>
      <c r="BM25" s="622"/>
      <c r="BN25" s="623"/>
      <c r="BO25" s="659" t="s">
        <v>238</v>
      </c>
      <c r="BP25" s="659"/>
      <c r="BQ25" s="659"/>
      <c r="BR25" s="659"/>
      <c r="BS25" s="660" t="s">
        <v>238</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3904452</v>
      </c>
      <c r="CS25" s="634"/>
      <c r="CT25" s="634"/>
      <c r="CU25" s="634"/>
      <c r="CV25" s="634"/>
      <c r="CW25" s="634"/>
      <c r="CX25" s="634"/>
      <c r="CY25" s="635"/>
      <c r="CZ25" s="624">
        <v>17.399999999999999</v>
      </c>
      <c r="DA25" s="636"/>
      <c r="DB25" s="636"/>
      <c r="DC25" s="637"/>
      <c r="DD25" s="627">
        <v>3464906</v>
      </c>
      <c r="DE25" s="634"/>
      <c r="DF25" s="634"/>
      <c r="DG25" s="634"/>
      <c r="DH25" s="634"/>
      <c r="DI25" s="634"/>
      <c r="DJ25" s="634"/>
      <c r="DK25" s="635"/>
      <c r="DL25" s="627">
        <v>2961926</v>
      </c>
      <c r="DM25" s="634"/>
      <c r="DN25" s="634"/>
      <c r="DO25" s="634"/>
      <c r="DP25" s="634"/>
      <c r="DQ25" s="634"/>
      <c r="DR25" s="634"/>
      <c r="DS25" s="634"/>
      <c r="DT25" s="634"/>
      <c r="DU25" s="634"/>
      <c r="DV25" s="635"/>
      <c r="DW25" s="624">
        <v>22.8</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7130</v>
      </c>
      <c r="S26" s="622"/>
      <c r="T26" s="622"/>
      <c r="U26" s="622"/>
      <c r="V26" s="622"/>
      <c r="W26" s="622"/>
      <c r="X26" s="622"/>
      <c r="Y26" s="623"/>
      <c r="Z26" s="659">
        <v>0</v>
      </c>
      <c r="AA26" s="659"/>
      <c r="AB26" s="659"/>
      <c r="AC26" s="659"/>
      <c r="AD26" s="660">
        <v>7130</v>
      </c>
      <c r="AE26" s="660"/>
      <c r="AF26" s="660"/>
      <c r="AG26" s="660"/>
      <c r="AH26" s="660"/>
      <c r="AI26" s="660"/>
      <c r="AJ26" s="660"/>
      <c r="AK26" s="660"/>
      <c r="AL26" s="624">
        <v>0.1</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136</v>
      </c>
      <c r="BH26" s="622"/>
      <c r="BI26" s="622"/>
      <c r="BJ26" s="622"/>
      <c r="BK26" s="622"/>
      <c r="BL26" s="622"/>
      <c r="BM26" s="622"/>
      <c r="BN26" s="623"/>
      <c r="BO26" s="659" t="s">
        <v>128</v>
      </c>
      <c r="BP26" s="659"/>
      <c r="BQ26" s="659"/>
      <c r="BR26" s="659"/>
      <c r="BS26" s="660" t="s">
        <v>128</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2197346</v>
      </c>
      <c r="CS26" s="622"/>
      <c r="CT26" s="622"/>
      <c r="CU26" s="622"/>
      <c r="CV26" s="622"/>
      <c r="CW26" s="622"/>
      <c r="CX26" s="622"/>
      <c r="CY26" s="623"/>
      <c r="CZ26" s="624">
        <v>9.8000000000000007</v>
      </c>
      <c r="DA26" s="636"/>
      <c r="DB26" s="636"/>
      <c r="DC26" s="637"/>
      <c r="DD26" s="627">
        <v>1914764</v>
      </c>
      <c r="DE26" s="622"/>
      <c r="DF26" s="622"/>
      <c r="DG26" s="622"/>
      <c r="DH26" s="622"/>
      <c r="DI26" s="622"/>
      <c r="DJ26" s="622"/>
      <c r="DK26" s="623"/>
      <c r="DL26" s="627" t="s">
        <v>238</v>
      </c>
      <c r="DM26" s="622"/>
      <c r="DN26" s="622"/>
      <c r="DO26" s="622"/>
      <c r="DP26" s="622"/>
      <c r="DQ26" s="622"/>
      <c r="DR26" s="622"/>
      <c r="DS26" s="622"/>
      <c r="DT26" s="622"/>
      <c r="DU26" s="622"/>
      <c r="DV26" s="623"/>
      <c r="DW26" s="624" t="s">
        <v>136</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272700</v>
      </c>
      <c r="S27" s="622"/>
      <c r="T27" s="622"/>
      <c r="U27" s="622"/>
      <c r="V27" s="622"/>
      <c r="W27" s="622"/>
      <c r="X27" s="622"/>
      <c r="Y27" s="623"/>
      <c r="Z27" s="659">
        <v>1.1000000000000001</v>
      </c>
      <c r="AA27" s="659"/>
      <c r="AB27" s="659"/>
      <c r="AC27" s="659"/>
      <c r="AD27" s="660" t="s">
        <v>238</v>
      </c>
      <c r="AE27" s="660"/>
      <c r="AF27" s="660"/>
      <c r="AG27" s="660"/>
      <c r="AH27" s="660"/>
      <c r="AI27" s="660"/>
      <c r="AJ27" s="660"/>
      <c r="AK27" s="660"/>
      <c r="AL27" s="624" t="s">
        <v>238</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7925815</v>
      </c>
      <c r="BH27" s="622"/>
      <c r="BI27" s="622"/>
      <c r="BJ27" s="622"/>
      <c r="BK27" s="622"/>
      <c r="BL27" s="622"/>
      <c r="BM27" s="622"/>
      <c r="BN27" s="623"/>
      <c r="BO27" s="659">
        <v>100</v>
      </c>
      <c r="BP27" s="659"/>
      <c r="BQ27" s="659"/>
      <c r="BR27" s="659"/>
      <c r="BS27" s="660" t="s">
        <v>136</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4237009</v>
      </c>
      <c r="CS27" s="634"/>
      <c r="CT27" s="634"/>
      <c r="CU27" s="634"/>
      <c r="CV27" s="634"/>
      <c r="CW27" s="634"/>
      <c r="CX27" s="634"/>
      <c r="CY27" s="635"/>
      <c r="CZ27" s="624">
        <v>18.899999999999999</v>
      </c>
      <c r="DA27" s="636"/>
      <c r="DB27" s="636"/>
      <c r="DC27" s="637"/>
      <c r="DD27" s="627">
        <v>1398777</v>
      </c>
      <c r="DE27" s="634"/>
      <c r="DF27" s="634"/>
      <c r="DG27" s="634"/>
      <c r="DH27" s="634"/>
      <c r="DI27" s="634"/>
      <c r="DJ27" s="634"/>
      <c r="DK27" s="635"/>
      <c r="DL27" s="627">
        <v>1305368</v>
      </c>
      <c r="DM27" s="634"/>
      <c r="DN27" s="634"/>
      <c r="DO27" s="634"/>
      <c r="DP27" s="634"/>
      <c r="DQ27" s="634"/>
      <c r="DR27" s="634"/>
      <c r="DS27" s="634"/>
      <c r="DT27" s="634"/>
      <c r="DU27" s="634"/>
      <c r="DV27" s="635"/>
      <c r="DW27" s="624">
        <v>10</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206449</v>
      </c>
      <c r="S28" s="622"/>
      <c r="T28" s="622"/>
      <c r="U28" s="622"/>
      <c r="V28" s="622"/>
      <c r="W28" s="622"/>
      <c r="X28" s="622"/>
      <c r="Y28" s="623"/>
      <c r="Z28" s="659">
        <v>0.9</v>
      </c>
      <c r="AA28" s="659"/>
      <c r="AB28" s="659"/>
      <c r="AC28" s="659"/>
      <c r="AD28" s="660">
        <v>39976</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1952646</v>
      </c>
      <c r="CS28" s="622"/>
      <c r="CT28" s="622"/>
      <c r="CU28" s="622"/>
      <c r="CV28" s="622"/>
      <c r="CW28" s="622"/>
      <c r="CX28" s="622"/>
      <c r="CY28" s="623"/>
      <c r="CZ28" s="624">
        <v>8.6999999999999993</v>
      </c>
      <c r="DA28" s="636"/>
      <c r="DB28" s="636"/>
      <c r="DC28" s="637"/>
      <c r="DD28" s="627">
        <v>1944050</v>
      </c>
      <c r="DE28" s="622"/>
      <c r="DF28" s="622"/>
      <c r="DG28" s="622"/>
      <c r="DH28" s="622"/>
      <c r="DI28" s="622"/>
      <c r="DJ28" s="622"/>
      <c r="DK28" s="623"/>
      <c r="DL28" s="627">
        <v>1944050</v>
      </c>
      <c r="DM28" s="622"/>
      <c r="DN28" s="622"/>
      <c r="DO28" s="622"/>
      <c r="DP28" s="622"/>
      <c r="DQ28" s="622"/>
      <c r="DR28" s="622"/>
      <c r="DS28" s="622"/>
      <c r="DT28" s="622"/>
      <c r="DU28" s="622"/>
      <c r="DV28" s="623"/>
      <c r="DW28" s="624">
        <v>15</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85103</v>
      </c>
      <c r="S29" s="622"/>
      <c r="T29" s="622"/>
      <c r="U29" s="622"/>
      <c r="V29" s="622"/>
      <c r="W29" s="622"/>
      <c r="X29" s="622"/>
      <c r="Y29" s="623"/>
      <c r="Z29" s="659">
        <v>0.4</v>
      </c>
      <c r="AA29" s="659"/>
      <c r="AB29" s="659"/>
      <c r="AC29" s="659"/>
      <c r="AD29" s="660" t="s">
        <v>128</v>
      </c>
      <c r="AE29" s="660"/>
      <c r="AF29" s="660"/>
      <c r="AG29" s="660"/>
      <c r="AH29" s="660"/>
      <c r="AI29" s="660"/>
      <c r="AJ29" s="660"/>
      <c r="AK29" s="660"/>
      <c r="AL29" s="624" t="s">
        <v>238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1951796</v>
      </c>
      <c r="CS29" s="634"/>
      <c r="CT29" s="634"/>
      <c r="CU29" s="634"/>
      <c r="CV29" s="634"/>
      <c r="CW29" s="634"/>
      <c r="CX29" s="634"/>
      <c r="CY29" s="635"/>
      <c r="CZ29" s="624">
        <v>8.6999999999999993</v>
      </c>
      <c r="DA29" s="636"/>
      <c r="DB29" s="636"/>
      <c r="DC29" s="637"/>
      <c r="DD29" s="627">
        <v>1943200</v>
      </c>
      <c r="DE29" s="634"/>
      <c r="DF29" s="634"/>
      <c r="DG29" s="634"/>
      <c r="DH29" s="634"/>
      <c r="DI29" s="634"/>
      <c r="DJ29" s="634"/>
      <c r="DK29" s="635"/>
      <c r="DL29" s="627">
        <v>1943200</v>
      </c>
      <c r="DM29" s="634"/>
      <c r="DN29" s="634"/>
      <c r="DO29" s="634"/>
      <c r="DP29" s="634"/>
      <c r="DQ29" s="634"/>
      <c r="DR29" s="634"/>
      <c r="DS29" s="634"/>
      <c r="DT29" s="634"/>
      <c r="DU29" s="634"/>
      <c r="DV29" s="635"/>
      <c r="DW29" s="624">
        <v>15</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3407548</v>
      </c>
      <c r="S30" s="622"/>
      <c r="T30" s="622"/>
      <c r="U30" s="622"/>
      <c r="V30" s="622"/>
      <c r="W30" s="622"/>
      <c r="X30" s="622"/>
      <c r="Y30" s="623"/>
      <c r="Z30" s="659">
        <v>14.3</v>
      </c>
      <c r="AA30" s="659"/>
      <c r="AB30" s="659"/>
      <c r="AC30" s="659"/>
      <c r="AD30" s="660" t="s">
        <v>238</v>
      </c>
      <c r="AE30" s="660"/>
      <c r="AF30" s="660"/>
      <c r="AG30" s="660"/>
      <c r="AH30" s="660"/>
      <c r="AI30" s="660"/>
      <c r="AJ30" s="660"/>
      <c r="AK30" s="660"/>
      <c r="AL30" s="624" t="s">
        <v>128</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1926489</v>
      </c>
      <c r="CS30" s="622"/>
      <c r="CT30" s="622"/>
      <c r="CU30" s="622"/>
      <c r="CV30" s="622"/>
      <c r="CW30" s="622"/>
      <c r="CX30" s="622"/>
      <c r="CY30" s="623"/>
      <c r="CZ30" s="624">
        <v>8.6</v>
      </c>
      <c r="DA30" s="636"/>
      <c r="DB30" s="636"/>
      <c r="DC30" s="637"/>
      <c r="DD30" s="627">
        <v>1917915</v>
      </c>
      <c r="DE30" s="622"/>
      <c r="DF30" s="622"/>
      <c r="DG30" s="622"/>
      <c r="DH30" s="622"/>
      <c r="DI30" s="622"/>
      <c r="DJ30" s="622"/>
      <c r="DK30" s="623"/>
      <c r="DL30" s="627">
        <v>1917915</v>
      </c>
      <c r="DM30" s="622"/>
      <c r="DN30" s="622"/>
      <c r="DO30" s="622"/>
      <c r="DP30" s="622"/>
      <c r="DQ30" s="622"/>
      <c r="DR30" s="622"/>
      <c r="DS30" s="622"/>
      <c r="DT30" s="622"/>
      <c r="DU30" s="622"/>
      <c r="DV30" s="623"/>
      <c r="DW30" s="624">
        <v>14.8</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136</v>
      </c>
      <c r="S31" s="622"/>
      <c r="T31" s="622"/>
      <c r="U31" s="622"/>
      <c r="V31" s="622"/>
      <c r="W31" s="622"/>
      <c r="X31" s="622"/>
      <c r="Y31" s="623"/>
      <c r="Z31" s="659" t="s">
        <v>128</v>
      </c>
      <c r="AA31" s="659"/>
      <c r="AB31" s="659"/>
      <c r="AC31" s="659"/>
      <c r="AD31" s="660" t="s">
        <v>238</v>
      </c>
      <c r="AE31" s="660"/>
      <c r="AF31" s="660"/>
      <c r="AG31" s="660"/>
      <c r="AH31" s="660"/>
      <c r="AI31" s="660"/>
      <c r="AJ31" s="660"/>
      <c r="AK31" s="660"/>
      <c r="AL31" s="624" t="s">
        <v>128</v>
      </c>
      <c r="AM31" s="625"/>
      <c r="AN31" s="625"/>
      <c r="AO31" s="661"/>
      <c r="AP31" s="687" t="s">
        <v>313</v>
      </c>
      <c r="AQ31" s="688"/>
      <c r="AR31" s="688"/>
      <c r="AS31" s="688"/>
      <c r="AT31" s="689" t="s">
        <v>314</v>
      </c>
      <c r="AU31" s="218"/>
      <c r="AV31" s="218"/>
      <c r="AW31" s="218"/>
      <c r="AX31" s="679" t="s">
        <v>188</v>
      </c>
      <c r="AY31" s="680"/>
      <c r="AZ31" s="680"/>
      <c r="BA31" s="680"/>
      <c r="BB31" s="680"/>
      <c r="BC31" s="680"/>
      <c r="BD31" s="680"/>
      <c r="BE31" s="680"/>
      <c r="BF31" s="681"/>
      <c r="BG31" s="683">
        <v>99.5</v>
      </c>
      <c r="BH31" s="684"/>
      <c r="BI31" s="684"/>
      <c r="BJ31" s="684"/>
      <c r="BK31" s="684"/>
      <c r="BL31" s="684"/>
      <c r="BM31" s="685">
        <v>98.9</v>
      </c>
      <c r="BN31" s="684"/>
      <c r="BO31" s="684"/>
      <c r="BP31" s="684"/>
      <c r="BQ31" s="686"/>
      <c r="BR31" s="683">
        <v>99.5</v>
      </c>
      <c r="BS31" s="684"/>
      <c r="BT31" s="684"/>
      <c r="BU31" s="684"/>
      <c r="BV31" s="684"/>
      <c r="BW31" s="684"/>
      <c r="BX31" s="685">
        <v>98.7</v>
      </c>
      <c r="BY31" s="684"/>
      <c r="BZ31" s="684"/>
      <c r="CA31" s="684"/>
      <c r="CB31" s="686"/>
      <c r="CD31" s="642"/>
      <c r="CE31" s="643"/>
      <c r="CF31" s="618" t="s">
        <v>315</v>
      </c>
      <c r="CG31" s="619"/>
      <c r="CH31" s="619"/>
      <c r="CI31" s="619"/>
      <c r="CJ31" s="619"/>
      <c r="CK31" s="619"/>
      <c r="CL31" s="619"/>
      <c r="CM31" s="619"/>
      <c r="CN31" s="619"/>
      <c r="CO31" s="619"/>
      <c r="CP31" s="619"/>
      <c r="CQ31" s="620"/>
      <c r="CR31" s="621">
        <v>25307</v>
      </c>
      <c r="CS31" s="634"/>
      <c r="CT31" s="634"/>
      <c r="CU31" s="634"/>
      <c r="CV31" s="634"/>
      <c r="CW31" s="634"/>
      <c r="CX31" s="634"/>
      <c r="CY31" s="635"/>
      <c r="CZ31" s="624">
        <v>0.1</v>
      </c>
      <c r="DA31" s="636"/>
      <c r="DB31" s="636"/>
      <c r="DC31" s="637"/>
      <c r="DD31" s="627">
        <v>25285</v>
      </c>
      <c r="DE31" s="634"/>
      <c r="DF31" s="634"/>
      <c r="DG31" s="634"/>
      <c r="DH31" s="634"/>
      <c r="DI31" s="634"/>
      <c r="DJ31" s="634"/>
      <c r="DK31" s="635"/>
      <c r="DL31" s="627">
        <v>25285</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1263378</v>
      </c>
      <c r="S32" s="622"/>
      <c r="T32" s="622"/>
      <c r="U32" s="622"/>
      <c r="V32" s="622"/>
      <c r="W32" s="622"/>
      <c r="X32" s="622"/>
      <c r="Y32" s="623"/>
      <c r="Z32" s="659">
        <v>5.3</v>
      </c>
      <c r="AA32" s="659"/>
      <c r="AB32" s="659"/>
      <c r="AC32" s="659"/>
      <c r="AD32" s="660" t="s">
        <v>238</v>
      </c>
      <c r="AE32" s="660"/>
      <c r="AF32" s="660"/>
      <c r="AG32" s="660"/>
      <c r="AH32" s="660"/>
      <c r="AI32" s="660"/>
      <c r="AJ32" s="660"/>
      <c r="AK32" s="660"/>
      <c r="AL32" s="624" t="s">
        <v>128</v>
      </c>
      <c r="AM32" s="625"/>
      <c r="AN32" s="625"/>
      <c r="AO32" s="661"/>
      <c r="AP32" s="662"/>
      <c r="AQ32" s="663"/>
      <c r="AR32" s="663"/>
      <c r="AS32" s="663"/>
      <c r="AT32" s="690"/>
      <c r="AU32" s="214" t="s">
        <v>317</v>
      </c>
      <c r="AX32" s="618" t="s">
        <v>318</v>
      </c>
      <c r="AY32" s="619"/>
      <c r="AZ32" s="619"/>
      <c r="BA32" s="619"/>
      <c r="BB32" s="619"/>
      <c r="BC32" s="619"/>
      <c r="BD32" s="619"/>
      <c r="BE32" s="619"/>
      <c r="BF32" s="620"/>
      <c r="BG32" s="692">
        <v>99.4</v>
      </c>
      <c r="BH32" s="634"/>
      <c r="BI32" s="634"/>
      <c r="BJ32" s="634"/>
      <c r="BK32" s="634"/>
      <c r="BL32" s="634"/>
      <c r="BM32" s="625">
        <v>98.5</v>
      </c>
      <c r="BN32" s="634"/>
      <c r="BO32" s="634"/>
      <c r="BP32" s="634"/>
      <c r="BQ32" s="657"/>
      <c r="BR32" s="692">
        <v>99.4</v>
      </c>
      <c r="BS32" s="634"/>
      <c r="BT32" s="634"/>
      <c r="BU32" s="634"/>
      <c r="BV32" s="634"/>
      <c r="BW32" s="634"/>
      <c r="BX32" s="625">
        <v>98.4</v>
      </c>
      <c r="BY32" s="634"/>
      <c r="BZ32" s="634"/>
      <c r="CA32" s="634"/>
      <c r="CB32" s="657"/>
      <c r="CD32" s="644"/>
      <c r="CE32" s="645"/>
      <c r="CF32" s="618" t="s">
        <v>319</v>
      </c>
      <c r="CG32" s="619"/>
      <c r="CH32" s="619"/>
      <c r="CI32" s="619"/>
      <c r="CJ32" s="619"/>
      <c r="CK32" s="619"/>
      <c r="CL32" s="619"/>
      <c r="CM32" s="619"/>
      <c r="CN32" s="619"/>
      <c r="CO32" s="619"/>
      <c r="CP32" s="619"/>
      <c r="CQ32" s="620"/>
      <c r="CR32" s="621">
        <v>850</v>
      </c>
      <c r="CS32" s="622"/>
      <c r="CT32" s="622"/>
      <c r="CU32" s="622"/>
      <c r="CV32" s="622"/>
      <c r="CW32" s="622"/>
      <c r="CX32" s="622"/>
      <c r="CY32" s="623"/>
      <c r="CZ32" s="624">
        <v>0</v>
      </c>
      <c r="DA32" s="636"/>
      <c r="DB32" s="636"/>
      <c r="DC32" s="637"/>
      <c r="DD32" s="627">
        <v>850</v>
      </c>
      <c r="DE32" s="622"/>
      <c r="DF32" s="622"/>
      <c r="DG32" s="622"/>
      <c r="DH32" s="622"/>
      <c r="DI32" s="622"/>
      <c r="DJ32" s="622"/>
      <c r="DK32" s="623"/>
      <c r="DL32" s="627">
        <v>850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46841</v>
      </c>
      <c r="S33" s="622"/>
      <c r="T33" s="622"/>
      <c r="U33" s="622"/>
      <c r="V33" s="622"/>
      <c r="W33" s="622"/>
      <c r="X33" s="622"/>
      <c r="Y33" s="623"/>
      <c r="Z33" s="659">
        <v>0.2</v>
      </c>
      <c r="AA33" s="659"/>
      <c r="AB33" s="659"/>
      <c r="AC33" s="659"/>
      <c r="AD33" s="660">
        <v>13475</v>
      </c>
      <c r="AE33" s="660"/>
      <c r="AF33" s="660"/>
      <c r="AG33" s="660"/>
      <c r="AH33" s="660"/>
      <c r="AI33" s="660"/>
      <c r="AJ33" s="660"/>
      <c r="AK33" s="660"/>
      <c r="AL33" s="624">
        <v>0.1</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99.6</v>
      </c>
      <c r="BH33" s="606"/>
      <c r="BI33" s="606"/>
      <c r="BJ33" s="606"/>
      <c r="BK33" s="606"/>
      <c r="BL33" s="606"/>
      <c r="BM33" s="652">
        <v>99.1</v>
      </c>
      <c r="BN33" s="606"/>
      <c r="BO33" s="606"/>
      <c r="BP33" s="606"/>
      <c r="BQ33" s="669"/>
      <c r="BR33" s="682">
        <v>99.4</v>
      </c>
      <c r="BS33" s="606"/>
      <c r="BT33" s="606"/>
      <c r="BU33" s="606"/>
      <c r="BV33" s="606"/>
      <c r="BW33" s="606"/>
      <c r="BX33" s="652">
        <v>98.9</v>
      </c>
      <c r="BY33" s="606"/>
      <c r="BZ33" s="606"/>
      <c r="CA33" s="606"/>
      <c r="CB33" s="669"/>
      <c r="CD33" s="618" t="s">
        <v>322</v>
      </c>
      <c r="CE33" s="619"/>
      <c r="CF33" s="619"/>
      <c r="CG33" s="619"/>
      <c r="CH33" s="619"/>
      <c r="CI33" s="619"/>
      <c r="CJ33" s="619"/>
      <c r="CK33" s="619"/>
      <c r="CL33" s="619"/>
      <c r="CM33" s="619"/>
      <c r="CN33" s="619"/>
      <c r="CO33" s="619"/>
      <c r="CP33" s="619"/>
      <c r="CQ33" s="620"/>
      <c r="CR33" s="621">
        <v>10151000</v>
      </c>
      <c r="CS33" s="634"/>
      <c r="CT33" s="634"/>
      <c r="CU33" s="634"/>
      <c r="CV33" s="634"/>
      <c r="CW33" s="634"/>
      <c r="CX33" s="634"/>
      <c r="CY33" s="635"/>
      <c r="CZ33" s="624">
        <v>45.3</v>
      </c>
      <c r="DA33" s="636"/>
      <c r="DB33" s="636"/>
      <c r="DC33" s="637"/>
      <c r="DD33" s="627">
        <v>7251963</v>
      </c>
      <c r="DE33" s="634"/>
      <c r="DF33" s="634"/>
      <c r="DG33" s="634"/>
      <c r="DH33" s="634"/>
      <c r="DI33" s="634"/>
      <c r="DJ33" s="634"/>
      <c r="DK33" s="635"/>
      <c r="DL33" s="627">
        <v>4934121</v>
      </c>
      <c r="DM33" s="634"/>
      <c r="DN33" s="634"/>
      <c r="DO33" s="634"/>
      <c r="DP33" s="634"/>
      <c r="DQ33" s="634"/>
      <c r="DR33" s="634"/>
      <c r="DS33" s="634"/>
      <c r="DT33" s="634"/>
      <c r="DU33" s="634"/>
      <c r="DV33" s="635"/>
      <c r="DW33" s="624">
        <v>38</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189837</v>
      </c>
      <c r="S34" s="622"/>
      <c r="T34" s="622"/>
      <c r="U34" s="622"/>
      <c r="V34" s="622"/>
      <c r="W34" s="622"/>
      <c r="X34" s="622"/>
      <c r="Y34" s="623"/>
      <c r="Z34" s="659">
        <v>0.8</v>
      </c>
      <c r="AA34" s="659"/>
      <c r="AB34" s="659"/>
      <c r="AC34" s="659"/>
      <c r="AD34" s="660" t="s">
        <v>238</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2949413</v>
      </c>
      <c r="CS34" s="622"/>
      <c r="CT34" s="622"/>
      <c r="CU34" s="622"/>
      <c r="CV34" s="622"/>
      <c r="CW34" s="622"/>
      <c r="CX34" s="622"/>
      <c r="CY34" s="623"/>
      <c r="CZ34" s="624">
        <v>13.2</v>
      </c>
      <c r="DA34" s="636"/>
      <c r="DB34" s="636"/>
      <c r="DC34" s="637"/>
      <c r="DD34" s="627">
        <v>2109838</v>
      </c>
      <c r="DE34" s="622"/>
      <c r="DF34" s="622"/>
      <c r="DG34" s="622"/>
      <c r="DH34" s="622"/>
      <c r="DI34" s="622"/>
      <c r="DJ34" s="622"/>
      <c r="DK34" s="623"/>
      <c r="DL34" s="627">
        <v>1805178</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518445</v>
      </c>
      <c r="S35" s="622"/>
      <c r="T35" s="622"/>
      <c r="U35" s="622"/>
      <c r="V35" s="622"/>
      <c r="W35" s="622"/>
      <c r="X35" s="622"/>
      <c r="Y35" s="623"/>
      <c r="Z35" s="659">
        <v>2.2000000000000002</v>
      </c>
      <c r="AA35" s="659"/>
      <c r="AB35" s="659"/>
      <c r="AC35" s="659"/>
      <c r="AD35" s="660" t="s">
        <v>128</v>
      </c>
      <c r="AE35" s="660"/>
      <c r="AF35" s="660"/>
      <c r="AG35" s="660"/>
      <c r="AH35" s="660"/>
      <c r="AI35" s="660"/>
      <c r="AJ35" s="660"/>
      <c r="AK35" s="660"/>
      <c r="AL35" s="624" t="s">
        <v>238</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112136</v>
      </c>
      <c r="CS35" s="634"/>
      <c r="CT35" s="634"/>
      <c r="CU35" s="634"/>
      <c r="CV35" s="634"/>
      <c r="CW35" s="634"/>
      <c r="CX35" s="634"/>
      <c r="CY35" s="635"/>
      <c r="CZ35" s="624">
        <v>0.5</v>
      </c>
      <c r="DA35" s="636"/>
      <c r="DB35" s="636"/>
      <c r="DC35" s="637"/>
      <c r="DD35" s="627">
        <v>104333</v>
      </c>
      <c r="DE35" s="634"/>
      <c r="DF35" s="634"/>
      <c r="DG35" s="634"/>
      <c r="DH35" s="634"/>
      <c r="DI35" s="634"/>
      <c r="DJ35" s="634"/>
      <c r="DK35" s="635"/>
      <c r="DL35" s="627">
        <v>103686</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1501996</v>
      </c>
      <c r="S36" s="622"/>
      <c r="T36" s="622"/>
      <c r="U36" s="622"/>
      <c r="V36" s="622"/>
      <c r="W36" s="622"/>
      <c r="X36" s="622"/>
      <c r="Y36" s="623"/>
      <c r="Z36" s="659">
        <v>6.3</v>
      </c>
      <c r="AA36" s="659"/>
      <c r="AB36" s="659"/>
      <c r="AC36" s="659"/>
      <c r="AD36" s="660" t="s">
        <v>238</v>
      </c>
      <c r="AE36" s="660"/>
      <c r="AF36" s="660"/>
      <c r="AG36" s="660"/>
      <c r="AH36" s="660"/>
      <c r="AI36" s="660"/>
      <c r="AJ36" s="660"/>
      <c r="AK36" s="660"/>
      <c r="AL36" s="624" t="s">
        <v>238</v>
      </c>
      <c r="AM36" s="625"/>
      <c r="AN36" s="625"/>
      <c r="AO36" s="661"/>
      <c r="AP36" s="222"/>
      <c r="AQ36" s="670" t="s">
        <v>330</v>
      </c>
      <c r="AR36" s="671"/>
      <c r="AS36" s="671"/>
      <c r="AT36" s="671"/>
      <c r="AU36" s="671"/>
      <c r="AV36" s="671"/>
      <c r="AW36" s="671"/>
      <c r="AX36" s="671"/>
      <c r="AY36" s="672"/>
      <c r="AZ36" s="676">
        <v>2526146</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t="s">
        <v>238</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2820958</v>
      </c>
      <c r="CS36" s="622"/>
      <c r="CT36" s="622"/>
      <c r="CU36" s="622"/>
      <c r="CV36" s="622"/>
      <c r="CW36" s="622"/>
      <c r="CX36" s="622"/>
      <c r="CY36" s="623"/>
      <c r="CZ36" s="624">
        <v>12.6</v>
      </c>
      <c r="DA36" s="636"/>
      <c r="DB36" s="636"/>
      <c r="DC36" s="637"/>
      <c r="DD36" s="627">
        <v>2508146</v>
      </c>
      <c r="DE36" s="622"/>
      <c r="DF36" s="622"/>
      <c r="DG36" s="622"/>
      <c r="DH36" s="622"/>
      <c r="DI36" s="622"/>
      <c r="DJ36" s="622"/>
      <c r="DK36" s="623"/>
      <c r="DL36" s="627">
        <v>1563943</v>
      </c>
      <c r="DM36" s="622"/>
      <c r="DN36" s="622"/>
      <c r="DO36" s="622"/>
      <c r="DP36" s="622"/>
      <c r="DQ36" s="622"/>
      <c r="DR36" s="622"/>
      <c r="DS36" s="622"/>
      <c r="DT36" s="622"/>
      <c r="DU36" s="622"/>
      <c r="DV36" s="623"/>
      <c r="DW36" s="624">
        <v>12</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1512491</v>
      </c>
      <c r="S37" s="622"/>
      <c r="T37" s="622"/>
      <c r="U37" s="622"/>
      <c r="V37" s="622"/>
      <c r="W37" s="622"/>
      <c r="X37" s="622"/>
      <c r="Y37" s="623"/>
      <c r="Z37" s="659">
        <v>6.3</v>
      </c>
      <c r="AA37" s="659"/>
      <c r="AB37" s="659"/>
      <c r="AC37" s="659"/>
      <c r="AD37" s="660">
        <v>10</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650000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-11012</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948309</v>
      </c>
      <c r="CS37" s="634"/>
      <c r="CT37" s="634"/>
      <c r="CU37" s="634"/>
      <c r="CV37" s="634"/>
      <c r="CW37" s="634"/>
      <c r="CX37" s="634"/>
      <c r="CY37" s="635"/>
      <c r="CZ37" s="624">
        <v>4.2</v>
      </c>
      <c r="DA37" s="636"/>
      <c r="DB37" s="636"/>
      <c r="DC37" s="637"/>
      <c r="DD37" s="627">
        <v>926965</v>
      </c>
      <c r="DE37" s="634"/>
      <c r="DF37" s="634"/>
      <c r="DG37" s="634"/>
      <c r="DH37" s="634"/>
      <c r="DI37" s="634"/>
      <c r="DJ37" s="634"/>
      <c r="DK37" s="635"/>
      <c r="DL37" s="627">
        <v>910493</v>
      </c>
      <c r="DM37" s="634"/>
      <c r="DN37" s="634"/>
      <c r="DO37" s="634"/>
      <c r="DP37" s="634"/>
      <c r="DQ37" s="634"/>
      <c r="DR37" s="634"/>
      <c r="DS37" s="634"/>
      <c r="DT37" s="634"/>
      <c r="DU37" s="634"/>
      <c r="DV37" s="635"/>
      <c r="DW37" s="624">
        <v>7</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1152181</v>
      </c>
      <c r="S38" s="622"/>
      <c r="T38" s="622"/>
      <c r="U38" s="622"/>
      <c r="V38" s="622"/>
      <c r="W38" s="622"/>
      <c r="X38" s="622"/>
      <c r="Y38" s="623"/>
      <c r="Z38" s="659">
        <v>4.8</v>
      </c>
      <c r="AA38" s="659"/>
      <c r="AB38" s="659"/>
      <c r="AC38" s="659"/>
      <c r="AD38" s="660" t="s">
        <v>238</v>
      </c>
      <c r="AE38" s="660"/>
      <c r="AF38" s="660"/>
      <c r="AG38" s="660"/>
      <c r="AH38" s="660"/>
      <c r="AI38" s="660"/>
      <c r="AJ38" s="660"/>
      <c r="AK38" s="660"/>
      <c r="AL38" s="624" t="s">
        <v>136</v>
      </c>
      <c r="AM38" s="625"/>
      <c r="AN38" s="625"/>
      <c r="AO38" s="661"/>
      <c r="AQ38" s="654" t="s">
        <v>338</v>
      </c>
      <c r="AR38" s="655"/>
      <c r="AS38" s="655"/>
      <c r="AT38" s="655"/>
      <c r="AU38" s="655"/>
      <c r="AV38" s="655"/>
      <c r="AW38" s="655"/>
      <c r="AX38" s="655"/>
      <c r="AY38" s="656"/>
      <c r="AZ38" s="621">
        <v>36378</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5969</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1836068</v>
      </c>
      <c r="CS38" s="622"/>
      <c r="CT38" s="622"/>
      <c r="CU38" s="622"/>
      <c r="CV38" s="622"/>
      <c r="CW38" s="622"/>
      <c r="CX38" s="622"/>
      <c r="CY38" s="623"/>
      <c r="CZ38" s="624">
        <v>8.1999999999999993</v>
      </c>
      <c r="DA38" s="636"/>
      <c r="DB38" s="636"/>
      <c r="DC38" s="637"/>
      <c r="DD38" s="627">
        <v>1527889</v>
      </c>
      <c r="DE38" s="622"/>
      <c r="DF38" s="622"/>
      <c r="DG38" s="622"/>
      <c r="DH38" s="622"/>
      <c r="DI38" s="622"/>
      <c r="DJ38" s="622"/>
      <c r="DK38" s="623"/>
      <c r="DL38" s="627">
        <v>1461314</v>
      </c>
      <c r="DM38" s="622"/>
      <c r="DN38" s="622"/>
      <c r="DO38" s="622"/>
      <c r="DP38" s="622"/>
      <c r="DQ38" s="622"/>
      <c r="DR38" s="622"/>
      <c r="DS38" s="622"/>
      <c r="DT38" s="622"/>
      <c r="DU38" s="622"/>
      <c r="DV38" s="623"/>
      <c r="DW38" s="624">
        <v>11.2</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136</v>
      </c>
      <c r="S39" s="622"/>
      <c r="T39" s="622"/>
      <c r="U39" s="622"/>
      <c r="V39" s="622"/>
      <c r="W39" s="622"/>
      <c r="X39" s="622"/>
      <c r="Y39" s="623"/>
      <c r="Z39" s="659" t="s">
        <v>128</v>
      </c>
      <c r="AA39" s="659"/>
      <c r="AB39" s="659"/>
      <c r="AC39" s="659"/>
      <c r="AD39" s="660" t="s">
        <v>238</v>
      </c>
      <c r="AE39" s="660"/>
      <c r="AF39" s="660"/>
      <c r="AG39" s="660"/>
      <c r="AH39" s="660"/>
      <c r="AI39" s="660"/>
      <c r="AJ39" s="660"/>
      <c r="AK39" s="660"/>
      <c r="AL39" s="624" t="s">
        <v>128</v>
      </c>
      <c r="AM39" s="625"/>
      <c r="AN39" s="625"/>
      <c r="AO39" s="661"/>
      <c r="AQ39" s="654" t="s">
        <v>342</v>
      </c>
      <c r="AR39" s="655"/>
      <c r="AS39" s="655"/>
      <c r="AT39" s="655"/>
      <c r="AU39" s="655"/>
      <c r="AV39" s="655"/>
      <c r="AW39" s="655"/>
      <c r="AX39" s="655"/>
      <c r="AY39" s="656"/>
      <c r="AZ39" s="621">
        <v>27241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8752</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1191345</v>
      </c>
      <c r="CS39" s="634"/>
      <c r="CT39" s="634"/>
      <c r="CU39" s="634"/>
      <c r="CV39" s="634"/>
      <c r="CW39" s="634"/>
      <c r="CX39" s="634"/>
      <c r="CY39" s="635"/>
      <c r="CZ39" s="624">
        <v>5.3</v>
      </c>
      <c r="DA39" s="636"/>
      <c r="DB39" s="636"/>
      <c r="DC39" s="637"/>
      <c r="DD39" s="627">
        <v>1001757</v>
      </c>
      <c r="DE39" s="634"/>
      <c r="DF39" s="634"/>
      <c r="DG39" s="634"/>
      <c r="DH39" s="634"/>
      <c r="DI39" s="634"/>
      <c r="DJ39" s="634"/>
      <c r="DK39" s="635"/>
      <c r="DL39" s="627" t="s">
        <v>238</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285681</v>
      </c>
      <c r="S40" s="622"/>
      <c r="T40" s="622"/>
      <c r="U40" s="622"/>
      <c r="V40" s="622"/>
      <c r="W40" s="622"/>
      <c r="X40" s="622"/>
      <c r="Y40" s="623"/>
      <c r="Z40" s="659">
        <v>1.2</v>
      </c>
      <c r="AA40" s="659"/>
      <c r="AB40" s="659"/>
      <c r="AC40" s="659"/>
      <c r="AD40" s="660" t="s">
        <v>136</v>
      </c>
      <c r="AE40" s="660"/>
      <c r="AF40" s="660"/>
      <c r="AG40" s="660"/>
      <c r="AH40" s="660"/>
      <c r="AI40" s="660"/>
      <c r="AJ40" s="660"/>
      <c r="AK40" s="660"/>
      <c r="AL40" s="624" t="s">
        <v>128</v>
      </c>
      <c r="AM40" s="625"/>
      <c r="AN40" s="625"/>
      <c r="AO40" s="661"/>
      <c r="AQ40" s="654" t="s">
        <v>346</v>
      </c>
      <c r="AR40" s="655"/>
      <c r="AS40" s="655"/>
      <c r="AT40" s="655"/>
      <c r="AU40" s="655"/>
      <c r="AV40" s="655"/>
      <c r="AW40" s="655"/>
      <c r="AX40" s="655"/>
      <c r="AY40" s="656"/>
      <c r="AZ40" s="621">
        <v>14747</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111</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1241080</v>
      </c>
      <c r="CS40" s="622"/>
      <c r="CT40" s="622"/>
      <c r="CU40" s="622"/>
      <c r="CV40" s="622"/>
      <c r="CW40" s="622"/>
      <c r="CX40" s="622"/>
      <c r="CY40" s="623"/>
      <c r="CZ40" s="624">
        <v>5.5</v>
      </c>
      <c r="DA40" s="636"/>
      <c r="DB40" s="636"/>
      <c r="DC40" s="637"/>
      <c r="DD40" s="627" t="s">
        <v>136</v>
      </c>
      <c r="DE40" s="622"/>
      <c r="DF40" s="622"/>
      <c r="DG40" s="622"/>
      <c r="DH40" s="622"/>
      <c r="DI40" s="622"/>
      <c r="DJ40" s="622"/>
      <c r="DK40" s="623"/>
      <c r="DL40" s="627" t="s">
        <v>128</v>
      </c>
      <c r="DM40" s="622"/>
      <c r="DN40" s="622"/>
      <c r="DO40" s="622"/>
      <c r="DP40" s="622"/>
      <c r="DQ40" s="622"/>
      <c r="DR40" s="622"/>
      <c r="DS40" s="622"/>
      <c r="DT40" s="622"/>
      <c r="DU40" s="622"/>
      <c r="DV40" s="623"/>
      <c r="DW40" s="624" t="s">
        <v>136</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23833525</v>
      </c>
      <c r="S41" s="646"/>
      <c r="T41" s="646"/>
      <c r="U41" s="646"/>
      <c r="V41" s="646"/>
      <c r="W41" s="646"/>
      <c r="X41" s="646"/>
      <c r="Y41" s="649"/>
      <c r="Z41" s="650">
        <v>100</v>
      </c>
      <c r="AA41" s="650"/>
      <c r="AB41" s="650"/>
      <c r="AC41" s="650"/>
      <c r="AD41" s="651">
        <v>12709095</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311175</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238</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238</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1486605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366</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2160690</v>
      </c>
      <c r="CS42" s="634"/>
      <c r="CT42" s="634"/>
      <c r="CU42" s="634"/>
      <c r="CV42" s="634"/>
      <c r="CW42" s="634"/>
      <c r="CX42" s="634"/>
      <c r="CY42" s="635"/>
      <c r="CZ42" s="624">
        <v>9.6</v>
      </c>
      <c r="DA42" s="636"/>
      <c r="DB42" s="636"/>
      <c r="DC42" s="637"/>
      <c r="DD42" s="627">
        <v>981895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69304</v>
      </c>
      <c r="CS43" s="634"/>
      <c r="CT43" s="634"/>
      <c r="CU43" s="634"/>
      <c r="CV43" s="634"/>
      <c r="CW43" s="634"/>
      <c r="CX43" s="634"/>
      <c r="CY43" s="635"/>
      <c r="CZ43" s="624">
        <v>0.3</v>
      </c>
      <c r="DA43" s="636"/>
      <c r="DB43" s="636"/>
      <c r="DC43" s="637"/>
      <c r="DD43" s="627">
        <v>69304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2143263</v>
      </c>
      <c r="CS44" s="622"/>
      <c r="CT44" s="622"/>
      <c r="CU44" s="622"/>
      <c r="CV44" s="622"/>
      <c r="CW44" s="622"/>
      <c r="CX44" s="622"/>
      <c r="CY44" s="623"/>
      <c r="CZ44" s="624">
        <v>9.6</v>
      </c>
      <c r="DA44" s="625"/>
      <c r="DB44" s="625"/>
      <c r="DC44" s="626"/>
      <c r="DD44" s="627">
        <v>981768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638008</v>
      </c>
      <c r="CS45" s="634"/>
      <c r="CT45" s="634"/>
      <c r="CU45" s="634"/>
      <c r="CV45" s="634"/>
      <c r="CW45" s="634"/>
      <c r="CX45" s="634"/>
      <c r="CY45" s="635"/>
      <c r="CZ45" s="624">
        <v>2.8</v>
      </c>
      <c r="DA45" s="636"/>
      <c r="DB45" s="636"/>
      <c r="DC45" s="637"/>
      <c r="DD45" s="627">
        <v>31696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1479405</v>
      </c>
      <c r="CS46" s="622"/>
      <c r="CT46" s="622"/>
      <c r="CU46" s="622"/>
      <c r="CV46" s="622"/>
      <c r="CW46" s="622"/>
      <c r="CX46" s="622"/>
      <c r="CY46" s="623"/>
      <c r="CZ46" s="624">
        <v>6.6</v>
      </c>
      <c r="DA46" s="625"/>
      <c r="DB46" s="625"/>
      <c r="DC46" s="626"/>
      <c r="DD46" s="627">
        <v>948472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17427</v>
      </c>
      <c r="CS47" s="634"/>
      <c r="CT47" s="634"/>
      <c r="CU47" s="634"/>
      <c r="CV47" s="634"/>
      <c r="CW47" s="634"/>
      <c r="CX47" s="634"/>
      <c r="CY47" s="635"/>
      <c r="CZ47" s="624">
        <v>0.1</v>
      </c>
      <c r="DA47" s="636"/>
      <c r="DB47" s="636"/>
      <c r="DC47" s="637"/>
      <c r="DD47" s="627">
        <v>127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128</v>
      </c>
      <c r="CS48" s="622"/>
      <c r="CT48" s="622"/>
      <c r="CU48" s="622"/>
      <c r="CV48" s="622"/>
      <c r="CW48" s="622"/>
      <c r="CX48" s="622"/>
      <c r="CY48" s="623"/>
      <c r="CZ48" s="624" t="s">
        <v>238</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22405797</v>
      </c>
      <c r="CS49" s="606"/>
      <c r="CT49" s="606"/>
      <c r="CU49" s="606"/>
      <c r="CV49" s="606"/>
      <c r="CW49" s="606"/>
      <c r="CX49" s="606"/>
      <c r="CY49" s="607"/>
      <c r="CZ49" s="608">
        <v>100</v>
      </c>
      <c r="DA49" s="609"/>
      <c r="DB49" s="609"/>
      <c r="DC49" s="610"/>
      <c r="DD49" s="611">
        <v>15041591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7ENe/VJgyy5mkOOec9rb3ipqzbpm2KoYo9TICSmYcwvjkvIj6gK0FpZ4PpRnj0iOo/GnRAybBxnFqqPn31sdg==" saltValue="dYPpqQ7oT72HJK2qczqAu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Q88" sqref="Q88:U8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23834</v>
      </c>
      <c r="R7" s="1103"/>
      <c r="S7" s="1103"/>
      <c r="T7" s="1103"/>
      <c r="U7" s="1103"/>
      <c r="V7" s="1103">
        <v>22406</v>
      </c>
      <c r="W7" s="1103"/>
      <c r="X7" s="1103"/>
      <c r="Y7" s="1103"/>
      <c r="Z7" s="1103"/>
      <c r="AA7" s="1103">
        <v>1428</v>
      </c>
      <c r="AB7" s="1103"/>
      <c r="AC7" s="1103"/>
      <c r="AD7" s="1103"/>
      <c r="AE7" s="1104"/>
      <c r="AF7" s="1105">
        <v>1362</v>
      </c>
      <c r="AG7" s="1106"/>
      <c r="AH7" s="1106"/>
      <c r="AI7" s="1106"/>
      <c r="AJ7" s="1107"/>
      <c r="AK7" s="1108">
        <v>518</v>
      </c>
      <c r="AL7" s="1109"/>
      <c r="AM7" s="1109"/>
      <c r="AN7" s="1109"/>
      <c r="AO7" s="1109"/>
      <c r="AP7" s="1109">
        <v>19774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573</v>
      </c>
      <c r="BS7" s="1099" t="s">
        <v>572</v>
      </c>
      <c r="BT7" s="1100"/>
      <c r="BU7" s="1100"/>
      <c r="BV7" s="1100"/>
      <c r="BW7" s="1100"/>
      <c r="BX7" s="1100"/>
      <c r="BY7" s="1100"/>
      <c r="BZ7" s="1100"/>
      <c r="CA7" s="1100"/>
      <c r="CB7" s="1100"/>
      <c r="CC7" s="1100"/>
      <c r="CD7" s="1100"/>
      <c r="CE7" s="1100"/>
      <c r="CF7" s="1100"/>
      <c r="CG7" s="1112"/>
      <c r="CH7" s="1096">
        <v>7</v>
      </c>
      <c r="CI7" s="1097"/>
      <c r="CJ7" s="1097"/>
      <c r="CK7" s="1097"/>
      <c r="CL7" s="1098"/>
      <c r="CM7" s="1096">
        <v>50</v>
      </c>
      <c r="CN7" s="1097"/>
      <c r="CO7" s="1097"/>
      <c r="CP7" s="1097"/>
      <c r="CQ7" s="1098"/>
      <c r="CR7" s="1096">
        <v>10</v>
      </c>
      <c r="CS7" s="1097"/>
      <c r="CT7" s="1097"/>
      <c r="CU7" s="1097"/>
      <c r="CV7" s="1098"/>
      <c r="CW7" s="1096"/>
      <c r="CX7" s="1097"/>
      <c r="CY7" s="1097"/>
      <c r="CZ7" s="1097"/>
      <c r="DA7" s="1098"/>
      <c r="DB7" s="1096">
        <v>1054</v>
      </c>
      <c r="DC7" s="1097"/>
      <c r="DD7" s="1097"/>
      <c r="DE7" s="1097"/>
      <c r="DF7" s="1098"/>
      <c r="DG7" s="1096">
        <v>2572</v>
      </c>
      <c r="DH7" s="1097"/>
      <c r="DI7" s="1097"/>
      <c r="DJ7" s="1097"/>
      <c r="DK7" s="1098"/>
      <c r="DL7" s="1096"/>
      <c r="DM7" s="1097"/>
      <c r="DN7" s="1097"/>
      <c r="DO7" s="1097"/>
      <c r="DP7" s="1098"/>
      <c r="DQ7" s="1096">
        <v>3129</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23834</v>
      </c>
      <c r="R23" s="1061"/>
      <c r="S23" s="1061"/>
      <c r="T23" s="1061"/>
      <c r="U23" s="1061"/>
      <c r="V23" s="1061">
        <v>22406</v>
      </c>
      <c r="W23" s="1061"/>
      <c r="X23" s="1061"/>
      <c r="Y23" s="1061"/>
      <c r="Z23" s="1061"/>
      <c r="AA23" s="1061">
        <v>1428</v>
      </c>
      <c r="AB23" s="1061"/>
      <c r="AC23" s="1061"/>
      <c r="AD23" s="1061"/>
      <c r="AE23" s="1068"/>
      <c r="AF23" s="1069">
        <v>1362</v>
      </c>
      <c r="AG23" s="1061"/>
      <c r="AH23" s="1061"/>
      <c r="AI23" s="1061"/>
      <c r="AJ23" s="1070"/>
      <c r="AK23" s="1071"/>
      <c r="AL23" s="1072"/>
      <c r="AM23" s="1072"/>
      <c r="AN23" s="1072"/>
      <c r="AO23" s="1072"/>
      <c r="AP23" s="1061">
        <v>19774</v>
      </c>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4600</v>
      </c>
      <c r="R28" s="1051"/>
      <c r="S28" s="1051"/>
      <c r="T28" s="1051"/>
      <c r="U28" s="1051"/>
      <c r="V28" s="1051">
        <v>4600</v>
      </c>
      <c r="W28" s="1051"/>
      <c r="X28" s="1051"/>
      <c r="Y28" s="1051"/>
      <c r="Z28" s="1051"/>
      <c r="AA28" s="1051" t="s">
        <v>593</v>
      </c>
      <c r="AB28" s="1051"/>
      <c r="AC28" s="1051"/>
      <c r="AD28" s="1051"/>
      <c r="AE28" s="1052"/>
      <c r="AF28" s="1053" t="s">
        <v>128</v>
      </c>
      <c r="AG28" s="1051"/>
      <c r="AH28" s="1051"/>
      <c r="AI28" s="1051"/>
      <c r="AJ28" s="1054"/>
      <c r="AK28" s="1042">
        <v>326</v>
      </c>
      <c r="AL28" s="1043"/>
      <c r="AM28" s="1043"/>
      <c r="AN28" s="1043"/>
      <c r="AO28" s="1043"/>
      <c r="AP28" s="1043" t="s">
        <v>593</v>
      </c>
      <c r="AQ28" s="1043"/>
      <c r="AR28" s="1043"/>
      <c r="AS28" s="1043"/>
      <c r="AT28" s="1043"/>
      <c r="AU28" s="1043" t="s">
        <v>593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800</v>
      </c>
      <c r="R29" s="1039"/>
      <c r="S29" s="1039"/>
      <c r="T29" s="1039"/>
      <c r="U29" s="1039"/>
      <c r="V29" s="1039">
        <v>757</v>
      </c>
      <c r="W29" s="1039"/>
      <c r="X29" s="1039"/>
      <c r="Y29" s="1039"/>
      <c r="Z29" s="1039"/>
      <c r="AA29" s="1039">
        <v>43</v>
      </c>
      <c r="AB29" s="1039"/>
      <c r="AC29" s="1039"/>
      <c r="AD29" s="1039"/>
      <c r="AE29" s="1040"/>
      <c r="AF29" s="1035">
        <v>43</v>
      </c>
      <c r="AG29" s="1036"/>
      <c r="AH29" s="1036"/>
      <c r="AI29" s="1036"/>
      <c r="AJ29" s="1037"/>
      <c r="AK29" s="980">
        <v>133</v>
      </c>
      <c r="AL29" s="971"/>
      <c r="AM29" s="971"/>
      <c r="AN29" s="971"/>
      <c r="AO29" s="971"/>
      <c r="AP29" s="971" t="s">
        <v>593</v>
      </c>
      <c r="AQ29" s="971"/>
      <c r="AR29" s="971"/>
      <c r="AS29" s="971"/>
      <c r="AT29" s="971"/>
      <c r="AU29" s="971" t="s">
        <v>593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10</v>
      </c>
      <c r="R30" s="1039"/>
      <c r="S30" s="1039"/>
      <c r="T30" s="1039"/>
      <c r="U30" s="1039"/>
      <c r="V30" s="1039">
        <v>10</v>
      </c>
      <c r="W30" s="1039"/>
      <c r="X30" s="1039"/>
      <c r="Y30" s="1039"/>
      <c r="Z30" s="1039"/>
      <c r="AA30" s="1039" t="s">
        <v>593</v>
      </c>
      <c r="AB30" s="1039"/>
      <c r="AC30" s="1039"/>
      <c r="AD30" s="1039"/>
      <c r="AE30" s="1040"/>
      <c r="AF30" s="1035" t="s">
        <v>128</v>
      </c>
      <c r="AG30" s="1036"/>
      <c r="AH30" s="1036"/>
      <c r="AI30" s="1036"/>
      <c r="AJ30" s="1037"/>
      <c r="AK30" s="980">
        <v>0</v>
      </c>
      <c r="AL30" s="971"/>
      <c r="AM30" s="971"/>
      <c r="AN30" s="971"/>
      <c r="AO30" s="971"/>
      <c r="AP30" s="971" t="s">
        <v>593</v>
      </c>
      <c r="AQ30" s="971"/>
      <c r="AR30" s="971"/>
      <c r="AS30" s="971"/>
      <c r="AT30" s="971"/>
      <c r="AU30" s="971" t="s">
        <v>593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885</v>
      </c>
      <c r="R31" s="1039"/>
      <c r="S31" s="1039"/>
      <c r="T31" s="1039"/>
      <c r="U31" s="1039"/>
      <c r="V31" s="1039">
        <v>809</v>
      </c>
      <c r="W31" s="1039"/>
      <c r="X31" s="1039"/>
      <c r="Y31" s="1039"/>
      <c r="Z31" s="1039"/>
      <c r="AA31" s="1039">
        <v>76</v>
      </c>
      <c r="AB31" s="1039"/>
      <c r="AC31" s="1039"/>
      <c r="AD31" s="1039"/>
      <c r="AE31" s="1040"/>
      <c r="AF31" s="1035">
        <v>1301</v>
      </c>
      <c r="AG31" s="1036"/>
      <c r="AH31" s="1036"/>
      <c r="AI31" s="1036"/>
      <c r="AJ31" s="1037"/>
      <c r="AK31" s="980">
        <v>10</v>
      </c>
      <c r="AL31" s="971"/>
      <c r="AM31" s="971"/>
      <c r="AN31" s="971"/>
      <c r="AO31" s="971"/>
      <c r="AP31" s="971">
        <v>1986</v>
      </c>
      <c r="AQ31" s="971"/>
      <c r="AR31" s="971"/>
      <c r="AS31" s="971"/>
      <c r="AT31" s="971"/>
      <c r="AU31" s="971">
        <v>2</v>
      </c>
      <c r="AV31" s="971"/>
      <c r="AW31" s="971"/>
      <c r="AX31" s="971"/>
      <c r="AY31" s="971"/>
      <c r="AZ31" s="1041"/>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1985</v>
      </c>
      <c r="R32" s="1039"/>
      <c r="S32" s="1039"/>
      <c r="T32" s="1039"/>
      <c r="U32" s="1039"/>
      <c r="V32" s="1039">
        <v>1737</v>
      </c>
      <c r="W32" s="1039"/>
      <c r="X32" s="1039"/>
      <c r="Y32" s="1039"/>
      <c r="Z32" s="1039"/>
      <c r="AA32" s="1039">
        <v>248</v>
      </c>
      <c r="AB32" s="1039"/>
      <c r="AC32" s="1039"/>
      <c r="AD32" s="1039"/>
      <c r="AE32" s="1040"/>
      <c r="AF32" s="1035">
        <v>1177</v>
      </c>
      <c r="AG32" s="1036"/>
      <c r="AH32" s="1036"/>
      <c r="AI32" s="1036"/>
      <c r="AJ32" s="1037"/>
      <c r="AK32" s="980">
        <v>650</v>
      </c>
      <c r="AL32" s="971"/>
      <c r="AM32" s="971"/>
      <c r="AN32" s="971"/>
      <c r="AO32" s="971"/>
      <c r="AP32" s="971">
        <v>8522</v>
      </c>
      <c r="AQ32" s="971"/>
      <c r="AR32" s="971"/>
      <c r="AS32" s="971"/>
      <c r="AT32" s="971"/>
      <c r="AU32" s="971">
        <v>3554</v>
      </c>
      <c r="AV32" s="971"/>
      <c r="AW32" s="971"/>
      <c r="AX32" s="971"/>
      <c r="AY32" s="971"/>
      <c r="AZ32" s="1041"/>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337</v>
      </c>
      <c r="R33" s="1039"/>
      <c r="S33" s="1039"/>
      <c r="T33" s="1039"/>
      <c r="U33" s="1039"/>
      <c r="V33" s="1039">
        <v>300</v>
      </c>
      <c r="W33" s="1039"/>
      <c r="X33" s="1039"/>
      <c r="Y33" s="1039"/>
      <c r="Z33" s="1039"/>
      <c r="AA33" s="1039">
        <v>37</v>
      </c>
      <c r="AB33" s="1039"/>
      <c r="AC33" s="1039"/>
      <c r="AD33" s="1039"/>
      <c r="AE33" s="1040"/>
      <c r="AF33" s="1035">
        <v>2055</v>
      </c>
      <c r="AG33" s="1036"/>
      <c r="AH33" s="1036"/>
      <c r="AI33" s="1036"/>
      <c r="AJ33" s="1037"/>
      <c r="AK33" s="980" t="s">
        <v>593</v>
      </c>
      <c r="AL33" s="971"/>
      <c r="AM33" s="971"/>
      <c r="AN33" s="971"/>
      <c r="AO33" s="971"/>
      <c r="AP33" s="971" t="s">
        <v>593</v>
      </c>
      <c r="AQ33" s="971"/>
      <c r="AR33" s="971"/>
      <c r="AS33" s="971"/>
      <c r="AT33" s="971"/>
      <c r="AU33" s="971" t="s">
        <v>593</v>
      </c>
      <c r="AV33" s="971"/>
      <c r="AW33" s="971"/>
      <c r="AX33" s="971"/>
      <c r="AY33" s="971"/>
      <c r="AZ33" s="1041"/>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410</v>
      </c>
      <c r="C34" s="1031"/>
      <c r="D34" s="1031"/>
      <c r="E34" s="1031"/>
      <c r="F34" s="1031"/>
      <c r="G34" s="1031"/>
      <c r="H34" s="1031"/>
      <c r="I34" s="1031"/>
      <c r="J34" s="1031"/>
      <c r="K34" s="1031"/>
      <c r="L34" s="1031"/>
      <c r="M34" s="1031"/>
      <c r="N34" s="1031"/>
      <c r="O34" s="1031"/>
      <c r="P34" s="1032"/>
      <c r="Q34" s="1038">
        <v>50</v>
      </c>
      <c r="R34" s="1039"/>
      <c r="S34" s="1039"/>
      <c r="T34" s="1039"/>
      <c r="U34" s="1039"/>
      <c r="V34" s="1039">
        <v>55</v>
      </c>
      <c r="W34" s="1039"/>
      <c r="X34" s="1039"/>
      <c r="Y34" s="1039"/>
      <c r="Z34" s="1039"/>
      <c r="AA34" s="1039">
        <v>5</v>
      </c>
      <c r="AB34" s="1039"/>
      <c r="AC34" s="1039"/>
      <c r="AD34" s="1039"/>
      <c r="AE34" s="1040"/>
      <c r="AF34" s="1035">
        <v>5</v>
      </c>
      <c r="AG34" s="1036"/>
      <c r="AH34" s="1036"/>
      <c r="AI34" s="1036"/>
      <c r="AJ34" s="1037"/>
      <c r="AK34" s="980">
        <v>10</v>
      </c>
      <c r="AL34" s="971"/>
      <c r="AM34" s="971"/>
      <c r="AN34" s="971"/>
      <c r="AO34" s="971"/>
      <c r="AP34" s="971" t="s">
        <v>593</v>
      </c>
      <c r="AQ34" s="971"/>
      <c r="AR34" s="971"/>
      <c r="AS34" s="971"/>
      <c r="AT34" s="971"/>
      <c r="AU34" s="971" t="s">
        <v>593</v>
      </c>
      <c r="AV34" s="971"/>
      <c r="AW34" s="971"/>
      <c r="AX34" s="971"/>
      <c r="AY34" s="971"/>
      <c r="AZ34" s="1041"/>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412</v>
      </c>
      <c r="C35" s="1031"/>
      <c r="D35" s="1031"/>
      <c r="E35" s="1031"/>
      <c r="F35" s="1031"/>
      <c r="G35" s="1031"/>
      <c r="H35" s="1031"/>
      <c r="I35" s="1031"/>
      <c r="J35" s="1031"/>
      <c r="K35" s="1031"/>
      <c r="L35" s="1031"/>
      <c r="M35" s="1031"/>
      <c r="N35" s="1031"/>
      <c r="O35" s="1031"/>
      <c r="P35" s="1032"/>
      <c r="Q35" s="1038">
        <v>48</v>
      </c>
      <c r="R35" s="1039"/>
      <c r="S35" s="1039"/>
      <c r="T35" s="1039"/>
      <c r="U35" s="1039"/>
      <c r="V35" s="1039">
        <v>48</v>
      </c>
      <c r="W35" s="1039"/>
      <c r="X35" s="1039"/>
      <c r="Y35" s="1039"/>
      <c r="Z35" s="1039"/>
      <c r="AA35" s="1039" t="s">
        <v>593</v>
      </c>
      <c r="AB35" s="1039"/>
      <c r="AC35" s="1039"/>
      <c r="AD35" s="1039"/>
      <c r="AE35" s="1040"/>
      <c r="AF35" s="1035" t="s">
        <v>128</v>
      </c>
      <c r="AG35" s="1036"/>
      <c r="AH35" s="1036"/>
      <c r="AI35" s="1036"/>
      <c r="AJ35" s="1037"/>
      <c r="AK35" s="980">
        <v>36</v>
      </c>
      <c r="AL35" s="971"/>
      <c r="AM35" s="971"/>
      <c r="AN35" s="971"/>
      <c r="AO35" s="971"/>
      <c r="AP35" s="971" t="s">
        <v>593</v>
      </c>
      <c r="AQ35" s="971"/>
      <c r="AR35" s="971"/>
      <c r="AS35" s="971"/>
      <c r="AT35" s="971"/>
      <c r="AU35" s="971" t="s">
        <v>593</v>
      </c>
      <c r="AV35" s="971"/>
      <c r="AW35" s="971"/>
      <c r="AX35" s="971"/>
      <c r="AY35" s="971"/>
      <c r="AZ35" s="1041"/>
      <c r="BA35" s="1041"/>
      <c r="BB35" s="1041"/>
      <c r="BC35" s="1041"/>
      <c r="BD35" s="1041"/>
      <c r="BE35" s="972" t="s">
        <v>411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4581</v>
      </c>
      <c r="AG63" s="959"/>
      <c r="AH63" s="959"/>
      <c r="AI63" s="959"/>
      <c r="AJ63" s="1022"/>
      <c r="AK63" s="1023"/>
      <c r="AL63" s="963"/>
      <c r="AM63" s="963"/>
      <c r="AN63" s="963"/>
      <c r="AO63" s="963"/>
      <c r="AP63" s="959">
        <f>AP31+AP32</f>
        <v>10508</v>
      </c>
      <c r="AQ63" s="959"/>
      <c r="AR63" s="959"/>
      <c r="AS63" s="959"/>
      <c r="AT63" s="959"/>
      <c r="AU63" s="959">
        <f>AU31+AU32</f>
        <v>3556</v>
      </c>
      <c r="AV63" s="959"/>
      <c r="AW63" s="959"/>
      <c r="AX63" s="959"/>
      <c r="AY63" s="959"/>
      <c r="AZ63" s="1017"/>
      <c r="BA63" s="1017"/>
      <c r="BB63" s="1017"/>
      <c r="BC63" s="1017"/>
      <c r="BD63" s="1017"/>
      <c r="BE63" s="960"/>
      <c r="BF63" s="960"/>
      <c r="BG63" s="960"/>
      <c r="BH63" s="960"/>
      <c r="BI63" s="961"/>
      <c r="BJ63" s="1018" t="s">
        <v>128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395</v>
      </c>
      <c r="R66" s="1002"/>
      <c r="S66" s="1002"/>
      <c r="T66" s="1002"/>
      <c r="U66" s="1003"/>
      <c r="V66" s="1001" t="s">
        <v>396</v>
      </c>
      <c r="W66" s="1002"/>
      <c r="X66" s="1002"/>
      <c r="Y66" s="1002"/>
      <c r="Z66" s="1003"/>
      <c r="AA66" s="1001" t="s">
        <v>397</v>
      </c>
      <c r="AB66" s="1002"/>
      <c r="AC66" s="1002"/>
      <c r="AD66" s="1002"/>
      <c r="AE66" s="1003"/>
      <c r="AF66" s="1007" t="s">
        <v>398</v>
      </c>
      <c r="AG66" s="1008"/>
      <c r="AH66" s="1008"/>
      <c r="AI66" s="1008"/>
      <c r="AJ66" s="1009"/>
      <c r="AK66" s="1001" t="s">
        <v>399</v>
      </c>
      <c r="AL66" s="996"/>
      <c r="AM66" s="996"/>
      <c r="AN66" s="996"/>
      <c r="AO66" s="997"/>
      <c r="AP66" s="1001" t="s">
        <v>400</v>
      </c>
      <c r="AQ66" s="1002"/>
      <c r="AR66" s="1002"/>
      <c r="AS66" s="1002"/>
      <c r="AT66" s="1003"/>
      <c r="AU66" s="1001" t="s">
        <v>417</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574</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575</v>
      </c>
      <c r="C69" s="975"/>
      <c r="D69" s="975"/>
      <c r="E69" s="975"/>
      <c r="F69" s="975"/>
      <c r="G69" s="975"/>
      <c r="H69" s="975"/>
      <c r="I69" s="975"/>
      <c r="J69" s="975"/>
      <c r="K69" s="975"/>
      <c r="L69" s="975"/>
      <c r="M69" s="975"/>
      <c r="N69" s="975"/>
      <c r="O69" s="975"/>
      <c r="P69" s="976"/>
      <c r="Q69" s="977">
        <v>340</v>
      </c>
      <c r="R69" s="971"/>
      <c r="S69" s="971"/>
      <c r="T69" s="971"/>
      <c r="U69" s="971"/>
      <c r="V69" s="971">
        <v>300</v>
      </c>
      <c r="W69" s="971"/>
      <c r="X69" s="971"/>
      <c r="Y69" s="971"/>
      <c r="Z69" s="971"/>
      <c r="AA69" s="971">
        <v>40</v>
      </c>
      <c r="AB69" s="971"/>
      <c r="AC69" s="971"/>
      <c r="AD69" s="971"/>
      <c r="AE69" s="971"/>
      <c r="AF69" s="971">
        <v>40</v>
      </c>
      <c r="AG69" s="971"/>
      <c r="AH69" s="971"/>
      <c r="AI69" s="971"/>
      <c r="AJ69" s="971"/>
      <c r="AK69" s="971">
        <v>12</v>
      </c>
      <c r="AL69" s="971"/>
      <c r="AM69" s="971"/>
      <c r="AN69" s="971"/>
      <c r="AO69" s="971"/>
      <c r="AP69" s="971" t="s">
        <v>594</v>
      </c>
      <c r="AQ69" s="971"/>
      <c r="AR69" s="971"/>
      <c r="AS69" s="971"/>
      <c r="AT69" s="971"/>
      <c r="AU69" s="971" t="s">
        <v>594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576</v>
      </c>
      <c r="C70" s="975"/>
      <c r="D70" s="975"/>
      <c r="E70" s="975"/>
      <c r="F70" s="975"/>
      <c r="G70" s="975"/>
      <c r="H70" s="975"/>
      <c r="I70" s="975"/>
      <c r="J70" s="975"/>
      <c r="K70" s="975"/>
      <c r="L70" s="975"/>
      <c r="M70" s="975"/>
      <c r="N70" s="975"/>
      <c r="O70" s="975"/>
      <c r="P70" s="976"/>
      <c r="Q70" s="977">
        <v>372</v>
      </c>
      <c r="R70" s="971"/>
      <c r="S70" s="971"/>
      <c r="T70" s="971"/>
      <c r="U70" s="971"/>
      <c r="V70" s="971">
        <v>332</v>
      </c>
      <c r="W70" s="971"/>
      <c r="X70" s="971"/>
      <c r="Y70" s="971"/>
      <c r="Z70" s="971"/>
      <c r="AA70" s="971">
        <v>40</v>
      </c>
      <c r="AB70" s="971"/>
      <c r="AC70" s="971"/>
      <c r="AD70" s="971"/>
      <c r="AE70" s="971"/>
      <c r="AF70" s="971">
        <v>40</v>
      </c>
      <c r="AG70" s="971"/>
      <c r="AH70" s="971"/>
      <c r="AI70" s="971"/>
      <c r="AJ70" s="971"/>
      <c r="AK70" s="971">
        <v>0</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577</v>
      </c>
      <c r="C71" s="975"/>
      <c r="D71" s="975"/>
      <c r="E71" s="975"/>
      <c r="F71" s="975"/>
      <c r="G71" s="975"/>
      <c r="H71" s="975"/>
      <c r="I71" s="975"/>
      <c r="J71" s="975"/>
      <c r="K71" s="975"/>
      <c r="L71" s="975"/>
      <c r="M71" s="975"/>
      <c r="N71" s="975"/>
      <c r="O71" s="975"/>
      <c r="P71" s="976"/>
      <c r="Q71" s="977">
        <v>20490</v>
      </c>
      <c r="R71" s="971"/>
      <c r="S71" s="971"/>
      <c r="T71" s="971"/>
      <c r="U71" s="971"/>
      <c r="V71" s="971">
        <v>19956</v>
      </c>
      <c r="W71" s="971"/>
      <c r="X71" s="971"/>
      <c r="Y71" s="971"/>
      <c r="Z71" s="971"/>
      <c r="AA71" s="971">
        <v>534</v>
      </c>
      <c r="AB71" s="971"/>
      <c r="AC71" s="971"/>
      <c r="AD71" s="971"/>
      <c r="AE71" s="971"/>
      <c r="AF71" s="971">
        <v>534</v>
      </c>
      <c r="AG71" s="971"/>
      <c r="AH71" s="971"/>
      <c r="AI71" s="971"/>
      <c r="AJ71" s="971"/>
      <c r="AK71" s="971">
        <v>239</v>
      </c>
      <c r="AL71" s="971"/>
      <c r="AM71" s="971"/>
      <c r="AN71" s="971"/>
      <c r="AO71" s="971"/>
      <c r="AP71" s="971" t="s">
        <v>594</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578</v>
      </c>
      <c r="C72" s="975"/>
      <c r="D72" s="975"/>
      <c r="E72" s="975"/>
      <c r="F72" s="975"/>
      <c r="G72" s="975"/>
      <c r="H72" s="975"/>
      <c r="I72" s="975"/>
      <c r="J72" s="975"/>
      <c r="K72" s="975"/>
      <c r="L72" s="975"/>
      <c r="M72" s="975"/>
      <c r="N72" s="975"/>
      <c r="O72" s="975"/>
      <c r="P72" s="976"/>
      <c r="Q72" s="977">
        <v>2557</v>
      </c>
      <c r="R72" s="971"/>
      <c r="S72" s="971"/>
      <c r="T72" s="971"/>
      <c r="U72" s="971"/>
      <c r="V72" s="971">
        <v>2441</v>
      </c>
      <c r="W72" s="971"/>
      <c r="X72" s="971"/>
      <c r="Y72" s="971"/>
      <c r="Z72" s="971"/>
      <c r="AA72" s="971">
        <v>116</v>
      </c>
      <c r="AB72" s="971"/>
      <c r="AC72" s="971"/>
      <c r="AD72" s="971"/>
      <c r="AE72" s="971"/>
      <c r="AF72" s="971">
        <v>110</v>
      </c>
      <c r="AG72" s="971"/>
      <c r="AH72" s="971"/>
      <c r="AI72" s="971"/>
      <c r="AJ72" s="971"/>
      <c r="AK72" s="971">
        <v>0</v>
      </c>
      <c r="AL72" s="971"/>
      <c r="AM72" s="971"/>
      <c r="AN72" s="971"/>
      <c r="AO72" s="971"/>
      <c r="AP72" s="971">
        <v>405</v>
      </c>
      <c r="AQ72" s="971"/>
      <c r="AR72" s="971"/>
      <c r="AS72" s="971"/>
      <c r="AT72" s="971"/>
      <c r="AU72" s="971">
        <v>95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579</v>
      </c>
      <c r="C73" s="975"/>
      <c r="D73" s="975"/>
      <c r="E73" s="975"/>
      <c r="F73" s="975"/>
      <c r="G73" s="975"/>
      <c r="H73" s="975"/>
      <c r="I73" s="975"/>
      <c r="J73" s="975"/>
      <c r="K73" s="975"/>
      <c r="L73" s="975"/>
      <c r="M73" s="975"/>
      <c r="N73" s="975"/>
      <c r="O73" s="975"/>
      <c r="P73" s="976"/>
      <c r="Q73" s="977">
        <v>26</v>
      </c>
      <c r="R73" s="971"/>
      <c r="S73" s="971"/>
      <c r="T73" s="971"/>
      <c r="U73" s="971"/>
      <c r="V73" s="971">
        <v>12</v>
      </c>
      <c r="W73" s="971"/>
      <c r="X73" s="971"/>
      <c r="Y73" s="971"/>
      <c r="Z73" s="971"/>
      <c r="AA73" s="971">
        <v>14</v>
      </c>
      <c r="AB73" s="971"/>
      <c r="AC73" s="971"/>
      <c r="AD73" s="971"/>
      <c r="AE73" s="971"/>
      <c r="AF73" s="971">
        <v>14</v>
      </c>
      <c r="AG73" s="971"/>
      <c r="AH73" s="971"/>
      <c r="AI73" s="971"/>
      <c r="AJ73" s="971"/>
      <c r="AK73" s="971">
        <v>0</v>
      </c>
      <c r="AL73" s="971"/>
      <c r="AM73" s="971"/>
      <c r="AN73" s="971"/>
      <c r="AO73" s="971"/>
      <c r="AP73" s="971" t="s">
        <v>594</v>
      </c>
      <c r="AQ73" s="971"/>
      <c r="AR73" s="971"/>
      <c r="AS73" s="971"/>
      <c r="AT73" s="971"/>
      <c r="AU73" s="971" t="s">
        <v>594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580</v>
      </c>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575</v>
      </c>
      <c r="C75" s="975"/>
      <c r="D75" s="975"/>
      <c r="E75" s="975"/>
      <c r="F75" s="975"/>
      <c r="G75" s="975"/>
      <c r="H75" s="975"/>
      <c r="I75" s="975"/>
      <c r="J75" s="975"/>
      <c r="K75" s="975"/>
      <c r="L75" s="975"/>
      <c r="M75" s="975"/>
      <c r="N75" s="975"/>
      <c r="O75" s="975"/>
      <c r="P75" s="976"/>
      <c r="Q75" s="978">
        <v>239</v>
      </c>
      <c r="R75" s="979"/>
      <c r="S75" s="979"/>
      <c r="T75" s="979"/>
      <c r="U75" s="980"/>
      <c r="V75" s="981">
        <v>188</v>
      </c>
      <c r="W75" s="979"/>
      <c r="X75" s="979"/>
      <c r="Y75" s="979"/>
      <c r="Z75" s="980"/>
      <c r="AA75" s="981">
        <v>50</v>
      </c>
      <c r="AB75" s="979"/>
      <c r="AC75" s="979"/>
      <c r="AD75" s="979"/>
      <c r="AE75" s="980"/>
      <c r="AF75" s="981">
        <v>50</v>
      </c>
      <c r="AG75" s="979"/>
      <c r="AH75" s="979"/>
      <c r="AI75" s="979"/>
      <c r="AJ75" s="980"/>
      <c r="AK75" s="981">
        <v>19</v>
      </c>
      <c r="AL75" s="979"/>
      <c r="AM75" s="979"/>
      <c r="AN75" s="979"/>
      <c r="AO75" s="980"/>
      <c r="AP75" s="971" t="s">
        <v>594</v>
      </c>
      <c r="AQ75" s="971"/>
      <c r="AR75" s="971"/>
      <c r="AS75" s="971"/>
      <c r="AT75" s="971"/>
      <c r="AU75" s="971" t="s">
        <v>594</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581</v>
      </c>
      <c r="C76" s="975"/>
      <c r="D76" s="975"/>
      <c r="E76" s="975"/>
      <c r="F76" s="975"/>
      <c r="G76" s="975"/>
      <c r="H76" s="975"/>
      <c r="I76" s="975"/>
      <c r="J76" s="975"/>
      <c r="K76" s="975"/>
      <c r="L76" s="975"/>
      <c r="M76" s="975"/>
      <c r="N76" s="975"/>
      <c r="O76" s="975"/>
      <c r="P76" s="976"/>
      <c r="Q76" s="978">
        <v>307348</v>
      </c>
      <c r="R76" s="979"/>
      <c r="S76" s="979"/>
      <c r="T76" s="979"/>
      <c r="U76" s="980"/>
      <c r="V76" s="981">
        <v>292047</v>
      </c>
      <c r="W76" s="979"/>
      <c r="X76" s="979"/>
      <c r="Y76" s="979"/>
      <c r="Z76" s="980"/>
      <c r="AA76" s="981">
        <v>15301</v>
      </c>
      <c r="AB76" s="979"/>
      <c r="AC76" s="979"/>
      <c r="AD76" s="979"/>
      <c r="AE76" s="980"/>
      <c r="AF76" s="981">
        <v>15301</v>
      </c>
      <c r="AG76" s="979"/>
      <c r="AH76" s="979"/>
      <c r="AI76" s="979"/>
      <c r="AJ76" s="980"/>
      <c r="AK76" s="981">
        <v>0</v>
      </c>
      <c r="AL76" s="979"/>
      <c r="AM76" s="979"/>
      <c r="AN76" s="979"/>
      <c r="AO76" s="980"/>
      <c r="AP76" s="971" t="s">
        <v>594</v>
      </c>
      <c r="AQ76" s="971"/>
      <c r="AR76" s="971"/>
      <c r="AS76" s="971"/>
      <c r="AT76" s="971"/>
      <c r="AU76" s="971" t="s">
        <v>594</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582</v>
      </c>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583</v>
      </c>
      <c r="C78" s="975"/>
      <c r="D78" s="975"/>
      <c r="E78" s="975"/>
      <c r="F78" s="975"/>
      <c r="G78" s="975"/>
      <c r="H78" s="975"/>
      <c r="I78" s="975"/>
      <c r="J78" s="975"/>
      <c r="K78" s="975"/>
      <c r="L78" s="975"/>
      <c r="M78" s="975"/>
      <c r="N78" s="975"/>
      <c r="O78" s="975"/>
      <c r="P78" s="976"/>
      <c r="Q78" s="977">
        <v>11197</v>
      </c>
      <c r="R78" s="971"/>
      <c r="S78" s="971"/>
      <c r="T78" s="971"/>
      <c r="U78" s="971"/>
      <c r="V78" s="971">
        <v>10595</v>
      </c>
      <c r="W78" s="971"/>
      <c r="X78" s="971"/>
      <c r="Y78" s="971"/>
      <c r="Z78" s="971"/>
      <c r="AA78" s="971">
        <v>602</v>
      </c>
      <c r="AB78" s="971"/>
      <c r="AC78" s="971"/>
      <c r="AD78" s="971"/>
      <c r="AE78" s="971"/>
      <c r="AF78" s="971">
        <v>2930</v>
      </c>
      <c r="AG78" s="971"/>
      <c r="AH78" s="971"/>
      <c r="AI78" s="971"/>
      <c r="AJ78" s="971"/>
      <c r="AK78" s="971">
        <v>0</v>
      </c>
      <c r="AL78" s="971"/>
      <c r="AM78" s="971"/>
      <c r="AN78" s="971"/>
      <c r="AO78" s="971"/>
      <c r="AP78" s="971">
        <v>7325</v>
      </c>
      <c r="AQ78" s="971"/>
      <c r="AR78" s="971"/>
      <c r="AS78" s="971"/>
      <c r="AT78" s="971"/>
      <c r="AU78" s="971">
        <v>150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584</v>
      </c>
      <c r="C79" s="975"/>
      <c r="D79" s="975"/>
      <c r="E79" s="975"/>
      <c r="F79" s="975"/>
      <c r="G79" s="975"/>
      <c r="H79" s="975"/>
      <c r="I79" s="975"/>
      <c r="J79" s="975"/>
      <c r="K79" s="975"/>
      <c r="L79" s="975"/>
      <c r="M79" s="975"/>
      <c r="N79" s="975"/>
      <c r="O79" s="975"/>
      <c r="P79" s="976"/>
      <c r="Q79" s="977">
        <v>400</v>
      </c>
      <c r="R79" s="971"/>
      <c r="S79" s="971"/>
      <c r="T79" s="971"/>
      <c r="U79" s="971"/>
      <c r="V79" s="971">
        <v>434</v>
      </c>
      <c r="W79" s="971"/>
      <c r="X79" s="971"/>
      <c r="Y79" s="971"/>
      <c r="Z79" s="971"/>
      <c r="AA79" s="971" t="s">
        <v>600</v>
      </c>
      <c r="AB79" s="971"/>
      <c r="AC79" s="971"/>
      <c r="AD79" s="971"/>
      <c r="AE79" s="971"/>
      <c r="AF79" s="971">
        <v>36</v>
      </c>
      <c r="AG79" s="971"/>
      <c r="AH79" s="971"/>
      <c r="AI79" s="971"/>
      <c r="AJ79" s="971"/>
      <c r="AK79" s="971">
        <v>0</v>
      </c>
      <c r="AL79" s="971"/>
      <c r="AM79" s="971"/>
      <c r="AN79" s="971"/>
      <c r="AO79" s="971"/>
      <c r="AP79" s="971">
        <v>12</v>
      </c>
      <c r="AQ79" s="971"/>
      <c r="AR79" s="971"/>
      <c r="AS79" s="971"/>
      <c r="AT79" s="971"/>
      <c r="AU79" s="971">
        <v>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585</v>
      </c>
      <c r="C80" s="975"/>
      <c r="D80" s="975"/>
      <c r="E80" s="975"/>
      <c r="F80" s="975"/>
      <c r="G80" s="975"/>
      <c r="H80" s="975"/>
      <c r="I80" s="975"/>
      <c r="J80" s="975"/>
      <c r="K80" s="975"/>
      <c r="L80" s="975"/>
      <c r="M80" s="975"/>
      <c r="N80" s="975"/>
      <c r="O80" s="975"/>
      <c r="P80" s="976"/>
      <c r="Q80" s="977">
        <v>130</v>
      </c>
      <c r="R80" s="971"/>
      <c r="S80" s="971"/>
      <c r="T80" s="971"/>
      <c r="U80" s="971"/>
      <c r="V80" s="971">
        <v>131</v>
      </c>
      <c r="W80" s="971"/>
      <c r="X80" s="971"/>
      <c r="Y80" s="971"/>
      <c r="Z80" s="971"/>
      <c r="AA80" s="971">
        <v>0</v>
      </c>
      <c r="AB80" s="971"/>
      <c r="AC80" s="971"/>
      <c r="AD80" s="971"/>
      <c r="AE80" s="971"/>
      <c r="AF80" s="971">
        <v>57</v>
      </c>
      <c r="AG80" s="971"/>
      <c r="AH80" s="971"/>
      <c r="AI80" s="971"/>
      <c r="AJ80" s="971"/>
      <c r="AK80" s="971">
        <v>0</v>
      </c>
      <c r="AL80" s="971"/>
      <c r="AM80" s="971"/>
      <c r="AN80" s="971"/>
      <c r="AO80" s="971"/>
      <c r="AP80" s="971" t="s">
        <v>594</v>
      </c>
      <c r="AQ80" s="971"/>
      <c r="AR80" s="971"/>
      <c r="AS80" s="971"/>
      <c r="AT80" s="971"/>
      <c r="AU80" s="971" t="s">
        <v>594</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586</v>
      </c>
      <c r="C81" s="975"/>
      <c r="D81" s="975"/>
      <c r="E81" s="975"/>
      <c r="F81" s="975"/>
      <c r="G81" s="975"/>
      <c r="H81" s="975"/>
      <c r="I81" s="975"/>
      <c r="J81" s="975"/>
      <c r="K81" s="975"/>
      <c r="L81" s="975"/>
      <c r="M81" s="975"/>
      <c r="N81" s="975"/>
      <c r="O81" s="975"/>
      <c r="P81" s="976"/>
      <c r="Q81" s="977">
        <v>437</v>
      </c>
      <c r="R81" s="971"/>
      <c r="S81" s="971"/>
      <c r="T81" s="971"/>
      <c r="U81" s="971"/>
      <c r="V81" s="971">
        <v>440</v>
      </c>
      <c r="W81" s="971"/>
      <c r="X81" s="971"/>
      <c r="Y81" s="971"/>
      <c r="Z81" s="971"/>
      <c r="AA81" s="971" t="s">
        <v>601</v>
      </c>
      <c r="AB81" s="971"/>
      <c r="AC81" s="971"/>
      <c r="AD81" s="971"/>
      <c r="AE81" s="971"/>
      <c r="AF81" s="971">
        <v>58</v>
      </c>
      <c r="AG81" s="971"/>
      <c r="AH81" s="971"/>
      <c r="AI81" s="971"/>
      <c r="AJ81" s="971"/>
      <c r="AK81" s="971">
        <v>0</v>
      </c>
      <c r="AL81" s="971"/>
      <c r="AM81" s="971"/>
      <c r="AN81" s="971"/>
      <c r="AO81" s="971"/>
      <c r="AP81" s="971" t="s">
        <v>594</v>
      </c>
      <c r="AQ81" s="971"/>
      <c r="AR81" s="971"/>
      <c r="AS81" s="971"/>
      <c r="AT81" s="971"/>
      <c r="AU81" s="971" t="s">
        <v>594</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587</v>
      </c>
      <c r="C82" s="975"/>
      <c r="D82" s="975"/>
      <c r="E82" s="975"/>
      <c r="F82" s="975"/>
      <c r="G82" s="975"/>
      <c r="H82" s="975"/>
      <c r="I82" s="975"/>
      <c r="J82" s="975"/>
      <c r="K82" s="975"/>
      <c r="L82" s="975"/>
      <c r="M82" s="975"/>
      <c r="N82" s="975"/>
      <c r="O82" s="975"/>
      <c r="P82" s="976"/>
      <c r="Q82" s="977">
        <v>115</v>
      </c>
      <c r="R82" s="971"/>
      <c r="S82" s="971"/>
      <c r="T82" s="971"/>
      <c r="U82" s="971"/>
      <c r="V82" s="971">
        <v>104</v>
      </c>
      <c r="W82" s="971"/>
      <c r="X82" s="971"/>
      <c r="Y82" s="971"/>
      <c r="Z82" s="971"/>
      <c r="AA82" s="971">
        <v>12</v>
      </c>
      <c r="AB82" s="971"/>
      <c r="AC82" s="971"/>
      <c r="AD82" s="971"/>
      <c r="AE82" s="971"/>
      <c r="AF82" s="971">
        <v>12</v>
      </c>
      <c r="AG82" s="971"/>
      <c r="AH82" s="971"/>
      <c r="AI82" s="971"/>
      <c r="AJ82" s="971"/>
      <c r="AK82" s="971" t="s">
        <v>593</v>
      </c>
      <c r="AL82" s="971"/>
      <c r="AM82" s="971"/>
      <c r="AN82" s="971"/>
      <c r="AO82" s="971"/>
      <c r="AP82" s="971">
        <v>102</v>
      </c>
      <c r="AQ82" s="971"/>
      <c r="AR82" s="971"/>
      <c r="AS82" s="971"/>
      <c r="AT82" s="971"/>
      <c r="AU82" s="971">
        <v>42</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588</v>
      </c>
      <c r="C83" s="975"/>
      <c r="D83" s="975"/>
      <c r="E83" s="975"/>
      <c r="F83" s="975"/>
      <c r="G83" s="975"/>
      <c r="H83" s="975"/>
      <c r="I83" s="975"/>
      <c r="J83" s="975"/>
      <c r="K83" s="975"/>
      <c r="L83" s="975"/>
      <c r="M83" s="975"/>
      <c r="N83" s="975"/>
      <c r="O83" s="975"/>
      <c r="P83" s="976"/>
      <c r="Q83" s="977">
        <v>111</v>
      </c>
      <c r="R83" s="971"/>
      <c r="S83" s="971"/>
      <c r="T83" s="971"/>
      <c r="U83" s="971"/>
      <c r="V83" s="971">
        <v>98</v>
      </c>
      <c r="W83" s="971"/>
      <c r="X83" s="971"/>
      <c r="Y83" s="971"/>
      <c r="Z83" s="971"/>
      <c r="AA83" s="971">
        <v>13</v>
      </c>
      <c r="AB83" s="971"/>
      <c r="AC83" s="971"/>
      <c r="AD83" s="971"/>
      <c r="AE83" s="971"/>
      <c r="AF83" s="971">
        <v>13</v>
      </c>
      <c r="AG83" s="971"/>
      <c r="AH83" s="971"/>
      <c r="AI83" s="971"/>
      <c r="AJ83" s="971"/>
      <c r="AK83" s="971" t="s">
        <v>593</v>
      </c>
      <c r="AL83" s="971"/>
      <c r="AM83" s="971"/>
      <c r="AN83" s="971"/>
      <c r="AO83" s="971"/>
      <c r="AP83" s="971">
        <v>16</v>
      </c>
      <c r="AQ83" s="971"/>
      <c r="AR83" s="971"/>
      <c r="AS83" s="971"/>
      <c r="AT83" s="971"/>
      <c r="AU83" s="971">
        <v>6</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589</v>
      </c>
      <c r="C84" s="975"/>
      <c r="D84" s="975"/>
      <c r="E84" s="975"/>
      <c r="F84" s="975"/>
      <c r="G84" s="975"/>
      <c r="H84" s="975"/>
      <c r="I84" s="975"/>
      <c r="J84" s="975"/>
      <c r="K84" s="975"/>
      <c r="L84" s="975"/>
      <c r="M84" s="975"/>
      <c r="N84" s="975"/>
      <c r="O84" s="975"/>
      <c r="P84" s="976"/>
      <c r="Q84" s="977">
        <v>1833</v>
      </c>
      <c r="R84" s="971"/>
      <c r="S84" s="971"/>
      <c r="T84" s="971"/>
      <c r="U84" s="971"/>
      <c r="V84" s="971">
        <v>1780</v>
      </c>
      <c r="W84" s="971"/>
      <c r="X84" s="971"/>
      <c r="Y84" s="971"/>
      <c r="Z84" s="971"/>
      <c r="AA84" s="971">
        <v>53</v>
      </c>
      <c r="AB84" s="971"/>
      <c r="AC84" s="971"/>
      <c r="AD84" s="971"/>
      <c r="AE84" s="971"/>
      <c r="AF84" s="971">
        <v>53</v>
      </c>
      <c r="AG84" s="971"/>
      <c r="AH84" s="971"/>
      <c r="AI84" s="971"/>
      <c r="AJ84" s="971"/>
      <c r="AK84" s="971">
        <v>4</v>
      </c>
      <c r="AL84" s="971"/>
      <c r="AM84" s="971"/>
      <c r="AN84" s="971"/>
      <c r="AO84" s="971"/>
      <c r="AP84" s="971" t="s">
        <v>594</v>
      </c>
      <c r="AQ84" s="971"/>
      <c r="AR84" s="971"/>
      <c r="AS84" s="971"/>
      <c r="AT84" s="971"/>
      <c r="AU84" s="971" t="s">
        <v>594</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t="s">
        <v>590</v>
      </c>
      <c r="C85" s="975"/>
      <c r="D85" s="975"/>
      <c r="E85" s="975"/>
      <c r="F85" s="975"/>
      <c r="G85" s="975"/>
      <c r="H85" s="975"/>
      <c r="I85" s="975"/>
      <c r="J85" s="975"/>
      <c r="K85" s="975"/>
      <c r="L85" s="975"/>
      <c r="M85" s="975"/>
      <c r="N85" s="975"/>
      <c r="O85" s="975"/>
      <c r="P85" s="976"/>
      <c r="Q85" s="977">
        <v>210</v>
      </c>
      <c r="R85" s="971"/>
      <c r="S85" s="971"/>
      <c r="T85" s="971"/>
      <c r="U85" s="971"/>
      <c r="V85" s="971">
        <v>206</v>
      </c>
      <c r="W85" s="971"/>
      <c r="X85" s="971"/>
      <c r="Y85" s="971"/>
      <c r="Z85" s="971"/>
      <c r="AA85" s="971">
        <v>4</v>
      </c>
      <c r="AB85" s="971"/>
      <c r="AC85" s="971"/>
      <c r="AD85" s="971"/>
      <c r="AE85" s="971"/>
      <c r="AF85" s="971">
        <v>4</v>
      </c>
      <c r="AG85" s="971"/>
      <c r="AH85" s="971"/>
      <c r="AI85" s="971"/>
      <c r="AJ85" s="971"/>
      <c r="AK85" s="971">
        <v>6</v>
      </c>
      <c r="AL85" s="971"/>
      <c r="AM85" s="971"/>
      <c r="AN85" s="971"/>
      <c r="AO85" s="971"/>
      <c r="AP85" s="971" t="s">
        <v>594</v>
      </c>
      <c r="AQ85" s="971"/>
      <c r="AR85" s="971"/>
      <c r="AS85" s="971"/>
      <c r="AT85" s="971"/>
      <c r="AU85" s="971" t="s">
        <v>594</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t="s">
        <v>591</v>
      </c>
      <c r="C86" s="975"/>
      <c r="D86" s="975"/>
      <c r="E86" s="975"/>
      <c r="F86" s="975"/>
      <c r="G86" s="975"/>
      <c r="H86" s="975"/>
      <c r="I86" s="975"/>
      <c r="J86" s="975"/>
      <c r="K86" s="975"/>
      <c r="L86" s="975"/>
      <c r="M86" s="975"/>
      <c r="N86" s="975"/>
      <c r="O86" s="975"/>
      <c r="P86" s="976"/>
      <c r="Q86" s="977">
        <v>906</v>
      </c>
      <c r="R86" s="971"/>
      <c r="S86" s="971"/>
      <c r="T86" s="971"/>
      <c r="U86" s="971"/>
      <c r="V86" s="971">
        <v>906</v>
      </c>
      <c r="W86" s="971"/>
      <c r="X86" s="971"/>
      <c r="Y86" s="971"/>
      <c r="Z86" s="971"/>
      <c r="AA86" s="971">
        <v>0</v>
      </c>
      <c r="AB86" s="971"/>
      <c r="AC86" s="971"/>
      <c r="AD86" s="971"/>
      <c r="AE86" s="971"/>
      <c r="AF86" s="971">
        <v>0</v>
      </c>
      <c r="AG86" s="971"/>
      <c r="AH86" s="971"/>
      <c r="AI86" s="971"/>
      <c r="AJ86" s="971"/>
      <c r="AK86" s="971">
        <v>0</v>
      </c>
      <c r="AL86" s="971"/>
      <c r="AM86" s="971"/>
      <c r="AN86" s="971"/>
      <c r="AO86" s="971"/>
      <c r="AP86" s="971">
        <v>3205</v>
      </c>
      <c r="AQ86" s="971"/>
      <c r="AR86" s="971"/>
      <c r="AS86" s="971"/>
      <c r="AT86" s="971"/>
      <c r="AU86" s="971">
        <v>1427</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t="s">
        <v>592</v>
      </c>
      <c r="C87" s="965"/>
      <c r="D87" s="965"/>
      <c r="E87" s="965"/>
      <c r="F87" s="965"/>
      <c r="G87" s="965"/>
      <c r="H87" s="965"/>
      <c r="I87" s="965"/>
      <c r="J87" s="965"/>
      <c r="K87" s="965"/>
      <c r="L87" s="965"/>
      <c r="M87" s="965"/>
      <c r="N87" s="965"/>
      <c r="O87" s="965"/>
      <c r="P87" s="966"/>
      <c r="Q87" s="967">
        <v>2074</v>
      </c>
      <c r="R87" s="968"/>
      <c r="S87" s="968"/>
      <c r="T87" s="968"/>
      <c r="U87" s="968"/>
      <c r="V87" s="968">
        <v>2070</v>
      </c>
      <c r="W87" s="968"/>
      <c r="X87" s="968"/>
      <c r="Y87" s="968"/>
      <c r="Z87" s="968"/>
      <c r="AA87" s="968">
        <v>5</v>
      </c>
      <c r="AB87" s="968"/>
      <c r="AC87" s="968"/>
      <c r="AD87" s="968"/>
      <c r="AE87" s="968"/>
      <c r="AF87" s="968">
        <v>4</v>
      </c>
      <c r="AG87" s="968"/>
      <c r="AH87" s="968"/>
      <c r="AI87" s="968"/>
      <c r="AJ87" s="968"/>
      <c r="AK87" s="968" t="s">
        <v>593</v>
      </c>
      <c r="AL87" s="968"/>
      <c r="AM87" s="968"/>
      <c r="AN87" s="968"/>
      <c r="AO87" s="968"/>
      <c r="AP87" s="968" t="s">
        <v>594</v>
      </c>
      <c r="AQ87" s="968"/>
      <c r="AR87" s="968"/>
      <c r="AS87" s="968"/>
      <c r="AT87" s="968"/>
      <c r="AU87" s="968" t="s">
        <v>594</v>
      </c>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19256</v>
      </c>
      <c r="AG88" s="959"/>
      <c r="AH88" s="959"/>
      <c r="AI88" s="959"/>
      <c r="AJ88" s="959"/>
      <c r="AK88" s="963"/>
      <c r="AL88" s="963"/>
      <c r="AM88" s="963"/>
      <c r="AN88" s="963"/>
      <c r="AO88" s="963"/>
      <c r="AP88" s="959">
        <v>11065</v>
      </c>
      <c r="AQ88" s="959"/>
      <c r="AR88" s="959"/>
      <c r="AS88" s="959"/>
      <c r="AT88" s="959"/>
      <c r="AU88" s="959">
        <v>1720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c r="CX102" s="953"/>
      <c r="CY102" s="953"/>
      <c r="CZ102" s="953"/>
      <c r="DA102" s="954"/>
      <c r="DB102" s="952">
        <v>1054</v>
      </c>
      <c r="DC102" s="953"/>
      <c r="DD102" s="953"/>
      <c r="DE102" s="953"/>
      <c r="DF102" s="954"/>
      <c r="DG102" s="952">
        <v>2572</v>
      </c>
      <c r="DH102" s="953"/>
      <c r="DI102" s="953"/>
      <c r="DJ102" s="953"/>
      <c r="DK102" s="954"/>
      <c r="DL102" s="952"/>
      <c r="DM102" s="953"/>
      <c r="DN102" s="953"/>
      <c r="DO102" s="953"/>
      <c r="DP102" s="954"/>
      <c r="DQ102" s="952">
        <v>3129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309</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309</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309</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1847999</v>
      </c>
      <c r="AB110" s="889"/>
      <c r="AC110" s="889"/>
      <c r="AD110" s="889"/>
      <c r="AE110" s="890"/>
      <c r="AF110" s="891">
        <v>1863488</v>
      </c>
      <c r="AG110" s="889"/>
      <c r="AH110" s="889"/>
      <c r="AI110" s="889"/>
      <c r="AJ110" s="890"/>
      <c r="AK110" s="891">
        <v>1966481</v>
      </c>
      <c r="AL110" s="889"/>
      <c r="AM110" s="889"/>
      <c r="AN110" s="889"/>
      <c r="AO110" s="890"/>
      <c r="AP110" s="892">
        <v>18.3</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20620496</v>
      </c>
      <c r="BR110" s="842"/>
      <c r="BS110" s="842"/>
      <c r="BT110" s="842"/>
      <c r="BU110" s="842"/>
      <c r="BV110" s="842">
        <v>20561012</v>
      </c>
      <c r="BW110" s="842"/>
      <c r="BX110" s="842"/>
      <c r="BY110" s="842"/>
      <c r="BZ110" s="842"/>
      <c r="CA110" s="842">
        <v>19774472</v>
      </c>
      <c r="CB110" s="842"/>
      <c r="CC110" s="842"/>
      <c r="CD110" s="842"/>
      <c r="CE110" s="842"/>
      <c r="CF110" s="866">
        <v>183.9</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435</v>
      </c>
      <c r="DM110" s="842"/>
      <c r="DN110" s="842"/>
      <c r="DO110" s="842"/>
      <c r="DP110" s="842"/>
      <c r="DQ110" s="842" t="s">
        <v>436</v>
      </c>
      <c r="DR110" s="842"/>
      <c r="DS110" s="842"/>
      <c r="DT110" s="842"/>
      <c r="DU110" s="842"/>
      <c r="DV110" s="843" t="s">
        <v>435</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128</v>
      </c>
      <c r="AG111" s="919"/>
      <c r="AH111" s="919"/>
      <c r="AI111" s="919"/>
      <c r="AJ111" s="920"/>
      <c r="AK111" s="921" t="s">
        <v>435</v>
      </c>
      <c r="AL111" s="919"/>
      <c r="AM111" s="919"/>
      <c r="AN111" s="919"/>
      <c r="AO111" s="920"/>
      <c r="AP111" s="922" t="s">
        <v>128</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1693787</v>
      </c>
      <c r="BR111" s="817"/>
      <c r="BS111" s="817"/>
      <c r="BT111" s="817"/>
      <c r="BU111" s="817"/>
      <c r="BV111" s="817">
        <v>1506506</v>
      </c>
      <c r="BW111" s="817"/>
      <c r="BX111" s="817"/>
      <c r="BY111" s="817"/>
      <c r="BZ111" s="817"/>
      <c r="CA111" s="817">
        <v>1410749</v>
      </c>
      <c r="CB111" s="817"/>
      <c r="CC111" s="817"/>
      <c r="CD111" s="817"/>
      <c r="CE111" s="817"/>
      <c r="CF111" s="875">
        <v>13.1</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128</v>
      </c>
      <c r="DH111" s="817"/>
      <c r="DI111" s="817"/>
      <c r="DJ111" s="817"/>
      <c r="DK111" s="817"/>
      <c r="DL111" s="817" t="s">
        <v>435</v>
      </c>
      <c r="DM111" s="817"/>
      <c r="DN111" s="817"/>
      <c r="DO111" s="817"/>
      <c r="DP111" s="817"/>
      <c r="DQ111" s="817" t="s">
        <v>128</v>
      </c>
      <c r="DR111" s="817"/>
      <c r="DS111" s="817"/>
      <c r="DT111" s="817"/>
      <c r="DU111" s="817"/>
      <c r="DV111" s="794" t="s">
        <v>436</v>
      </c>
      <c r="DW111" s="794"/>
      <c r="DX111" s="794"/>
      <c r="DY111" s="794"/>
      <c r="DZ111" s="795"/>
    </row>
    <row r="112" spans="1:131" s="230" customFormat="1" ht="26.25" customHeight="1" x14ac:dyDescent="0.1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435</v>
      </c>
      <c r="AB112" s="780"/>
      <c r="AC112" s="780"/>
      <c r="AD112" s="780"/>
      <c r="AE112" s="781"/>
      <c r="AF112" s="782" t="s">
        <v>128</v>
      </c>
      <c r="AG112" s="780"/>
      <c r="AH112" s="780"/>
      <c r="AI112" s="780"/>
      <c r="AJ112" s="781"/>
      <c r="AK112" s="782" t="s">
        <v>128</v>
      </c>
      <c r="AL112" s="780"/>
      <c r="AM112" s="780"/>
      <c r="AN112" s="780"/>
      <c r="AO112" s="781"/>
      <c r="AP112" s="824" t="s">
        <v>128</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4281635</v>
      </c>
      <c r="BR112" s="817"/>
      <c r="BS112" s="817"/>
      <c r="BT112" s="817"/>
      <c r="BU112" s="817"/>
      <c r="BV112" s="817">
        <v>3901858</v>
      </c>
      <c r="BW112" s="817"/>
      <c r="BX112" s="817"/>
      <c r="BY112" s="817"/>
      <c r="BZ112" s="817"/>
      <c r="CA112" s="817">
        <v>3555659</v>
      </c>
      <c r="CB112" s="817"/>
      <c r="CC112" s="817"/>
      <c r="CD112" s="817"/>
      <c r="CE112" s="817"/>
      <c r="CF112" s="875">
        <v>33.1</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435</v>
      </c>
      <c r="DH112" s="817"/>
      <c r="DI112" s="817"/>
      <c r="DJ112" s="817"/>
      <c r="DK112" s="817"/>
      <c r="DL112" s="817" t="s">
        <v>435</v>
      </c>
      <c r="DM112" s="817"/>
      <c r="DN112" s="817"/>
      <c r="DO112" s="817"/>
      <c r="DP112" s="817"/>
      <c r="DQ112" s="817" t="s">
        <v>435</v>
      </c>
      <c r="DR112" s="817"/>
      <c r="DS112" s="817"/>
      <c r="DT112" s="817"/>
      <c r="DU112" s="817"/>
      <c r="DV112" s="794" t="s">
        <v>435</v>
      </c>
      <c r="DW112" s="794"/>
      <c r="DX112" s="794"/>
      <c r="DY112" s="794"/>
      <c r="DZ112" s="795"/>
    </row>
    <row r="113" spans="1:130" s="230" customFormat="1" ht="26.25" customHeight="1" x14ac:dyDescent="0.15">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478248</v>
      </c>
      <c r="AB113" s="919"/>
      <c r="AC113" s="919"/>
      <c r="AD113" s="919"/>
      <c r="AE113" s="920"/>
      <c r="AF113" s="921">
        <v>460833</v>
      </c>
      <c r="AG113" s="919"/>
      <c r="AH113" s="919"/>
      <c r="AI113" s="919"/>
      <c r="AJ113" s="920"/>
      <c r="AK113" s="921">
        <v>452987</v>
      </c>
      <c r="AL113" s="919"/>
      <c r="AM113" s="919"/>
      <c r="AN113" s="919"/>
      <c r="AO113" s="920"/>
      <c r="AP113" s="922">
        <v>4.2</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2202164</v>
      </c>
      <c r="BR113" s="817"/>
      <c r="BS113" s="817"/>
      <c r="BT113" s="817"/>
      <c r="BU113" s="817"/>
      <c r="BV113" s="817">
        <v>1962578</v>
      </c>
      <c r="BW113" s="817"/>
      <c r="BX113" s="817"/>
      <c r="BY113" s="817"/>
      <c r="BZ113" s="817"/>
      <c r="CA113" s="817">
        <v>1719919</v>
      </c>
      <c r="CB113" s="817"/>
      <c r="CC113" s="817"/>
      <c r="CD113" s="817"/>
      <c r="CE113" s="817"/>
      <c r="CF113" s="875">
        <v>16</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435</v>
      </c>
      <c r="DH113" s="780"/>
      <c r="DI113" s="780"/>
      <c r="DJ113" s="780"/>
      <c r="DK113" s="781"/>
      <c r="DL113" s="782" t="s">
        <v>435</v>
      </c>
      <c r="DM113" s="780"/>
      <c r="DN113" s="780"/>
      <c r="DO113" s="780"/>
      <c r="DP113" s="781"/>
      <c r="DQ113" s="782" t="s">
        <v>435</v>
      </c>
      <c r="DR113" s="780"/>
      <c r="DS113" s="780"/>
      <c r="DT113" s="780"/>
      <c r="DU113" s="781"/>
      <c r="DV113" s="824" t="s">
        <v>128</v>
      </c>
      <c r="DW113" s="825"/>
      <c r="DX113" s="825"/>
      <c r="DY113" s="825"/>
      <c r="DZ113" s="826"/>
    </row>
    <row r="114" spans="1:130" s="230" customFormat="1" ht="26.25" customHeight="1" x14ac:dyDescent="0.15">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267998</v>
      </c>
      <c r="AB114" s="780"/>
      <c r="AC114" s="780"/>
      <c r="AD114" s="780"/>
      <c r="AE114" s="781"/>
      <c r="AF114" s="782">
        <v>269054</v>
      </c>
      <c r="AG114" s="780"/>
      <c r="AH114" s="780"/>
      <c r="AI114" s="780"/>
      <c r="AJ114" s="781"/>
      <c r="AK114" s="782">
        <v>260094</v>
      </c>
      <c r="AL114" s="780"/>
      <c r="AM114" s="780"/>
      <c r="AN114" s="780"/>
      <c r="AO114" s="781"/>
      <c r="AP114" s="824">
        <v>2.4</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2813431</v>
      </c>
      <c r="BR114" s="817"/>
      <c r="BS114" s="817"/>
      <c r="BT114" s="817"/>
      <c r="BU114" s="817"/>
      <c r="BV114" s="817">
        <v>2862045</v>
      </c>
      <c r="BW114" s="817"/>
      <c r="BX114" s="817"/>
      <c r="BY114" s="817"/>
      <c r="BZ114" s="817"/>
      <c r="CA114" s="817">
        <v>2927875</v>
      </c>
      <c r="CB114" s="817"/>
      <c r="CC114" s="817"/>
      <c r="CD114" s="817"/>
      <c r="CE114" s="817"/>
      <c r="CF114" s="875">
        <v>27.2</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435</v>
      </c>
      <c r="DH114" s="780"/>
      <c r="DI114" s="780"/>
      <c r="DJ114" s="780"/>
      <c r="DK114" s="781"/>
      <c r="DL114" s="782" t="s">
        <v>128</v>
      </c>
      <c r="DM114" s="780"/>
      <c r="DN114" s="780"/>
      <c r="DO114" s="780"/>
      <c r="DP114" s="781"/>
      <c r="DQ114" s="782" t="s">
        <v>128</v>
      </c>
      <c r="DR114" s="780"/>
      <c r="DS114" s="780"/>
      <c r="DT114" s="780"/>
      <c r="DU114" s="781"/>
      <c r="DV114" s="824" t="s">
        <v>128</v>
      </c>
      <c r="DW114" s="825"/>
      <c r="DX114" s="825"/>
      <c r="DY114" s="825"/>
      <c r="DZ114" s="826"/>
    </row>
    <row r="115" spans="1:130" s="230" customFormat="1" ht="26.25" customHeight="1" x14ac:dyDescent="0.15">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177833</v>
      </c>
      <c r="AB115" s="919"/>
      <c r="AC115" s="919"/>
      <c r="AD115" s="919"/>
      <c r="AE115" s="920"/>
      <c r="AF115" s="921">
        <v>167389</v>
      </c>
      <c r="AG115" s="919"/>
      <c r="AH115" s="919"/>
      <c r="AI115" s="919"/>
      <c r="AJ115" s="920"/>
      <c r="AK115" s="921">
        <v>186926</v>
      </c>
      <c r="AL115" s="919"/>
      <c r="AM115" s="919"/>
      <c r="AN115" s="919"/>
      <c r="AO115" s="920"/>
      <c r="AP115" s="922">
        <v>1.7</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v>3587128</v>
      </c>
      <c r="BR115" s="817"/>
      <c r="BS115" s="817"/>
      <c r="BT115" s="817"/>
      <c r="BU115" s="817"/>
      <c r="BV115" s="817">
        <v>3396066</v>
      </c>
      <c r="BW115" s="817"/>
      <c r="BX115" s="817"/>
      <c r="BY115" s="817"/>
      <c r="BZ115" s="817"/>
      <c r="CA115" s="817">
        <v>3128742</v>
      </c>
      <c r="CB115" s="817"/>
      <c r="CC115" s="817"/>
      <c r="CD115" s="817"/>
      <c r="CE115" s="817"/>
      <c r="CF115" s="875">
        <v>29.1</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435</v>
      </c>
      <c r="DM115" s="780"/>
      <c r="DN115" s="780"/>
      <c r="DO115" s="780"/>
      <c r="DP115" s="781"/>
      <c r="DQ115" s="782" t="s">
        <v>435</v>
      </c>
      <c r="DR115" s="780"/>
      <c r="DS115" s="780"/>
      <c r="DT115" s="780"/>
      <c r="DU115" s="781"/>
      <c r="DV115" s="824" t="s">
        <v>436</v>
      </c>
      <c r="DW115" s="825"/>
      <c r="DX115" s="825"/>
      <c r="DY115" s="825"/>
      <c r="DZ115" s="826"/>
    </row>
    <row r="116" spans="1:130" s="230" customFormat="1" ht="26.25" customHeight="1" x14ac:dyDescent="0.15">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436</v>
      </c>
      <c r="AB116" s="780"/>
      <c r="AC116" s="780"/>
      <c r="AD116" s="780"/>
      <c r="AE116" s="781"/>
      <c r="AF116" s="782" t="s">
        <v>435</v>
      </c>
      <c r="AG116" s="780"/>
      <c r="AH116" s="780"/>
      <c r="AI116" s="780"/>
      <c r="AJ116" s="781"/>
      <c r="AK116" s="782" t="s">
        <v>435</v>
      </c>
      <c r="AL116" s="780"/>
      <c r="AM116" s="780"/>
      <c r="AN116" s="780"/>
      <c r="AO116" s="781"/>
      <c r="AP116" s="824" t="s">
        <v>435</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435</v>
      </c>
      <c r="BW116" s="817"/>
      <c r="BX116" s="817"/>
      <c r="BY116" s="817"/>
      <c r="BZ116" s="817"/>
      <c r="CA116" s="817" t="s">
        <v>435</v>
      </c>
      <c r="CB116" s="817"/>
      <c r="CC116" s="817"/>
      <c r="CD116" s="817"/>
      <c r="CE116" s="817"/>
      <c r="CF116" s="875" t="s">
        <v>435</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128</v>
      </c>
      <c r="DH116" s="780"/>
      <c r="DI116" s="780"/>
      <c r="DJ116" s="780"/>
      <c r="DK116" s="781"/>
      <c r="DL116" s="782" t="s">
        <v>128</v>
      </c>
      <c r="DM116" s="780"/>
      <c r="DN116" s="780"/>
      <c r="DO116" s="780"/>
      <c r="DP116" s="781"/>
      <c r="DQ116" s="782" t="s">
        <v>435</v>
      </c>
      <c r="DR116" s="780"/>
      <c r="DS116" s="780"/>
      <c r="DT116" s="780"/>
      <c r="DU116" s="781"/>
      <c r="DV116" s="824" t="s">
        <v>435</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2772078</v>
      </c>
      <c r="AB117" s="903"/>
      <c r="AC117" s="903"/>
      <c r="AD117" s="903"/>
      <c r="AE117" s="904"/>
      <c r="AF117" s="905">
        <v>2760764</v>
      </c>
      <c r="AG117" s="903"/>
      <c r="AH117" s="903"/>
      <c r="AI117" s="903"/>
      <c r="AJ117" s="904"/>
      <c r="AK117" s="905">
        <v>2866488</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128</v>
      </c>
      <c r="BR117" s="817"/>
      <c r="BS117" s="817"/>
      <c r="BT117" s="817"/>
      <c r="BU117" s="817"/>
      <c r="BV117" s="817" t="s">
        <v>436</v>
      </c>
      <c r="BW117" s="817"/>
      <c r="BX117" s="817"/>
      <c r="BY117" s="817"/>
      <c r="BZ117" s="817"/>
      <c r="CA117" s="817" t="s">
        <v>436</v>
      </c>
      <c r="CB117" s="817"/>
      <c r="CC117" s="817"/>
      <c r="CD117" s="817"/>
      <c r="CE117" s="817"/>
      <c r="CF117" s="875" t="s">
        <v>435</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435</v>
      </c>
      <c r="DH117" s="780"/>
      <c r="DI117" s="780"/>
      <c r="DJ117" s="780"/>
      <c r="DK117" s="781"/>
      <c r="DL117" s="782" t="s">
        <v>128</v>
      </c>
      <c r="DM117" s="780"/>
      <c r="DN117" s="780"/>
      <c r="DO117" s="780"/>
      <c r="DP117" s="781"/>
      <c r="DQ117" s="782" t="s">
        <v>128</v>
      </c>
      <c r="DR117" s="780"/>
      <c r="DS117" s="780"/>
      <c r="DT117" s="780"/>
      <c r="DU117" s="781"/>
      <c r="DV117" s="824" t="s">
        <v>435</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309</v>
      </c>
      <c r="AL118" s="896"/>
      <c r="AM118" s="896"/>
      <c r="AN118" s="896"/>
      <c r="AO118" s="897"/>
      <c r="AP118" s="899" t="s">
        <v>429</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128</v>
      </c>
      <c r="BW118" s="845"/>
      <c r="BX118" s="845"/>
      <c r="BY118" s="845"/>
      <c r="BZ118" s="845"/>
      <c r="CA118" s="845" t="s">
        <v>128</v>
      </c>
      <c r="CB118" s="845"/>
      <c r="CC118" s="845"/>
      <c r="CD118" s="845"/>
      <c r="CE118" s="845"/>
      <c r="CF118" s="875" t="s">
        <v>128</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128</v>
      </c>
      <c r="DM118" s="780"/>
      <c r="DN118" s="780"/>
      <c r="DO118" s="780"/>
      <c r="DP118" s="781"/>
      <c r="DQ118" s="782" t="s">
        <v>128</v>
      </c>
      <c r="DR118" s="780"/>
      <c r="DS118" s="780"/>
      <c r="DT118" s="780"/>
      <c r="DU118" s="781"/>
      <c r="DV118" s="824" t="s">
        <v>128</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435</v>
      </c>
      <c r="AB119" s="889"/>
      <c r="AC119" s="889"/>
      <c r="AD119" s="889"/>
      <c r="AE119" s="890"/>
      <c r="AF119" s="891" t="s">
        <v>128</v>
      </c>
      <c r="AG119" s="889"/>
      <c r="AH119" s="889"/>
      <c r="AI119" s="889"/>
      <c r="AJ119" s="890"/>
      <c r="AK119" s="891" t="s">
        <v>128</v>
      </c>
      <c r="AL119" s="889"/>
      <c r="AM119" s="889"/>
      <c r="AN119" s="889"/>
      <c r="AO119" s="890"/>
      <c r="AP119" s="892" t="s">
        <v>128</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461</v>
      </c>
      <c r="BP119" s="878"/>
      <c r="BQ119" s="879">
        <v>35198641</v>
      </c>
      <c r="BR119" s="845"/>
      <c r="BS119" s="845"/>
      <c r="BT119" s="845"/>
      <c r="BU119" s="845"/>
      <c r="BV119" s="845">
        <v>34190065</v>
      </c>
      <c r="BW119" s="845"/>
      <c r="BX119" s="845"/>
      <c r="BY119" s="845"/>
      <c r="BZ119" s="845"/>
      <c r="CA119" s="845">
        <v>32517416</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1693787</v>
      </c>
      <c r="DH119" s="764"/>
      <c r="DI119" s="764"/>
      <c r="DJ119" s="764"/>
      <c r="DK119" s="765"/>
      <c r="DL119" s="766">
        <v>1506506</v>
      </c>
      <c r="DM119" s="764"/>
      <c r="DN119" s="764"/>
      <c r="DO119" s="764"/>
      <c r="DP119" s="765"/>
      <c r="DQ119" s="766">
        <v>1410749</v>
      </c>
      <c r="DR119" s="764"/>
      <c r="DS119" s="764"/>
      <c r="DT119" s="764"/>
      <c r="DU119" s="765"/>
      <c r="DV119" s="848">
        <v>13.1</v>
      </c>
      <c r="DW119" s="849"/>
      <c r="DX119" s="849"/>
      <c r="DY119" s="849"/>
      <c r="DZ119" s="850"/>
    </row>
    <row r="120" spans="1:130" s="230" customFormat="1" ht="26.25" customHeight="1" x14ac:dyDescent="0.15">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128</v>
      </c>
      <c r="AL120" s="780"/>
      <c r="AM120" s="780"/>
      <c r="AN120" s="780"/>
      <c r="AO120" s="781"/>
      <c r="AP120" s="824" t="s">
        <v>128</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4288170</v>
      </c>
      <c r="BR120" s="842"/>
      <c r="BS120" s="842"/>
      <c r="BT120" s="842"/>
      <c r="BU120" s="842"/>
      <c r="BV120" s="842">
        <v>4938836</v>
      </c>
      <c r="BW120" s="842"/>
      <c r="BX120" s="842"/>
      <c r="BY120" s="842"/>
      <c r="BZ120" s="842"/>
      <c r="CA120" s="842">
        <v>5662428</v>
      </c>
      <c r="CB120" s="842"/>
      <c r="CC120" s="842"/>
      <c r="CD120" s="842"/>
      <c r="CE120" s="842"/>
      <c r="CF120" s="866">
        <v>52.7</v>
      </c>
      <c r="CG120" s="867"/>
      <c r="CH120" s="867"/>
      <c r="CI120" s="867"/>
      <c r="CJ120" s="867"/>
      <c r="CK120" s="868" t="s">
        <v>465</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4279670</v>
      </c>
      <c r="DH120" s="842"/>
      <c r="DI120" s="842"/>
      <c r="DJ120" s="842"/>
      <c r="DK120" s="842"/>
      <c r="DL120" s="842">
        <v>3899850</v>
      </c>
      <c r="DM120" s="842"/>
      <c r="DN120" s="842"/>
      <c r="DO120" s="842"/>
      <c r="DP120" s="842"/>
      <c r="DQ120" s="842">
        <v>3553674</v>
      </c>
      <c r="DR120" s="842"/>
      <c r="DS120" s="842"/>
      <c r="DT120" s="842"/>
      <c r="DU120" s="842"/>
      <c r="DV120" s="843">
        <v>33</v>
      </c>
      <c r="DW120" s="843"/>
      <c r="DX120" s="843"/>
      <c r="DY120" s="843"/>
      <c r="DZ120" s="844"/>
    </row>
    <row r="121" spans="1:130" s="230" customFormat="1" ht="26.25" customHeight="1" x14ac:dyDescent="0.15">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435</v>
      </c>
      <c r="AB121" s="780"/>
      <c r="AC121" s="780"/>
      <c r="AD121" s="780"/>
      <c r="AE121" s="781"/>
      <c r="AF121" s="782" t="s">
        <v>128</v>
      </c>
      <c r="AG121" s="780"/>
      <c r="AH121" s="780"/>
      <c r="AI121" s="780"/>
      <c r="AJ121" s="781"/>
      <c r="AK121" s="782" t="s">
        <v>128</v>
      </c>
      <c r="AL121" s="780"/>
      <c r="AM121" s="780"/>
      <c r="AN121" s="780"/>
      <c r="AO121" s="781"/>
      <c r="AP121" s="824" t="s">
        <v>128</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2375041</v>
      </c>
      <c r="BR121" s="817"/>
      <c r="BS121" s="817"/>
      <c r="BT121" s="817"/>
      <c r="BU121" s="817"/>
      <c r="BV121" s="817">
        <v>2345199</v>
      </c>
      <c r="BW121" s="817"/>
      <c r="BX121" s="817"/>
      <c r="BY121" s="817"/>
      <c r="BZ121" s="817"/>
      <c r="CA121" s="817">
        <v>2230198</v>
      </c>
      <c r="CB121" s="817"/>
      <c r="CC121" s="817"/>
      <c r="CD121" s="817"/>
      <c r="CE121" s="817"/>
      <c r="CF121" s="875">
        <v>20.7</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816">
        <v>1965</v>
      </c>
      <c r="DH121" s="817"/>
      <c r="DI121" s="817"/>
      <c r="DJ121" s="817"/>
      <c r="DK121" s="817"/>
      <c r="DL121" s="817">
        <v>2008</v>
      </c>
      <c r="DM121" s="817"/>
      <c r="DN121" s="817"/>
      <c r="DO121" s="817"/>
      <c r="DP121" s="817"/>
      <c r="DQ121" s="817">
        <v>1985</v>
      </c>
      <c r="DR121" s="817"/>
      <c r="DS121" s="817"/>
      <c r="DT121" s="817"/>
      <c r="DU121" s="817"/>
      <c r="DV121" s="794">
        <v>0</v>
      </c>
      <c r="DW121" s="794"/>
      <c r="DX121" s="794"/>
      <c r="DY121" s="794"/>
      <c r="DZ121" s="795"/>
    </row>
    <row r="122" spans="1:130" s="230" customFormat="1" ht="26.25" customHeight="1" x14ac:dyDescent="0.15">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128</v>
      </c>
      <c r="AL122" s="780"/>
      <c r="AM122" s="780"/>
      <c r="AN122" s="780"/>
      <c r="AO122" s="781"/>
      <c r="AP122" s="824" t="s">
        <v>128</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19944175</v>
      </c>
      <c r="BR122" s="845"/>
      <c r="BS122" s="845"/>
      <c r="BT122" s="845"/>
      <c r="BU122" s="845"/>
      <c r="BV122" s="845">
        <v>19498003</v>
      </c>
      <c r="BW122" s="845"/>
      <c r="BX122" s="845"/>
      <c r="BY122" s="845"/>
      <c r="BZ122" s="845"/>
      <c r="CA122" s="845">
        <v>18542548</v>
      </c>
      <c r="CB122" s="845"/>
      <c r="CC122" s="845"/>
      <c r="CD122" s="845"/>
      <c r="CE122" s="845"/>
      <c r="CF122" s="846">
        <v>172.4</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t="s">
        <v>128</v>
      </c>
      <c r="DH122" s="817"/>
      <c r="DI122" s="817"/>
      <c r="DJ122" s="817"/>
      <c r="DK122" s="817"/>
      <c r="DL122" s="817" t="s">
        <v>128</v>
      </c>
      <c r="DM122" s="817"/>
      <c r="DN122" s="817"/>
      <c r="DO122" s="817"/>
      <c r="DP122" s="817"/>
      <c r="DQ122" s="817" t="s">
        <v>128</v>
      </c>
      <c r="DR122" s="817"/>
      <c r="DS122" s="817"/>
      <c r="DT122" s="817"/>
      <c r="DU122" s="817"/>
      <c r="DV122" s="794" t="s">
        <v>128</v>
      </c>
      <c r="DW122" s="794"/>
      <c r="DX122" s="794"/>
      <c r="DY122" s="794"/>
      <c r="DZ122" s="795"/>
    </row>
    <row r="123" spans="1:130" s="230" customFormat="1" ht="26.25" customHeight="1" x14ac:dyDescent="0.15">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128</v>
      </c>
      <c r="AG123" s="780"/>
      <c r="AH123" s="780"/>
      <c r="AI123" s="780"/>
      <c r="AJ123" s="781"/>
      <c r="AK123" s="782" t="s">
        <v>128</v>
      </c>
      <c r="AL123" s="780"/>
      <c r="AM123" s="780"/>
      <c r="AN123" s="780"/>
      <c r="AO123" s="781"/>
      <c r="AP123" s="824" t="s">
        <v>128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469</v>
      </c>
      <c r="BP123" s="878"/>
      <c r="BQ123" s="832">
        <v>26607386</v>
      </c>
      <c r="BR123" s="833"/>
      <c r="BS123" s="833"/>
      <c r="BT123" s="833"/>
      <c r="BU123" s="833"/>
      <c r="BV123" s="833">
        <v>26782038</v>
      </c>
      <c r="BW123" s="833"/>
      <c r="BX123" s="833"/>
      <c r="BY123" s="833"/>
      <c r="BZ123" s="833"/>
      <c r="CA123" s="833">
        <v>26435174</v>
      </c>
      <c r="CB123" s="833"/>
      <c r="CC123" s="833"/>
      <c r="CD123" s="833"/>
      <c r="CE123" s="833"/>
      <c r="CF123" s="748"/>
      <c r="CG123" s="749"/>
      <c r="CH123" s="749"/>
      <c r="CI123" s="749"/>
      <c r="CJ123" s="834"/>
      <c r="CK123" s="869"/>
      <c r="CL123" s="855"/>
      <c r="CM123" s="855"/>
      <c r="CN123" s="855"/>
      <c r="CO123" s="856"/>
      <c r="CP123" s="835" t="s">
        <v>404</v>
      </c>
      <c r="CQ123" s="836"/>
      <c r="CR123" s="836"/>
      <c r="CS123" s="836"/>
      <c r="CT123" s="836"/>
      <c r="CU123" s="836"/>
      <c r="CV123" s="836"/>
      <c r="CW123" s="836"/>
      <c r="CX123" s="836"/>
      <c r="CY123" s="836"/>
      <c r="CZ123" s="836"/>
      <c r="DA123" s="836"/>
      <c r="DB123" s="836"/>
      <c r="DC123" s="836"/>
      <c r="DD123" s="836"/>
      <c r="DE123" s="836"/>
      <c r="DF123" s="837"/>
      <c r="DG123" s="779" t="s">
        <v>128</v>
      </c>
      <c r="DH123" s="780"/>
      <c r="DI123" s="780"/>
      <c r="DJ123" s="780"/>
      <c r="DK123" s="781"/>
      <c r="DL123" s="782" t="s">
        <v>128</v>
      </c>
      <c r="DM123" s="780"/>
      <c r="DN123" s="780"/>
      <c r="DO123" s="780"/>
      <c r="DP123" s="781"/>
      <c r="DQ123" s="782" t="s">
        <v>128</v>
      </c>
      <c r="DR123" s="780"/>
      <c r="DS123" s="780"/>
      <c r="DT123" s="780"/>
      <c r="DU123" s="781"/>
      <c r="DV123" s="824" t="s">
        <v>128</v>
      </c>
      <c r="DW123" s="825"/>
      <c r="DX123" s="825"/>
      <c r="DY123" s="825"/>
      <c r="DZ123" s="826"/>
    </row>
    <row r="124" spans="1:130" s="230" customFormat="1" ht="26.25" customHeight="1" thickBot="1" x14ac:dyDescent="0.2">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4" t="s">
        <v>128</v>
      </c>
      <c r="AQ124" s="825"/>
      <c r="AR124" s="825"/>
      <c r="AS124" s="825"/>
      <c r="AT124" s="826"/>
      <c r="AU124" s="827" t="s">
        <v>470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82.1</v>
      </c>
      <c r="BR124" s="831"/>
      <c r="BS124" s="831"/>
      <c r="BT124" s="831"/>
      <c r="BU124" s="831"/>
      <c r="BV124" s="831">
        <v>67.2</v>
      </c>
      <c r="BW124" s="831"/>
      <c r="BX124" s="831"/>
      <c r="BY124" s="831"/>
      <c r="BZ124" s="831"/>
      <c r="CA124" s="831">
        <v>56.5</v>
      </c>
      <c r="CB124" s="831"/>
      <c r="CC124" s="831"/>
      <c r="CD124" s="831"/>
      <c r="CE124" s="831"/>
      <c r="CF124" s="726"/>
      <c r="CG124" s="727"/>
      <c r="CH124" s="727"/>
      <c r="CI124" s="727"/>
      <c r="CJ124" s="862"/>
      <c r="CK124" s="870"/>
      <c r="CL124" s="870"/>
      <c r="CM124" s="870"/>
      <c r="CN124" s="870"/>
      <c r="CO124" s="871"/>
      <c r="CP124" s="835" t="s">
        <v>471</v>
      </c>
      <c r="CQ124" s="836"/>
      <c r="CR124" s="836"/>
      <c r="CS124" s="836"/>
      <c r="CT124" s="836"/>
      <c r="CU124" s="836"/>
      <c r="CV124" s="836"/>
      <c r="CW124" s="836"/>
      <c r="CX124" s="836"/>
      <c r="CY124" s="836"/>
      <c r="CZ124" s="836"/>
      <c r="DA124" s="836"/>
      <c r="DB124" s="836"/>
      <c r="DC124" s="836"/>
      <c r="DD124" s="836"/>
      <c r="DE124" s="836"/>
      <c r="DF124" s="837"/>
      <c r="DG124" s="763" t="s">
        <v>128</v>
      </c>
      <c r="DH124" s="764"/>
      <c r="DI124" s="764"/>
      <c r="DJ124" s="764"/>
      <c r="DK124" s="765"/>
      <c r="DL124" s="766" t="s">
        <v>128</v>
      </c>
      <c r="DM124" s="764"/>
      <c r="DN124" s="764"/>
      <c r="DO124" s="764"/>
      <c r="DP124" s="765"/>
      <c r="DQ124" s="766" t="s">
        <v>128</v>
      </c>
      <c r="DR124" s="764"/>
      <c r="DS124" s="764"/>
      <c r="DT124" s="764"/>
      <c r="DU124" s="765"/>
      <c r="DV124" s="848" t="s">
        <v>128</v>
      </c>
      <c r="DW124" s="849"/>
      <c r="DX124" s="849"/>
      <c r="DY124" s="849"/>
      <c r="DZ124" s="850"/>
    </row>
    <row r="125" spans="1:130" s="230" customFormat="1" ht="26.25" customHeight="1" x14ac:dyDescent="0.15">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128</v>
      </c>
      <c r="AG125" s="780"/>
      <c r="AH125" s="780"/>
      <c r="AI125" s="780"/>
      <c r="AJ125" s="781"/>
      <c r="AK125" s="782" t="s">
        <v>128</v>
      </c>
      <c r="AL125" s="780"/>
      <c r="AM125" s="780"/>
      <c r="AN125" s="780"/>
      <c r="AO125" s="781"/>
      <c r="AP125" s="824" t="s">
        <v>128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472</v>
      </c>
      <c r="CL125" s="852"/>
      <c r="CM125" s="852"/>
      <c r="CN125" s="852"/>
      <c r="CO125" s="853"/>
      <c r="CP125" s="860" t="s">
        <v>473</v>
      </c>
      <c r="CQ125" s="808"/>
      <c r="CR125" s="808"/>
      <c r="CS125" s="808"/>
      <c r="CT125" s="808"/>
      <c r="CU125" s="808"/>
      <c r="CV125" s="808"/>
      <c r="CW125" s="808"/>
      <c r="CX125" s="808"/>
      <c r="CY125" s="808"/>
      <c r="CZ125" s="808"/>
      <c r="DA125" s="808"/>
      <c r="DB125" s="808"/>
      <c r="DC125" s="808"/>
      <c r="DD125" s="808"/>
      <c r="DE125" s="808"/>
      <c r="DF125" s="809"/>
      <c r="DG125" s="861" t="s">
        <v>128</v>
      </c>
      <c r="DH125" s="842"/>
      <c r="DI125" s="842"/>
      <c r="DJ125" s="842"/>
      <c r="DK125" s="842"/>
      <c r="DL125" s="842" t="s">
        <v>128</v>
      </c>
      <c r="DM125" s="842"/>
      <c r="DN125" s="842"/>
      <c r="DO125" s="842"/>
      <c r="DP125" s="842"/>
      <c r="DQ125" s="842" t="s">
        <v>128</v>
      </c>
      <c r="DR125" s="842"/>
      <c r="DS125" s="842"/>
      <c r="DT125" s="842"/>
      <c r="DU125" s="842"/>
      <c r="DV125" s="843" t="s">
        <v>128</v>
      </c>
      <c r="DW125" s="843"/>
      <c r="DX125" s="843"/>
      <c r="DY125" s="843"/>
      <c r="DZ125" s="844"/>
    </row>
    <row r="126" spans="1:130" s="230" customFormat="1" ht="26.25" customHeight="1" thickBot="1" x14ac:dyDescent="0.2">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10444</v>
      </c>
      <c r="AB126" s="780"/>
      <c r="AC126" s="780"/>
      <c r="AD126" s="780"/>
      <c r="AE126" s="781"/>
      <c r="AF126" s="782" t="s">
        <v>128</v>
      </c>
      <c r="AG126" s="780"/>
      <c r="AH126" s="780"/>
      <c r="AI126" s="780"/>
      <c r="AJ126" s="781"/>
      <c r="AK126" s="782">
        <v>19536</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474</v>
      </c>
      <c r="CQ126" s="752"/>
      <c r="CR126" s="752"/>
      <c r="CS126" s="752"/>
      <c r="CT126" s="752"/>
      <c r="CU126" s="752"/>
      <c r="CV126" s="752"/>
      <c r="CW126" s="752"/>
      <c r="CX126" s="752"/>
      <c r="CY126" s="752"/>
      <c r="CZ126" s="752"/>
      <c r="DA126" s="752"/>
      <c r="DB126" s="752"/>
      <c r="DC126" s="752"/>
      <c r="DD126" s="752"/>
      <c r="DE126" s="752"/>
      <c r="DF126" s="753"/>
      <c r="DG126" s="816">
        <v>3587128</v>
      </c>
      <c r="DH126" s="817"/>
      <c r="DI126" s="817"/>
      <c r="DJ126" s="817"/>
      <c r="DK126" s="817"/>
      <c r="DL126" s="817">
        <v>3396066</v>
      </c>
      <c r="DM126" s="817"/>
      <c r="DN126" s="817"/>
      <c r="DO126" s="817"/>
      <c r="DP126" s="817"/>
      <c r="DQ126" s="817">
        <v>3128742</v>
      </c>
      <c r="DR126" s="817"/>
      <c r="DS126" s="817"/>
      <c r="DT126" s="817"/>
      <c r="DU126" s="817"/>
      <c r="DV126" s="794">
        <v>29.1</v>
      </c>
      <c r="DW126" s="794"/>
      <c r="DX126" s="794"/>
      <c r="DY126" s="794"/>
      <c r="DZ126" s="795"/>
    </row>
    <row r="127" spans="1:130" s="230" customFormat="1" ht="26.25" customHeight="1" x14ac:dyDescent="0.15">
      <c r="A127" s="822"/>
      <c r="B127" s="823"/>
      <c r="C127" s="838" t="s">
        <v>475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167389</v>
      </c>
      <c r="AB127" s="780"/>
      <c r="AC127" s="780"/>
      <c r="AD127" s="780"/>
      <c r="AE127" s="781"/>
      <c r="AF127" s="782">
        <v>167389</v>
      </c>
      <c r="AG127" s="780"/>
      <c r="AH127" s="780"/>
      <c r="AI127" s="780"/>
      <c r="AJ127" s="781"/>
      <c r="AK127" s="782">
        <v>167390</v>
      </c>
      <c r="AL127" s="780"/>
      <c r="AM127" s="780"/>
      <c r="AN127" s="780"/>
      <c r="AO127" s="781"/>
      <c r="AP127" s="824">
        <v>1.6</v>
      </c>
      <c r="AQ127" s="825"/>
      <c r="AR127" s="825"/>
      <c r="AS127" s="825"/>
      <c r="AT127" s="826"/>
      <c r="AU127" s="232"/>
      <c r="AV127" s="232"/>
      <c r="AW127" s="232"/>
      <c r="AX127" s="841" t="s">
        <v>476</v>
      </c>
      <c r="AY127" s="812"/>
      <c r="AZ127" s="812"/>
      <c r="BA127" s="812"/>
      <c r="BB127" s="812"/>
      <c r="BC127" s="812"/>
      <c r="BD127" s="812"/>
      <c r="BE127" s="813"/>
      <c r="BF127" s="811" t="s">
        <v>477</v>
      </c>
      <c r="BG127" s="812"/>
      <c r="BH127" s="812"/>
      <c r="BI127" s="812"/>
      <c r="BJ127" s="812"/>
      <c r="BK127" s="812"/>
      <c r="BL127" s="813"/>
      <c r="BM127" s="811" t="s">
        <v>478</v>
      </c>
      <c r="BN127" s="812"/>
      <c r="BO127" s="812"/>
      <c r="BP127" s="812"/>
      <c r="BQ127" s="812"/>
      <c r="BR127" s="812"/>
      <c r="BS127" s="813"/>
      <c r="BT127" s="811" t="s">
        <v>479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480</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30" customFormat="1" ht="26.25" customHeight="1" thickBot="1" x14ac:dyDescent="0.2">
      <c r="A128" s="796" t="s">
        <v>481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482</v>
      </c>
      <c r="X128" s="798"/>
      <c r="Y128" s="798"/>
      <c r="Z128" s="799"/>
      <c r="AA128" s="800">
        <v>264429</v>
      </c>
      <c r="AB128" s="801"/>
      <c r="AC128" s="801"/>
      <c r="AD128" s="801"/>
      <c r="AE128" s="802"/>
      <c r="AF128" s="803">
        <v>271253</v>
      </c>
      <c r="AG128" s="801"/>
      <c r="AH128" s="801"/>
      <c r="AI128" s="801"/>
      <c r="AJ128" s="802"/>
      <c r="AK128" s="803">
        <v>267588</v>
      </c>
      <c r="AL128" s="801"/>
      <c r="AM128" s="801"/>
      <c r="AN128" s="801"/>
      <c r="AO128" s="802"/>
      <c r="AP128" s="804"/>
      <c r="AQ128" s="805"/>
      <c r="AR128" s="805"/>
      <c r="AS128" s="805"/>
      <c r="AT128" s="806"/>
      <c r="AU128" s="232"/>
      <c r="AV128" s="232"/>
      <c r="AW128" s="232"/>
      <c r="AX128" s="807" t="s">
        <v>483</v>
      </c>
      <c r="AY128" s="808"/>
      <c r="AZ128" s="808"/>
      <c r="BA128" s="808"/>
      <c r="BB128" s="808"/>
      <c r="BC128" s="808"/>
      <c r="BD128" s="808"/>
      <c r="BE128" s="809"/>
      <c r="BF128" s="786" t="s">
        <v>128</v>
      </c>
      <c r="BG128" s="787"/>
      <c r="BH128" s="787"/>
      <c r="BI128" s="787"/>
      <c r="BJ128" s="787"/>
      <c r="BK128" s="787"/>
      <c r="BL128" s="810"/>
      <c r="BM128" s="786">
        <v>12.99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484</v>
      </c>
      <c r="CQ128" s="730"/>
      <c r="CR128" s="730"/>
      <c r="CS128" s="730"/>
      <c r="CT128" s="730"/>
      <c r="CU128" s="730"/>
      <c r="CV128" s="730"/>
      <c r="CW128" s="730"/>
      <c r="CX128" s="730"/>
      <c r="CY128" s="730"/>
      <c r="CZ128" s="730"/>
      <c r="DA128" s="730"/>
      <c r="DB128" s="730"/>
      <c r="DC128" s="730"/>
      <c r="DD128" s="730"/>
      <c r="DE128" s="730"/>
      <c r="DF128" s="731"/>
      <c r="DG128" s="790" t="s">
        <v>128</v>
      </c>
      <c r="DH128" s="791"/>
      <c r="DI128" s="791"/>
      <c r="DJ128" s="791"/>
      <c r="DK128" s="791"/>
      <c r="DL128" s="791" t="s">
        <v>128</v>
      </c>
      <c r="DM128" s="791"/>
      <c r="DN128" s="791"/>
      <c r="DO128" s="791"/>
      <c r="DP128" s="791"/>
      <c r="DQ128" s="791" t="s">
        <v>128</v>
      </c>
      <c r="DR128" s="791"/>
      <c r="DS128" s="791"/>
      <c r="DT128" s="791"/>
      <c r="DU128" s="791"/>
      <c r="DV128" s="792" t="s">
        <v>128</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485</v>
      </c>
      <c r="X129" s="777"/>
      <c r="Y129" s="777"/>
      <c r="Z129" s="778"/>
      <c r="AA129" s="779">
        <v>12286672</v>
      </c>
      <c r="AB129" s="780"/>
      <c r="AC129" s="780"/>
      <c r="AD129" s="780"/>
      <c r="AE129" s="781"/>
      <c r="AF129" s="782">
        <v>12830420</v>
      </c>
      <c r="AG129" s="780"/>
      <c r="AH129" s="780"/>
      <c r="AI129" s="780"/>
      <c r="AJ129" s="781"/>
      <c r="AK129" s="782">
        <v>12567850</v>
      </c>
      <c r="AL129" s="780"/>
      <c r="AM129" s="780"/>
      <c r="AN129" s="780"/>
      <c r="AO129" s="781"/>
      <c r="AP129" s="783"/>
      <c r="AQ129" s="784"/>
      <c r="AR129" s="784"/>
      <c r="AS129" s="784"/>
      <c r="AT129" s="785"/>
      <c r="AU129" s="233"/>
      <c r="AV129" s="233"/>
      <c r="AW129" s="233"/>
      <c r="AX129" s="751" t="s">
        <v>486</v>
      </c>
      <c r="AY129" s="752"/>
      <c r="AZ129" s="752"/>
      <c r="BA129" s="752"/>
      <c r="BB129" s="752"/>
      <c r="BC129" s="752"/>
      <c r="BD129" s="752"/>
      <c r="BE129" s="753"/>
      <c r="BF129" s="770" t="s">
        <v>128</v>
      </c>
      <c r="BG129" s="771"/>
      <c r="BH129" s="771"/>
      <c r="BI129" s="771"/>
      <c r="BJ129" s="771"/>
      <c r="BK129" s="771"/>
      <c r="BL129" s="772"/>
      <c r="BM129" s="770">
        <v>17.989999999999998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488</v>
      </c>
      <c r="X130" s="777"/>
      <c r="Y130" s="777"/>
      <c r="Z130" s="778"/>
      <c r="AA130" s="779">
        <v>1827711</v>
      </c>
      <c r="AB130" s="780"/>
      <c r="AC130" s="780"/>
      <c r="AD130" s="780"/>
      <c r="AE130" s="781"/>
      <c r="AF130" s="782">
        <v>1810361</v>
      </c>
      <c r="AG130" s="780"/>
      <c r="AH130" s="780"/>
      <c r="AI130" s="780"/>
      <c r="AJ130" s="781"/>
      <c r="AK130" s="782">
        <v>1813645</v>
      </c>
      <c r="AL130" s="780"/>
      <c r="AM130" s="780"/>
      <c r="AN130" s="780"/>
      <c r="AO130" s="781"/>
      <c r="AP130" s="783"/>
      <c r="AQ130" s="784"/>
      <c r="AR130" s="784"/>
      <c r="AS130" s="784"/>
      <c r="AT130" s="785"/>
      <c r="AU130" s="233"/>
      <c r="AV130" s="233"/>
      <c r="AW130" s="233"/>
      <c r="AX130" s="751" t="s">
        <v>489</v>
      </c>
      <c r="AY130" s="752"/>
      <c r="AZ130" s="752"/>
      <c r="BA130" s="752"/>
      <c r="BB130" s="752"/>
      <c r="BC130" s="752"/>
      <c r="BD130" s="752"/>
      <c r="BE130" s="753"/>
      <c r="BF130" s="754">
        <v>6.6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490</v>
      </c>
      <c r="X131" s="761"/>
      <c r="Y131" s="761"/>
      <c r="Z131" s="762"/>
      <c r="AA131" s="763">
        <v>10458961</v>
      </c>
      <c r="AB131" s="764"/>
      <c r="AC131" s="764"/>
      <c r="AD131" s="764"/>
      <c r="AE131" s="765"/>
      <c r="AF131" s="766">
        <v>11020059</v>
      </c>
      <c r="AG131" s="764"/>
      <c r="AH131" s="764"/>
      <c r="AI131" s="764"/>
      <c r="AJ131" s="765"/>
      <c r="AK131" s="766">
        <v>10754205</v>
      </c>
      <c r="AL131" s="764"/>
      <c r="AM131" s="764"/>
      <c r="AN131" s="764"/>
      <c r="AO131" s="765"/>
      <c r="AP131" s="767"/>
      <c r="AQ131" s="768"/>
      <c r="AR131" s="768"/>
      <c r="AS131" s="768"/>
      <c r="AT131" s="769"/>
      <c r="AU131" s="233"/>
      <c r="AV131" s="233"/>
      <c r="AW131" s="233"/>
      <c r="AX131" s="729" t="s">
        <v>491</v>
      </c>
      <c r="AY131" s="730"/>
      <c r="AZ131" s="730"/>
      <c r="BA131" s="730"/>
      <c r="BB131" s="730"/>
      <c r="BC131" s="730"/>
      <c r="BD131" s="730"/>
      <c r="BE131" s="731"/>
      <c r="BF131" s="732">
        <v>56.5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493</v>
      </c>
      <c r="W132" s="742"/>
      <c r="X132" s="742"/>
      <c r="Y132" s="742"/>
      <c r="Z132" s="743"/>
      <c r="AA132" s="744">
        <v>6.5010090390000004</v>
      </c>
      <c r="AB132" s="745"/>
      <c r="AC132" s="745"/>
      <c r="AD132" s="745"/>
      <c r="AE132" s="746"/>
      <c r="AF132" s="747">
        <v>6.1628526670000001</v>
      </c>
      <c r="AG132" s="745"/>
      <c r="AH132" s="745"/>
      <c r="AI132" s="745"/>
      <c r="AJ132" s="746"/>
      <c r="AK132" s="747">
        <v>7.3018414659999999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494</v>
      </c>
      <c r="W133" s="721"/>
      <c r="X133" s="721"/>
      <c r="Y133" s="721"/>
      <c r="Z133" s="722"/>
      <c r="AA133" s="723">
        <v>5.2</v>
      </c>
      <c r="AB133" s="724"/>
      <c r="AC133" s="724"/>
      <c r="AD133" s="724"/>
      <c r="AE133" s="725"/>
      <c r="AF133" s="723">
        <v>5.9</v>
      </c>
      <c r="AG133" s="724"/>
      <c r="AH133" s="724"/>
      <c r="AI133" s="724"/>
      <c r="AJ133" s="725"/>
      <c r="AK133" s="723">
        <v>6.6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7TDlhPYjWjnC5xqserLyBzr9lKBNxhwh64bFbq/K2kb7cNotJTur7AO2135rAums5jvrkPv7pQ5BpMKAuzpCQ==" saltValue="UN6f+8pJOtHndql+ngxQ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Q105"/>
  <sheetViews>
    <sheetView topLeftCell="A43" zoomScale="55" zoomScaleNormal="55" workbookViewId="0">
      <selection sqref="A1:XFD104857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Q105"/>
  <sheetViews>
    <sheetView showGridLines="0" view="pageBreakPreview" topLeftCell="BJ70" zoomScaleNormal="85" zoomScaleSheetLayoutView="100" workbookViewId="0">
      <selection activeCell="CN72" sqref="CN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bjKODRS4ZLq9LwJAZLoyiYR916x9FvCI1jP82fZ/M2nSF6Lh7e7qL/AdsATmRr7pfmhmMqJ6KqngN+907x35Q==" saltValue="D/nxneS2PKgEXXBC21Z7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L89"/>
  <sheetViews>
    <sheetView showGridLines="0" topLeftCell="A37"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Etpj8e7RZCH+gY8b/1xv6pU8zU3TwVCvUzfU7Xf0VPk/cwnihBwXB1v3QhJjmy+QNpF9CRP8r08TLPcc1xAA==" saltValue="lDIkjrFPkkYf1di/sSIb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498</v>
      </c>
      <c r="AP7" s="272"/>
      <c r="AQ7" s="273" t="s">
        <v>499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500</v>
      </c>
      <c r="AQ8" s="279" t="s">
        <v>501</v>
      </c>
      <c r="AR8" s="280" t="s">
        <v>502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503</v>
      </c>
      <c r="AL9" s="1131"/>
      <c r="AM9" s="1131"/>
      <c r="AN9" s="1132"/>
      <c r="AO9" s="281">
        <v>3904452</v>
      </c>
      <c r="AP9" s="281">
        <v>80696</v>
      </c>
      <c r="AQ9" s="282">
        <v>88339</v>
      </c>
      <c r="AR9" s="283">
        <v>-8.6999999999999993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504</v>
      </c>
      <c r="AL10" s="1131"/>
      <c r="AM10" s="1131"/>
      <c r="AN10" s="1132"/>
      <c r="AO10" s="284">
        <v>493007</v>
      </c>
      <c r="AP10" s="284">
        <v>10189</v>
      </c>
      <c r="AQ10" s="285">
        <v>7842</v>
      </c>
      <c r="AR10" s="286">
        <v>29.9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505</v>
      </c>
      <c r="AL11" s="1131"/>
      <c r="AM11" s="1131"/>
      <c r="AN11" s="1132"/>
      <c r="AO11" s="284">
        <v>3892</v>
      </c>
      <c r="AP11" s="284">
        <v>80</v>
      </c>
      <c r="AQ11" s="285">
        <v>2321</v>
      </c>
      <c r="AR11" s="286">
        <v>-96.6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506</v>
      </c>
      <c r="AL12" s="1131"/>
      <c r="AM12" s="1131"/>
      <c r="AN12" s="1132"/>
      <c r="AO12" s="284" t="s">
        <v>507</v>
      </c>
      <c r="AP12" s="284" t="s">
        <v>507</v>
      </c>
      <c r="AQ12" s="285">
        <v>10</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508</v>
      </c>
      <c r="AL13" s="1131"/>
      <c r="AM13" s="1131"/>
      <c r="AN13" s="1132"/>
      <c r="AO13" s="284">
        <v>119601</v>
      </c>
      <c r="AP13" s="284">
        <v>2472</v>
      </c>
      <c r="AQ13" s="285">
        <v>2936</v>
      </c>
      <c r="AR13" s="286">
        <v>-15.8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509</v>
      </c>
      <c r="AL14" s="1131"/>
      <c r="AM14" s="1131"/>
      <c r="AN14" s="1132"/>
      <c r="AO14" s="284">
        <v>69304</v>
      </c>
      <c r="AP14" s="284">
        <v>1432</v>
      </c>
      <c r="AQ14" s="285">
        <v>1649</v>
      </c>
      <c r="AR14" s="286">
        <v>-13.2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510</v>
      </c>
      <c r="AL15" s="1134"/>
      <c r="AM15" s="1134"/>
      <c r="AN15" s="1135"/>
      <c r="AO15" s="284">
        <v>-132751</v>
      </c>
      <c r="AP15" s="284">
        <v>-2744</v>
      </c>
      <c r="AQ15" s="285">
        <v>-5997</v>
      </c>
      <c r="AR15" s="286">
        <v>-54.2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4457505</v>
      </c>
      <c r="AP16" s="284">
        <v>92126</v>
      </c>
      <c r="AQ16" s="285">
        <v>97102</v>
      </c>
      <c r="AR16" s="286">
        <v>-5.0999999999999996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515</v>
      </c>
      <c r="AL21" s="1137"/>
      <c r="AM21" s="1137"/>
      <c r="AN21" s="1138"/>
      <c r="AO21" s="297">
        <v>8.7799999999999994</v>
      </c>
      <c r="AP21" s="298">
        <v>8.91</v>
      </c>
      <c r="AQ21" s="299">
        <v>-0.13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516</v>
      </c>
      <c r="AL22" s="1137"/>
      <c r="AM22" s="1137"/>
      <c r="AN22" s="1138"/>
      <c r="AO22" s="302">
        <v>96.4</v>
      </c>
      <c r="AP22" s="303">
        <v>97.5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498</v>
      </c>
      <c r="AP30" s="272"/>
      <c r="AQ30" s="273" t="s">
        <v>499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500</v>
      </c>
      <c r="AQ31" s="279" t="s">
        <v>501</v>
      </c>
      <c r="AR31" s="280" t="s">
        <v>502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520</v>
      </c>
      <c r="AL32" s="1121"/>
      <c r="AM32" s="1121"/>
      <c r="AN32" s="1122"/>
      <c r="AO32" s="312">
        <v>1966481</v>
      </c>
      <c r="AP32" s="312">
        <v>40642</v>
      </c>
      <c r="AQ32" s="313">
        <v>55264</v>
      </c>
      <c r="AR32" s="314">
        <v>-26.5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521</v>
      </c>
      <c r="AL33" s="1121"/>
      <c r="AM33" s="1121"/>
      <c r="AN33" s="1122"/>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522</v>
      </c>
      <c r="AL34" s="1121"/>
      <c r="AM34" s="1121"/>
      <c r="AN34" s="1122"/>
      <c r="AO34" s="312" t="s">
        <v>507</v>
      </c>
      <c r="AP34" s="312" t="s">
        <v>507</v>
      </c>
      <c r="AQ34" s="313">
        <v>19</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523</v>
      </c>
      <c r="AL35" s="1121"/>
      <c r="AM35" s="1121"/>
      <c r="AN35" s="1122"/>
      <c r="AO35" s="312">
        <v>452987</v>
      </c>
      <c r="AP35" s="312">
        <v>9362</v>
      </c>
      <c r="AQ35" s="313">
        <v>18522</v>
      </c>
      <c r="AR35" s="314">
        <v>-49.5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524</v>
      </c>
      <c r="AL36" s="1121"/>
      <c r="AM36" s="1121"/>
      <c r="AN36" s="1122"/>
      <c r="AO36" s="312">
        <v>260094</v>
      </c>
      <c r="AP36" s="312">
        <v>5376</v>
      </c>
      <c r="AQ36" s="313">
        <v>2744</v>
      </c>
      <c r="AR36" s="314">
        <v>95.9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525</v>
      </c>
      <c r="AL37" s="1121"/>
      <c r="AM37" s="1121"/>
      <c r="AN37" s="1122"/>
      <c r="AO37" s="312">
        <v>186926</v>
      </c>
      <c r="AP37" s="312">
        <v>3863</v>
      </c>
      <c r="AQ37" s="313">
        <v>519</v>
      </c>
      <c r="AR37" s="314">
        <v>644.29999999999995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526</v>
      </c>
      <c r="AL38" s="1124"/>
      <c r="AM38" s="1124"/>
      <c r="AN38" s="1125"/>
      <c r="AO38" s="315" t="s">
        <v>507</v>
      </c>
      <c r="AP38" s="315" t="s">
        <v>507</v>
      </c>
      <c r="AQ38" s="316">
        <v>4</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527</v>
      </c>
      <c r="AL39" s="1124"/>
      <c r="AM39" s="1124"/>
      <c r="AN39" s="1125"/>
      <c r="AO39" s="312">
        <v>-267588</v>
      </c>
      <c r="AP39" s="312">
        <v>-5530</v>
      </c>
      <c r="AQ39" s="313">
        <v>-3996</v>
      </c>
      <c r="AR39" s="314">
        <v>38.4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528</v>
      </c>
      <c r="AL40" s="1121"/>
      <c r="AM40" s="1121"/>
      <c r="AN40" s="1122"/>
      <c r="AO40" s="312">
        <v>-1813645</v>
      </c>
      <c r="AP40" s="312">
        <v>-37484</v>
      </c>
      <c r="AQ40" s="313">
        <v>-50182</v>
      </c>
      <c r="AR40" s="314">
        <v>-25.3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785255</v>
      </c>
      <c r="AP41" s="312">
        <v>16229</v>
      </c>
      <c r="AQ41" s="313">
        <v>22892</v>
      </c>
      <c r="AR41" s="314">
        <v>-29.1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498</v>
      </c>
      <c r="AN49" s="1115" t="s">
        <v>532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533</v>
      </c>
      <c r="AO50" s="329" t="s">
        <v>534</v>
      </c>
      <c r="AP50" s="330" t="s">
        <v>535</v>
      </c>
      <c r="AQ50" s="331" t="s">
        <v>536</v>
      </c>
      <c r="AR50" s="332" t="s">
        <v>537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2174859</v>
      </c>
      <c r="AN51" s="334">
        <v>43646</v>
      </c>
      <c r="AO51" s="335">
        <v>-31.5</v>
      </c>
      <c r="AP51" s="336">
        <v>54684</v>
      </c>
      <c r="AQ51" s="337">
        <v>1.1000000000000001</v>
      </c>
      <c r="AR51" s="338">
        <v>-32.6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1477008</v>
      </c>
      <c r="AN52" s="342">
        <v>29642</v>
      </c>
      <c r="AO52" s="343">
        <v>-35.1</v>
      </c>
      <c r="AP52" s="344">
        <v>32829</v>
      </c>
      <c r="AQ52" s="345">
        <v>7.2</v>
      </c>
      <c r="AR52" s="346">
        <v>-42.3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4562925</v>
      </c>
      <c r="AN53" s="334">
        <v>92270</v>
      </c>
      <c r="AO53" s="335">
        <v>111.4</v>
      </c>
      <c r="AP53" s="336">
        <v>62383</v>
      </c>
      <c r="AQ53" s="337">
        <v>14.1</v>
      </c>
      <c r="AR53" s="338">
        <v>97.3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1583607</v>
      </c>
      <c r="AN54" s="342">
        <v>32023</v>
      </c>
      <c r="AO54" s="343">
        <v>8</v>
      </c>
      <c r="AP54" s="344">
        <v>35325</v>
      </c>
      <c r="AQ54" s="345">
        <v>7.6</v>
      </c>
      <c r="AR54" s="346">
        <v>0.4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2624894</v>
      </c>
      <c r="AN55" s="334">
        <v>53359</v>
      </c>
      <c r="AO55" s="335">
        <v>-42.2</v>
      </c>
      <c r="AP55" s="336">
        <v>76347</v>
      </c>
      <c r="AQ55" s="337">
        <v>22.4</v>
      </c>
      <c r="AR55" s="338">
        <v>-64.599999999999994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1372805</v>
      </c>
      <c r="AN56" s="342">
        <v>27907</v>
      </c>
      <c r="AO56" s="343">
        <v>-12.9</v>
      </c>
      <c r="AP56" s="344">
        <v>41762</v>
      </c>
      <c r="AQ56" s="345">
        <v>18.2</v>
      </c>
      <c r="AR56" s="346">
        <v>-31.1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2005285</v>
      </c>
      <c r="AN57" s="334">
        <v>41230</v>
      </c>
      <c r="AO57" s="335">
        <v>-22.7</v>
      </c>
      <c r="AP57" s="336">
        <v>69604</v>
      </c>
      <c r="AQ57" s="337">
        <v>-8.8000000000000007</v>
      </c>
      <c r="AR57" s="338">
        <v>-13.9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1204437</v>
      </c>
      <c r="AN58" s="342">
        <v>24764</v>
      </c>
      <c r="AO58" s="343">
        <v>-11.3</v>
      </c>
      <c r="AP58" s="344">
        <v>36247</v>
      </c>
      <c r="AQ58" s="345">
        <v>-13.2</v>
      </c>
      <c r="AR58" s="346">
        <v>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2143263</v>
      </c>
      <c r="AN59" s="334">
        <v>44296</v>
      </c>
      <c r="AO59" s="335">
        <v>7.4</v>
      </c>
      <c r="AP59" s="336">
        <v>68410</v>
      </c>
      <c r="AQ59" s="337">
        <v>-1.7</v>
      </c>
      <c r="AR59" s="338">
        <v>9.1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1479405</v>
      </c>
      <c r="AN60" s="342">
        <v>30576</v>
      </c>
      <c r="AO60" s="343">
        <v>23.5</v>
      </c>
      <c r="AP60" s="344">
        <v>35086</v>
      </c>
      <c r="AQ60" s="345">
        <v>-3.2</v>
      </c>
      <c r="AR60" s="346">
        <v>26.7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2702245</v>
      </c>
      <c r="AN61" s="349">
        <v>54960</v>
      </c>
      <c r="AO61" s="350">
        <v>4.5</v>
      </c>
      <c r="AP61" s="351">
        <v>66286</v>
      </c>
      <c r="AQ61" s="352">
        <v>5.4</v>
      </c>
      <c r="AR61" s="338">
        <v>-0.9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1423452</v>
      </c>
      <c r="AN62" s="342">
        <v>28982</v>
      </c>
      <c r="AO62" s="343">
        <v>-5.6</v>
      </c>
      <c r="AP62" s="344">
        <v>36250</v>
      </c>
      <c r="AQ62" s="345">
        <v>3.3</v>
      </c>
      <c r="AR62" s="346">
        <v>-8.9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YTRdKUZUggRL1URVzmSrRW2OyyeOa9tcos6JYDOpgWG3Z8/sLeakaWUcPzKGI6HN2Z9+tL11KiLeljDtTLeQg==" saltValue="0+xc8PGaJYbfC9GCN6PN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U121"/>
  <sheetViews>
    <sheetView showGridLines="0" topLeftCell="A11" zoomScale="40" zoomScaleNormal="40" zoomScaleSheetLayoutView="55" workbookViewId="0">
      <selection activeCell="AU116" sqref="AU11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546</v>
      </c>
    </row>
    <row r="121" spans="125:125" ht="13.5" hidden="1" customHeight="1" x14ac:dyDescent="0.15">
      <c r="DU121" s="259"/>
    </row>
  </sheetData>
  <sheetProtection algorithmName="SHA-512" hashValue="hdYL2nM1wmX33e1FlM16ylaUp2yPa/6lppuVkwYZDSm96dTKGTyRVBYcUpg1cqavow3Lxi4vV/u9tcoEnHU+Jw==" saltValue="J/0L5MRQvcMdsClU/jb4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L116"/>
  <sheetViews>
    <sheetView showGridLines="0" topLeftCell="A49"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547</v>
      </c>
    </row>
  </sheetData>
  <sheetProtection algorithmName="SHA-512" hashValue="66SVbdaNbM+lLV9GUWqB5BwderC05Ywf7ewqHGeA9mBJzub933IvPVq/fHr2fnmZhC4klP+HxmbwRhItyB1O8g==" saltValue="KuVEN+NVgamyjoWxmcE/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旧）財政比較分析表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2024-03-12T04:05:08Z</cp:lastPrinted>
  <dcterms:created xsi:type="dcterms:W3CDTF">2024-02-05T01:21:54Z</dcterms:created>
  <dcterms:modified xsi:type="dcterms:W3CDTF">2024-03-22T08:24:08Z</dcterms:modified>
  <cp:category/>
</cp:coreProperties>
</file>