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l="1"/>
  <c r="AP88" i="12"/>
  <c r="AF88" i="12"/>
  <c r="AA29" i="12" l="1"/>
  <c r="AA30" i="12"/>
  <c r="AA31" i="12"/>
  <c r="AA32" i="12"/>
  <c r="AA33" i="12"/>
  <c r="AA28" i="12"/>
  <c r="AA23" i="12"/>
  <c r="AA8" i="12"/>
  <c r="AA9" i="12"/>
  <c r="AA10" i="12"/>
  <c r="AA7" i="12"/>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BE36" i="10"/>
  <c r="U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l="1"/>
  <c r="U35" i="10" l="1"/>
  <c r="AM34" i="10"/>
  <c r="AM35" i="10" s="1"/>
  <c r="AM36" i="10" s="1"/>
  <c r="BE34" i="10" l="1"/>
  <c r="BW34" i="10" s="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<sst xmlns="http://schemas.openxmlformats.org/spreadsheetml/2006/main" count="1172" uniqueCount="629">
  <si>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</si>
  <si>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</si>
  <si>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</si>
  <si>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</si>
  <si>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</si>
  <si>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</si>
  <si>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</si>
  <si>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</si>
  <si>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</si>
  <si>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</si>
  <si>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</si>
  <si>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</si>
  <si>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</si>
  <si>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</si>
  <si>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</si>
  <si>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</si>
  <si>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</si>
  <si>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</si>
  <si>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</si>
  <si>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</si>
  <si>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</si>
  <si>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</si>
  <si>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</si>
  <si>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</si>
  <si>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</si>
  <si>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</si>
  <si>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</si>
  <si>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</si>
  <si>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</si>
  <si>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</si>
  <si>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</si>
  <si>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</si>
  <si>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</si>
  <si>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</si>
  <si>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</si>
  <si>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</si>
  <si>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</si>
  <si>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</si>
  <si>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</si>
  <si>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</si>
  <si>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</si>
  <si>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</si>
  <si>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</si>
  <si>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</si>
  <si>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</si>
  <si>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</si>
  <si>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</si>
  <si>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</si>
  <si>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</si>
  <si>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</si>
  <si>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</si>
  <si>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</si>
  <si>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</si>
  <si>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</si>
  <si>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</si>
  <si>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</si>
  <si>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</si>
  <si>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</si>
  <si>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</si>
  <si>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</si>
  <si>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</si>
  <si>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</si>
  <si>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</si>
  <si>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</si>
  <si>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</si>
  <si>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</si>
  <si>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</si>
  <si>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</si>
  <si>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</si>
  <si>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</si>
  <si>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</si>
  <si>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</si>
  <si>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</si>
  <si>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</si>
  <si>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</si>
  <si>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</si>
  <si>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</si>
  <si>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</si>
  <si>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</si>
  <si>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</si>
  <si>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</si>
  <si>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</si>
  <si>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</si>
  <si>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</si>
  <si>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</si>
  <si>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</si>
  <si>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</si>
  <si>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</si>
  <si>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</si>
  <si>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</si>
  <si>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</si>
  <si>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</si>
  <si>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</si>
  <si>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</si>
  <si>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</si>
  <si>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</si>
  <si>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</si>
  <si>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</si>
  <si>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岡谷市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</si>
  <si>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</si>
  <si>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</si>
  <si>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</si>
  <si>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</si>
  <si>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</si>
  <si>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</si>
  <si>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</si>
  <si>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</si>
  <si>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</si>
  <si>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</si>
  <si>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</si>
  <si>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</si>
  <si>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</si>
  <si>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</si>
  <si>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</si>
  <si>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</si>
  <si>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</si>
  <si>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</si>
  <si>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</si>
  <si>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</si>
  <si>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</si>
  <si>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</si>
  <si>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</si>
  <si>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</si>
  <si>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</si>
  <si>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</si>
  <si>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</si>
  <si>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</si>
  <si>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</si>
  <si>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</si>
  <si>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</si>
  <si>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</si>
  <si>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</si>
  <si>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</si>
  <si>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</si>
  <si>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</si>
  <si>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</si>
  <si>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</si>
  <si>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</si>
  <si>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</si>
  <si>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</si>
  <si>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</si>
  <si>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</si>
  <si>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</si>
  <si>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</si>
  <si>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</si>
  <si>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</si>
  <si>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</si>
  <si>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</si>
  <si>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</si>
  <si>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</si>
  <si>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</si>
  <si>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</si>
  <si>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</si>
  <si>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</si>
  <si>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</si>
  <si>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</si>
  <si>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</si>
  <si>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</si>
  <si>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</si>
  <si>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</si>
  <si>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</si>
  <si>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</si>
  <si>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</si>
  <si>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</si>
  <si>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</si>
  <si>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</si>
  <si>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</si>
  <si>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</si>
  <si>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</si>
  <si>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</si>
  <si>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</si>
  <si>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</si>
  <si>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</si>
  <si>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</si>
  <si>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</si>
  <si>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</si>
  <si>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</si>
  <si>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</si>
  <si>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</si>
  <si>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</si>
  <si>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</si>
  <si>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</si>
  <si>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</si>
  <si>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</si>
  <si>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</si>
  <si>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</si>
  <si>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</si>
  <si>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</si>
  <si>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</si>
  <si>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</si>
  <si>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</si>
  <si>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</si>
  <si>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</si>
  <si>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</si>
  <si>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</si>
  <si>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</si>
  <si>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</si>
  <si>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</si>
  <si>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</si>
  <si>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</si>
  <si>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</si>
  <si>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</si>
  <si>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</si>
  <si>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</si>
  <si>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</si>
  <si>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</si>
  <si>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</si>
  <si>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</si>
  <si>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</si>
  <si>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</si>
  <si>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</si>
  <si>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</si>
  <si>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</si>
  <si>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</si>
  <si>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</si>
  <si>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</si>
  <si>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長野県岡谷市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</si>
  <si>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</si>
  <si>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</si>
  <si>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</si>
  <si>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</si>
  <si>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</si>
  <si>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</si>
  <si>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</si>
  <si>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</si>
  <si>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</si>
  <si>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</si>
  <si>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</si>
  <si>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</si>
  <si>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</si>
  <si>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</si>
  <si>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</si>
  <si>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</si>
  <si>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</si>
  <si>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</si>
  <si>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</si>
  <si>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</si>
  <si>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</si>
  <si>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</si>
  <si>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</si>
  <si>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</si>
  <si>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</si>
  <si>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</si>
  <si>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</si>
  <si>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</si>
  <si>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</si>
  <si>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</si>
  <si>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</si>
  <si>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</si>
  <si>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</si>
  <si>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</si>
  <si>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</si>
  <si>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</si>
  <si>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</si>
  <si>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</si>
  <si>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</si>
  <si>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</si>
  <si>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</si>
  <si>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</si>
  <si>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</si>
  <si>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</si>
  <si>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</si>
  <si>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</si>
  <si>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</si>
  <si>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</si>
  <si>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</si>
  <si>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</si>
  <si>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</si>
  <si>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</si>
  <si>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</si>
  <si>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</si>
  <si>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</si>
  <si>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</si>
  <si>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</si>
  <si>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</si>
  <si>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</si>
  <si>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</si>
  <si>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</si>
  <si>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</si>
  <si>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</si>
  <si>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</si>
  <si>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</si>
  <si>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</si>
  <si>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</si>
  <si>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</si>
  <si>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</si>
  <si>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</si>
  <si>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</si>
  <si>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</si>
  <si>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</si>
  <si>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</si>
  <si>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</si>
  <si>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</si>
  <si>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</si>
  <si>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</si>
  <si>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</si>
  <si>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</si>
  <si>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</si>
  <si>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</si>
  <si>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t>
    <phoneticPr fontId="5"/>
  </si>
  <si>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</si>
  <si>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</si>
  <si>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</si>
  <si>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</si>
  <si>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</si>
  <si>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</si>
  <si>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</si>
  <si>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</si>
  <si>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</si>
  <si>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</si>
  <si>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</si>
  <si>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</si>
  <si>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</si>
  <si>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</si>
  <si>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</si>
  <si>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</si>
  <si>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</si>
  <si>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</si>
  <si>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</si>
  <si>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</si>
  <si>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</si>
  <si>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</si>
  <si>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</si>
  <si>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</si>
  <si>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</si>
  <si>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</si>
  <si>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</si>
  <si>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</si>
  <si>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</si>
  <si>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</si>
  <si>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</si>
  <si>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</si>
  <si>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</si>
  <si>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</si>
  <si>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</si>
  <si>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</si>
  <si>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</si>
  <si>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</si>
  <si>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</si>
  <si>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</si>
  <si>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</si>
  <si>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</si>
  <si>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</si>
  <si>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</si>
  <si>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</si>
  <si>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</si>
  <si>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</si>
  <si>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</si>
  <si>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</si>
  <si>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</si>
  <si>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</si>
  <si>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</si>
  <si>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</si>
  <si>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</si>
  <si>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</si>
  <si>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</si>
  <si>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</si>
  <si>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</si>
  <si>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</si>
  <si>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</si>
  <si>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</si>
  <si>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</si>
  <si>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</si>
  <si>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</si>
  <si>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</si>
  <si>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</si>
  <si>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</si>
  <si>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</si>
  <si>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長野県岡谷市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</si>
  <si>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</si>
  <si>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</si>
  <si>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</si>
  <si>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</si>
  <si>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</si>
  <si>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</si>
  <si>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</si>
  <si>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</si>
  <si>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</si>
  <si>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</si>
  <si>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</si>
  <si>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</si>
  <si>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</si>
  <si>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</si>
  <si>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</si>
  <si>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</si>
  <si>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</si>
  <si>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</si>
  <si>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</si>
  <si>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</si>
  <si>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分収造林事業特別会計</t>
    <phoneticPr fontId="5"/>
  </si>
  <si>
    <t>霊園事業特別会計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</si>
  <si>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</si>
  <si>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</si>
  <si>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</si>
  <si>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</si>
  <si>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</si>
  <si>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</si>
  <si>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</si>
  <si>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</si>
  <si>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</si>
  <si>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</si>
  <si>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</si>
  <si>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</si>
  <si>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</si>
  <si>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</si>
  <si>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</si>
  <si>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</si>
  <si>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</si>
  <si>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</si>
  <si>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</si>
  <si>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</si>
  <si>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</si>
  <si>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</si>
  <si>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</si>
  <si>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</si>
  <si>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</si>
  <si>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</si>
  <si>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</si>
  <si>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</si>
  <si>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</si>
  <si>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</si>
  <si>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</si>
  <si>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</si>
  <si>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</si>
  <si>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</si>
  <si>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</si>
  <si>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</si>
  <si>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</si>
  <si>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</si>
  <si>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</si>
  <si>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</si>
  <si>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</si>
  <si>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</si>
  <si>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</si>
  <si>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</si>
  <si>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</si>
  <si>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</si>
  <si>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</si>
  <si>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</si>
  <si>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</si>
  <si>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</si>
  <si>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</si>
  <si>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</si>
  <si>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</si>
  <si>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</si>
  <si>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</si>
  <si>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</si>
  <si>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</si>
  <si>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</si>
  <si>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</si>
  <si>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</si>
  <si>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</si>
  <si>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</si>
  <si>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</si>
  <si>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</si>
  <si>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</si>
  <si>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</si>
  <si>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</si>
  <si>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</si>
  <si>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</si>
  <si>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</si>
  <si>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</si>
  <si>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</si>
  <si>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</si>
  <si>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</si>
  <si>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</si>
  <si>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</si>
  <si>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</si>
  <si>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</si>
  <si>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</si>
  <si>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</si>
  <si>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</si>
  <si>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</si>
  <si>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</si>
  <si>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</si>
  <si>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</si>
  <si>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</si>
  <si>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温泉事業特別会計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</si>
  <si>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</si>
  <si>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</si>
  <si>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</si>
  <si>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</si>
  <si>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</si>
  <si>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</si>
  <si>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</si>
  <si>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</si>
  <si>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</si>
  <si>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</si>
  <si>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</si>
  <si>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</si>
  <si>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</si>
  <si>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</si>
  <si>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</si>
  <si>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</si>
  <si>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</si>
  <si>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</si>
  <si>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</si>
  <si>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</si>
  <si>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</si>
  <si>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</si>
  <si>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</si>
  <si>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</si>
  <si>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</si>
  <si>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</si>
  <si>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</si>
  <si>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</si>
  <si>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</si>
  <si>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</si>
  <si>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</si>
  <si>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</si>
  <si>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</si>
  <si>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</si>
  <si>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</si>
  <si>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</si>
  <si>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</si>
  <si>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</si>
  <si>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</si>
  <si>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</si>
  <si>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</si>
  <si>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</si>
  <si>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</si>
  <si>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</si>
  <si>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</si>
  <si>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</si>
  <si>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</si>
  <si>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</si>
  <si>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</si>
  <si>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</si>
  <si>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</si>
  <si>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</si>
  <si>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</si>
  <si>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</si>
  <si>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</si>
  <si>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</si>
  <si>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</si>
  <si>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</si>
  <si>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</si>
  <si>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</si>
  <si>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</si>
  <si>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</si>
  <si>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</si>
  <si>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</si>
  <si>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</si>
  <si>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</si>
  <si>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</si>
  <si>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</si>
  <si>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</si>
  <si>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</si>
  <si>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</si>
  <si>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</si>
  <si>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</si>
  <si>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</si>
  <si>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</si>
  <si>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</si>
  <si>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</si>
  <si>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</si>
  <si>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</si>
  <si>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</si>
  <si>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</si>
  <si>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</si>
  <si>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</si>
  <si>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</si>
  <si>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</si>
  <si>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</si>
  <si>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0.32</t>
  </si>
  <si>
    <t>地域開発事業特別会計</t>
  </si>
  <si>
    <t>▲ 2.93</t>
  </si>
  <si>
    <t>▲ 3.27</t>
  </si>
  <si>
    <t>▲ 2.84</t>
  </si>
  <si>
    <t>▲ 2.76</t>
  </si>
  <si>
    <t>水道事業会計</t>
  </si>
  <si>
    <t>下水道事業会計</t>
  </si>
  <si>
    <t>病院事業会計</t>
  </si>
  <si>
    <t>一般会計</t>
  </si>
  <si>
    <t>国民健康保険事業特別会計</t>
  </si>
  <si>
    <t>霊園事業特別会計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</si>
  <si>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</si>
  <si>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</si>
  <si>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</si>
  <si>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</si>
  <si>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</si>
  <si>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</si>
  <si>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</si>
  <si>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</si>
  <si>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</si>
  <si>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諏訪広域連合</t>
    <rPh sb="0" eb="2">
      <t>スワ</t>
    </rPh>
    <rPh sb="2" eb="4">
      <t>コウイキ</t>
    </rPh>
    <rPh sb="4" eb="6">
      <t>レンゴウ</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</si>
  <si>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</si>
  <si>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</si>
  <si>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</si>
  <si>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</si>
  <si>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（ふるさと市町村県基金事業特別会計）</t>
    <rPh sb="6" eb="9">
      <t>シチョウソン</t>
    </rPh>
    <rPh sb="9" eb="10">
      <t>ケン</t>
    </rPh>
    <rPh sb="10" eb="12">
      <t>キキン</t>
    </rPh>
    <rPh sb="12" eb="14">
      <t>ジギョウ</t>
    </rPh>
    <rPh sb="14" eb="16">
      <t>トクベツ</t>
    </rPh>
    <rPh sb="16" eb="18">
      <t>カイケイ</t>
    </rPh>
    <phoneticPr fontId="2"/>
  </si>
  <si>
    <t>湖北行政事務組合</t>
    <rPh sb="0" eb="2">
      <t>コホク</t>
    </rPh>
    <rPh sb="2" eb="4">
      <t>ギョウセイ</t>
    </rPh>
    <rPh sb="4" eb="6">
      <t>ジム</t>
    </rPh>
    <rPh sb="6" eb="8">
      <t>クミアイ</t>
    </rPh>
    <phoneticPr fontId="2"/>
  </si>
  <si>
    <t>　（湖北衛生センター事業特別会計）</t>
    <rPh sb="2" eb="4">
      <t>コホク</t>
    </rPh>
    <rPh sb="4" eb="6">
      <t>エイセイ</t>
    </rPh>
    <rPh sb="10" eb="12">
      <t>ジギョウ</t>
    </rPh>
    <rPh sb="12" eb="14">
      <t>トクベツ</t>
    </rPh>
    <rPh sb="14" eb="16">
      <t>カイケイ</t>
    </rPh>
    <phoneticPr fontId="2"/>
  </si>
  <si>
    <t>　（湖北火葬場事業特別会計）</t>
    <rPh sb="2" eb="4">
      <t>コホク</t>
    </rPh>
    <rPh sb="4" eb="6">
      <t>カソウ</t>
    </rPh>
    <rPh sb="6" eb="7">
      <t>ジョウ</t>
    </rPh>
    <rPh sb="7" eb="9">
      <t>ジギョウ</t>
    </rPh>
    <rPh sb="9" eb="11">
      <t>トクベツ</t>
    </rPh>
    <rPh sb="11" eb="13">
      <t>カイケイ</t>
    </rPh>
    <phoneticPr fontId="2"/>
  </si>
  <si>
    <t>湖周行政事務組合</t>
    <rPh sb="0" eb="1">
      <t>コ</t>
    </rPh>
    <rPh sb="1" eb="2">
      <t>シュウ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</si>
  <si>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</si>
  <si>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</si>
  <si>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</si>
  <si>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</si>
  <si>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</si>
  <si>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</si>
  <si>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おかや文化振興事業団</t>
    <rPh sb="3" eb="5">
      <t>ブンカ</t>
    </rPh>
    <rPh sb="5" eb="7">
      <t>シンコウ</t>
    </rPh>
    <rPh sb="7" eb="10">
      <t>ジギョウダン</t>
    </rPh>
    <phoneticPr fontId="2"/>
  </si>
  <si>
    <t>諏訪湖勤労者福祉サービスセンター</t>
    <rPh sb="0" eb="2">
      <t>スワ</t>
    </rPh>
    <rPh sb="2" eb="3">
      <t>コ</t>
    </rPh>
    <rPh sb="3" eb="6">
      <t>キンロウシャ</t>
    </rPh>
    <rPh sb="6" eb="8">
      <t>フクシ</t>
    </rPh>
    <phoneticPr fontId="2"/>
  </si>
  <si>
    <t>やまびこスケートの森</t>
    <rPh sb="9" eb="10">
      <t>モリ</t>
    </rPh>
    <phoneticPr fontId="2"/>
  </si>
  <si>
    <t>-</t>
    <phoneticPr fontId="2"/>
  </si>
  <si>
    <t>岡谷市体育協会</t>
    <rPh sb="0" eb="3">
      <t>オカヤシ</t>
    </rPh>
    <rPh sb="3" eb="5">
      <t>タイイク</t>
    </rPh>
    <rPh sb="5" eb="7">
      <t>キョウカイ</t>
    </rPh>
    <phoneticPr fontId="2"/>
  </si>
  <si>
    <t>岡谷市土地開発公社</t>
    <rPh sb="0" eb="3">
      <t>オカヤシ</t>
    </rPh>
    <rPh sb="3" eb="5">
      <t>トチ</t>
    </rPh>
    <rPh sb="5" eb="7">
      <t>カイハツ</t>
    </rPh>
    <rPh sb="7" eb="9">
      <t>コウシャ</t>
    </rPh>
    <phoneticPr fontId="2"/>
  </si>
  <si>
    <t>-</t>
    <phoneticPr fontId="2"/>
  </si>
  <si>
    <t>ふるさとまちづくり基金</t>
    <rPh sb="9" eb="11">
      <t>キキン</t>
    </rPh>
    <phoneticPr fontId="18"/>
  </si>
  <si>
    <t>市営住宅整備基金</t>
    <rPh sb="0" eb="2">
      <t>シエイ</t>
    </rPh>
    <rPh sb="2" eb="4">
      <t>ジュウタク</t>
    </rPh>
    <rPh sb="4" eb="6">
      <t>セイビ</t>
    </rPh>
    <rPh sb="6" eb="8">
      <t>キキン</t>
    </rPh>
    <phoneticPr fontId="18"/>
  </si>
  <si>
    <t>社会福祉施設整備基金</t>
    <rPh sb="0" eb="2">
      <t>シャカイ</t>
    </rPh>
    <rPh sb="2" eb="4">
      <t>フクシ</t>
    </rPh>
    <rPh sb="4" eb="6">
      <t>シセツ</t>
    </rPh>
    <rPh sb="6" eb="8">
      <t>セイビ</t>
    </rPh>
    <rPh sb="8" eb="10">
      <t>キキン</t>
    </rPh>
    <phoneticPr fontId="18"/>
  </si>
  <si>
    <t>文化会館事業基金</t>
    <rPh sb="0" eb="2">
      <t>ブンカ</t>
    </rPh>
    <rPh sb="2" eb="4">
      <t>カイカン</t>
    </rPh>
    <rPh sb="4" eb="6">
      <t>ジギョウ</t>
    </rPh>
    <rPh sb="6" eb="8">
      <t>キキン</t>
    </rPh>
    <phoneticPr fontId="18"/>
  </si>
  <si>
    <t>工業技術振興基金</t>
    <rPh sb="0" eb="2">
      <t>コウギョウ</t>
    </rPh>
    <rPh sb="2" eb="4">
      <t>ギジュツ</t>
    </rPh>
    <rPh sb="4" eb="6">
      <t>シンコウ</t>
    </rPh>
    <rPh sb="6" eb="8">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</si>
  <si>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</si>
  <si>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</si>
  <si>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</si>
  <si>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</si>
  <si>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</si>
  <si>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</si>
  <si>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</si>
  <si>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</si>
  <si>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</si>
  <si>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</si>
  <si>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</si>
  <si>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</si>
  <si>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</si>
  <si>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</si>
  <si>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近年の大型の施設整備事業が影響し、類似団体平均と比較し高い水準にある。今後は地方債の新規発行を最小限に抑えるよう努めるが、公共施設等の老朽化に対し借入を行う必要が生じるため、施設の統廃合も進める必要がある。
　・有形固定資産減価償却率については、類似団体平均を上回っている。市内の公共施設の老朽化が著しいことから、施設の統廃合を進め、維持管理経費の増加に歯止めをかけるよう努める。</t>
    <rPh sb="2" eb="4">
      <t>ショウライ</t>
    </rPh>
    <rPh sb="4" eb="6">
      <t>フタン</t>
    </rPh>
    <rPh sb="6" eb="8">
      <t>ヒリツ</t>
    </rPh>
    <rPh sb="13" eb="15">
      <t>キンネン</t>
    </rPh>
    <rPh sb="16" eb="18">
      <t>オオガタ</t>
    </rPh>
    <rPh sb="19" eb="21">
      <t>シセツ</t>
    </rPh>
    <rPh sb="21" eb="23">
      <t>セイビ</t>
    </rPh>
    <rPh sb="23" eb="25">
      <t>ジギョウ</t>
    </rPh>
    <rPh sb="26" eb="28">
      <t>エイキョウ</t>
    </rPh>
    <rPh sb="30" eb="32">
      <t>ルイジ</t>
    </rPh>
    <rPh sb="32" eb="34">
      <t>ダンタイ</t>
    </rPh>
    <rPh sb="34" eb="36">
      <t>ヘイキン</t>
    </rPh>
    <rPh sb="37" eb="39">
      <t>ヒカク</t>
    </rPh>
    <rPh sb="40" eb="41">
      <t>タカ</t>
    </rPh>
    <rPh sb="42" eb="44">
      <t>スイジュン</t>
    </rPh>
    <rPh sb="48" eb="50">
      <t>コンゴ</t>
    </rPh>
    <rPh sb="51" eb="54">
      <t>チホウサイ</t>
    </rPh>
    <rPh sb="55" eb="57">
      <t>シンキ</t>
    </rPh>
    <rPh sb="57" eb="59">
      <t>ハッコウ</t>
    </rPh>
    <rPh sb="69" eb="70">
      <t>ツト</t>
    </rPh>
    <rPh sb="74" eb="76">
      <t>コウキョウ</t>
    </rPh>
    <rPh sb="76" eb="79">
      <t>シセツトウ</t>
    </rPh>
    <rPh sb="80" eb="83">
      <t>ロウキュウカ</t>
    </rPh>
    <rPh sb="84" eb="85">
      <t>タイ</t>
    </rPh>
    <rPh sb="86" eb="88">
      <t>カリイレ</t>
    </rPh>
    <rPh sb="89" eb="90">
      <t>オコナ</t>
    </rPh>
    <rPh sb="91" eb="93">
      <t>ヒツヨウ</t>
    </rPh>
    <rPh sb="94" eb="95">
      <t>ショウ</t>
    </rPh>
    <rPh sb="100" eb="102">
      <t>シセツ</t>
    </rPh>
    <rPh sb="103" eb="106">
      <t>トウハイゴウ</t>
    </rPh>
    <rPh sb="120" eb="122">
      <t>ユウケイ</t>
    </rPh>
    <rPh sb="122" eb="124">
      <t>コテイ</t>
    </rPh>
    <rPh sb="124" eb="126">
      <t>シサン</t>
    </rPh>
    <rPh sb="126" eb="128">
      <t>ゲンカ</t>
    </rPh>
    <rPh sb="128" eb="130">
      <t>ショウキャク</t>
    </rPh>
    <rPh sb="130" eb="131">
      <t>リツ</t>
    </rPh>
    <rPh sb="137" eb="139">
      <t>ルイジ</t>
    </rPh>
    <rPh sb="139" eb="141">
      <t>ダンタイ</t>
    </rPh>
    <rPh sb="141" eb="143">
      <t>ヘイキン</t>
    </rPh>
    <rPh sb="144" eb="146">
      <t>ウワマワ</t>
    </rPh>
    <rPh sb="151" eb="153">
      <t>シナイ</t>
    </rPh>
    <rPh sb="154" eb="156">
      <t>コウキョウ</t>
    </rPh>
    <rPh sb="156" eb="158">
      <t>シセツ</t>
    </rPh>
    <rPh sb="159" eb="162">
      <t>ロウキュウカ</t>
    </rPh>
    <rPh sb="163" eb="164">
      <t>イチジル</t>
    </rPh>
    <rPh sb="171" eb="173">
      <t>シセツ</t>
    </rPh>
    <rPh sb="174" eb="177">
      <t>トウハイゴウ</t>
    </rPh>
    <rPh sb="178" eb="179">
      <t>スス</t>
    </rPh>
    <rPh sb="181" eb="183">
      <t>イジ</t>
    </rPh>
    <rPh sb="183" eb="185">
      <t>カンリ</t>
    </rPh>
    <rPh sb="185" eb="187">
      <t>ケイヒ</t>
    </rPh>
    <rPh sb="188" eb="190">
      <t>ゾウカ</t>
    </rPh>
    <rPh sb="191" eb="193">
      <t>ハド</t>
    </rPh>
    <rPh sb="200" eb="201">
      <t>ツト</t>
    </rPh>
    <phoneticPr fontId="5"/>
  </si>
  <si>
    <t>　・将来負担比率、実質公債費比率、ともに平成27年度をピークに減少に転じている。大型の施設整備事業が完了したことによるものであり、今後も地方債の新規発行の抑制に努める。</t>
    <rPh sb="2" eb="4">
      <t>ショウライ</t>
    </rPh>
    <rPh sb="4" eb="6">
      <t>フタン</t>
    </rPh>
    <rPh sb="6" eb="8">
      <t>ヒリツ</t>
    </rPh>
    <rPh sb="9" eb="11">
      <t>ジッシツ</t>
    </rPh>
    <rPh sb="11" eb="14">
      <t>コウサイヒ</t>
    </rPh>
    <rPh sb="14" eb="16">
      <t>ヒリツ</t>
    </rPh>
    <rPh sb="20" eb="22">
      <t>ヘイセイ</t>
    </rPh>
    <rPh sb="24" eb="26">
      <t>ネンド</t>
    </rPh>
    <rPh sb="31" eb="33">
      <t>ゲンショウ</t>
    </rPh>
    <rPh sb="34" eb="35">
      <t>テン</t>
    </rPh>
    <rPh sb="40" eb="42">
      <t>オオガタ</t>
    </rPh>
    <rPh sb="43" eb="45">
      <t>シセツ</t>
    </rPh>
    <rPh sb="45" eb="47">
      <t>セイビ</t>
    </rPh>
    <rPh sb="47" eb="49">
      <t>ジギョウ</t>
    </rPh>
    <rPh sb="50" eb="52">
      <t>カンリョウ</t>
    </rPh>
    <rPh sb="65" eb="67">
      <t>コンゴ</t>
    </rPh>
    <rPh sb="68" eb="71">
      <t>チホウサイ</t>
    </rPh>
    <rPh sb="72" eb="74">
      <t>シンキ</t>
    </rPh>
    <rPh sb="74" eb="76">
      <t>ハッコウ</t>
    </rPh>
    <rPh sb="77" eb="79">
      <t>ヨクセイ</t>
    </rPh>
    <rPh sb="80" eb="8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</si>
</sst>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c:ext xmlns:c16="http://schemas.microsoft.com/office/drawing/2014/chart" uri="{C3380CC4-5D6E-409C-BE32-E72D297353CC}">
              <c16:uniqueId val="{00000000-C7F3-4EF7-AE03-AC4CA41282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57580</c:v>
                </c:pt>
                <c:pt idx="1">
                  <c:v>37481</c:v>
                </c:pt>
                <c:pt idx="2">
                  <c:v>43800</c:v>
                </c:pt>
                <c:pt idx="3">
                  <c:v>26415</c:v>
                </c:pt>
                <c:pt idx="4">
                  <c:v>22487</c:v>
                </c:pt>
              </c:numCache>
            </c:numRef>
          </c:val>
          <c:smooth val="0"/>
          <c:extLst>
            <c:ext xmlns:c16="http://schemas.microsoft.com/office/drawing/2014/chart" uri="{C3380CC4-5D6E-409C-BE32-E72D297353CC}">
              <c16:uniqueId val="{00000001-C7F3-4EF7-AE03-AC4CA41282E8}"/>
            </c:ext>
          </c:extLst>
        </c:ser>
        <c:dLbls>
          <c:showLegendKey val="0"/>
          <c:showVal val="0"/>
          <c:showCatName val="0"/>
          <c:showSerName val="0"/>
          <c:showPercent val="0"/>
          <c:showBubbleSize val="0"/>
        </c:dLbls>
        <c:marker val="1"/>
        <c:smooth val="0"/>
        <c:axId val="523342552"/>
        <c:axId val="523343336"/>
      </c:lineChart>
      <c:catAx>
        <c:axId val="523342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343336"/>
        <c:crosses val="autoZero"/>
        <c:auto val="1"/>
        <c:lblAlgn val="ctr"/>
        <c:lblOffset val="100"/>
        <c:tickLblSkip val="1"/>
        <c:tickMarkSkip val="1"/>
        <c:noMultiLvlLbl val="0"/>
      </c:catAx>
      <c:valAx>
        <c:axId val="5233433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342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6.14</c:v>
                </c:pt>
                <c:pt idx="1">
                  <c:v>5.96</c:v>
                </c:pt>
                <c:pt idx="2">
                  <c:v>5.69</c:v>
                </c:pt>
                <c:pt idx="3">
                  <c:v>6.21</c:v>
                </c:pt>
                <c:pt idx="4">
                  <c:v>6.07</c:v>
                </c:pt>
              </c:numCache>
            </c:numRef>
          </c:val>
          <c:extLst>
            <c:ext xmlns:c16="http://schemas.microsoft.com/office/drawing/2014/chart" uri="{C3380CC4-5D6E-409C-BE32-E72D297353CC}">
              <c16:uniqueId val="{00000000-4703-4A34-933C-6B28C3727D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7.65</c:v>
                </c:pt>
                <c:pt idx="1">
                  <c:v>8.4499999999999993</c:v>
                </c:pt>
                <c:pt idx="2">
                  <c:v>8.5399999999999991</c:v>
                </c:pt>
                <c:pt idx="3">
                  <c:v>9.4499999999999993</c:v>
                </c:pt>
                <c:pt idx="4">
                  <c:v>10.37</c:v>
                </c:pt>
              </c:numCache>
            </c:numRef>
          </c:val>
          <c:extLst>
            <c:ext xmlns:c16="http://schemas.microsoft.com/office/drawing/2014/chart" uri="{C3380CC4-5D6E-409C-BE32-E72D297353CC}">
              <c16:uniqueId val="{00000001-4703-4A34-933C-6B28C3727DCB}"/>
            </c:ext>
          </c:extLst>
        </c:ser>
        <c:dLbls>
          <c:showLegendKey val="0"/>
          <c:showVal val="0"/>
          <c:showCatName val="0"/>
          <c:showSerName val="0"/>
          <c:showPercent val="0"/>
          <c:showBubbleSize val="0"/>
        </c:dLbls>
        <c:gapWidth val="250"/>
        <c:overlap val="100"/>
        <c:axId val="523344904"/>
        <c:axId val="52334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1.21</c:v>
                </c:pt>
                <c:pt idx="1">
                  <c:v>0.87</c:v>
                </c:pt>
                <c:pt idx="2">
                  <c:v>-0.32</c:v>
                </c:pt>
                <c:pt idx="3">
                  <c:v>1.35</c:v>
                </c:pt>
                <c:pt idx="4">
                  <c:v>0.68</c:v>
                </c:pt>
              </c:numCache>
            </c:numRef>
          </c:val>
          <c:smooth val="0"/>
          <c:extLst>
            <c:ext xmlns:c16="http://schemas.microsoft.com/office/drawing/2014/chart" uri="{C3380CC4-5D6E-409C-BE32-E72D297353CC}">
              <c16:uniqueId val="{00000002-4703-4A34-933C-6B28C3727DCB}"/>
            </c:ext>
          </c:extLst>
        </c:ser>
        <c:dLbls>
          <c:showLegendKey val="0"/>
          <c:showVal val="0"/>
          <c:showCatName val="0"/>
          <c:showSerName val="0"/>
          <c:showPercent val="0"/>
          <c:showBubbleSize val="0"/>
        </c:dLbls>
        <c:marker val="1"/>
        <c:smooth val="0"/>
        <c:axId val="523344904"/>
        <c:axId val="523345296"/>
      </c:lineChart>
      <c:catAx>
        <c:axId val="52334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3345296"/>
        <c:crosses val="autoZero"/>
        <c:auto val="1"/>
        <c:lblAlgn val="ctr"/>
        <c:lblOffset val="100"/>
        <c:tickLblSkip val="1"/>
        <c:tickMarkSkip val="1"/>
        <c:noMultiLvlLbl val="0"/>
      </c:catAx>
      <c:valAx>
        <c:axId val="52334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34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0.33</c:v>
                </c:pt>
                <c:pt idx="2">
                  <c:v>#N/A</c:v>
                </c:pt>
                <c:pt idx="3">
                  <c:v>0.37</c:v>
                </c:pt>
                <c:pt idx="4">
                  <c:v>#N/A</c:v>
                </c:pt>
                <c:pt idx="5">
                  <c:v>0.12</c:v>
                </c:pt>
                <c:pt idx="6">
                  <c:v>#N/A</c:v>
                </c:pt>
                <c:pt idx="7">
                  <c:v>0.13</c:v>
                </c:pt>
                <c:pt idx="8">
                  <c:v>#N/A</c:v>
                </c:pt>
                <c:pt idx="9">
                  <c:v>0.13</c:v>
                </c:pt>
              </c:numCache>
            </c:numRef>
          </c:val>
          <c:extLst>
            <c:ext xmlns:c16="http://schemas.microsoft.com/office/drawing/2014/chart" uri="{C3380CC4-5D6E-409C-BE32-E72D297353CC}">
              <c16:uniqueId val="{00000000-4CA2-4F0F-8BCE-E6DD779331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A2-4F0F-8BCE-E6DD77933142}"/>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0.14000000000000001</c:v>
                </c:pt>
                <c:pt idx="4">
                  <c:v>#N/A</c:v>
                </c:pt>
                <c:pt idx="5">
                  <c:v>0.16</c:v>
                </c:pt>
                <c:pt idx="6">
                  <c:v>#N/A</c:v>
                </c:pt>
                <c:pt idx="7">
                  <c:v>0.16</c:v>
                </c:pt>
                <c:pt idx="8">
                  <c:v>#N/A</c:v>
                </c:pt>
                <c:pt idx="9">
                  <c:v>0.18</c:v>
                </c:pt>
              </c:numCache>
            </c:numRef>
          </c:val>
          <c:extLst>
            <c:ext xmlns:c16="http://schemas.microsoft.com/office/drawing/2014/chart" uri="{C3380CC4-5D6E-409C-BE32-E72D297353CC}">
              <c16:uniqueId val="{00000002-4CA2-4F0F-8BCE-E6DD77933142}"/>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0.25</c:v>
                </c:pt>
                <c:pt idx="2">
                  <c:v>#N/A</c:v>
                </c:pt>
                <c:pt idx="3">
                  <c:v>0.26</c:v>
                </c:pt>
                <c:pt idx="4">
                  <c:v>#N/A</c:v>
                </c:pt>
                <c:pt idx="5">
                  <c:v>0.27</c:v>
                </c:pt>
                <c:pt idx="6">
                  <c:v>#N/A</c:v>
                </c:pt>
                <c:pt idx="7">
                  <c:v>0.54</c:v>
                </c:pt>
                <c:pt idx="8">
                  <c:v>#N/A</c:v>
                </c:pt>
                <c:pt idx="9">
                  <c:v>0.42</c:v>
                </c:pt>
              </c:numCache>
            </c:numRef>
          </c:val>
          <c:extLst>
            <c:ext xmlns:c16="http://schemas.microsoft.com/office/drawing/2014/chart" uri="{C3380CC4-5D6E-409C-BE32-E72D297353CC}">
              <c16:uniqueId val="{00000003-4CA2-4F0F-8BCE-E6DD7793314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1.67</c:v>
                </c:pt>
                <c:pt idx="2">
                  <c:v>#N/A</c:v>
                </c:pt>
                <c:pt idx="3">
                  <c:v>0.57999999999999996</c:v>
                </c:pt>
                <c:pt idx="4">
                  <c:v>#N/A</c:v>
                </c:pt>
                <c:pt idx="5">
                  <c:v>0.99</c:v>
                </c:pt>
                <c:pt idx="6">
                  <c:v>#N/A</c:v>
                </c:pt>
                <c:pt idx="7">
                  <c:v>1.88</c:v>
                </c:pt>
                <c:pt idx="8">
                  <c:v>#N/A</c:v>
                </c:pt>
                <c:pt idx="9">
                  <c:v>0.56999999999999995</c:v>
                </c:pt>
              </c:numCache>
            </c:numRef>
          </c:val>
          <c:extLst>
            <c:ext xmlns:c16="http://schemas.microsoft.com/office/drawing/2014/chart" uri="{C3380CC4-5D6E-409C-BE32-E72D297353CC}">
              <c16:uniqueId val="{00000004-4CA2-4F0F-8BCE-E6DD7793314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5.87</c:v>
                </c:pt>
                <c:pt idx="2">
                  <c:v>#N/A</c:v>
                </c:pt>
                <c:pt idx="3">
                  <c:v>5.68</c:v>
                </c:pt>
                <c:pt idx="4">
                  <c:v>#N/A</c:v>
                </c:pt>
                <c:pt idx="5">
                  <c:v>5.4</c:v>
                </c:pt>
                <c:pt idx="6">
                  <c:v>#N/A</c:v>
                </c:pt>
                <c:pt idx="7">
                  <c:v>5.65</c:v>
                </c:pt>
                <c:pt idx="8">
                  <c:v>#N/A</c:v>
                </c:pt>
                <c:pt idx="9">
                  <c:v>5.63</c:v>
                </c:pt>
              </c:numCache>
            </c:numRef>
          </c:val>
          <c:extLst>
            <c:ext xmlns:c16="http://schemas.microsoft.com/office/drawing/2014/chart" uri="{C3380CC4-5D6E-409C-BE32-E72D297353CC}">
              <c16:uniqueId val="{00000005-4CA2-4F0F-8BCE-E6DD77933142}"/>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10.64</c:v>
                </c:pt>
                <c:pt idx="2">
                  <c:v>#N/A</c:v>
                </c:pt>
                <c:pt idx="3">
                  <c:v>8.7200000000000006</c:v>
                </c:pt>
                <c:pt idx="4">
                  <c:v>#N/A</c:v>
                </c:pt>
                <c:pt idx="5">
                  <c:v>8.66</c:v>
                </c:pt>
                <c:pt idx="6">
                  <c:v>#N/A</c:v>
                </c:pt>
                <c:pt idx="7">
                  <c:v>7.15</c:v>
                </c:pt>
                <c:pt idx="8">
                  <c:v>#N/A</c:v>
                </c:pt>
                <c:pt idx="9">
                  <c:v>6.34</c:v>
                </c:pt>
              </c:numCache>
            </c:numRef>
          </c:val>
          <c:extLst>
            <c:ext xmlns:c16="http://schemas.microsoft.com/office/drawing/2014/chart" uri="{C3380CC4-5D6E-409C-BE32-E72D297353CC}">
              <c16:uniqueId val="{00000006-4CA2-4F0F-8BCE-E6DD7793314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11.29</c:v>
                </c:pt>
                <c:pt idx="2">
                  <c:v>#N/A</c:v>
                </c:pt>
                <c:pt idx="3">
                  <c:v>11.93</c:v>
                </c:pt>
                <c:pt idx="4">
                  <c:v>#N/A</c:v>
                </c:pt>
                <c:pt idx="5">
                  <c:v>12.81</c:v>
                </c:pt>
                <c:pt idx="6">
                  <c:v>#N/A</c:v>
                </c:pt>
                <c:pt idx="7">
                  <c:v>12.53</c:v>
                </c:pt>
                <c:pt idx="8">
                  <c:v>#N/A</c:v>
                </c:pt>
                <c:pt idx="9">
                  <c:v>12.91</c:v>
                </c:pt>
              </c:numCache>
            </c:numRef>
          </c:val>
          <c:extLst>
            <c:ext xmlns:c16="http://schemas.microsoft.com/office/drawing/2014/chart" uri="{C3380CC4-5D6E-409C-BE32-E72D297353CC}">
              <c16:uniqueId val="{00000007-4CA2-4F0F-8BCE-E6DD7793314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11.19</c:v>
                </c:pt>
                <c:pt idx="2">
                  <c:v>#N/A</c:v>
                </c:pt>
                <c:pt idx="3">
                  <c:v>12.33</c:v>
                </c:pt>
                <c:pt idx="4">
                  <c:v>#N/A</c:v>
                </c:pt>
                <c:pt idx="5">
                  <c:v>13.36</c:v>
                </c:pt>
                <c:pt idx="6">
                  <c:v>#N/A</c:v>
                </c:pt>
                <c:pt idx="7">
                  <c:v>13.93</c:v>
                </c:pt>
                <c:pt idx="8">
                  <c:v>#N/A</c:v>
                </c:pt>
                <c:pt idx="9">
                  <c:v>13.59</c:v>
                </c:pt>
              </c:numCache>
            </c:numRef>
          </c:val>
          <c:extLst>
            <c:ext xmlns:c16="http://schemas.microsoft.com/office/drawing/2014/chart" uri="{C3380CC4-5D6E-409C-BE32-E72D297353CC}">
              <c16:uniqueId val="{00000008-4CA2-4F0F-8BCE-E6DD77933142}"/>
            </c:ext>
          </c:extLst>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2.93</c:v>
                </c:pt>
                <c:pt idx="1">
                  <c:v>#N/A</c:v>
                </c:pt>
                <c:pt idx="2">
                  <c:v>3.27</c:v>
                </c:pt>
                <c:pt idx="3">
                  <c:v>#N/A</c:v>
                </c:pt>
                <c:pt idx="4">
                  <c:v>2.84</c:v>
                </c:pt>
                <c:pt idx="5">
                  <c:v>#N/A</c:v>
                </c:pt>
                <c:pt idx="6">
                  <c:v>2.76</c:v>
                </c:pt>
                <c:pt idx="7">
                  <c:v>#N/A</c:v>
                </c:pt>
                <c:pt idx="8">
                  <c:v>2.76</c:v>
                </c:pt>
                <c:pt idx="9">
                  <c:v>#N/A</c:v>
                </c:pt>
              </c:numCache>
            </c:numRef>
          </c:val>
          <c:extLst>
            <c:ext xmlns:c16="http://schemas.microsoft.com/office/drawing/2014/chart" uri="{C3380CC4-5D6E-409C-BE32-E72D297353CC}">
              <c16:uniqueId val="{00000009-4CA2-4F0F-8BCE-E6DD77933142}"/>
            </c:ext>
          </c:extLst>
        </c:ser>
        <c:dLbls>
          <c:showLegendKey val="0"/>
          <c:showVal val="0"/>
          <c:showCatName val="0"/>
          <c:showSerName val="0"/>
          <c:showPercent val="0"/>
          <c:showBubbleSize val="0"/>
        </c:dLbls>
        <c:gapWidth val="150"/>
        <c:overlap val="100"/>
        <c:axId val="545665320"/>
        <c:axId val="545665712"/>
      </c:barChart>
      <c:catAx>
        <c:axId val="54566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665712"/>
        <c:crosses val="autoZero"/>
        <c:auto val="1"/>
        <c:lblAlgn val="ctr"/>
        <c:lblOffset val="100"/>
        <c:tickLblSkip val="1"/>
        <c:tickMarkSkip val="1"/>
        <c:noMultiLvlLbl val="0"/>
      </c:catAx>
      <c:valAx>
        <c:axId val="54566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665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2414</c:v>
                </c:pt>
                <c:pt idx="5">
                  <c:v>2331</c:v>
                </c:pt>
                <c:pt idx="8">
                  <c:v>2278</c:v>
                </c:pt>
                <c:pt idx="11">
                  <c:v>2311</c:v>
                </c:pt>
                <c:pt idx="14">
                  <c:v>2250</c:v>
                </c:pt>
              </c:numCache>
            </c:numRef>
          </c:val>
          <c:extLst>
            <c:ext xmlns:c16="http://schemas.microsoft.com/office/drawing/2014/chart" uri="{C3380CC4-5D6E-409C-BE32-E72D297353CC}">
              <c16:uniqueId val="{00000000-1D54-4489-B04F-D3BD1D0693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1D54-4489-B04F-D3BD1D0693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44</c:v>
                </c:pt>
                <c:pt idx="3">
                  <c:v>43</c:v>
                </c:pt>
                <c:pt idx="6">
                  <c:v>36</c:v>
                </c:pt>
                <c:pt idx="9">
                  <c:v>28</c:v>
                </c:pt>
                <c:pt idx="12">
                  <c:v>12</c:v>
                </c:pt>
              </c:numCache>
            </c:numRef>
          </c:val>
          <c:extLst>
            <c:ext xmlns:c16="http://schemas.microsoft.com/office/drawing/2014/chart" uri="{C3380CC4-5D6E-409C-BE32-E72D297353CC}">
              <c16:uniqueId val="{00000002-1D54-4489-B04F-D3BD1D0693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151</c:v>
                </c:pt>
                <c:pt idx="3">
                  <c:v>123</c:v>
                </c:pt>
                <c:pt idx="6">
                  <c:v>83</c:v>
                </c:pt>
                <c:pt idx="9">
                  <c:v>106</c:v>
                </c:pt>
                <c:pt idx="12">
                  <c:v>129</c:v>
                </c:pt>
              </c:numCache>
            </c:numRef>
          </c:val>
          <c:extLst>
            <c:ext xmlns:c16="http://schemas.microsoft.com/office/drawing/2014/chart" uri="{C3380CC4-5D6E-409C-BE32-E72D297353CC}">
              <c16:uniqueId val="{00000003-1D54-4489-B04F-D3BD1D0693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744</c:v>
                </c:pt>
                <c:pt idx="3">
                  <c:v>821</c:v>
                </c:pt>
                <c:pt idx="6">
                  <c:v>596</c:v>
                </c:pt>
                <c:pt idx="9">
                  <c:v>608</c:v>
                </c:pt>
                <c:pt idx="12">
                  <c:v>572</c:v>
                </c:pt>
              </c:numCache>
            </c:numRef>
          </c:val>
          <c:extLst>
            <c:ext xmlns:c16="http://schemas.microsoft.com/office/drawing/2014/chart" uri="{C3380CC4-5D6E-409C-BE32-E72D297353CC}">
              <c16:uniqueId val="{00000004-1D54-4489-B04F-D3BD1D0693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54-4489-B04F-D3BD1D0693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54-4489-B04F-D3BD1D0693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2603</c:v>
                </c:pt>
                <c:pt idx="3">
                  <c:v>2607</c:v>
                </c:pt>
                <c:pt idx="6">
                  <c:v>2671</c:v>
                </c:pt>
                <c:pt idx="9">
                  <c:v>2587</c:v>
                </c:pt>
                <c:pt idx="12">
                  <c:v>2516</c:v>
                </c:pt>
              </c:numCache>
            </c:numRef>
          </c:val>
          <c:extLst>
            <c:ext xmlns:c16="http://schemas.microsoft.com/office/drawing/2014/chart" uri="{C3380CC4-5D6E-409C-BE32-E72D297353CC}">
              <c16:uniqueId val="{00000007-1D54-4489-B04F-D3BD1D069362}"/>
            </c:ext>
          </c:extLst>
        </c:ser>
        <c:dLbls>
          <c:showLegendKey val="0"/>
          <c:showVal val="0"/>
          <c:showCatName val="0"/>
          <c:showSerName val="0"/>
          <c:showPercent val="0"/>
          <c:showBubbleSize val="0"/>
        </c:dLbls>
        <c:gapWidth val="100"/>
        <c:overlap val="100"/>
        <c:axId val="545666496"/>
        <c:axId val="545666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1129</c:v>
                </c:pt>
                <c:pt idx="2">
                  <c:v>#N/A</c:v>
                </c:pt>
                <c:pt idx="3">
                  <c:v>#N/A</c:v>
                </c:pt>
                <c:pt idx="4">
                  <c:v>1264</c:v>
                </c:pt>
                <c:pt idx="5">
                  <c:v>#N/A</c:v>
                </c:pt>
                <c:pt idx="6">
                  <c:v>#N/A</c:v>
                </c:pt>
                <c:pt idx="7">
                  <c:v>1109</c:v>
                </c:pt>
                <c:pt idx="8">
                  <c:v>#N/A</c:v>
                </c:pt>
                <c:pt idx="9">
                  <c:v>#N/A</c:v>
                </c:pt>
                <c:pt idx="10">
                  <c:v>1018</c:v>
                </c:pt>
                <c:pt idx="11">
                  <c:v>#N/A</c:v>
                </c:pt>
                <c:pt idx="12">
                  <c:v>#N/A</c:v>
                </c:pt>
                <c:pt idx="13">
                  <c:v>979</c:v>
                </c:pt>
                <c:pt idx="14">
                  <c:v>#N/A</c:v>
                </c:pt>
              </c:numCache>
            </c:numRef>
          </c:val>
          <c:smooth val="0"/>
          <c:extLst>
            <c:ext xmlns:c16="http://schemas.microsoft.com/office/drawing/2014/chart" uri="{C3380CC4-5D6E-409C-BE32-E72D297353CC}">
              <c16:uniqueId val="{00000008-1D54-4489-B04F-D3BD1D069362}"/>
            </c:ext>
          </c:extLst>
        </c:ser>
        <c:dLbls>
          <c:showLegendKey val="0"/>
          <c:showVal val="0"/>
          <c:showCatName val="0"/>
          <c:showSerName val="0"/>
          <c:showPercent val="0"/>
          <c:showBubbleSize val="0"/>
        </c:dLbls>
        <c:marker val="1"/>
        <c:smooth val="0"/>
        <c:axId val="545666496"/>
        <c:axId val="545666888"/>
      </c:lineChart>
      <c:catAx>
        <c:axId val="54566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666888"/>
        <c:crosses val="autoZero"/>
        <c:auto val="1"/>
        <c:lblAlgn val="ctr"/>
        <c:lblOffset val="100"/>
        <c:tickLblSkip val="1"/>
        <c:tickMarkSkip val="1"/>
        <c:noMultiLvlLbl val="0"/>
      </c:catAx>
      <c:valAx>
        <c:axId val="545666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66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21245</c:v>
                </c:pt>
                <c:pt idx="5">
                  <c:v>23161</c:v>
                </c:pt>
                <c:pt idx="8">
                  <c:v>23159</c:v>
                </c:pt>
                <c:pt idx="11">
                  <c:v>22332</c:v>
                </c:pt>
                <c:pt idx="14">
                  <c:v>21906</c:v>
                </c:pt>
              </c:numCache>
            </c:numRef>
          </c:val>
          <c:extLst>
            <c:ext xmlns:c16="http://schemas.microsoft.com/office/drawing/2014/chart" uri="{C3380CC4-5D6E-409C-BE32-E72D297353CC}">
              <c16:uniqueId val="{00000000-7B7E-4A8B-99F3-7DE84CC51F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2839</c:v>
                </c:pt>
                <c:pt idx="5">
                  <c:v>2490</c:v>
                </c:pt>
                <c:pt idx="8">
                  <c:v>2124</c:v>
                </c:pt>
                <c:pt idx="11">
                  <c:v>1845</c:v>
                </c:pt>
                <c:pt idx="14">
                  <c:v>1580</c:v>
                </c:pt>
              </c:numCache>
            </c:numRef>
          </c:val>
          <c:extLst>
            <c:ext xmlns:c16="http://schemas.microsoft.com/office/drawing/2014/chart" uri="{C3380CC4-5D6E-409C-BE32-E72D297353CC}">
              <c16:uniqueId val="{00000001-7B7E-4A8B-99F3-7DE84CC51F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2408</c:v>
                </c:pt>
                <c:pt idx="5">
                  <c:v>2479</c:v>
                </c:pt>
                <c:pt idx="8">
                  <c:v>2550</c:v>
                </c:pt>
                <c:pt idx="11">
                  <c:v>3066</c:v>
                </c:pt>
                <c:pt idx="14">
                  <c:v>3549</c:v>
                </c:pt>
              </c:numCache>
            </c:numRef>
          </c:val>
          <c:extLst>
            <c:ext xmlns:c16="http://schemas.microsoft.com/office/drawing/2014/chart" uri="{C3380CC4-5D6E-409C-BE32-E72D297353CC}">
              <c16:uniqueId val="{00000002-7B7E-4A8B-99F3-7DE84CC51F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7E-4A8B-99F3-7DE84CC51F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7E-4A8B-99F3-7DE84CC51F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7E-4A8B-99F3-7DE84CC51F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3640</c:v>
                </c:pt>
                <c:pt idx="3">
                  <c:v>3262</c:v>
                </c:pt>
                <c:pt idx="6">
                  <c:v>3343</c:v>
                </c:pt>
                <c:pt idx="9">
                  <c:v>3385</c:v>
                </c:pt>
                <c:pt idx="12">
                  <c:v>2842</c:v>
                </c:pt>
              </c:numCache>
            </c:numRef>
          </c:val>
          <c:extLst>
            <c:ext xmlns:c16="http://schemas.microsoft.com/office/drawing/2014/chart" uri="{C3380CC4-5D6E-409C-BE32-E72D297353CC}">
              <c16:uniqueId val="{00000006-7B7E-4A8B-99F3-7DE84CC51F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1220</c:v>
                </c:pt>
                <c:pt idx="3">
                  <c:v>1995</c:v>
                </c:pt>
                <c:pt idx="6">
                  <c:v>2412</c:v>
                </c:pt>
                <c:pt idx="9">
                  <c:v>2315</c:v>
                </c:pt>
                <c:pt idx="12">
                  <c:v>2242</c:v>
                </c:pt>
              </c:numCache>
            </c:numRef>
          </c:val>
          <c:extLst>
            <c:ext xmlns:c16="http://schemas.microsoft.com/office/drawing/2014/chart" uri="{C3380CC4-5D6E-409C-BE32-E72D297353CC}">
              <c16:uniqueId val="{00000007-7B7E-4A8B-99F3-7DE84CC51F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8656</c:v>
                </c:pt>
                <c:pt idx="3">
                  <c:v>11839</c:v>
                </c:pt>
                <c:pt idx="6">
                  <c:v>9928</c:v>
                </c:pt>
                <c:pt idx="9">
                  <c:v>8996</c:v>
                </c:pt>
                <c:pt idx="12">
                  <c:v>6989</c:v>
                </c:pt>
              </c:numCache>
            </c:numRef>
          </c:val>
          <c:extLst>
            <c:ext xmlns:c16="http://schemas.microsoft.com/office/drawing/2014/chart" uri="{C3380CC4-5D6E-409C-BE32-E72D297353CC}">
              <c16:uniqueId val="{00000008-7B7E-4A8B-99F3-7DE84CC51F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148</c:v>
                </c:pt>
                <c:pt idx="3">
                  <c:v>96</c:v>
                </c:pt>
                <c:pt idx="6">
                  <c:v>43</c:v>
                </c:pt>
                <c:pt idx="9">
                  <c:v>12</c:v>
                </c:pt>
                <c:pt idx="12">
                  <c:v>0</c:v>
                </c:pt>
              </c:numCache>
            </c:numRef>
          </c:val>
          <c:extLst>
            <c:ext xmlns:c16="http://schemas.microsoft.com/office/drawing/2014/chart" uri="{C3380CC4-5D6E-409C-BE32-E72D297353CC}">
              <c16:uniqueId val="{00000009-7B7E-4A8B-99F3-7DE84CC51F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25491</c:v>
                </c:pt>
                <c:pt idx="3">
                  <c:v>25221</c:v>
                </c:pt>
                <c:pt idx="6">
                  <c:v>25115</c:v>
                </c:pt>
                <c:pt idx="9">
                  <c:v>24073</c:v>
                </c:pt>
                <c:pt idx="12">
                  <c:v>22903</c:v>
                </c:pt>
              </c:numCache>
            </c:numRef>
          </c:val>
          <c:extLst>
            <c:ext xmlns:c16="http://schemas.microsoft.com/office/drawing/2014/chart" uri="{C3380CC4-5D6E-409C-BE32-E72D297353CC}">
              <c16:uniqueId val="{0000000A-7B7E-4A8B-99F3-7DE84CC51FF0}"/>
            </c:ext>
          </c:extLst>
        </c:ser>
        <c:dLbls>
          <c:showLegendKey val="0"/>
          <c:showVal val="0"/>
          <c:showCatName val="0"/>
          <c:showSerName val="0"/>
          <c:showPercent val="0"/>
          <c:showBubbleSize val="0"/>
        </c:dLbls>
        <c:gapWidth val="100"/>
        <c:overlap val="100"/>
        <c:axId val="546533392"/>
        <c:axId val="546533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12663</c:v>
                </c:pt>
                <c:pt idx="2">
                  <c:v>#N/A</c:v>
                </c:pt>
                <c:pt idx="3">
                  <c:v>#N/A</c:v>
                </c:pt>
                <c:pt idx="4">
                  <c:v>14282</c:v>
                </c:pt>
                <c:pt idx="5">
                  <c:v>#N/A</c:v>
                </c:pt>
                <c:pt idx="6">
                  <c:v>#N/A</c:v>
                </c:pt>
                <c:pt idx="7">
                  <c:v>13007</c:v>
                </c:pt>
                <c:pt idx="8">
                  <c:v>#N/A</c:v>
                </c:pt>
                <c:pt idx="9">
                  <c:v>#N/A</c:v>
                </c:pt>
                <c:pt idx="10">
                  <c:v>11538</c:v>
                </c:pt>
                <c:pt idx="11">
                  <c:v>#N/A</c:v>
                </c:pt>
                <c:pt idx="12">
                  <c:v>#N/A</c:v>
                </c:pt>
                <c:pt idx="13">
                  <c:v>7941</c:v>
                </c:pt>
                <c:pt idx="14">
                  <c:v>#N/A</c:v>
                </c:pt>
              </c:numCache>
            </c:numRef>
          </c:val>
          <c:smooth val="0"/>
          <c:extLst>
            <c:ext xmlns:c16="http://schemas.microsoft.com/office/drawing/2014/chart" uri="{C3380CC4-5D6E-409C-BE32-E72D297353CC}">
              <c16:uniqueId val="{0000000B-7B7E-4A8B-99F3-7DE84CC51FF0}"/>
            </c:ext>
          </c:extLst>
        </c:ser>
        <c:dLbls>
          <c:showLegendKey val="0"/>
          <c:showVal val="0"/>
          <c:showCatName val="0"/>
          <c:showSerName val="0"/>
          <c:showPercent val="0"/>
          <c:showBubbleSize val="0"/>
        </c:dLbls>
        <c:marker val="1"/>
        <c:smooth val="0"/>
        <c:axId val="546533392"/>
        <c:axId val="546533784"/>
      </c:lineChart>
      <c:catAx>
        <c:axId val="54653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6533784"/>
        <c:crosses val="autoZero"/>
        <c:auto val="1"/>
        <c:lblAlgn val="ctr"/>
        <c:lblOffset val="100"/>
        <c:tickLblSkip val="1"/>
        <c:tickMarkSkip val="1"/>
        <c:noMultiLvlLbl val="0"/>
      </c:catAx>
      <c:valAx>
        <c:axId val="546533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53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1011</c:v>
                </c:pt>
                <c:pt idx="1">
                  <c:v>1112</c:v>
                </c:pt>
                <c:pt idx="2">
                  <c:v>1212</c:v>
                </c:pt>
              </c:numCache>
            </c:numRef>
          </c:val>
          <c:extLst>
            <c:ext xmlns:c16="http://schemas.microsoft.com/office/drawing/2014/chart" uri="{C3380CC4-5D6E-409C-BE32-E72D297353CC}">
              <c16:uniqueId val="{00000000-52C4-4A5D-959C-7486260E67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c:v>
                </c:pt>
                <c:pt idx="1">
                  <c:v>110</c:v>
                </c:pt>
                <c:pt idx="2">
                  <c:v>180</c:v>
                </c:pt>
              </c:numCache>
            </c:numRef>
          </c:val>
          <c:extLst>
            <c:ext xmlns:c16="http://schemas.microsoft.com/office/drawing/2014/chart" uri="{C3380CC4-5D6E-409C-BE32-E72D297353CC}">
              <c16:uniqueId val="{00000001-52C4-4A5D-959C-7486260E67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1500</c:v>
                </c:pt>
                <c:pt idx="1">
                  <c:v>1819</c:v>
                </c:pt>
                <c:pt idx="2">
                  <c:v>1982</c:v>
                </c:pt>
              </c:numCache>
            </c:numRef>
          </c:val>
          <c:extLst>
            <c:ext xmlns:c16="http://schemas.microsoft.com/office/drawing/2014/chart" uri="{C3380CC4-5D6E-409C-BE32-E72D297353CC}">
              <c16:uniqueId val="{00000002-52C4-4A5D-959C-7486260E6715}"/>
            </c:ext>
          </c:extLst>
        </c:ser>
        <c:dLbls>
          <c:showLegendKey val="0"/>
          <c:showVal val="0"/>
          <c:showCatName val="0"/>
          <c:showSerName val="0"/>
          <c:showPercent val="0"/>
          <c:showBubbleSize val="0"/>
        </c:dLbls>
        <c:gapWidth val="120"/>
        <c:overlap val="100"/>
        <c:axId val="546534568"/>
        <c:axId val="546535352"/>
      </c:barChart>
      <c:catAx>
        <c:axId val="54653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6535352"/>
        <c:crosses val="autoZero"/>
        <c:auto val="1"/>
        <c:lblAlgn val="ctr"/>
        <c:lblOffset val="100"/>
        <c:tickLblSkip val="1"/>
        <c:tickMarkSkip val="1"/>
        <c:noMultiLvlLbl val="0"/>
      </c:catAx>
      <c:valAx>
        <c:axId val="546535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653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{BCF7E496-461D-4E89-9EC2-D8350DBEEE53}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CA1-45B5-A116-DE677EBF1C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{570EFD28-6782-4009-9783-A696069BB3B5}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A1-45B5-A116-DE677EBF1C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{3A4B1308-2324-425D-96D6-C2267E98D2DB}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A1-45B5-A116-DE677EBF1C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{97BCFA71-2F74-4561-AAE6-B3674FCD3190}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A1-45B5-A116-DE677EBF1C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{7906E2F3-51BB-4025-9F4A-3B48D95406EB}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A1-45B5-A116-DE677EBF1CD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{225987B3-88B9-4FF9-A9CB-E40EC51BFB00}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CA1-45B5-A116-DE677EBF1CD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{5087AD9D-FB9E-452F-B323-A64B39779169}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CA1-45B5-A116-DE677EBF1CD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{68866258-83ED-46D4-9C3F-EA05A87AA7F2}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CA1-45B5-A116-DE677EBF1CD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{574C2211-0B97-48CD-931F-FEF849EA653B}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CA1-45B5-A116-DE677EBF1C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62.5</c:v>
                </c:pt>
                <c:pt idx="24">
                  <c:v>63.4</c:v>
                </c:pt>
                <c:pt idx="32">
                  <c:v>64.8</c:v>
                </c:pt>
              </c:numCache>
            </c:numRef>
          </c:xVal>
          <c:yVal>
            <c:numRef>
              <c:f>公会計指標分析・財政指標組合せ分析表!$BP$51:$DC$51</c:f>
              <c:numCache>
                <c:formatCode>#,##0.0;"▲ "#,##0.0</c:formatCode>
                <c:ptCount val="40"/>
                <c:pt idx="16">
                  <c:v>131.1</c:v>
                </c:pt>
                <c:pt idx="24">
                  <c:v>117.4</c:v>
                </c:pt>
                <c:pt idx="32">
                  <c:v>81.099999999999994</c:v>
                </c:pt>
              </c:numCache>
            </c:numRef>
          </c:yVal>
          <c:smooth val="0"/>
          <c:extLst>
            <c:ext xmlns:c16="http://schemas.microsoft.com/office/drawing/2014/chart" uri="{C3380CC4-5D6E-409C-BE32-E72D297353CC}">
              <c16:uniqueId val="{00000009-BCA1-45B5-A116-DE677EBF1C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{18211E50-D2B7-4A40-9117-E76585D18390}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CA1-45B5-A116-DE677EBF1C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{0F997DB9-2133-4A74-B4BC-214DB7A53DB5}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A1-45B5-A116-DE677EBF1C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{F33C80FF-B9E7-45B5-89B3-9D45349DBBCA}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A1-45B5-A116-DE677EBF1C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{7167EDB2-301C-4140-9F17-9AD2CD106904}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A1-45B5-A116-DE677EBF1C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{0F79BC73-335B-4215-8CDE-7FD3562B3984}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A1-45B5-A116-DE677EBF1CD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{3C6B0A75-0301-4454-92C7-E11F4B977DAF}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CA1-45B5-A116-DE677EBF1CD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{F9F641C6-E6B0-4B9D-AF0B-6ED16F7764DE}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CA1-45B5-A116-DE677EBF1CD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{5B7989F9-6735-4D3E-BF8F-C9C3104109E9}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CA1-45B5-A116-DE677EBF1CD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{30067871-463C-4A1A-BEFE-7DC7945FCF87}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CA1-45B5-A116-DE677EBF1C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BCA1-45B5-A116-DE677EBF1CD4}"/>
            </c:ext>
          </c:extLst>
        </c:ser>
        <c:dLbls>
          <c:showLegendKey val="0"/>
          <c:showVal val="1"/>
          <c:showCatName val="0"/>
          <c:showSerName val="0"/>
          <c:showPercent val="0"/>
          <c:showBubbleSize val="0"/>
        </c:dLbls>
        <c:axId val="546536136"/>
        <c:axId val="545668456"/>
      </c:scatterChart>
      <c:valAx>
        <c:axId val="546536136"/>
        <c:scaling>
          <c:orientation val="minMax"/>
          <c:max val="65.5"/>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5668456"/>
        <c:crosses val="autoZero"/>
        <c:crossBetween val="midCat"/>
      </c:valAx>
      <c:valAx>
        <c:axId val="545668456"/>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6536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{A6124C64-54B9-4BAB-BA35-7990F26CF6A5}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F25-4062-B2BB-38A82676BE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{F3B7E61D-0519-41FD-B342-ED52D8513C12}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25-4062-B2BB-38A82676BE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{F15F183B-916F-41DD-9893-557780ADD250}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25-4062-B2BB-38A82676BE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{2D5E90E5-0967-4117-9833-40648A1F4ED0}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25-4062-B2BB-38A82676BE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{1F2E5FBD-8E29-4B8A-A2FB-E0094F3F3EAC}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25-4062-B2BB-38A82676BEB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{5CCAB43C-AB01-4129-875C-0EF80F22010D}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F25-4062-B2BB-38A82676BEB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{27934F53-9D94-4AF0-ADE8-B0E560A1C044}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F25-4062-B2BB-38A82676BEB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{4C33EEA6-4805-49A4-A01C-7BD0BF5B36E2}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F25-4062-B2BB-38A82676BEB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{51C7971A-C0C0-438A-8AEA-CAC0AE066EFB}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F25-4062-B2BB-38A82676BE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12</c:v>
                </c:pt>
                <c:pt idx="16">
                  <c:v>11.8</c:v>
                </c:pt>
                <c:pt idx="24">
                  <c:v>11.3</c:v>
                </c:pt>
                <c:pt idx="32">
                  <c:v>10.5</c:v>
                </c:pt>
              </c:numCache>
            </c:numRef>
          </c:xVal>
          <c:yVal>
            <c:numRef>
              <c:f>公会計指標分析・財政指標組合せ分析表!$BP$73:$DC$73</c:f>
              <c:numCache>
                <c:formatCode>#,##0.0;"▲ "#,##0.0</c:formatCode>
                <c:ptCount val="40"/>
                <c:pt idx="0">
                  <c:v>130.9</c:v>
                </c:pt>
                <c:pt idx="8">
                  <c:v>142.80000000000001</c:v>
                </c:pt>
                <c:pt idx="16">
                  <c:v>131.1</c:v>
                </c:pt>
                <c:pt idx="24">
                  <c:v>117.4</c:v>
                </c:pt>
                <c:pt idx="32">
                  <c:v>81.099999999999994</c:v>
                </c:pt>
              </c:numCache>
            </c:numRef>
          </c:yVal>
          <c:smooth val="0"/>
          <c:extLst>
            <c:ext xmlns:c16="http://schemas.microsoft.com/office/drawing/2014/chart" uri="{C3380CC4-5D6E-409C-BE32-E72D297353CC}">
              <c16:uniqueId val="{00000009-DF25-4062-B2BB-38A82676BE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{D377BA0B-D72E-4EC2-8617-C8F44988494A}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F25-4062-B2BB-38A82676BE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{D1C74C0D-F4E5-4972-87E9-882A1FD76943}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25-4062-B2BB-38A82676BE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{F51D6BB5-2B92-4DF8-A3BC-E72CA646A647}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25-4062-B2BB-38A82676BE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{99371824-3051-4D0D-96D7-F7E633A82C2E}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25-4062-B2BB-38A82676BE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{CB70CA01-A791-484B-8C7C-12B86741CB61}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25-4062-B2BB-38A82676BEB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{8421AED7-6F30-4DCB-A36B-C519DBA2731F}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F25-4062-B2BB-38A82676BEB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{D88DA574-5E92-447F-B998-F53B132B0543}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F25-4062-B2BB-38A82676BEB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{5EAAE7C0-2EAF-4BB9-895A-9D11CCC2252A}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F25-4062-B2BB-38A82676BEB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{471E9168-A1D3-47A5-AA96-5A9EAA87F64F}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F25-4062-B2BB-38A82676BE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c:ext xmlns:c16="http://schemas.microsoft.com/office/drawing/2014/chart" uri="{C3380CC4-5D6E-409C-BE32-E72D297353CC}">
              <c16:uniqueId val="{00000013-DF25-4062-B2BB-38A82676BEB9}"/>
            </c:ext>
          </c:extLst>
        </c:ser>
        <c:dLbls>
          <c:showLegendKey val="0"/>
          <c:showVal val="1"/>
          <c:showCatName val="0"/>
          <c:showSerName val="0"/>
          <c:showPercent val="0"/>
          <c:showBubbleSize val="0"/>
        </c:dLbls>
        <c:axId val="545667672"/>
        <c:axId val="548341448"/>
      </c:scatterChart>
      <c:valAx>
        <c:axId val="545667672"/>
        <c:scaling>
          <c:orientation val="minMax"/>
          <c:max val="12.5"/>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341448"/>
        <c:crosses val="autoZero"/>
        <c:crossBetween val="midCat"/>
      </c:valAx>
      <c:valAx>
        <c:axId val="548341448"/>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5667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a:t>
          </a:r>
          <a:r>
            <a:rPr kumimoji="1" lang="ja-JP" altLang="ja-JP" sz="1100">
              <a:solidFill>
                <a:sysClr val="windowText" lastClr="000000"/>
              </a:solidFill>
              <a:effectLst/>
              <a:latin typeface="+mn-lt"/>
              <a:ea typeface="+mn-ea"/>
              <a:cs typeface="+mn-cs"/>
            </a:rPr>
            <a:t>組合等が起こした地方債の元利償還金に対する負担金等</a:t>
          </a:r>
          <a:r>
            <a:rPr kumimoji="1" lang="ja-JP" altLang="en-US" sz="1100">
              <a:solidFill>
                <a:sysClr val="windowText" lastClr="000000"/>
              </a:solidFill>
              <a:effectLst/>
              <a:latin typeface="+mn-lt"/>
              <a:ea typeface="+mn-ea"/>
              <a:cs typeface="+mn-cs"/>
            </a:rPr>
            <a:t>が増となったものの、元利償還金のほか、公営企業債の元利償還金に対する繰入金等が</a:t>
          </a:r>
          <a:r>
            <a:rPr kumimoji="1" lang="ja-JP" altLang="ja-JP" sz="1100">
              <a:solidFill>
                <a:sysClr val="windowText" lastClr="000000"/>
              </a:solidFill>
              <a:effectLst/>
              <a:latin typeface="+mn-lt"/>
              <a:ea typeface="+mn-ea"/>
              <a:cs typeface="+mn-cs"/>
            </a:rPr>
            <a:t>減となった</a:t>
          </a:r>
          <a:r>
            <a:rPr kumimoji="1" lang="ja-JP" altLang="en-US" sz="1100">
              <a:solidFill>
                <a:sysClr val="windowText" lastClr="000000"/>
              </a:solidFill>
              <a:effectLst/>
              <a:latin typeface="+mn-lt"/>
              <a:ea typeface="+mn-ea"/>
              <a:cs typeface="+mn-cs"/>
            </a:rPr>
            <a:t>ことに伴い、実質公債費比率の</a:t>
          </a:r>
          <a:r>
            <a:rPr kumimoji="1" lang="ja-JP" altLang="ja-JP" sz="1100">
              <a:solidFill>
                <a:schemeClr val="dk1"/>
              </a:solidFill>
              <a:effectLst/>
              <a:latin typeface="+mn-lt"/>
              <a:ea typeface="+mn-ea"/>
              <a:cs typeface="+mn-cs"/>
            </a:rPr>
            <a:t>分子全体で減となった。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引き続き、キャップ制の徹底による地方債残高の抑制を図るとともに、事業の緊急性や優先度のほか、後年度の財政負担の影響等を検討したうえで、市債の適正な発行と管理を行い、健全財政の維持に努める。</a:t>
          </a:r>
          <a:endParaRPr lang="ja-JP" altLang="ja-JP">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t>満期一括償還地方債なし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一般会計等に係る地方債の現在高</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公営企業会計の起債残高の減に伴う公営企業債等繰入見込額</a:t>
          </a:r>
          <a:r>
            <a:rPr kumimoji="1" lang="ja-JP" altLang="en-US" sz="1100">
              <a:solidFill>
                <a:sysClr val="windowText" lastClr="000000"/>
              </a:solidFill>
              <a:effectLst/>
              <a:latin typeface="+mn-lt"/>
              <a:ea typeface="+mn-ea"/>
              <a:cs typeface="+mn-cs"/>
            </a:rPr>
            <a:t>が減となるとともに、充当可能基金が増となったことに伴い、</a:t>
          </a:r>
          <a:r>
            <a:rPr kumimoji="1" lang="ja-JP" altLang="ja-JP" sz="1100">
              <a:solidFill>
                <a:sysClr val="windowText" lastClr="000000"/>
              </a:solidFill>
              <a:effectLst/>
              <a:latin typeface="+mn-lt"/>
              <a:ea typeface="+mn-ea"/>
              <a:cs typeface="+mn-cs"/>
            </a:rPr>
            <a:t>将来負担比率の分子全体で減となった。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類似団体と比較すると高い数値であることから、一般会計の</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債残高については、今後も引き続き、キャップ制の徹底により残高の抑制に努め、健全で将来にわたって持続可能な財政運営を推進する。</a:t>
          </a:r>
          <a:endParaRPr lang="ja-JP" altLang="ja-JP" sz="1400">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長野県岡谷市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・長年に渡り基金残高の減少が続いていたが、行財政改革の</a:t>
          </a:r>
          <a:r>
            <a:rPr kumimoji="1" lang="ja-JP" altLang="en-US" sz="1100">
              <a:solidFill>
                <a:sysClr val="windowText" lastClr="000000"/>
              </a:solidFill>
              <a:effectLst/>
              <a:latin typeface="+mn-lt"/>
              <a:ea typeface="+mn-ea"/>
              <a:cs typeface="+mn-cs"/>
            </a:rPr>
            <a:t>取り組みによる歳出削減の効果</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ふるさと納税による寄附金などにより、</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２７</a:t>
          </a:r>
          <a:r>
            <a:rPr kumimoji="1" lang="ja-JP" altLang="ja-JP" sz="1100">
              <a:solidFill>
                <a:sysClr val="windowText" lastClr="000000"/>
              </a:solidFill>
              <a:effectLst/>
              <a:latin typeface="+mn-lt"/>
              <a:ea typeface="+mn-ea"/>
              <a:cs typeface="+mn-cs"/>
            </a:rPr>
            <a:t>年度以降については、基金残高</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人口減少等により、市税収入や地方交付税などの一般財源総額は、今後さらに減少することが見込まれるなか、全国で相次いで発生する自然災害の状況等を踏まえると、基金残高の確保</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留意する必要があることから、将来にわたる安定した財政運営の推進に向け、予算の効率的かつ効果的な執行に努めることにより、繰入額の抑制を図るなど、引き続き基金の残高確保に努め</a:t>
          </a:r>
          <a:r>
            <a:rPr lang="ja-JP" altLang="en-US" sz="1100">
              <a:solidFill>
                <a:schemeClr val="dk1"/>
              </a:solidFill>
              <a:effectLst/>
              <a:latin typeface="+mn-lt"/>
              <a:ea typeface="+mn-ea"/>
              <a:cs typeface="+mn-cs"/>
            </a:rPr>
            <a:t>る。</a:t>
          </a:r>
          <a:endParaRPr lang="ja-JP" altLang="ja-JP" sz="1100">
            <a:solidFill>
              <a:schemeClr val="dk1"/>
            </a:solidFill>
            <a:effectLst/>
            <a:latin typeface="+mn-lt"/>
            <a:ea typeface="+mn-ea"/>
            <a:cs typeface="+mn-cs"/>
          </a:endParaRPr>
        </a:p>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岡谷市行財政改革プログラム（令和元年度～令和５年度）において、</a:t>
          </a:r>
          <a:r>
            <a:rPr kumimoji="1" lang="ja-JP" altLang="ja-JP" sz="1100">
              <a:solidFill>
                <a:sysClr val="windowText" lastClr="000000"/>
              </a:solidFill>
              <a:effectLst/>
              <a:latin typeface="+mn-lt"/>
              <a:ea typeface="+mn-ea"/>
              <a:cs typeface="+mn-cs"/>
            </a:rPr>
            <a:t>財政調整基金及び減債基金の残高</a:t>
          </a:r>
          <a:r>
            <a:rPr kumimoji="1" lang="ja-JP" altLang="en-US" sz="1100">
              <a:solidFill>
                <a:sysClr val="windowText" lastClr="000000"/>
              </a:solidFill>
              <a:effectLst/>
              <a:latin typeface="+mn-lt"/>
              <a:ea typeface="+mn-ea"/>
              <a:cs typeface="+mn-cs"/>
            </a:rPr>
            <a:t>１５</a:t>
          </a:r>
          <a:r>
            <a:rPr kumimoji="1" lang="ja-JP" altLang="ja-JP" sz="1100">
              <a:solidFill>
                <a:sysClr val="windowText" lastClr="000000"/>
              </a:solidFill>
              <a:effectLst/>
              <a:latin typeface="+mn-lt"/>
              <a:ea typeface="+mn-ea"/>
              <a:cs typeface="+mn-cs"/>
            </a:rPr>
            <a:t>億円を当面の目標として積み立てることとしている。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・ふるさとまちづくり基金：自ら考え自ら行う地域づくりを進めるための財源に充てる場合</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・市営住宅整備基金：市営住宅の建設整備又は地方債の償還をする場合</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・社会福祉施設整備基金：岡谷市社会福祉施設を整備する場合</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・文化会館事業基金：岡谷市文化会館の行う文化事業及び施設整備事業の財源に充てる場合</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・工業技術振興基金：工業技術振興及びその関連施設整備等を図るための財源に充てる場合</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・決算余剰金やふるさと納税による寄附金を積立てたことによる増加</a:t>
          </a:r>
          <a:r>
            <a:rPr kumimoji="0" lang="ja-JP" altLang="en-US" sz="14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・施設の</a:t>
          </a:r>
          <a:r>
            <a:rPr kumimoji="1" lang="ja-JP" altLang="en-US" sz="1100">
              <a:solidFill>
                <a:sysClr val="windowText" lastClr="000000"/>
              </a:solidFill>
              <a:effectLst/>
              <a:latin typeface="+mn-lt"/>
              <a:ea typeface="+mn-ea"/>
              <a:cs typeface="+mn-cs"/>
            </a:rPr>
            <a:t>長寿命化対策に要する経費の増が見込まれていることから、</a:t>
          </a:r>
          <a:r>
            <a:rPr lang="ja-JP" altLang="ja-JP" sz="1100">
              <a:solidFill>
                <a:schemeClr val="dk1"/>
              </a:solidFill>
              <a:effectLst/>
              <a:latin typeface="+mn-lt"/>
              <a:ea typeface="+mn-ea"/>
              <a:cs typeface="+mn-cs"/>
            </a:rPr>
            <a:t>予算の効率的かつ効果的な執行に努め</a:t>
          </a:r>
          <a:r>
            <a:rPr lang="ja-JP" altLang="en-US" sz="1100">
              <a:solidFill>
                <a:schemeClr val="dk1"/>
              </a:solidFill>
              <a:effectLst/>
              <a:latin typeface="+mn-lt"/>
              <a:ea typeface="+mn-ea"/>
              <a:cs typeface="+mn-cs"/>
            </a:rPr>
            <a:t>、基金からの</a:t>
          </a:r>
          <a:r>
            <a:rPr lang="ja-JP" altLang="ja-JP" sz="1100">
              <a:solidFill>
                <a:schemeClr val="dk1"/>
              </a:solidFill>
              <a:effectLst/>
              <a:latin typeface="+mn-lt"/>
              <a:ea typeface="+mn-ea"/>
              <a:cs typeface="+mn-cs"/>
            </a:rPr>
            <a:t>繰入額の抑制を図る</a:t>
          </a:r>
          <a:r>
            <a:rPr lang="ja-JP" altLang="en-US" sz="1100">
              <a:solidFill>
                <a:schemeClr val="dk1"/>
              </a:solidFill>
              <a:effectLst/>
              <a:latin typeface="+mn-lt"/>
              <a:ea typeface="+mn-ea"/>
              <a:cs typeface="+mn-cs"/>
            </a:rPr>
            <a:t>とともに、</a:t>
          </a:r>
          <a:r>
            <a:rPr lang="ja-JP" altLang="ja-JP" sz="1100">
              <a:solidFill>
                <a:schemeClr val="dk1"/>
              </a:solidFill>
              <a:effectLst/>
              <a:latin typeface="+mn-lt"/>
              <a:ea typeface="+mn-ea"/>
              <a:cs typeface="+mn-cs"/>
            </a:rPr>
            <a:t>引き続き</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基金残高</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確保に</a:t>
          </a:r>
          <a:r>
            <a:rPr lang="ja-JP" altLang="en-US" sz="1100">
              <a:solidFill>
                <a:schemeClr val="dk1"/>
              </a:solidFill>
              <a:effectLst/>
              <a:latin typeface="+mn-lt"/>
              <a:ea typeface="+mn-ea"/>
              <a:cs typeface="+mn-cs"/>
            </a:rPr>
            <a:t>努める。</a:t>
          </a:r>
          <a:endParaRPr lang="ja-JP" altLang="ja-JP" sz="1400">
            <a:effectLst/>
          </a:endParaRPr>
        </a:p>
        <a:p>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３０年度に</a:t>
          </a:r>
          <a:r>
            <a:rPr kumimoji="1" lang="ja-JP" altLang="ja-JP" sz="1100">
              <a:solidFill>
                <a:sysClr val="windowText" lastClr="000000"/>
              </a:solidFill>
              <a:effectLst/>
              <a:latin typeface="+mn-lt"/>
              <a:ea typeface="+mn-ea"/>
              <a:cs typeface="+mn-cs"/>
            </a:rPr>
            <a:t>決算余剰金を</a:t>
          </a:r>
          <a:r>
            <a:rPr kumimoji="1" lang="ja-JP" altLang="en-US" sz="1100">
              <a:solidFill>
                <a:sysClr val="windowText" lastClr="000000"/>
              </a:solidFill>
              <a:effectLst/>
              <a:latin typeface="+mn-lt"/>
              <a:ea typeface="+mn-ea"/>
              <a:cs typeface="+mn-cs"/>
            </a:rPr>
            <a:t>１００百万</a:t>
          </a:r>
          <a:r>
            <a:rPr kumimoji="1" lang="ja-JP" altLang="ja-JP" sz="1100">
              <a:solidFill>
                <a:sysClr val="windowText" lastClr="000000"/>
              </a:solidFill>
              <a:effectLst/>
              <a:latin typeface="+mn-lt"/>
              <a:ea typeface="+mn-ea"/>
              <a:cs typeface="+mn-cs"/>
            </a:rPr>
            <a:t>円積立てたことによる増加</a:t>
          </a:r>
          <a:r>
            <a:rPr kumimoji="1" lang="ja-JP" altLang="en-US" sz="1100">
              <a:solidFill>
                <a:sysClr val="windowText" lastClr="000000"/>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・岡谷市行財政改革プログラム（令和元年度～令和５年度）において、財政調整基金及び減債基金の残高１５億円を当面の目標として積み立てることとしている。</a:t>
          </a:r>
          <a:endParaRPr lang="ja-JP" altLang="ja-JP" sz="1400">
            <a:effectLst/>
          </a:endParaRPr>
        </a:p>
        <a:p>
          <a:endParaRPr lang="ja-JP" altLang="ja-JP" sz="1400">
            <a:solidFill>
              <a:srgbClr val="FF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年度に決算余剰金を</a:t>
          </a:r>
          <a:r>
            <a:rPr kumimoji="1" lang="ja-JP" altLang="en-US" sz="1100">
              <a:solidFill>
                <a:sysClr val="windowText" lastClr="000000"/>
              </a:solidFill>
              <a:effectLst/>
              <a:latin typeface="+mn-lt"/>
              <a:ea typeface="+mn-ea"/>
              <a:cs typeface="+mn-cs"/>
            </a:rPr>
            <a:t>７０百万</a:t>
          </a:r>
          <a:r>
            <a:rPr kumimoji="1" lang="ja-JP" altLang="ja-JP" sz="1100">
              <a:solidFill>
                <a:sysClr val="windowText" lastClr="000000"/>
              </a:solidFill>
              <a:effectLst/>
              <a:latin typeface="+mn-lt"/>
              <a:ea typeface="+mn-ea"/>
              <a:cs typeface="+mn-cs"/>
            </a:rPr>
            <a:t>円積立てたことによる増加</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・岡谷市行財政改革プログラム（令和元年度～令和５年度）において、財政調整基金及び減債基金の残高１５億円を当面の目標として積み立てることとしている。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49,862
49,051
85.10
19,172,108
18,425,556
709,949
11,692,995
22,903,436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30.4</a:t>
          </a:r>
          <a:r>
            <a:rPr kumimoji="1" lang="ja-JP" altLang="ja-JP" sz="1100">
              <a:solidFill>
                <a:schemeClr val="dk1"/>
              </a:solidFill>
              <a:effectLst/>
              <a:latin typeface="+mn-lt"/>
              <a:ea typeface="+mn-ea"/>
              <a:cs typeface="+mn-cs"/>
            </a:rPr>
            <a:t>万㎡から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万㎡に縮減する必要があるとした。</a:t>
          </a:r>
          <a:endParaRPr lang="ja-JP" altLang="ja-JP">
            <a:effectLst/>
          </a:endParaRPr>
        </a:p>
        <a:p>
          <a:r>
            <a:rPr kumimoji="1" lang="ja-JP" altLang="ja-JP" sz="1100">
              <a:solidFill>
                <a:schemeClr val="dk1"/>
              </a:solidFill>
              <a:effectLst/>
              <a:latin typeface="+mn-lt"/>
              <a:ea typeface="+mn-ea"/>
              <a:cs typeface="+mn-cs"/>
            </a:rPr>
            <a:t>　有形固定資産減価償却率は上昇傾向にあるため、計画の目標値に向けた施設の統廃合を進める必要がある。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81" name="楕円 80"/>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82" name="有形固定資産減価償却率該当値テキスト"/>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3" name="楕円 82"/>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29845</xdr:rowOff>
    </xdr:to>
    <xdr:cxnSp macro="">
      <xdr:nvCxnSpPr>
        <xdr:cNvPr id="84" name="直線コネクタ 83"/>
        <xdr:cNvCxnSpPr/>
      </xdr:nvCxnSpPr>
      <xdr:spPr>
        <a:xfrm flipV="1">
          <a:off x="4051300" y="573024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6803</xdr:rowOff>
    </xdr:from>
    <xdr:to>
      <xdr:col>15</xdr:col>
      <xdr:colOff>187325</xdr:colOff>
      <xdr:row>29</xdr:row>
      <xdr:rowOff>108403</xdr:rowOff>
    </xdr:to>
    <xdr:sp macro="" textlink="">
      <xdr:nvSpPr>
        <xdr:cNvPr id="85" name="楕円 84"/>
        <xdr:cNvSpPr/>
      </xdr:nvSpPr>
      <xdr:spPr>
        <a:xfrm>
          <a:off x="3238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57603</xdr:rowOff>
    </xdr:to>
    <xdr:cxnSp macro="">
      <xdr:nvCxnSpPr>
        <xdr:cNvPr id="86" name="直線コネクタ 85"/>
        <xdr:cNvCxnSpPr/>
      </xdr:nvCxnSpPr>
      <xdr:spPr>
        <a:xfrm flipV="1">
          <a:off x="3289300" y="5773420"/>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0"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124930</xdr:rowOff>
    </xdr:from>
    <xdr:ext cx="405111" cy="259045"/>
    <xdr:sp macro="" textlink="">
      <xdr:nvSpPr>
        <xdr:cNvPr id="91" name="n_2mainValue有形固定資産減価償却率"/>
        <xdr:cNvSpPr txBox="1"/>
      </xdr:nvSpPr>
      <xdr:spPr>
        <a:xfrm>
          <a:off x="3086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類似団体と比較し債務償還比率は高くなっている。</a:t>
          </a:r>
        </a:p>
        <a:p>
          <a:r>
            <a:rPr kumimoji="1" lang="ja-JP" altLang="en-US" sz="1100">
              <a:latin typeface="ＭＳ Ｐゴシック" panose="020B0600070205080204" pitchFamily="50" charset="-128"/>
              <a:ea typeface="ＭＳ Ｐゴシック" panose="020B0600070205080204" pitchFamily="50" charset="-128"/>
            </a:rPr>
            <a:t>　近年行った大規模な施設整備事業に伴う起債残高の増によるものであるが、今後も引き続きキャップ製の徹底により借入額の抑制に努める。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100429</xdr:rowOff>
    </xdr:from>
    <xdr:to>
      <xdr:col>76</xdr:col>
      <xdr:colOff>73025</xdr:colOff>
      <xdr:row>30</xdr:row>
      <xdr:rowOff>30579</xdr:rowOff>
    </xdr:to>
    <xdr:sp macro="" textlink="">
      <xdr:nvSpPr>
        <xdr:cNvPr id="133" name="楕円 132"/>
        <xdr:cNvSpPr/>
      </xdr:nvSpPr>
      <xdr:spPr>
        <a:xfrm>
          <a:off x="14744700" y="58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123306</xdr:rowOff>
    </xdr:from>
    <xdr:ext cx="469744" cy="259045"/>
    <xdr:sp macro="" textlink="">
      <xdr:nvSpPr>
        <xdr:cNvPr id="134" name="債務償還比率該当値テキスト"/>
        <xdr:cNvSpPr txBox="1"/>
      </xdr:nvSpPr>
      <xdr:spPr>
        <a:xfrm>
          <a:off x="14846300" y="569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26783</xdr:rowOff>
    </xdr:from>
    <xdr:to>
      <xdr:col>72</xdr:col>
      <xdr:colOff>123825</xdr:colOff>
      <xdr:row>29</xdr:row>
      <xdr:rowOff>128383</xdr:rowOff>
    </xdr:to>
    <xdr:sp macro="" textlink="">
      <xdr:nvSpPr>
        <xdr:cNvPr id="135" name="楕円 134"/>
        <xdr:cNvSpPr/>
      </xdr:nvSpPr>
      <xdr:spPr>
        <a:xfrm>
          <a:off x="14033500" y="57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77583</xdr:rowOff>
    </xdr:from>
    <xdr:to>
      <xdr:col>76</xdr:col>
      <xdr:colOff>22225</xdr:colOff>
      <xdr:row>29</xdr:row>
      <xdr:rowOff>151229</xdr:rowOff>
    </xdr:to>
    <xdr:cxnSp macro="">
      <xdr:nvCxnSpPr>
        <xdr:cNvPr id="136" name="直線コネクタ 135"/>
        <xdr:cNvCxnSpPr/>
      </xdr:nvCxnSpPr>
      <xdr:spPr>
        <a:xfrm>
          <a:off x="14084300" y="5821158"/>
          <a:ext cx="711200" cy="7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144910</xdr:rowOff>
    </xdr:from>
    <xdr:ext cx="469744" cy="259045"/>
    <xdr:sp macro="" textlink="">
      <xdr:nvSpPr>
        <xdr:cNvPr id="138" name="n_1mainValue債務償還比率"/>
        <xdr:cNvSpPr txBox="1"/>
      </xdr:nvSpPr>
      <xdr:spPr>
        <a:xfrm>
          <a:off x="13836727" y="554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49,862
49,051
85.10
19,172,108
18,425,556
709,949
11,692,995
22,903,436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53975</xdr:rowOff>
    </xdr:from>
    <xdr:to>
      <xdr:col>24</xdr:col>
      <xdr:colOff>114300</xdr:colOff>
      <xdr:row>38</xdr:row>
      <xdr:rowOff>155575</xdr:rowOff>
    </xdr:to>
    <xdr:sp macro="" textlink="">
      <xdr:nvSpPr>
        <xdr:cNvPr id="71" name="楕円 70"/>
        <xdr:cNvSpPr/>
      </xdr:nvSpPr>
      <xdr:spPr>
        <a:xfrm>
          <a:off x="4584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32402</xdr:rowOff>
    </xdr:from>
    <xdr:ext cx="405111" cy="259045"/>
    <xdr:sp macro="" textlink="">
      <xdr:nvSpPr>
        <xdr:cNvPr id="72" name="【道路】&#10;有形固定資産減価償却率該当値テキスト"/>
        <xdr:cNvSpPr txBox="1"/>
      </xdr:nvSpPr>
      <xdr:spPr>
        <a:xfrm>
          <a:off x="4673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3" name="楕円 72"/>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104775</xdr:rowOff>
    </xdr:from>
    <xdr:to>
      <xdr:col>24</xdr:col>
      <xdr:colOff>63500</xdr:colOff>
      <xdr:row>38</xdr:row>
      <xdr:rowOff>133350</xdr:rowOff>
    </xdr:to>
    <xdr:cxnSp macro="">
      <xdr:nvCxnSpPr>
        <xdr:cNvPr id="74" name="直線コネクタ 73"/>
        <xdr:cNvCxnSpPr/>
      </xdr:nvCxnSpPr>
      <xdr:spPr>
        <a:xfrm flipV="1">
          <a:off x="3797300" y="66198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111125</xdr:rowOff>
    </xdr:from>
    <xdr:to>
      <xdr:col>15</xdr:col>
      <xdr:colOff>101600</xdr:colOff>
      <xdr:row>39</xdr:row>
      <xdr:rowOff>41275</xdr:rowOff>
    </xdr:to>
    <xdr:sp macro="" textlink="">
      <xdr:nvSpPr>
        <xdr:cNvPr id="75" name="楕円 74"/>
        <xdr:cNvSpPr/>
      </xdr:nvSpPr>
      <xdr:spPr>
        <a:xfrm>
          <a:off x="2857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161925</xdr:rowOff>
    </xdr:to>
    <xdr:cxnSp macro="">
      <xdr:nvCxnSpPr>
        <xdr:cNvPr id="76" name="直線コネクタ 75"/>
        <xdr:cNvCxnSpPr/>
      </xdr:nvCxnSpPr>
      <xdr:spPr>
        <a:xfrm flipV="1">
          <a:off x="2908300" y="6648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0" name="n_1mainValue【道路】&#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32402</xdr:rowOff>
    </xdr:from>
    <xdr:ext cx="405111" cy="259045"/>
    <xdr:sp macro="" textlink="">
      <xdr:nvSpPr>
        <xdr:cNvPr id="81" name="n_2mainValue【道路】&#10;有形固定資産減価償却率"/>
        <xdr:cNvSpPr txBox="1"/>
      </xdr:nvSpPr>
      <xdr:spPr>
        <a:xfrm>
          <a:off x="2705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131623</xdr:rowOff>
    </xdr:from>
    <xdr:to>
      <xdr:col>55</xdr:col>
      <xdr:colOff>50800</xdr:colOff>
      <xdr:row>41</xdr:row>
      <xdr:rowOff>61773</xdr:rowOff>
    </xdr:to>
    <xdr:sp macro="" textlink="">
      <xdr:nvSpPr>
        <xdr:cNvPr id="120" name="楕円 119"/>
        <xdr:cNvSpPr/>
      </xdr:nvSpPr>
      <xdr:spPr>
        <a:xfrm>
          <a:off x="10426700" y="69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110050</xdr:rowOff>
    </xdr:from>
    <xdr:ext cx="534377" cy="259045"/>
    <xdr:sp macro="" textlink="">
      <xdr:nvSpPr>
        <xdr:cNvPr id="121" name="【道路】&#10;一人当たり延長該当値テキスト"/>
        <xdr:cNvSpPr txBox="1"/>
      </xdr:nvSpPr>
      <xdr:spPr>
        <a:xfrm>
          <a:off x="10515600" y="69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159074</xdr:rowOff>
    </xdr:from>
    <xdr:to>
      <xdr:col>50</xdr:col>
      <xdr:colOff>165100</xdr:colOff>
      <xdr:row>41</xdr:row>
      <xdr:rowOff>89224</xdr:rowOff>
    </xdr:to>
    <xdr:sp macro="" textlink="">
      <xdr:nvSpPr>
        <xdr:cNvPr id="122" name="楕円 121"/>
        <xdr:cNvSpPr/>
      </xdr:nvSpPr>
      <xdr:spPr>
        <a:xfrm>
          <a:off x="9588500" y="70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10973</xdr:rowOff>
    </xdr:from>
    <xdr:to>
      <xdr:col>55</xdr:col>
      <xdr:colOff>0</xdr:colOff>
      <xdr:row>41</xdr:row>
      <xdr:rowOff>38424</xdr:rowOff>
    </xdr:to>
    <xdr:cxnSp macro="">
      <xdr:nvCxnSpPr>
        <xdr:cNvPr id="123" name="直線コネクタ 122"/>
        <xdr:cNvCxnSpPr/>
      </xdr:nvCxnSpPr>
      <xdr:spPr>
        <a:xfrm flipV="1">
          <a:off x="9639300" y="7040423"/>
          <a:ext cx="8382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3169</xdr:rowOff>
    </xdr:from>
    <xdr:to>
      <xdr:col>46</xdr:col>
      <xdr:colOff>38100</xdr:colOff>
      <xdr:row>41</xdr:row>
      <xdr:rowOff>104769</xdr:rowOff>
    </xdr:to>
    <xdr:sp macro="" textlink="">
      <xdr:nvSpPr>
        <xdr:cNvPr id="124" name="楕円 123"/>
        <xdr:cNvSpPr/>
      </xdr:nvSpPr>
      <xdr:spPr>
        <a:xfrm>
          <a:off x="8699500" y="70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38424</xdr:rowOff>
    </xdr:from>
    <xdr:to>
      <xdr:col>50</xdr:col>
      <xdr:colOff>114300</xdr:colOff>
      <xdr:row>41</xdr:row>
      <xdr:rowOff>53969</xdr:rowOff>
    </xdr:to>
    <xdr:cxnSp macro="">
      <xdr:nvCxnSpPr>
        <xdr:cNvPr id="125" name="直線コネクタ 124"/>
        <xdr:cNvCxnSpPr/>
      </xdr:nvCxnSpPr>
      <xdr:spPr>
        <a:xfrm flipV="1">
          <a:off x="8750300" y="706787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80351</xdr:rowOff>
    </xdr:from>
    <xdr:ext cx="469744" cy="259045"/>
    <xdr:sp macro="" textlink="">
      <xdr:nvSpPr>
        <xdr:cNvPr id="129" name="n_1mainValue【道路】&#10;一人当たり延長"/>
        <xdr:cNvSpPr txBox="1"/>
      </xdr:nvSpPr>
      <xdr:spPr>
        <a:xfrm>
          <a:off x="9391727" y="710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95896</xdr:rowOff>
    </xdr:from>
    <xdr:ext cx="469744" cy="259045"/>
    <xdr:sp macro="" textlink="">
      <xdr:nvSpPr>
        <xdr:cNvPr id="130" name="n_2mainValue【道路】&#10;一人当たり延長"/>
        <xdr:cNvSpPr txBox="1"/>
      </xdr:nvSpPr>
      <xdr:spPr>
        <a:xfrm>
          <a:off x="8515427" y="71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101600</xdr:rowOff>
    </xdr:from>
    <xdr:to>
      <xdr:col>24</xdr:col>
      <xdr:colOff>114300</xdr:colOff>
      <xdr:row>61</xdr:row>
      <xdr:rowOff>31750</xdr:rowOff>
    </xdr:to>
    <xdr:sp macro="" textlink="">
      <xdr:nvSpPr>
        <xdr:cNvPr id="170" name="楕円 169"/>
        <xdr:cNvSpPr/>
      </xdr:nvSpPr>
      <xdr:spPr>
        <a:xfrm>
          <a:off x="4584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80027</xdr:rowOff>
    </xdr:from>
    <xdr:ext cx="405111" cy="259045"/>
    <xdr:sp macro="" textlink="">
      <xdr:nvSpPr>
        <xdr:cNvPr id="171" name="【橋りょう・トンネル】&#10;有形固定資産減価償却率該当値テキスト"/>
        <xdr:cNvSpPr txBox="1"/>
      </xdr:nvSpPr>
      <xdr:spPr>
        <a:xfrm>
          <a:off x="4673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126365</xdr:rowOff>
    </xdr:from>
    <xdr:to>
      <xdr:col>20</xdr:col>
      <xdr:colOff>38100</xdr:colOff>
      <xdr:row>61</xdr:row>
      <xdr:rowOff>56515</xdr:rowOff>
    </xdr:to>
    <xdr:sp macro="" textlink="">
      <xdr:nvSpPr>
        <xdr:cNvPr id="172" name="楕円 171"/>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152400</xdr:rowOff>
    </xdr:from>
    <xdr:to>
      <xdr:col>24</xdr:col>
      <xdr:colOff>63500</xdr:colOff>
      <xdr:row>61</xdr:row>
      <xdr:rowOff>5715</xdr:rowOff>
    </xdr:to>
    <xdr:cxnSp macro="">
      <xdr:nvCxnSpPr>
        <xdr:cNvPr id="173" name="直線コネクタ 172"/>
        <xdr:cNvCxnSpPr/>
      </xdr:nvCxnSpPr>
      <xdr:spPr>
        <a:xfrm flipV="1">
          <a:off x="3797300" y="104394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156845</xdr:rowOff>
    </xdr:from>
    <xdr:to>
      <xdr:col>15</xdr:col>
      <xdr:colOff>101600</xdr:colOff>
      <xdr:row>61</xdr:row>
      <xdr:rowOff>86995</xdr:rowOff>
    </xdr:to>
    <xdr:sp macro="" textlink="">
      <xdr:nvSpPr>
        <xdr:cNvPr id="174" name="楕円 173"/>
        <xdr:cNvSpPr/>
      </xdr:nvSpPr>
      <xdr:spPr>
        <a:xfrm>
          <a:off x="2857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xdr:rowOff>
    </xdr:from>
    <xdr:to>
      <xdr:col>19</xdr:col>
      <xdr:colOff>177800</xdr:colOff>
      <xdr:row>61</xdr:row>
      <xdr:rowOff>36195</xdr:rowOff>
    </xdr:to>
    <xdr:cxnSp macro="">
      <xdr:nvCxnSpPr>
        <xdr:cNvPr id="175" name="直線コネクタ 174"/>
        <xdr:cNvCxnSpPr/>
      </xdr:nvCxnSpPr>
      <xdr:spPr>
        <a:xfrm flipV="1">
          <a:off x="2908300" y="104641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47642</xdr:rowOff>
    </xdr:from>
    <xdr:ext cx="405111" cy="259045"/>
    <xdr:sp macro="" textlink="">
      <xdr:nvSpPr>
        <xdr:cNvPr id="179" name="n_1mainValue【橋りょう・トンネル】&#10;有形固定資産減価償却率"/>
        <xdr:cNvSpPr txBox="1"/>
      </xdr:nvSpPr>
      <xdr:spPr>
        <a:xfrm>
          <a:off x="3582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78122</xdr:rowOff>
    </xdr:from>
    <xdr:ext cx="405111" cy="259045"/>
    <xdr:sp macro="" textlink="">
      <xdr:nvSpPr>
        <xdr:cNvPr id="180" name="n_2mainValue【橋りょう・トンネル】&#10;有形固定資産減価償却率"/>
        <xdr:cNvSpPr txBox="1"/>
      </xdr:nvSpPr>
      <xdr:spPr>
        <a:xfrm>
          <a:off x="2705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80839</xdr:rowOff>
    </xdr:from>
    <xdr:to>
      <xdr:col>55</xdr:col>
      <xdr:colOff>50800</xdr:colOff>
      <xdr:row>63</xdr:row>
      <xdr:rowOff>10989</xdr:rowOff>
    </xdr:to>
    <xdr:sp macro="" textlink="">
      <xdr:nvSpPr>
        <xdr:cNvPr id="217" name="楕円 216"/>
        <xdr:cNvSpPr/>
      </xdr:nvSpPr>
      <xdr:spPr>
        <a:xfrm>
          <a:off x="10426700" y="107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59266</xdr:rowOff>
    </xdr:from>
    <xdr:ext cx="534377" cy="259045"/>
    <xdr:sp macro="" textlink="">
      <xdr:nvSpPr>
        <xdr:cNvPr id="218" name="【橋りょう・トンネル】&#10;一人当たり有形固定資産（償却資産）額該当値テキスト"/>
        <xdr:cNvSpPr txBox="1"/>
      </xdr:nvSpPr>
      <xdr:spPr>
        <a:xfrm>
          <a:off x="10515600" y="1068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87019</xdr:rowOff>
    </xdr:from>
    <xdr:to>
      <xdr:col>50</xdr:col>
      <xdr:colOff>165100</xdr:colOff>
      <xdr:row>63</xdr:row>
      <xdr:rowOff>17169</xdr:rowOff>
    </xdr:to>
    <xdr:sp macro="" textlink="">
      <xdr:nvSpPr>
        <xdr:cNvPr id="219" name="楕円 218"/>
        <xdr:cNvSpPr/>
      </xdr:nvSpPr>
      <xdr:spPr>
        <a:xfrm>
          <a:off x="9588500" y="107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131639</xdr:rowOff>
    </xdr:from>
    <xdr:to>
      <xdr:col>55</xdr:col>
      <xdr:colOff>0</xdr:colOff>
      <xdr:row>62</xdr:row>
      <xdr:rowOff>137819</xdr:rowOff>
    </xdr:to>
    <xdr:cxnSp macro="">
      <xdr:nvCxnSpPr>
        <xdr:cNvPr id="220" name="直線コネクタ 219"/>
        <xdr:cNvCxnSpPr/>
      </xdr:nvCxnSpPr>
      <xdr:spPr>
        <a:xfrm flipV="1">
          <a:off x="9639300" y="10761539"/>
          <a:ext cx="8382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89471</xdr:rowOff>
    </xdr:from>
    <xdr:to>
      <xdr:col>46</xdr:col>
      <xdr:colOff>38100</xdr:colOff>
      <xdr:row>63</xdr:row>
      <xdr:rowOff>19621</xdr:rowOff>
    </xdr:to>
    <xdr:sp macro="" textlink="">
      <xdr:nvSpPr>
        <xdr:cNvPr id="221" name="楕円 220"/>
        <xdr:cNvSpPr/>
      </xdr:nvSpPr>
      <xdr:spPr>
        <a:xfrm>
          <a:off x="8699500" y="107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137819</xdr:rowOff>
    </xdr:from>
    <xdr:to>
      <xdr:col>50</xdr:col>
      <xdr:colOff>114300</xdr:colOff>
      <xdr:row>62</xdr:row>
      <xdr:rowOff>140271</xdr:rowOff>
    </xdr:to>
    <xdr:cxnSp macro="">
      <xdr:nvCxnSpPr>
        <xdr:cNvPr id="222" name="直線コネクタ 221"/>
        <xdr:cNvCxnSpPr/>
      </xdr:nvCxnSpPr>
      <xdr:spPr>
        <a:xfrm flipV="1">
          <a:off x="8750300" y="10767719"/>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8296</xdr:rowOff>
    </xdr:from>
    <xdr:ext cx="534377" cy="259045"/>
    <xdr:sp macro="" textlink="">
      <xdr:nvSpPr>
        <xdr:cNvPr id="226" name="n_1mainValue【橋りょう・トンネル】&#10;一人当たり有形固定資産（償却資産）額"/>
        <xdr:cNvSpPr txBox="1"/>
      </xdr:nvSpPr>
      <xdr:spPr>
        <a:xfrm>
          <a:off x="9359411" y="108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10748</xdr:rowOff>
    </xdr:from>
    <xdr:ext cx="534377" cy="259045"/>
    <xdr:sp macro="" textlink="">
      <xdr:nvSpPr>
        <xdr:cNvPr id="227" name="n_2mainValue【橋りょう・トンネル】&#10;一人当たり有形固定資産（償却資産）額"/>
        <xdr:cNvSpPr txBox="1"/>
      </xdr:nvSpPr>
      <xdr:spPr>
        <a:xfrm>
          <a:off x="8483111" y="108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77107</xdr:rowOff>
    </xdr:from>
    <xdr:to>
      <xdr:col>24</xdr:col>
      <xdr:colOff>114300</xdr:colOff>
      <xdr:row>80</xdr:row>
      <xdr:rowOff>7257</xdr:rowOff>
    </xdr:to>
    <xdr:sp macro="" textlink="">
      <xdr:nvSpPr>
        <xdr:cNvPr id="268" name="楕円 267"/>
        <xdr:cNvSpPr/>
      </xdr:nvSpPr>
      <xdr:spPr>
        <a:xfrm>
          <a:off x="4584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99984</xdr:rowOff>
    </xdr:from>
    <xdr:ext cx="405111" cy="259045"/>
    <xdr:sp macro="" textlink="">
      <xdr:nvSpPr>
        <xdr:cNvPr id="269" name="【公営住宅】&#10;有形固定資産減価償却率該当値テキスト"/>
        <xdr:cNvSpPr txBox="1"/>
      </xdr:nvSpPr>
      <xdr:spPr>
        <a:xfrm>
          <a:off x="4673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127726</xdr:rowOff>
    </xdr:from>
    <xdr:to>
      <xdr:col>20</xdr:col>
      <xdr:colOff>38100</xdr:colOff>
      <xdr:row>80</xdr:row>
      <xdr:rowOff>57876</xdr:rowOff>
    </xdr:to>
    <xdr:sp macro="" textlink="">
      <xdr:nvSpPr>
        <xdr:cNvPr id="270" name="楕円 269"/>
        <xdr:cNvSpPr/>
      </xdr:nvSpPr>
      <xdr:spPr>
        <a:xfrm>
          <a:off x="3746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127907</xdr:rowOff>
    </xdr:from>
    <xdr:to>
      <xdr:col>24</xdr:col>
      <xdr:colOff>63500</xdr:colOff>
      <xdr:row>80</xdr:row>
      <xdr:rowOff>7076</xdr:rowOff>
    </xdr:to>
    <xdr:cxnSp macro="">
      <xdr:nvCxnSpPr>
        <xdr:cNvPr id="271" name="直線コネクタ 270"/>
        <xdr:cNvCxnSpPr/>
      </xdr:nvCxnSpPr>
      <xdr:spPr>
        <a:xfrm flipV="1">
          <a:off x="3797300" y="1367245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75474</xdr:rowOff>
    </xdr:from>
    <xdr:to>
      <xdr:col>15</xdr:col>
      <xdr:colOff>101600</xdr:colOff>
      <xdr:row>80</xdr:row>
      <xdr:rowOff>5624</xdr:rowOff>
    </xdr:to>
    <xdr:sp macro="" textlink="">
      <xdr:nvSpPr>
        <xdr:cNvPr id="272" name="楕円 271"/>
        <xdr:cNvSpPr/>
      </xdr:nvSpPr>
      <xdr:spPr>
        <a:xfrm>
          <a:off x="2857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126274</xdr:rowOff>
    </xdr:from>
    <xdr:to>
      <xdr:col>19</xdr:col>
      <xdr:colOff>177800</xdr:colOff>
      <xdr:row>80</xdr:row>
      <xdr:rowOff>7076</xdr:rowOff>
    </xdr:to>
    <xdr:cxnSp macro="">
      <xdr:nvCxnSpPr>
        <xdr:cNvPr id="273" name="直線コネクタ 272"/>
        <xdr:cNvCxnSpPr/>
      </xdr:nvCxnSpPr>
      <xdr:spPr>
        <a:xfrm>
          <a:off x="2908300" y="1367082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74403</xdr:rowOff>
    </xdr:from>
    <xdr:ext cx="405111" cy="259045"/>
    <xdr:sp macro="" textlink="">
      <xdr:nvSpPr>
        <xdr:cNvPr id="277" name="n_1mainValue【公営住宅】&#10;有形固定資産減価償却率"/>
        <xdr:cNvSpPr txBox="1"/>
      </xdr:nvSpPr>
      <xdr:spPr>
        <a:xfrm>
          <a:off x="35820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22151</xdr:rowOff>
    </xdr:from>
    <xdr:ext cx="405111" cy="259045"/>
    <xdr:sp macro="" textlink="">
      <xdr:nvSpPr>
        <xdr:cNvPr id="278" name="n_2mainValue【公営住宅】&#10;有形固定資産減価償却率"/>
        <xdr:cNvSpPr txBox="1"/>
      </xdr:nvSpPr>
      <xdr:spPr>
        <a:xfrm>
          <a:off x="27057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77978</xdr:rowOff>
    </xdr:from>
    <xdr:to>
      <xdr:col>55</xdr:col>
      <xdr:colOff>50800</xdr:colOff>
      <xdr:row>83</xdr:row>
      <xdr:rowOff>8128</xdr:rowOff>
    </xdr:to>
    <xdr:sp macro="" textlink="">
      <xdr:nvSpPr>
        <xdr:cNvPr id="317" name="楕円 316"/>
        <xdr:cNvSpPr/>
      </xdr:nvSpPr>
      <xdr:spPr>
        <a:xfrm>
          <a:off x="10426700" y="141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100855</xdr:rowOff>
    </xdr:from>
    <xdr:ext cx="469744" cy="259045"/>
    <xdr:sp macro="" textlink="">
      <xdr:nvSpPr>
        <xdr:cNvPr id="318" name="【公営住宅】&#10;一人当たり面積該当値テキスト"/>
        <xdr:cNvSpPr txBox="1"/>
      </xdr:nvSpPr>
      <xdr:spPr>
        <a:xfrm>
          <a:off x="10515600" y="139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36068</xdr:rowOff>
    </xdr:from>
    <xdr:to>
      <xdr:col>50</xdr:col>
      <xdr:colOff>165100</xdr:colOff>
      <xdr:row>82</xdr:row>
      <xdr:rowOff>137668</xdr:rowOff>
    </xdr:to>
    <xdr:sp macro="" textlink="">
      <xdr:nvSpPr>
        <xdr:cNvPr id="319" name="楕円 318"/>
        <xdr:cNvSpPr/>
      </xdr:nvSpPr>
      <xdr:spPr>
        <a:xfrm>
          <a:off x="9588500" y="140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86868</xdr:rowOff>
    </xdr:from>
    <xdr:to>
      <xdr:col>55</xdr:col>
      <xdr:colOff>0</xdr:colOff>
      <xdr:row>82</xdr:row>
      <xdr:rowOff>128778</xdr:rowOff>
    </xdr:to>
    <xdr:cxnSp macro="">
      <xdr:nvCxnSpPr>
        <xdr:cNvPr id="320" name="直線コネクタ 319"/>
        <xdr:cNvCxnSpPr/>
      </xdr:nvCxnSpPr>
      <xdr:spPr>
        <a:xfrm>
          <a:off x="9639300" y="14145768"/>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70358</xdr:rowOff>
    </xdr:from>
    <xdr:to>
      <xdr:col>46</xdr:col>
      <xdr:colOff>38100</xdr:colOff>
      <xdr:row>83</xdr:row>
      <xdr:rowOff>508</xdr:rowOff>
    </xdr:to>
    <xdr:sp macro="" textlink="">
      <xdr:nvSpPr>
        <xdr:cNvPr id="321" name="楕円 320"/>
        <xdr:cNvSpPr/>
      </xdr:nvSpPr>
      <xdr:spPr>
        <a:xfrm>
          <a:off x="8699500" y="141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86868</xdr:rowOff>
    </xdr:from>
    <xdr:to>
      <xdr:col>50</xdr:col>
      <xdr:colOff>114300</xdr:colOff>
      <xdr:row>82</xdr:row>
      <xdr:rowOff>121158</xdr:rowOff>
    </xdr:to>
    <xdr:cxnSp macro="">
      <xdr:nvCxnSpPr>
        <xdr:cNvPr id="322" name="直線コネクタ 321"/>
        <xdr:cNvCxnSpPr/>
      </xdr:nvCxnSpPr>
      <xdr:spPr>
        <a:xfrm flipV="1">
          <a:off x="8750300" y="1414576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154195</xdr:rowOff>
    </xdr:from>
    <xdr:ext cx="469744" cy="259045"/>
    <xdr:sp macro="" textlink="">
      <xdr:nvSpPr>
        <xdr:cNvPr id="326" name="n_1mainValue【公営住宅】&#10;一人当たり面積"/>
        <xdr:cNvSpPr txBox="1"/>
      </xdr:nvSpPr>
      <xdr:spPr>
        <a:xfrm>
          <a:off x="9391727" y="138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17035</xdr:rowOff>
    </xdr:from>
    <xdr:ext cx="469744" cy="259045"/>
    <xdr:sp macro="" textlink="">
      <xdr:nvSpPr>
        <xdr:cNvPr id="327" name="n_2mainValue【公営住宅】&#10;一人当たり面積"/>
        <xdr:cNvSpPr txBox="1"/>
      </xdr:nvSpPr>
      <xdr:spPr>
        <a:xfrm>
          <a:off x="851542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61595</xdr:rowOff>
    </xdr:from>
    <xdr:to>
      <xdr:col>85</xdr:col>
      <xdr:colOff>177800</xdr:colOff>
      <xdr:row>35</xdr:row>
      <xdr:rowOff>163195</xdr:rowOff>
    </xdr:to>
    <xdr:sp macro="" textlink="">
      <xdr:nvSpPr>
        <xdr:cNvPr id="383" name="楕円 382"/>
        <xdr:cNvSpPr/>
      </xdr:nvSpPr>
      <xdr:spPr>
        <a:xfrm>
          <a:off x="16268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84472</xdr:rowOff>
    </xdr:from>
    <xdr:ext cx="405111" cy="259045"/>
    <xdr:sp macro="" textlink="">
      <xdr:nvSpPr>
        <xdr:cNvPr id="384" name="【認定こども園・幼稚園・保育所】&#10;有形固定資産減価償却率該当値テキスト"/>
        <xdr:cNvSpPr txBox="1"/>
      </xdr:nvSpPr>
      <xdr:spPr>
        <a:xfrm>
          <a:off x="16357600"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92075</xdr:rowOff>
    </xdr:from>
    <xdr:to>
      <xdr:col>81</xdr:col>
      <xdr:colOff>101600</xdr:colOff>
      <xdr:row>36</xdr:row>
      <xdr:rowOff>22225</xdr:rowOff>
    </xdr:to>
    <xdr:sp macro="" textlink="">
      <xdr:nvSpPr>
        <xdr:cNvPr id="385" name="楕円 384"/>
        <xdr:cNvSpPr/>
      </xdr:nvSpPr>
      <xdr:spPr>
        <a:xfrm>
          <a:off x="15430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112395</xdr:rowOff>
    </xdr:from>
    <xdr:to>
      <xdr:col>85</xdr:col>
      <xdr:colOff>127000</xdr:colOff>
      <xdr:row>35</xdr:row>
      <xdr:rowOff>142875</xdr:rowOff>
    </xdr:to>
    <xdr:cxnSp macro="">
      <xdr:nvCxnSpPr>
        <xdr:cNvPr id="386" name="直線コネクタ 385"/>
        <xdr:cNvCxnSpPr/>
      </xdr:nvCxnSpPr>
      <xdr:spPr>
        <a:xfrm flipV="1">
          <a:off x="15481300" y="61131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387" name="楕円 386"/>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142875</xdr:rowOff>
    </xdr:from>
    <xdr:to>
      <xdr:col>81</xdr:col>
      <xdr:colOff>50800</xdr:colOff>
      <xdr:row>35</xdr:row>
      <xdr:rowOff>169545</xdr:rowOff>
    </xdr:to>
    <xdr:cxnSp macro="">
      <xdr:nvCxnSpPr>
        <xdr:cNvPr id="388" name="直線コネクタ 387"/>
        <xdr:cNvCxnSpPr/>
      </xdr:nvCxnSpPr>
      <xdr:spPr>
        <a:xfrm flipV="1">
          <a:off x="14592300" y="61436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38752</xdr:rowOff>
    </xdr:from>
    <xdr:ext cx="405111" cy="259045"/>
    <xdr:sp macro="" textlink="">
      <xdr:nvSpPr>
        <xdr:cNvPr id="392" name="n_1mainValue【認定こども園・幼稚園・保育所】&#10;有形固定資産減価償却率"/>
        <xdr:cNvSpPr txBox="1"/>
      </xdr:nvSpPr>
      <xdr:spPr>
        <a:xfrm>
          <a:off x="152660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65422</xdr:rowOff>
    </xdr:from>
    <xdr:ext cx="405111" cy="259045"/>
    <xdr:sp macro="" textlink="">
      <xdr:nvSpPr>
        <xdr:cNvPr id="393" name="n_2mainValue【認定こども園・幼稚園・保育所】&#10;有形固定資産減価償却率"/>
        <xdr:cNvSpPr txBox="1"/>
      </xdr:nvSpPr>
      <xdr:spPr>
        <a:xfrm>
          <a:off x="14389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78740</xdr:rowOff>
    </xdr:from>
    <xdr:to>
      <xdr:col>116</xdr:col>
      <xdr:colOff>114300</xdr:colOff>
      <xdr:row>36</xdr:row>
      <xdr:rowOff>8890</xdr:rowOff>
    </xdr:to>
    <xdr:sp macro="" textlink="">
      <xdr:nvSpPr>
        <xdr:cNvPr id="432" name="楕円 431"/>
        <xdr:cNvSpPr/>
      </xdr:nvSpPr>
      <xdr:spPr>
        <a:xfrm>
          <a:off x="22110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101617</xdr:rowOff>
    </xdr:from>
    <xdr:ext cx="469744" cy="259045"/>
    <xdr:sp macro="" textlink="">
      <xdr:nvSpPr>
        <xdr:cNvPr id="433" name="【認定こども園・幼稚園・保育所】&#10;一人当たり面積該当値テキスト"/>
        <xdr:cNvSpPr txBox="1"/>
      </xdr:nvSpPr>
      <xdr:spPr>
        <a:xfrm>
          <a:off x="22199600"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97790</xdr:rowOff>
    </xdr:from>
    <xdr:to>
      <xdr:col>112</xdr:col>
      <xdr:colOff>38100</xdr:colOff>
      <xdr:row>36</xdr:row>
      <xdr:rowOff>27940</xdr:rowOff>
    </xdr:to>
    <xdr:sp macro="" textlink="">
      <xdr:nvSpPr>
        <xdr:cNvPr id="434" name="楕円 433"/>
        <xdr:cNvSpPr/>
      </xdr:nvSpPr>
      <xdr:spPr>
        <a:xfrm>
          <a:off x="21272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129540</xdr:rowOff>
    </xdr:from>
    <xdr:to>
      <xdr:col>116</xdr:col>
      <xdr:colOff>63500</xdr:colOff>
      <xdr:row>35</xdr:row>
      <xdr:rowOff>148590</xdr:rowOff>
    </xdr:to>
    <xdr:cxnSp macro="">
      <xdr:nvCxnSpPr>
        <xdr:cNvPr id="435" name="直線コネクタ 434"/>
        <xdr:cNvCxnSpPr/>
      </xdr:nvCxnSpPr>
      <xdr:spPr>
        <a:xfrm flipV="1">
          <a:off x="21323300" y="61302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33020</xdr:rowOff>
    </xdr:from>
    <xdr:to>
      <xdr:col>107</xdr:col>
      <xdr:colOff>101600</xdr:colOff>
      <xdr:row>36</xdr:row>
      <xdr:rowOff>134620</xdr:rowOff>
    </xdr:to>
    <xdr:sp macro="" textlink="">
      <xdr:nvSpPr>
        <xdr:cNvPr id="436" name="楕円 435"/>
        <xdr:cNvSpPr/>
      </xdr:nvSpPr>
      <xdr:spPr>
        <a:xfrm>
          <a:off x="2038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148590</xdr:rowOff>
    </xdr:from>
    <xdr:to>
      <xdr:col>111</xdr:col>
      <xdr:colOff>177800</xdr:colOff>
      <xdr:row>36</xdr:row>
      <xdr:rowOff>83820</xdr:rowOff>
    </xdr:to>
    <xdr:cxnSp macro="">
      <xdr:nvCxnSpPr>
        <xdr:cNvPr id="437" name="直線コネクタ 436"/>
        <xdr:cNvCxnSpPr/>
      </xdr:nvCxnSpPr>
      <xdr:spPr>
        <a:xfrm flipV="1">
          <a:off x="20434300" y="6149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44467</xdr:rowOff>
    </xdr:from>
    <xdr:ext cx="469744" cy="259045"/>
    <xdr:sp macro="" textlink="">
      <xdr:nvSpPr>
        <xdr:cNvPr id="441" name="n_1mainValue【認定こども園・幼稚園・保育所】&#10;一人当たり面積"/>
        <xdr:cNvSpPr txBox="1"/>
      </xdr:nvSpPr>
      <xdr:spPr>
        <a:xfrm>
          <a:off x="210757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151147</xdr:rowOff>
    </xdr:from>
    <xdr:ext cx="469744" cy="259045"/>
    <xdr:sp macro="" textlink="">
      <xdr:nvSpPr>
        <xdr:cNvPr id="442" name="n_2mainValue【認定こども園・幼稚園・保育所】&#10;一人当たり面積"/>
        <xdr:cNvSpPr txBox="1"/>
      </xdr:nvSpPr>
      <xdr:spPr>
        <a:xfrm>
          <a:off x="20199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91259</xdr:rowOff>
    </xdr:from>
    <xdr:to>
      <xdr:col>85</xdr:col>
      <xdr:colOff>177800</xdr:colOff>
      <xdr:row>58</xdr:row>
      <xdr:rowOff>21409</xdr:rowOff>
    </xdr:to>
    <xdr:sp macro="" textlink="">
      <xdr:nvSpPr>
        <xdr:cNvPr id="484" name="楕円 483"/>
        <xdr:cNvSpPr/>
      </xdr:nvSpPr>
      <xdr:spPr>
        <a:xfrm>
          <a:off x="162687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114136</xdr:rowOff>
    </xdr:from>
    <xdr:ext cx="405111" cy="259045"/>
    <xdr:sp macro="" textlink="">
      <xdr:nvSpPr>
        <xdr:cNvPr id="485" name="【学校施設】&#10;有形固定資産減価償却率該当値テキスト"/>
        <xdr:cNvSpPr txBox="1"/>
      </xdr:nvSpPr>
      <xdr:spPr>
        <a:xfrm>
          <a:off x="16357600" y="971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130447</xdr:rowOff>
    </xdr:from>
    <xdr:to>
      <xdr:col>81</xdr:col>
      <xdr:colOff>101600</xdr:colOff>
      <xdr:row>58</xdr:row>
      <xdr:rowOff>60597</xdr:rowOff>
    </xdr:to>
    <xdr:sp macro="" textlink="">
      <xdr:nvSpPr>
        <xdr:cNvPr id="486" name="楕円 485"/>
        <xdr:cNvSpPr/>
      </xdr:nvSpPr>
      <xdr:spPr>
        <a:xfrm>
          <a:off x="15430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142059</xdr:rowOff>
    </xdr:from>
    <xdr:to>
      <xdr:col>85</xdr:col>
      <xdr:colOff>127000</xdr:colOff>
      <xdr:row>58</xdr:row>
      <xdr:rowOff>9797</xdr:rowOff>
    </xdr:to>
    <xdr:cxnSp macro="">
      <xdr:nvCxnSpPr>
        <xdr:cNvPr id="487" name="直線コネクタ 486"/>
        <xdr:cNvCxnSpPr/>
      </xdr:nvCxnSpPr>
      <xdr:spPr>
        <a:xfrm flipV="1">
          <a:off x="15481300" y="991470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150041</xdr:rowOff>
    </xdr:from>
    <xdr:to>
      <xdr:col>76</xdr:col>
      <xdr:colOff>165100</xdr:colOff>
      <xdr:row>58</xdr:row>
      <xdr:rowOff>80191</xdr:rowOff>
    </xdr:to>
    <xdr:sp macro="" textlink="">
      <xdr:nvSpPr>
        <xdr:cNvPr id="488" name="楕円 487"/>
        <xdr:cNvSpPr/>
      </xdr:nvSpPr>
      <xdr:spPr>
        <a:xfrm>
          <a:off x="14541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xdr:rowOff>
    </xdr:from>
    <xdr:to>
      <xdr:col>81</xdr:col>
      <xdr:colOff>50800</xdr:colOff>
      <xdr:row>58</xdr:row>
      <xdr:rowOff>29391</xdr:rowOff>
    </xdr:to>
    <xdr:cxnSp macro="">
      <xdr:nvCxnSpPr>
        <xdr:cNvPr id="489" name="直線コネクタ 488"/>
        <xdr:cNvCxnSpPr/>
      </xdr:nvCxnSpPr>
      <xdr:spPr>
        <a:xfrm flipV="1">
          <a:off x="14592300" y="99538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77124</xdr:rowOff>
    </xdr:from>
    <xdr:ext cx="405111" cy="259045"/>
    <xdr:sp macro="" textlink="">
      <xdr:nvSpPr>
        <xdr:cNvPr id="493" name="n_1mainValue【学校施設】&#10;有形固定資産減価償却率"/>
        <xdr:cNvSpPr txBox="1"/>
      </xdr:nvSpPr>
      <xdr:spPr>
        <a:xfrm>
          <a:off x="15266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96718</xdr:rowOff>
    </xdr:from>
    <xdr:ext cx="405111" cy="259045"/>
    <xdr:sp macro="" textlink="">
      <xdr:nvSpPr>
        <xdr:cNvPr id="494" name="n_2mainValue【学校施設】&#10;有形固定資産減価償却率"/>
        <xdr:cNvSpPr txBox="1"/>
      </xdr:nvSpPr>
      <xdr:spPr>
        <a:xfrm>
          <a:off x="14389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105410</xdr:rowOff>
    </xdr:from>
    <xdr:to>
      <xdr:col>116</xdr:col>
      <xdr:colOff>114300</xdr:colOff>
      <xdr:row>58</xdr:row>
      <xdr:rowOff>35560</xdr:rowOff>
    </xdr:to>
    <xdr:sp macro="" textlink="">
      <xdr:nvSpPr>
        <xdr:cNvPr id="538" name="楕円 537"/>
        <xdr:cNvSpPr/>
      </xdr:nvSpPr>
      <xdr:spPr>
        <a:xfrm>
          <a:off x="22110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128287</xdr:rowOff>
    </xdr:from>
    <xdr:ext cx="469744" cy="259045"/>
    <xdr:sp macro="" textlink="">
      <xdr:nvSpPr>
        <xdr:cNvPr id="539" name="【学校施設】&#10;一人当たり面積該当値テキスト"/>
        <xdr:cNvSpPr txBox="1"/>
      </xdr:nvSpPr>
      <xdr:spPr>
        <a:xfrm>
          <a:off x="22199600" y="97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165418</xdr:rowOff>
    </xdr:from>
    <xdr:to>
      <xdr:col>112</xdr:col>
      <xdr:colOff>38100</xdr:colOff>
      <xdr:row>58</xdr:row>
      <xdr:rowOff>95568</xdr:rowOff>
    </xdr:to>
    <xdr:sp macro="" textlink="">
      <xdr:nvSpPr>
        <xdr:cNvPr id="540" name="楕円 539"/>
        <xdr:cNvSpPr/>
      </xdr:nvSpPr>
      <xdr:spPr>
        <a:xfrm>
          <a:off x="21272500" y="99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156210</xdr:rowOff>
    </xdr:from>
    <xdr:to>
      <xdr:col>116</xdr:col>
      <xdr:colOff>63500</xdr:colOff>
      <xdr:row>58</xdr:row>
      <xdr:rowOff>44768</xdr:rowOff>
    </xdr:to>
    <xdr:cxnSp macro="">
      <xdr:nvCxnSpPr>
        <xdr:cNvPr id="541" name="直線コネクタ 540"/>
        <xdr:cNvCxnSpPr/>
      </xdr:nvCxnSpPr>
      <xdr:spPr>
        <a:xfrm flipV="1">
          <a:off x="21323300" y="9928860"/>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12065</xdr:rowOff>
    </xdr:from>
    <xdr:to>
      <xdr:col>107</xdr:col>
      <xdr:colOff>101600</xdr:colOff>
      <xdr:row>58</xdr:row>
      <xdr:rowOff>113665</xdr:rowOff>
    </xdr:to>
    <xdr:sp macro="" textlink="">
      <xdr:nvSpPr>
        <xdr:cNvPr id="542" name="楕円 541"/>
        <xdr:cNvSpPr/>
      </xdr:nvSpPr>
      <xdr:spPr>
        <a:xfrm>
          <a:off x="20383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44768</xdr:rowOff>
    </xdr:from>
    <xdr:to>
      <xdr:col>111</xdr:col>
      <xdr:colOff>177800</xdr:colOff>
      <xdr:row>58</xdr:row>
      <xdr:rowOff>62865</xdr:rowOff>
    </xdr:to>
    <xdr:cxnSp macro="">
      <xdr:nvCxnSpPr>
        <xdr:cNvPr id="543" name="直線コネクタ 542"/>
        <xdr:cNvCxnSpPr/>
      </xdr:nvCxnSpPr>
      <xdr:spPr>
        <a:xfrm flipV="1">
          <a:off x="20434300" y="99888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4"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5"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112095</xdr:rowOff>
    </xdr:from>
    <xdr:ext cx="469744" cy="259045"/>
    <xdr:sp macro="" textlink="">
      <xdr:nvSpPr>
        <xdr:cNvPr id="547" name="n_1mainValue【学校施設】&#10;一人当たり面積"/>
        <xdr:cNvSpPr txBox="1"/>
      </xdr:nvSpPr>
      <xdr:spPr>
        <a:xfrm>
          <a:off x="21075727" y="971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130192</xdr:rowOff>
    </xdr:from>
    <xdr:ext cx="469744" cy="259045"/>
    <xdr:sp macro="" textlink="">
      <xdr:nvSpPr>
        <xdr:cNvPr id="548" name="n_2mainValue【学校施設】&#10;一人当たり面積"/>
        <xdr:cNvSpPr txBox="1"/>
      </xdr:nvSpPr>
      <xdr:spPr>
        <a:xfrm>
          <a:off x="20199427" y="9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5" name="テキスト ボックス 57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6" name="直線コネクタ 5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7" name="テキスト ボックス 57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8" name="直線コネクタ 5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9" name="テキスト ボックス 5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0" name="直線コネクタ 5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1" name="テキスト ボックス 5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2" name="直線コネクタ 5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3" name="テキスト ボックス 5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4" name="直線コネクタ 5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5" name="テキスト ボックス 58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589" name="直線コネクタ 588"/>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590"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591" name="直線コネクタ 59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3" name="直線コネクタ 59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594"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595" name="フローチャート: 判断 59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96" name="フローチャート: 判断 59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597" name="フローチャート: 判断 596"/>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98" name="フローチャート: 判断 597"/>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10161</xdr:rowOff>
    </xdr:from>
    <xdr:to>
      <xdr:col>85</xdr:col>
      <xdr:colOff>177800</xdr:colOff>
      <xdr:row>102</xdr:row>
      <xdr:rowOff>111761</xdr:rowOff>
    </xdr:to>
    <xdr:sp macro="" textlink="">
      <xdr:nvSpPr>
        <xdr:cNvPr id="604" name="楕円 603"/>
        <xdr:cNvSpPr/>
      </xdr:nvSpPr>
      <xdr:spPr>
        <a:xfrm>
          <a:off x="16268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33038</xdr:rowOff>
    </xdr:from>
    <xdr:ext cx="405111" cy="259045"/>
    <xdr:sp macro="" textlink="">
      <xdr:nvSpPr>
        <xdr:cNvPr id="605" name="【公民館】&#10;有形固定資産減価償却率該当値テキスト"/>
        <xdr:cNvSpPr txBox="1"/>
      </xdr:nvSpPr>
      <xdr:spPr>
        <a:xfrm>
          <a:off x="16357600"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606" name="楕円 605"/>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60961</xdr:rowOff>
    </xdr:from>
    <xdr:to>
      <xdr:col>85</xdr:col>
      <xdr:colOff>127000</xdr:colOff>
      <xdr:row>102</xdr:row>
      <xdr:rowOff>99061</xdr:rowOff>
    </xdr:to>
    <xdr:cxnSp macro="">
      <xdr:nvCxnSpPr>
        <xdr:cNvPr id="607" name="直線コネクタ 606"/>
        <xdr:cNvCxnSpPr/>
      </xdr:nvCxnSpPr>
      <xdr:spPr>
        <a:xfrm flipV="1">
          <a:off x="15481300" y="175488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86361</xdr:rowOff>
    </xdr:from>
    <xdr:to>
      <xdr:col>76</xdr:col>
      <xdr:colOff>165100</xdr:colOff>
      <xdr:row>103</xdr:row>
      <xdr:rowOff>16511</xdr:rowOff>
    </xdr:to>
    <xdr:sp macro="" textlink="">
      <xdr:nvSpPr>
        <xdr:cNvPr id="608" name="楕円 607"/>
        <xdr:cNvSpPr/>
      </xdr:nvSpPr>
      <xdr:spPr>
        <a:xfrm>
          <a:off x="14541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137161</xdr:rowOff>
    </xdr:to>
    <xdr:cxnSp macro="">
      <xdr:nvCxnSpPr>
        <xdr:cNvPr id="609" name="直線コネクタ 608"/>
        <xdr:cNvCxnSpPr/>
      </xdr:nvCxnSpPr>
      <xdr:spPr>
        <a:xfrm flipV="1">
          <a:off x="14592300" y="17586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10"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11"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12"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613" name="n_1mainValue【公民館】&#10;有形固定資産減価償却率"/>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33038</xdr:rowOff>
    </xdr:from>
    <xdr:ext cx="405111" cy="259045"/>
    <xdr:sp macro="" textlink="">
      <xdr:nvSpPr>
        <xdr:cNvPr id="614" name="n_2mainValue【公民館】&#10;有形固定資産減価償却率"/>
        <xdr:cNvSpPr txBox="1"/>
      </xdr:nvSpPr>
      <xdr:spPr>
        <a:xfrm>
          <a:off x="14389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5" name="直線コネクタ 6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6" name="テキスト ボックス 6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7" name="直線コネクタ 6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8" name="テキスト ボックス 6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9" name="直線コネクタ 6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0" name="テキスト ボックス 6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1" name="直線コネクタ 6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2" name="テキスト ボックス 6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3" name="直線コネクタ 6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4" name="テキスト ボックス 6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38" name="直線コネクタ 637"/>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3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40" name="直線コネクタ 63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41"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42" name="直線コネクタ 641"/>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43"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44" name="フローチャート: 判断 64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45" name="フローチャート: 判断 644"/>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46" name="フローチャート: 判断 645"/>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47" name="フローチャート: 判断 646"/>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109220</xdr:rowOff>
    </xdr:from>
    <xdr:to>
      <xdr:col>116</xdr:col>
      <xdr:colOff>114300</xdr:colOff>
      <xdr:row>108</xdr:row>
      <xdr:rowOff>39370</xdr:rowOff>
    </xdr:to>
    <xdr:sp macro="" textlink="">
      <xdr:nvSpPr>
        <xdr:cNvPr id="653" name="楕円 652"/>
        <xdr:cNvSpPr/>
      </xdr:nvSpPr>
      <xdr:spPr>
        <a:xfrm>
          <a:off x="22110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87647</xdr:rowOff>
    </xdr:from>
    <xdr:ext cx="469744" cy="259045"/>
    <xdr:sp macro="" textlink="">
      <xdr:nvSpPr>
        <xdr:cNvPr id="654" name="【公民館】&#10;一人当たり面積該当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655" name="楕円 654"/>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160020</xdr:rowOff>
    </xdr:from>
    <xdr:to>
      <xdr:col>116</xdr:col>
      <xdr:colOff>63500</xdr:colOff>
      <xdr:row>107</xdr:row>
      <xdr:rowOff>163830</xdr:rowOff>
    </xdr:to>
    <xdr:cxnSp macro="">
      <xdr:nvCxnSpPr>
        <xdr:cNvPr id="656" name="直線コネクタ 655"/>
        <xdr:cNvCxnSpPr/>
      </xdr:nvCxnSpPr>
      <xdr:spPr>
        <a:xfrm flipV="1">
          <a:off x="21323300" y="1850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57" name="楕円 656"/>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107</xdr:row>
      <xdr:rowOff>163830</xdr:rowOff>
    </xdr:to>
    <xdr:cxnSp macro="">
      <xdr:nvCxnSpPr>
        <xdr:cNvPr id="658" name="直線コネクタ 657"/>
        <xdr:cNvCxnSpPr/>
      </xdr:nvCxnSpPr>
      <xdr:spPr>
        <a:xfrm>
          <a:off x="20434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59"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60"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61"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662" name="n_1mainValue【公民館】&#10;一人当たり面積"/>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663" name="n_2mainValue【公民館】&#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及び一人当たり面積について、保育所等施設や学校施設で類似団体平均を大きく上回っている。基金や起債を活用した改修を実施するほか、少子化時代に即した保育所等施設数や、小中学校施設の健全化等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49,862
49,051
85.10
19,172,108
18,425,556
709,949
11,692,995
22,903,436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31931</xdr:rowOff>
    </xdr:from>
    <xdr:to>
      <xdr:col>24</xdr:col>
      <xdr:colOff>114300</xdr:colOff>
      <xdr:row>34</xdr:row>
      <xdr:rowOff>133531</xdr:rowOff>
    </xdr:to>
    <xdr:sp macro="" textlink="">
      <xdr:nvSpPr>
        <xdr:cNvPr id="72" name="楕円 71"/>
        <xdr:cNvSpPr/>
      </xdr:nvSpPr>
      <xdr:spPr>
        <a:xfrm>
          <a:off x="45847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54808</xdr:rowOff>
    </xdr:from>
    <xdr:ext cx="405111" cy="259045"/>
    <xdr:sp macro="" textlink="">
      <xdr:nvSpPr>
        <xdr:cNvPr id="73" name="【図書館】&#10;有形固定資産減価償却率該当値テキスト"/>
        <xdr:cNvSpPr txBox="1"/>
      </xdr:nvSpPr>
      <xdr:spPr>
        <a:xfrm>
          <a:off x="4673600" y="57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69487</xdr:rowOff>
    </xdr:from>
    <xdr:to>
      <xdr:col>20</xdr:col>
      <xdr:colOff>38100</xdr:colOff>
      <xdr:row>34</xdr:row>
      <xdr:rowOff>171087</xdr:rowOff>
    </xdr:to>
    <xdr:sp macro="" textlink="">
      <xdr:nvSpPr>
        <xdr:cNvPr id="74" name="楕円 73"/>
        <xdr:cNvSpPr/>
      </xdr:nvSpPr>
      <xdr:spPr>
        <a:xfrm>
          <a:off x="3746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82731</xdr:rowOff>
    </xdr:from>
    <xdr:to>
      <xdr:col>24</xdr:col>
      <xdr:colOff>63500</xdr:colOff>
      <xdr:row>34</xdr:row>
      <xdr:rowOff>120287</xdr:rowOff>
    </xdr:to>
    <xdr:cxnSp macro="">
      <xdr:nvCxnSpPr>
        <xdr:cNvPr id="75" name="直線コネクタ 74"/>
        <xdr:cNvCxnSpPr/>
      </xdr:nvCxnSpPr>
      <xdr:spPr>
        <a:xfrm flipV="1">
          <a:off x="3797300" y="59120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107043</xdr:rowOff>
    </xdr:from>
    <xdr:to>
      <xdr:col>15</xdr:col>
      <xdr:colOff>101600</xdr:colOff>
      <xdr:row>35</xdr:row>
      <xdr:rowOff>37193</xdr:rowOff>
    </xdr:to>
    <xdr:sp macro="" textlink="">
      <xdr:nvSpPr>
        <xdr:cNvPr id="76" name="楕円 75"/>
        <xdr:cNvSpPr/>
      </xdr:nvSpPr>
      <xdr:spPr>
        <a:xfrm>
          <a:off x="2857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120287</xdr:rowOff>
    </xdr:from>
    <xdr:to>
      <xdr:col>19</xdr:col>
      <xdr:colOff>177800</xdr:colOff>
      <xdr:row>34</xdr:row>
      <xdr:rowOff>157843</xdr:rowOff>
    </xdr:to>
    <xdr:cxnSp macro="">
      <xdr:nvCxnSpPr>
        <xdr:cNvPr id="77" name="直線コネクタ 76"/>
        <xdr:cNvCxnSpPr/>
      </xdr:nvCxnSpPr>
      <xdr:spPr>
        <a:xfrm flipV="1">
          <a:off x="2908300" y="59495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16164</xdr:rowOff>
    </xdr:from>
    <xdr:ext cx="405111" cy="259045"/>
    <xdr:sp macro="" textlink="">
      <xdr:nvSpPr>
        <xdr:cNvPr id="81" name="n_1mainValue【図書館】&#10;有形固定資産減価償却率"/>
        <xdr:cNvSpPr txBox="1"/>
      </xdr:nvSpPr>
      <xdr:spPr>
        <a:xfrm>
          <a:off x="35820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53720</xdr:rowOff>
    </xdr:from>
    <xdr:ext cx="405111" cy="259045"/>
    <xdr:sp macro="" textlink="">
      <xdr:nvSpPr>
        <xdr:cNvPr id="82" name="n_2mainValue【図書館】&#10;有形固定資産減価償却率"/>
        <xdr:cNvSpPr txBox="1"/>
      </xdr:nvSpPr>
      <xdr:spPr>
        <a:xfrm>
          <a:off x="2705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楕円 120"/>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2"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3" name="楕円 122"/>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24" name="直線コネクタ 123"/>
        <xdr:cNvCxnSpPr/>
      </xdr:nvCxnSpPr>
      <xdr:spPr>
        <a:xfrm>
          <a:off x="9639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5" name="楕円 124"/>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69850</xdr:rowOff>
    </xdr:to>
    <xdr:cxnSp macro="">
      <xdr:nvCxnSpPr>
        <xdr:cNvPr id="126" name="直線コネクタ 125"/>
        <xdr:cNvCxnSpPr/>
      </xdr:nvCxnSpPr>
      <xdr:spPr>
        <a:xfrm flipV="1">
          <a:off x="8750300" y="674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30"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1"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123916</xdr:rowOff>
    </xdr:from>
    <xdr:to>
      <xdr:col>24</xdr:col>
      <xdr:colOff>114300</xdr:colOff>
      <xdr:row>58</xdr:row>
      <xdr:rowOff>54066</xdr:rowOff>
    </xdr:to>
    <xdr:sp macro="" textlink="">
      <xdr:nvSpPr>
        <xdr:cNvPr id="172" name="楕円 171"/>
        <xdr:cNvSpPr/>
      </xdr:nvSpPr>
      <xdr:spPr>
        <a:xfrm>
          <a:off x="45847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146793</xdr:rowOff>
    </xdr:from>
    <xdr:ext cx="405111" cy="259045"/>
    <xdr:sp macro="" textlink="">
      <xdr:nvSpPr>
        <xdr:cNvPr id="173" name="【体育館・プール】&#10;有形固定資産減価償却率該当値テキスト"/>
        <xdr:cNvSpPr txBox="1"/>
      </xdr:nvSpPr>
      <xdr:spPr>
        <a:xfrm>
          <a:off x="4673600"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159838</xdr:rowOff>
    </xdr:from>
    <xdr:to>
      <xdr:col>20</xdr:col>
      <xdr:colOff>38100</xdr:colOff>
      <xdr:row>58</xdr:row>
      <xdr:rowOff>89988</xdr:rowOff>
    </xdr:to>
    <xdr:sp macro="" textlink="">
      <xdr:nvSpPr>
        <xdr:cNvPr id="174" name="楕円 173"/>
        <xdr:cNvSpPr/>
      </xdr:nvSpPr>
      <xdr:spPr>
        <a:xfrm>
          <a:off x="3746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3266</xdr:rowOff>
    </xdr:from>
    <xdr:to>
      <xdr:col>24</xdr:col>
      <xdr:colOff>63500</xdr:colOff>
      <xdr:row>58</xdr:row>
      <xdr:rowOff>39188</xdr:rowOff>
    </xdr:to>
    <xdr:cxnSp macro="">
      <xdr:nvCxnSpPr>
        <xdr:cNvPr id="175" name="直線コネクタ 174"/>
        <xdr:cNvCxnSpPr/>
      </xdr:nvCxnSpPr>
      <xdr:spPr>
        <a:xfrm flipV="1">
          <a:off x="3797300" y="99473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24312</xdr:rowOff>
    </xdr:from>
    <xdr:to>
      <xdr:col>15</xdr:col>
      <xdr:colOff>101600</xdr:colOff>
      <xdr:row>58</xdr:row>
      <xdr:rowOff>125912</xdr:rowOff>
    </xdr:to>
    <xdr:sp macro="" textlink="">
      <xdr:nvSpPr>
        <xdr:cNvPr id="176" name="楕円 175"/>
        <xdr:cNvSpPr/>
      </xdr:nvSpPr>
      <xdr:spPr>
        <a:xfrm>
          <a:off x="2857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39188</xdr:rowOff>
    </xdr:from>
    <xdr:to>
      <xdr:col>19</xdr:col>
      <xdr:colOff>177800</xdr:colOff>
      <xdr:row>58</xdr:row>
      <xdr:rowOff>75112</xdr:rowOff>
    </xdr:to>
    <xdr:cxnSp macro="">
      <xdr:nvCxnSpPr>
        <xdr:cNvPr id="177" name="直線コネクタ 176"/>
        <xdr:cNvCxnSpPr/>
      </xdr:nvCxnSpPr>
      <xdr:spPr>
        <a:xfrm flipV="1">
          <a:off x="2908300" y="99832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106515</xdr:rowOff>
    </xdr:from>
    <xdr:ext cx="405111" cy="259045"/>
    <xdr:sp macro="" textlink="">
      <xdr:nvSpPr>
        <xdr:cNvPr id="181" name="n_1mainValue【体育館・プール】&#10;有形固定資産減価償却率"/>
        <xdr:cNvSpPr txBox="1"/>
      </xdr:nvSpPr>
      <xdr:spPr>
        <a:xfrm>
          <a:off x="35820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142439</xdr:rowOff>
    </xdr:from>
    <xdr:ext cx="405111" cy="259045"/>
    <xdr:sp macro="" textlink="">
      <xdr:nvSpPr>
        <xdr:cNvPr id="182" name="n_2mainValue【体育館・プール】&#10;有形固定資産減価償却率"/>
        <xdr:cNvSpPr txBox="1"/>
      </xdr:nvSpPr>
      <xdr:spPr>
        <a:xfrm>
          <a:off x="2705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101600</xdr:rowOff>
    </xdr:from>
    <xdr:to>
      <xdr:col>55</xdr:col>
      <xdr:colOff>50800</xdr:colOff>
      <xdr:row>64</xdr:row>
      <xdr:rowOff>31750</xdr:rowOff>
    </xdr:to>
    <xdr:sp macro="" textlink="">
      <xdr:nvSpPr>
        <xdr:cNvPr id="221" name="楕円 220"/>
        <xdr:cNvSpPr/>
      </xdr:nvSpPr>
      <xdr:spPr>
        <a:xfrm>
          <a:off x="10426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60977</xdr:rowOff>
    </xdr:from>
    <xdr:ext cx="469744" cy="259045"/>
    <xdr:sp macro="" textlink="">
      <xdr:nvSpPr>
        <xdr:cNvPr id="222" name="【体育館・プール】&#10;一人当たり面積該当値テキスト"/>
        <xdr:cNvSpPr txBox="1"/>
      </xdr:nvSpPr>
      <xdr:spPr>
        <a:xfrm>
          <a:off x="10515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102362</xdr:rowOff>
    </xdr:from>
    <xdr:to>
      <xdr:col>50</xdr:col>
      <xdr:colOff>165100</xdr:colOff>
      <xdr:row>64</xdr:row>
      <xdr:rowOff>32512</xdr:rowOff>
    </xdr:to>
    <xdr:sp macro="" textlink="">
      <xdr:nvSpPr>
        <xdr:cNvPr id="223" name="楕円 222"/>
        <xdr:cNvSpPr/>
      </xdr:nvSpPr>
      <xdr:spPr>
        <a:xfrm>
          <a:off x="9588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152400</xdr:rowOff>
    </xdr:from>
    <xdr:to>
      <xdr:col>55</xdr:col>
      <xdr:colOff>0</xdr:colOff>
      <xdr:row>63</xdr:row>
      <xdr:rowOff>153162</xdr:rowOff>
    </xdr:to>
    <xdr:cxnSp macro="">
      <xdr:nvCxnSpPr>
        <xdr:cNvPr id="224" name="直線コネクタ 223"/>
        <xdr:cNvCxnSpPr/>
      </xdr:nvCxnSpPr>
      <xdr:spPr>
        <a:xfrm flipV="1">
          <a:off x="9639300" y="1095375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103505</xdr:rowOff>
    </xdr:from>
    <xdr:to>
      <xdr:col>46</xdr:col>
      <xdr:colOff>38100</xdr:colOff>
      <xdr:row>64</xdr:row>
      <xdr:rowOff>33655</xdr:rowOff>
    </xdr:to>
    <xdr:sp macro="" textlink="">
      <xdr:nvSpPr>
        <xdr:cNvPr id="225" name="楕円 224"/>
        <xdr:cNvSpPr/>
      </xdr:nvSpPr>
      <xdr:spPr>
        <a:xfrm>
          <a:off x="8699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153162</xdr:rowOff>
    </xdr:from>
    <xdr:to>
      <xdr:col>50</xdr:col>
      <xdr:colOff>114300</xdr:colOff>
      <xdr:row>63</xdr:row>
      <xdr:rowOff>154305</xdr:rowOff>
    </xdr:to>
    <xdr:cxnSp macro="">
      <xdr:nvCxnSpPr>
        <xdr:cNvPr id="226" name="直線コネクタ 225"/>
        <xdr:cNvCxnSpPr/>
      </xdr:nvCxnSpPr>
      <xdr:spPr>
        <a:xfrm flipV="1">
          <a:off x="8750300" y="1095451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27"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49039</xdr:rowOff>
    </xdr:from>
    <xdr:ext cx="469744" cy="259045"/>
    <xdr:sp macro="" textlink="">
      <xdr:nvSpPr>
        <xdr:cNvPr id="230" name="n_1mainValue【体育館・プール】&#10;一人当たり面積"/>
        <xdr:cNvSpPr txBox="1"/>
      </xdr:nvSpPr>
      <xdr:spPr>
        <a:xfrm>
          <a:off x="9391727" y="1067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50182</xdr:rowOff>
    </xdr:from>
    <xdr:ext cx="469744" cy="259045"/>
    <xdr:sp macro="" textlink="">
      <xdr:nvSpPr>
        <xdr:cNvPr id="231" name="n_2mainValue【体育館・プール】&#10;一人当たり面積"/>
        <xdr:cNvSpPr txBox="1"/>
      </xdr:nvSpPr>
      <xdr:spPr>
        <a:xfrm>
          <a:off x="8515427" y="1068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36830</xdr:rowOff>
    </xdr:from>
    <xdr:to>
      <xdr:col>24</xdr:col>
      <xdr:colOff>114300</xdr:colOff>
      <xdr:row>79</xdr:row>
      <xdr:rowOff>138430</xdr:rowOff>
    </xdr:to>
    <xdr:sp macro="" textlink="">
      <xdr:nvSpPr>
        <xdr:cNvPr id="271" name="楕円 270"/>
        <xdr:cNvSpPr/>
      </xdr:nvSpPr>
      <xdr:spPr>
        <a:xfrm>
          <a:off x="4584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59707</xdr:rowOff>
    </xdr:from>
    <xdr:ext cx="405111" cy="259045"/>
    <xdr:sp macro="" textlink="">
      <xdr:nvSpPr>
        <xdr:cNvPr id="272" name="【福祉施設】&#10;有形固定資産減価償却率該当値テキスト"/>
        <xdr:cNvSpPr txBox="1"/>
      </xdr:nvSpPr>
      <xdr:spPr>
        <a:xfrm>
          <a:off x="4673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636</xdr:rowOff>
    </xdr:from>
    <xdr:to>
      <xdr:col>20</xdr:col>
      <xdr:colOff>38100</xdr:colOff>
      <xdr:row>79</xdr:row>
      <xdr:rowOff>102236</xdr:rowOff>
    </xdr:to>
    <xdr:sp macro="" textlink="">
      <xdr:nvSpPr>
        <xdr:cNvPr id="273" name="楕円 272"/>
        <xdr:cNvSpPr/>
      </xdr:nvSpPr>
      <xdr:spPr>
        <a:xfrm>
          <a:off x="3746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51436</xdr:rowOff>
    </xdr:from>
    <xdr:to>
      <xdr:col>24</xdr:col>
      <xdr:colOff>63500</xdr:colOff>
      <xdr:row>79</xdr:row>
      <xdr:rowOff>87630</xdr:rowOff>
    </xdr:to>
    <xdr:cxnSp macro="">
      <xdr:nvCxnSpPr>
        <xdr:cNvPr id="274" name="直線コネクタ 273"/>
        <xdr:cNvCxnSpPr/>
      </xdr:nvCxnSpPr>
      <xdr:spPr>
        <a:xfrm>
          <a:off x="3797300" y="135959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36830</xdr:rowOff>
    </xdr:from>
    <xdr:to>
      <xdr:col>15</xdr:col>
      <xdr:colOff>101600</xdr:colOff>
      <xdr:row>78</xdr:row>
      <xdr:rowOff>138430</xdr:rowOff>
    </xdr:to>
    <xdr:sp macro="" textlink="">
      <xdr:nvSpPr>
        <xdr:cNvPr id="275" name="楕円 274"/>
        <xdr:cNvSpPr/>
      </xdr:nvSpPr>
      <xdr:spPr>
        <a:xfrm>
          <a:off x="2857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87630</xdr:rowOff>
    </xdr:from>
    <xdr:to>
      <xdr:col>19</xdr:col>
      <xdr:colOff>177800</xdr:colOff>
      <xdr:row>79</xdr:row>
      <xdr:rowOff>51436</xdr:rowOff>
    </xdr:to>
    <xdr:cxnSp macro="">
      <xdr:nvCxnSpPr>
        <xdr:cNvPr id="276" name="直線コネクタ 275"/>
        <xdr:cNvCxnSpPr/>
      </xdr:nvCxnSpPr>
      <xdr:spPr>
        <a:xfrm>
          <a:off x="2908300" y="13460730"/>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118763</xdr:rowOff>
    </xdr:from>
    <xdr:ext cx="405111" cy="259045"/>
    <xdr:sp macro="" textlink="">
      <xdr:nvSpPr>
        <xdr:cNvPr id="280" name="n_1mainValue【福祉施設】&#10;有形固定資産減価償却率"/>
        <xdr:cNvSpPr txBox="1"/>
      </xdr:nvSpPr>
      <xdr:spPr>
        <a:xfrm>
          <a:off x="35820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154957</xdr:rowOff>
    </xdr:from>
    <xdr:ext cx="405111" cy="259045"/>
    <xdr:sp macro="" textlink="">
      <xdr:nvSpPr>
        <xdr:cNvPr id="281" name="n_2mainValue【福祉施設】&#10;有形固定資産減価償却率"/>
        <xdr:cNvSpPr txBox="1"/>
      </xdr:nvSpPr>
      <xdr:spPr>
        <a:xfrm>
          <a:off x="2705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160382</xdr:rowOff>
    </xdr:from>
    <xdr:to>
      <xdr:col>55</xdr:col>
      <xdr:colOff>50800</xdr:colOff>
      <xdr:row>81</xdr:row>
      <xdr:rowOff>90532</xdr:rowOff>
    </xdr:to>
    <xdr:sp macro="" textlink="">
      <xdr:nvSpPr>
        <xdr:cNvPr id="322" name="楕円 321"/>
        <xdr:cNvSpPr/>
      </xdr:nvSpPr>
      <xdr:spPr>
        <a:xfrm>
          <a:off x="10426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11809</xdr:rowOff>
    </xdr:from>
    <xdr:ext cx="469744" cy="259045"/>
    <xdr:sp macro="" textlink="">
      <xdr:nvSpPr>
        <xdr:cNvPr id="323" name="【福祉施設】&#10;一人当たり面積該当値テキスト"/>
        <xdr:cNvSpPr txBox="1"/>
      </xdr:nvSpPr>
      <xdr:spPr>
        <a:xfrm>
          <a:off x="10515600" y="137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170180</xdr:rowOff>
    </xdr:from>
    <xdr:to>
      <xdr:col>50</xdr:col>
      <xdr:colOff>165100</xdr:colOff>
      <xdr:row>81</xdr:row>
      <xdr:rowOff>100330</xdr:rowOff>
    </xdr:to>
    <xdr:sp macro="" textlink="">
      <xdr:nvSpPr>
        <xdr:cNvPr id="324" name="楕円 323"/>
        <xdr:cNvSpPr/>
      </xdr:nvSpPr>
      <xdr:spPr>
        <a:xfrm>
          <a:off x="958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39732</xdr:rowOff>
    </xdr:from>
    <xdr:to>
      <xdr:col>55</xdr:col>
      <xdr:colOff>0</xdr:colOff>
      <xdr:row>81</xdr:row>
      <xdr:rowOff>49530</xdr:rowOff>
    </xdr:to>
    <xdr:cxnSp macro="">
      <xdr:nvCxnSpPr>
        <xdr:cNvPr id="325" name="直線コネクタ 324"/>
        <xdr:cNvCxnSpPr/>
      </xdr:nvCxnSpPr>
      <xdr:spPr>
        <a:xfrm flipV="1">
          <a:off x="9639300" y="139271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26" name="楕円 325"/>
        <xdr:cNvSpPr/>
      </xdr:nvSpPr>
      <xdr:spPr>
        <a:xfrm>
          <a:off x="869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49530</xdr:rowOff>
    </xdr:from>
    <xdr:to>
      <xdr:col>50</xdr:col>
      <xdr:colOff>114300</xdr:colOff>
      <xdr:row>83</xdr:row>
      <xdr:rowOff>118111</xdr:rowOff>
    </xdr:to>
    <xdr:cxnSp macro="">
      <xdr:nvCxnSpPr>
        <xdr:cNvPr id="327" name="直線コネクタ 326"/>
        <xdr:cNvCxnSpPr/>
      </xdr:nvCxnSpPr>
      <xdr:spPr>
        <a:xfrm flipV="1">
          <a:off x="8750300" y="13936980"/>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28"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116857</xdr:rowOff>
    </xdr:from>
    <xdr:ext cx="469744" cy="259045"/>
    <xdr:sp macro="" textlink="">
      <xdr:nvSpPr>
        <xdr:cNvPr id="331" name="n_1mainValue【福祉施設】&#10;一人当たり面積"/>
        <xdr:cNvSpPr txBox="1"/>
      </xdr:nvSpPr>
      <xdr:spPr>
        <a:xfrm>
          <a:off x="93917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332" name="n_2mainValue【福祉施設】&#10;一人当たり面積"/>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125005</xdr:rowOff>
    </xdr:from>
    <xdr:to>
      <xdr:col>24</xdr:col>
      <xdr:colOff>114300</xdr:colOff>
      <xdr:row>103</xdr:row>
      <xdr:rowOff>55155</xdr:rowOff>
    </xdr:to>
    <xdr:sp macro="" textlink="">
      <xdr:nvSpPr>
        <xdr:cNvPr id="373" name="楕円 372"/>
        <xdr:cNvSpPr/>
      </xdr:nvSpPr>
      <xdr:spPr>
        <a:xfrm>
          <a:off x="4584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147882</xdr:rowOff>
    </xdr:from>
    <xdr:ext cx="405111" cy="259045"/>
    <xdr:sp macro="" textlink="">
      <xdr:nvSpPr>
        <xdr:cNvPr id="374" name="【市民会館】&#10;有形固定資産減価償却率該当値テキスト"/>
        <xdr:cNvSpPr txBox="1"/>
      </xdr:nvSpPr>
      <xdr:spPr>
        <a:xfrm>
          <a:off x="4673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160927</xdr:rowOff>
    </xdr:from>
    <xdr:to>
      <xdr:col>20</xdr:col>
      <xdr:colOff>38100</xdr:colOff>
      <xdr:row>103</xdr:row>
      <xdr:rowOff>91077</xdr:rowOff>
    </xdr:to>
    <xdr:sp macro="" textlink="">
      <xdr:nvSpPr>
        <xdr:cNvPr id="375" name="楕円 374"/>
        <xdr:cNvSpPr/>
      </xdr:nvSpPr>
      <xdr:spPr>
        <a:xfrm>
          <a:off x="3746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4355</xdr:rowOff>
    </xdr:from>
    <xdr:to>
      <xdr:col>24</xdr:col>
      <xdr:colOff>63500</xdr:colOff>
      <xdr:row>103</xdr:row>
      <xdr:rowOff>40277</xdr:rowOff>
    </xdr:to>
    <xdr:cxnSp macro="">
      <xdr:nvCxnSpPr>
        <xdr:cNvPr id="376" name="直線コネクタ 375"/>
        <xdr:cNvCxnSpPr/>
      </xdr:nvCxnSpPr>
      <xdr:spPr>
        <a:xfrm flipV="1">
          <a:off x="3797300" y="1766370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33564</xdr:rowOff>
    </xdr:from>
    <xdr:to>
      <xdr:col>15</xdr:col>
      <xdr:colOff>101600</xdr:colOff>
      <xdr:row>104</xdr:row>
      <xdr:rowOff>135164</xdr:rowOff>
    </xdr:to>
    <xdr:sp macro="" textlink="">
      <xdr:nvSpPr>
        <xdr:cNvPr id="377" name="楕円 376"/>
        <xdr:cNvSpPr/>
      </xdr:nvSpPr>
      <xdr:spPr>
        <a:xfrm>
          <a:off x="2857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40277</xdr:rowOff>
    </xdr:from>
    <xdr:to>
      <xdr:col>19</xdr:col>
      <xdr:colOff>177800</xdr:colOff>
      <xdr:row>104</xdr:row>
      <xdr:rowOff>84364</xdr:rowOff>
    </xdr:to>
    <xdr:cxnSp macro="">
      <xdr:nvCxnSpPr>
        <xdr:cNvPr id="378" name="直線コネクタ 377"/>
        <xdr:cNvCxnSpPr/>
      </xdr:nvCxnSpPr>
      <xdr:spPr>
        <a:xfrm flipV="1">
          <a:off x="2908300" y="17699627"/>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107604</xdr:rowOff>
    </xdr:from>
    <xdr:ext cx="405111" cy="259045"/>
    <xdr:sp macro="" textlink="">
      <xdr:nvSpPr>
        <xdr:cNvPr id="382" name="n_1mainValue【市民会館】&#10;有形固定資産減価償却率"/>
        <xdr:cNvSpPr txBox="1"/>
      </xdr:nvSpPr>
      <xdr:spPr>
        <a:xfrm>
          <a:off x="35820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383" name="n_2main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24" name="楕円 423"/>
        <xdr:cNvSpPr/>
      </xdr:nvSpPr>
      <xdr:spPr>
        <a:xfrm>
          <a:off x="10426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10721</xdr:rowOff>
    </xdr:from>
    <xdr:ext cx="469744" cy="259045"/>
    <xdr:sp macro="" textlink="">
      <xdr:nvSpPr>
        <xdr:cNvPr id="425" name="【市民会館】&#10;一人当たり面積該当値テキスト"/>
        <xdr:cNvSpPr txBox="1"/>
      </xdr:nvSpPr>
      <xdr:spPr>
        <a:xfrm>
          <a:off x="10515600"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169092</xdr:rowOff>
    </xdr:from>
    <xdr:to>
      <xdr:col>50</xdr:col>
      <xdr:colOff>165100</xdr:colOff>
      <xdr:row>105</xdr:row>
      <xdr:rowOff>99242</xdr:rowOff>
    </xdr:to>
    <xdr:sp macro="" textlink="">
      <xdr:nvSpPr>
        <xdr:cNvPr id="426" name="楕円 425"/>
        <xdr:cNvSpPr/>
      </xdr:nvSpPr>
      <xdr:spPr>
        <a:xfrm>
          <a:off x="9588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38644</xdr:rowOff>
    </xdr:from>
    <xdr:to>
      <xdr:col>55</xdr:col>
      <xdr:colOff>0</xdr:colOff>
      <xdr:row>105</xdr:row>
      <xdr:rowOff>48442</xdr:rowOff>
    </xdr:to>
    <xdr:cxnSp macro="">
      <xdr:nvCxnSpPr>
        <xdr:cNvPr id="427" name="直線コネクタ 426"/>
        <xdr:cNvCxnSpPr/>
      </xdr:nvCxnSpPr>
      <xdr:spPr>
        <a:xfrm flipV="1">
          <a:off x="9639300" y="1804089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89081</xdr:rowOff>
    </xdr:from>
    <xdr:to>
      <xdr:col>46</xdr:col>
      <xdr:colOff>38100</xdr:colOff>
      <xdr:row>108</xdr:row>
      <xdr:rowOff>19231</xdr:rowOff>
    </xdr:to>
    <xdr:sp macro="" textlink="">
      <xdr:nvSpPr>
        <xdr:cNvPr id="428" name="楕円 427"/>
        <xdr:cNvSpPr/>
      </xdr:nvSpPr>
      <xdr:spPr>
        <a:xfrm>
          <a:off x="8699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48442</xdr:rowOff>
    </xdr:from>
    <xdr:to>
      <xdr:col>50</xdr:col>
      <xdr:colOff>114300</xdr:colOff>
      <xdr:row>107</xdr:row>
      <xdr:rowOff>139881</xdr:rowOff>
    </xdr:to>
    <xdr:cxnSp macro="">
      <xdr:nvCxnSpPr>
        <xdr:cNvPr id="429" name="直線コネクタ 428"/>
        <xdr:cNvCxnSpPr/>
      </xdr:nvCxnSpPr>
      <xdr:spPr>
        <a:xfrm flipV="1">
          <a:off x="8750300" y="18050692"/>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115769</xdr:rowOff>
    </xdr:from>
    <xdr:ext cx="469744" cy="259045"/>
    <xdr:sp macro="" textlink="">
      <xdr:nvSpPr>
        <xdr:cNvPr id="433" name="n_1mainValue【市民会館】&#10;一人当たり面積"/>
        <xdr:cNvSpPr txBox="1"/>
      </xdr:nvSpPr>
      <xdr:spPr>
        <a:xfrm>
          <a:off x="93917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10358</xdr:rowOff>
    </xdr:from>
    <xdr:ext cx="469744" cy="259045"/>
    <xdr:sp macro="" textlink="">
      <xdr:nvSpPr>
        <xdr:cNvPr id="434" name="n_2mainValue【市民会館】&#10;一人当たり面積"/>
        <xdr:cNvSpPr txBox="1"/>
      </xdr:nvSpPr>
      <xdr:spPr>
        <a:xfrm>
          <a:off x="8515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65"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74385</xdr:rowOff>
    </xdr:from>
    <xdr:to>
      <xdr:col>85</xdr:col>
      <xdr:colOff>177800</xdr:colOff>
      <xdr:row>42</xdr:row>
      <xdr:rowOff>4535</xdr:rowOff>
    </xdr:to>
    <xdr:sp macro="" textlink="">
      <xdr:nvSpPr>
        <xdr:cNvPr id="475" name="楕円 474"/>
        <xdr:cNvSpPr/>
      </xdr:nvSpPr>
      <xdr:spPr>
        <a:xfrm>
          <a:off x="162687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160762</xdr:rowOff>
    </xdr:from>
    <xdr:ext cx="340478" cy="259045"/>
    <xdr:sp macro="" textlink="">
      <xdr:nvSpPr>
        <xdr:cNvPr id="476" name="【一般廃棄物処理施設】&#10;有形固定資産減価償却率該当値テキスト"/>
        <xdr:cNvSpPr txBox="1"/>
      </xdr:nvSpPr>
      <xdr:spPr>
        <a:xfrm>
          <a:off x="16357600" y="70187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477" name="楕円 476"/>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125185</xdr:rowOff>
    </xdr:from>
    <xdr:to>
      <xdr:col>85</xdr:col>
      <xdr:colOff>127000</xdr:colOff>
      <xdr:row>41</xdr:row>
      <xdr:rowOff>167640</xdr:rowOff>
    </xdr:to>
    <xdr:cxnSp macro="">
      <xdr:nvCxnSpPr>
        <xdr:cNvPr id="478" name="直線コネクタ 477"/>
        <xdr:cNvCxnSpPr/>
      </xdr:nvCxnSpPr>
      <xdr:spPr>
        <a:xfrm flipV="1">
          <a:off x="15481300" y="715463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56424</xdr:rowOff>
    </xdr:from>
    <xdr:to>
      <xdr:col>76</xdr:col>
      <xdr:colOff>165100</xdr:colOff>
      <xdr:row>34</xdr:row>
      <xdr:rowOff>158024</xdr:rowOff>
    </xdr:to>
    <xdr:sp macro="" textlink="">
      <xdr:nvSpPr>
        <xdr:cNvPr id="479" name="楕円 478"/>
        <xdr:cNvSpPr/>
      </xdr:nvSpPr>
      <xdr:spPr>
        <a:xfrm>
          <a:off x="14541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107224</xdr:rowOff>
    </xdr:from>
    <xdr:to>
      <xdr:col>81</xdr:col>
      <xdr:colOff>50800</xdr:colOff>
      <xdr:row>41</xdr:row>
      <xdr:rowOff>167640</xdr:rowOff>
    </xdr:to>
    <xdr:cxnSp macro="">
      <xdr:nvCxnSpPr>
        <xdr:cNvPr id="480" name="直線コネクタ 479"/>
        <xdr:cNvCxnSpPr/>
      </xdr:nvCxnSpPr>
      <xdr:spPr>
        <a:xfrm>
          <a:off x="14592300" y="5936524"/>
          <a:ext cx="889000" cy="12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81"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38117</xdr:rowOff>
    </xdr:from>
    <xdr:ext cx="340478" cy="259045"/>
    <xdr:sp macro="" textlink="">
      <xdr:nvSpPr>
        <xdr:cNvPr id="484" name="n_1mainValue【一般廃棄物処理施設】&#10;有形固定資産減価償却率"/>
        <xdr:cNvSpPr txBox="1"/>
      </xdr:nvSpPr>
      <xdr:spPr>
        <a:xfrm>
          <a:off x="15298361" y="7239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3101</xdr:rowOff>
    </xdr:from>
    <xdr:ext cx="405111" cy="259045"/>
    <xdr:sp macro="" textlink="">
      <xdr:nvSpPr>
        <xdr:cNvPr id="485" name="n_2mainValue【一般廃棄物処理施設】&#10;有形固定資産減価償却率"/>
        <xdr:cNvSpPr txBox="1"/>
      </xdr:nvSpPr>
      <xdr:spPr>
        <a:xfrm>
          <a:off x="143897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125007</xdr:rowOff>
    </xdr:from>
    <xdr:to>
      <xdr:col>116</xdr:col>
      <xdr:colOff>114300</xdr:colOff>
      <xdr:row>42</xdr:row>
      <xdr:rowOff>55157</xdr:rowOff>
    </xdr:to>
    <xdr:sp macro="" textlink="">
      <xdr:nvSpPr>
        <xdr:cNvPr id="524" name="楕円 523"/>
        <xdr:cNvSpPr/>
      </xdr:nvSpPr>
      <xdr:spPr>
        <a:xfrm>
          <a:off x="22110700" y="71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39934</xdr:rowOff>
    </xdr:from>
    <xdr:ext cx="534377" cy="259045"/>
    <xdr:sp macro="" textlink="">
      <xdr:nvSpPr>
        <xdr:cNvPr id="525" name="【一般廃棄物処理施設】&#10;一人当たり有形固定資産（償却資産）額該当値テキスト"/>
        <xdr:cNvSpPr txBox="1"/>
      </xdr:nvSpPr>
      <xdr:spPr>
        <a:xfrm>
          <a:off x="22199600" y="70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124813</xdr:rowOff>
    </xdr:from>
    <xdr:to>
      <xdr:col>112</xdr:col>
      <xdr:colOff>38100</xdr:colOff>
      <xdr:row>42</xdr:row>
      <xdr:rowOff>54963</xdr:rowOff>
    </xdr:to>
    <xdr:sp macro="" textlink="">
      <xdr:nvSpPr>
        <xdr:cNvPr id="526" name="楕円 525"/>
        <xdr:cNvSpPr/>
      </xdr:nvSpPr>
      <xdr:spPr>
        <a:xfrm>
          <a:off x="21272500" y="715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4163</xdr:rowOff>
    </xdr:from>
    <xdr:to>
      <xdr:col>116</xdr:col>
      <xdr:colOff>63500</xdr:colOff>
      <xdr:row>42</xdr:row>
      <xdr:rowOff>4357</xdr:rowOff>
    </xdr:to>
    <xdr:cxnSp macro="">
      <xdr:nvCxnSpPr>
        <xdr:cNvPr id="527" name="直線コネクタ 526"/>
        <xdr:cNvCxnSpPr/>
      </xdr:nvCxnSpPr>
      <xdr:spPr>
        <a:xfrm>
          <a:off x="21323300" y="7205063"/>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157472</xdr:rowOff>
    </xdr:from>
    <xdr:to>
      <xdr:col>107</xdr:col>
      <xdr:colOff>101600</xdr:colOff>
      <xdr:row>42</xdr:row>
      <xdr:rowOff>87622</xdr:rowOff>
    </xdr:to>
    <xdr:sp macro="" textlink="">
      <xdr:nvSpPr>
        <xdr:cNvPr id="528" name="楕円 527"/>
        <xdr:cNvSpPr/>
      </xdr:nvSpPr>
      <xdr:spPr>
        <a:xfrm>
          <a:off x="20383500" y="71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4163</xdr:rowOff>
    </xdr:from>
    <xdr:to>
      <xdr:col>111</xdr:col>
      <xdr:colOff>177800</xdr:colOff>
      <xdr:row>42</xdr:row>
      <xdr:rowOff>36822</xdr:rowOff>
    </xdr:to>
    <xdr:cxnSp macro="">
      <xdr:nvCxnSpPr>
        <xdr:cNvPr id="529" name="直線コネクタ 528"/>
        <xdr:cNvCxnSpPr/>
      </xdr:nvCxnSpPr>
      <xdr:spPr>
        <a:xfrm flipV="1">
          <a:off x="20434300" y="7205063"/>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46090</xdr:rowOff>
    </xdr:from>
    <xdr:ext cx="534377" cy="259045"/>
    <xdr:sp macro="" textlink="">
      <xdr:nvSpPr>
        <xdr:cNvPr id="533" name="n_1mainValue【一般廃棄物処理施設】&#10;一人当たり有形固定資産（償却資産）額"/>
        <xdr:cNvSpPr txBox="1"/>
      </xdr:nvSpPr>
      <xdr:spPr>
        <a:xfrm>
          <a:off x="21043411" y="724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78749</xdr:rowOff>
    </xdr:from>
    <xdr:ext cx="378565" cy="259045"/>
    <xdr:sp macro="" textlink="">
      <xdr:nvSpPr>
        <xdr:cNvPr id="534" name="n_2mainValue【一般廃棄物処理施設】&#10;一人当たり有形固定資産（償却資産）額"/>
        <xdr:cNvSpPr txBox="1"/>
      </xdr:nvSpPr>
      <xdr:spPr>
        <a:xfrm>
          <a:off x="20245017" y="7279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575" name="楕円 574"/>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576" name="【保健センター・保健所】&#10;有形固定資産減価償却率該当値テキスト"/>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577" name="楕円 576"/>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81643</xdr:rowOff>
    </xdr:to>
    <xdr:cxnSp macro="">
      <xdr:nvCxnSpPr>
        <xdr:cNvPr id="578" name="直線コネクタ 577"/>
        <xdr:cNvCxnSpPr/>
      </xdr:nvCxnSpPr>
      <xdr:spPr>
        <a:xfrm flipV="1">
          <a:off x="15481300" y="9993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79" name="楕円 578"/>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580" name="直線コネクタ 579"/>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584" name="n_1mainValue【保健センター・保健所】&#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85"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626" name="楕円 625"/>
        <xdr:cNvSpPr/>
      </xdr:nvSpPr>
      <xdr:spPr>
        <a:xfrm>
          <a:off x="22110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139899</xdr:rowOff>
    </xdr:from>
    <xdr:ext cx="469744" cy="259045"/>
    <xdr:sp macro="" textlink="">
      <xdr:nvSpPr>
        <xdr:cNvPr id="627" name="【保健センター・保健所】&#10;一人当たり面積該当値テキスト"/>
        <xdr:cNvSpPr txBox="1"/>
      </xdr:nvSpPr>
      <xdr:spPr>
        <a:xfrm>
          <a:off x="22199600"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161472</xdr:rowOff>
    </xdr:from>
    <xdr:to>
      <xdr:col>112</xdr:col>
      <xdr:colOff>38100</xdr:colOff>
      <xdr:row>63</xdr:row>
      <xdr:rowOff>91622</xdr:rowOff>
    </xdr:to>
    <xdr:sp macro="" textlink="">
      <xdr:nvSpPr>
        <xdr:cNvPr id="628" name="楕円 627"/>
        <xdr:cNvSpPr/>
      </xdr:nvSpPr>
      <xdr:spPr>
        <a:xfrm>
          <a:off x="2127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40822</xdr:rowOff>
    </xdr:from>
    <xdr:to>
      <xdr:col>116</xdr:col>
      <xdr:colOff>63500</xdr:colOff>
      <xdr:row>63</xdr:row>
      <xdr:rowOff>40822</xdr:rowOff>
    </xdr:to>
    <xdr:cxnSp macro="">
      <xdr:nvCxnSpPr>
        <xdr:cNvPr id="629" name="直線コネクタ 628"/>
        <xdr:cNvCxnSpPr/>
      </xdr:nvCxnSpPr>
      <xdr:spPr>
        <a:xfrm>
          <a:off x="21323300" y="10842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907</xdr:rowOff>
    </xdr:from>
    <xdr:to>
      <xdr:col>107</xdr:col>
      <xdr:colOff>101600</xdr:colOff>
      <xdr:row>63</xdr:row>
      <xdr:rowOff>102507</xdr:rowOff>
    </xdr:to>
    <xdr:sp macro="" textlink="">
      <xdr:nvSpPr>
        <xdr:cNvPr id="630" name="楕円 629"/>
        <xdr:cNvSpPr/>
      </xdr:nvSpPr>
      <xdr:spPr>
        <a:xfrm>
          <a:off x="20383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40822</xdr:rowOff>
    </xdr:from>
    <xdr:to>
      <xdr:col>111</xdr:col>
      <xdr:colOff>177800</xdr:colOff>
      <xdr:row>63</xdr:row>
      <xdr:rowOff>51707</xdr:rowOff>
    </xdr:to>
    <xdr:cxnSp macro="">
      <xdr:nvCxnSpPr>
        <xdr:cNvPr id="631" name="直線コネクタ 630"/>
        <xdr:cNvCxnSpPr/>
      </xdr:nvCxnSpPr>
      <xdr:spPr>
        <a:xfrm flipV="1">
          <a:off x="20434300" y="108421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82749</xdr:rowOff>
    </xdr:from>
    <xdr:ext cx="469744" cy="259045"/>
    <xdr:sp macro="" textlink="">
      <xdr:nvSpPr>
        <xdr:cNvPr id="635" name="n_1main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93634</xdr:rowOff>
    </xdr:from>
    <xdr:ext cx="469744" cy="259045"/>
    <xdr:sp macro="" textlink="">
      <xdr:nvSpPr>
        <xdr:cNvPr id="636" name="n_2mainValue【保健センター・保健所】&#10;一人当たり面積"/>
        <xdr:cNvSpPr txBox="1"/>
      </xdr:nvSpPr>
      <xdr:spPr>
        <a:xfrm>
          <a:off x="20199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6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77" name="楕円 676"/>
        <xdr:cNvSpPr/>
      </xdr:nvSpPr>
      <xdr:spPr>
        <a:xfrm>
          <a:off x="16268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55534</xdr:rowOff>
    </xdr:from>
    <xdr:ext cx="405111" cy="259045"/>
    <xdr:sp macro="" textlink="">
      <xdr:nvSpPr>
        <xdr:cNvPr id="678" name="【消防施設】&#10;有形固定資産減価償却率該当値テキスト"/>
        <xdr:cNvSpPr txBox="1"/>
      </xdr:nvSpPr>
      <xdr:spPr>
        <a:xfrm>
          <a:off x="16357600"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119562</xdr:rowOff>
    </xdr:from>
    <xdr:to>
      <xdr:col>81</xdr:col>
      <xdr:colOff>101600</xdr:colOff>
      <xdr:row>82</xdr:row>
      <xdr:rowOff>49712</xdr:rowOff>
    </xdr:to>
    <xdr:sp macro="" textlink="">
      <xdr:nvSpPr>
        <xdr:cNvPr id="679" name="楕円 678"/>
        <xdr:cNvSpPr/>
      </xdr:nvSpPr>
      <xdr:spPr>
        <a:xfrm>
          <a:off x="15430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127907</xdr:rowOff>
    </xdr:from>
    <xdr:to>
      <xdr:col>85</xdr:col>
      <xdr:colOff>127000</xdr:colOff>
      <xdr:row>81</xdr:row>
      <xdr:rowOff>170362</xdr:rowOff>
    </xdr:to>
    <xdr:cxnSp macro="">
      <xdr:nvCxnSpPr>
        <xdr:cNvPr id="680" name="直線コネクタ 679"/>
        <xdr:cNvCxnSpPr/>
      </xdr:nvCxnSpPr>
      <xdr:spPr>
        <a:xfrm flipV="1">
          <a:off x="15481300" y="1401535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153851</xdr:rowOff>
    </xdr:from>
    <xdr:to>
      <xdr:col>76</xdr:col>
      <xdr:colOff>165100</xdr:colOff>
      <xdr:row>82</xdr:row>
      <xdr:rowOff>84001</xdr:rowOff>
    </xdr:to>
    <xdr:sp macro="" textlink="">
      <xdr:nvSpPr>
        <xdr:cNvPr id="681" name="楕円 680"/>
        <xdr:cNvSpPr/>
      </xdr:nvSpPr>
      <xdr:spPr>
        <a:xfrm>
          <a:off x="14541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170362</xdr:rowOff>
    </xdr:from>
    <xdr:to>
      <xdr:col>81</xdr:col>
      <xdr:colOff>50800</xdr:colOff>
      <xdr:row>82</xdr:row>
      <xdr:rowOff>33201</xdr:rowOff>
    </xdr:to>
    <xdr:cxnSp macro="">
      <xdr:nvCxnSpPr>
        <xdr:cNvPr id="682" name="直線コネクタ 681"/>
        <xdr:cNvCxnSpPr/>
      </xdr:nvCxnSpPr>
      <xdr:spPr>
        <a:xfrm flipV="1">
          <a:off x="14592300" y="140578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83"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84"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40839</xdr:rowOff>
    </xdr:from>
    <xdr:ext cx="405111" cy="259045"/>
    <xdr:sp macro="" textlink="">
      <xdr:nvSpPr>
        <xdr:cNvPr id="686" name="n_1mainValue【消防施設】&#10;有形固定資産減価償却率"/>
        <xdr:cNvSpPr txBox="1"/>
      </xdr:nvSpPr>
      <xdr:spPr>
        <a:xfrm>
          <a:off x="152660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75128</xdr:rowOff>
    </xdr:from>
    <xdr:ext cx="405111" cy="259045"/>
    <xdr:sp macro="" textlink="">
      <xdr:nvSpPr>
        <xdr:cNvPr id="687" name="n_2mainValue【消防施設】&#10;有形固定資産減価償却率"/>
        <xdr:cNvSpPr txBox="1"/>
      </xdr:nvSpPr>
      <xdr:spPr>
        <a:xfrm>
          <a:off x="143897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131318</xdr:rowOff>
    </xdr:from>
    <xdr:to>
      <xdr:col>116</xdr:col>
      <xdr:colOff>114300</xdr:colOff>
      <xdr:row>78</xdr:row>
      <xdr:rowOff>61468</xdr:rowOff>
    </xdr:to>
    <xdr:sp macro="" textlink="">
      <xdr:nvSpPr>
        <xdr:cNvPr id="724" name="楕円 723"/>
        <xdr:cNvSpPr/>
      </xdr:nvSpPr>
      <xdr:spPr>
        <a:xfrm>
          <a:off x="221107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46245</xdr:rowOff>
    </xdr:from>
    <xdr:ext cx="469744" cy="259045"/>
    <xdr:sp macro="" textlink="">
      <xdr:nvSpPr>
        <xdr:cNvPr id="725" name="【消防施設】&#10;一人当たり面積該当値テキスト"/>
        <xdr:cNvSpPr txBox="1"/>
      </xdr:nvSpPr>
      <xdr:spPr>
        <a:xfrm>
          <a:off x="22199600" y="1324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145035</xdr:rowOff>
    </xdr:from>
    <xdr:to>
      <xdr:col>112</xdr:col>
      <xdr:colOff>38100</xdr:colOff>
      <xdr:row>78</xdr:row>
      <xdr:rowOff>75185</xdr:rowOff>
    </xdr:to>
    <xdr:sp macro="" textlink="">
      <xdr:nvSpPr>
        <xdr:cNvPr id="726" name="楕円 725"/>
        <xdr:cNvSpPr/>
      </xdr:nvSpPr>
      <xdr:spPr>
        <a:xfrm>
          <a:off x="212725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10668</xdr:rowOff>
    </xdr:from>
    <xdr:to>
      <xdr:col>116</xdr:col>
      <xdr:colOff>63500</xdr:colOff>
      <xdr:row>78</xdr:row>
      <xdr:rowOff>24385</xdr:rowOff>
    </xdr:to>
    <xdr:cxnSp macro="">
      <xdr:nvCxnSpPr>
        <xdr:cNvPr id="727" name="直線コネクタ 726"/>
        <xdr:cNvCxnSpPr/>
      </xdr:nvCxnSpPr>
      <xdr:spPr>
        <a:xfrm flipV="1">
          <a:off x="21323300" y="133837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728" name="楕円 727"/>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24385</xdr:rowOff>
    </xdr:from>
    <xdr:to>
      <xdr:col>111</xdr:col>
      <xdr:colOff>177800</xdr:colOff>
      <xdr:row>78</xdr:row>
      <xdr:rowOff>38100</xdr:rowOff>
    </xdr:to>
    <xdr:cxnSp macro="">
      <xdr:nvCxnSpPr>
        <xdr:cNvPr id="729" name="直線コネクタ 728"/>
        <xdr:cNvCxnSpPr/>
      </xdr:nvCxnSpPr>
      <xdr:spPr>
        <a:xfrm flipV="1">
          <a:off x="20434300" y="13397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30"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31"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91712</xdr:rowOff>
    </xdr:from>
    <xdr:ext cx="469744" cy="259045"/>
    <xdr:sp macro="" textlink="">
      <xdr:nvSpPr>
        <xdr:cNvPr id="733" name="n_1mainValue【消防施設】&#10;一人当たり面積"/>
        <xdr:cNvSpPr txBox="1"/>
      </xdr:nvSpPr>
      <xdr:spPr>
        <a:xfrm>
          <a:off x="21075727" y="131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734" name="n_2mainValue【消防施設】&#10;一人当たり面積"/>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775" name="楕円 774"/>
        <xdr:cNvSpPr/>
      </xdr:nvSpPr>
      <xdr:spPr>
        <a:xfrm>
          <a:off x="162687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776" name="【庁舎】&#10;有形固定資産減価償却率該当値テキスト"/>
        <xdr:cNvSpPr txBox="1"/>
      </xdr:nvSpPr>
      <xdr:spPr>
        <a:xfrm>
          <a:off x="163576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777" name="楕円 776"/>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103958</xdr:rowOff>
    </xdr:from>
    <xdr:to>
      <xdr:col>85</xdr:col>
      <xdr:colOff>127000</xdr:colOff>
      <xdr:row>102</xdr:row>
      <xdr:rowOff>136616</xdr:rowOff>
    </xdr:to>
    <xdr:cxnSp macro="">
      <xdr:nvCxnSpPr>
        <xdr:cNvPr id="778" name="直線コネクタ 777"/>
        <xdr:cNvCxnSpPr/>
      </xdr:nvCxnSpPr>
      <xdr:spPr>
        <a:xfrm flipV="1">
          <a:off x="15481300" y="175918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115207</xdr:rowOff>
    </xdr:from>
    <xdr:to>
      <xdr:col>76</xdr:col>
      <xdr:colOff>165100</xdr:colOff>
      <xdr:row>103</xdr:row>
      <xdr:rowOff>45357</xdr:rowOff>
    </xdr:to>
    <xdr:sp macro="" textlink="">
      <xdr:nvSpPr>
        <xdr:cNvPr id="779" name="楕円 778"/>
        <xdr:cNvSpPr/>
      </xdr:nvSpPr>
      <xdr:spPr>
        <a:xfrm>
          <a:off x="14541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102</xdr:row>
      <xdr:rowOff>166007</xdr:rowOff>
    </xdr:to>
    <xdr:cxnSp macro="">
      <xdr:nvCxnSpPr>
        <xdr:cNvPr id="780" name="直線コネクタ 779"/>
        <xdr:cNvCxnSpPr/>
      </xdr:nvCxnSpPr>
      <xdr:spPr>
        <a:xfrm flipV="1">
          <a:off x="14592300" y="176245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32493</xdr:rowOff>
    </xdr:from>
    <xdr:ext cx="405111" cy="259045"/>
    <xdr:sp macro="" textlink="">
      <xdr:nvSpPr>
        <xdr:cNvPr id="784"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61884</xdr:rowOff>
    </xdr:from>
    <xdr:ext cx="405111" cy="259045"/>
    <xdr:sp macro="" textlink="">
      <xdr:nvSpPr>
        <xdr:cNvPr id="785" name="n_2mainValue【庁舎】&#10;有形固定資産減価償却率"/>
        <xdr:cNvSpPr txBox="1"/>
      </xdr:nvSpPr>
      <xdr:spPr>
        <a:xfrm>
          <a:off x="14389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105411</xdr:rowOff>
    </xdr:from>
    <xdr:to>
      <xdr:col>116</xdr:col>
      <xdr:colOff>114300</xdr:colOff>
      <xdr:row>102</xdr:row>
      <xdr:rowOff>35561</xdr:rowOff>
    </xdr:to>
    <xdr:sp macro="" textlink="">
      <xdr:nvSpPr>
        <xdr:cNvPr id="827" name="楕円 826"/>
        <xdr:cNvSpPr/>
      </xdr:nvSpPr>
      <xdr:spPr>
        <a:xfrm>
          <a:off x="22110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128288</xdr:rowOff>
    </xdr:from>
    <xdr:ext cx="469744" cy="259045"/>
    <xdr:sp macro="" textlink="">
      <xdr:nvSpPr>
        <xdr:cNvPr id="828" name="【庁舎】&#10;一人当たり面積該当値テキスト"/>
        <xdr:cNvSpPr txBox="1"/>
      </xdr:nvSpPr>
      <xdr:spPr>
        <a:xfrm>
          <a:off x="22199600"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125005</xdr:rowOff>
    </xdr:from>
    <xdr:to>
      <xdr:col>112</xdr:col>
      <xdr:colOff>38100</xdr:colOff>
      <xdr:row>102</xdr:row>
      <xdr:rowOff>55155</xdr:rowOff>
    </xdr:to>
    <xdr:sp macro="" textlink="">
      <xdr:nvSpPr>
        <xdr:cNvPr id="829" name="楕円 828"/>
        <xdr:cNvSpPr/>
      </xdr:nvSpPr>
      <xdr:spPr>
        <a:xfrm>
          <a:off x="21272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156211</xdr:rowOff>
    </xdr:from>
    <xdr:to>
      <xdr:col>116</xdr:col>
      <xdr:colOff>63500</xdr:colOff>
      <xdr:row>102</xdr:row>
      <xdr:rowOff>4355</xdr:rowOff>
    </xdr:to>
    <xdr:cxnSp macro="">
      <xdr:nvCxnSpPr>
        <xdr:cNvPr id="830" name="直線コネクタ 829"/>
        <xdr:cNvCxnSpPr/>
      </xdr:nvCxnSpPr>
      <xdr:spPr>
        <a:xfrm flipV="1">
          <a:off x="21323300" y="1747266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138068</xdr:rowOff>
    </xdr:from>
    <xdr:to>
      <xdr:col>107</xdr:col>
      <xdr:colOff>101600</xdr:colOff>
      <xdr:row>102</xdr:row>
      <xdr:rowOff>68218</xdr:rowOff>
    </xdr:to>
    <xdr:sp macro="" textlink="">
      <xdr:nvSpPr>
        <xdr:cNvPr id="831" name="楕円 830"/>
        <xdr:cNvSpPr/>
      </xdr:nvSpPr>
      <xdr:spPr>
        <a:xfrm>
          <a:off x="20383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4355</xdr:rowOff>
    </xdr:from>
    <xdr:to>
      <xdr:col>111</xdr:col>
      <xdr:colOff>177800</xdr:colOff>
      <xdr:row>102</xdr:row>
      <xdr:rowOff>17418</xdr:rowOff>
    </xdr:to>
    <xdr:cxnSp macro="">
      <xdr:nvCxnSpPr>
        <xdr:cNvPr id="832" name="直線コネクタ 831"/>
        <xdr:cNvCxnSpPr/>
      </xdr:nvCxnSpPr>
      <xdr:spPr>
        <a:xfrm flipV="1">
          <a:off x="20434300" y="174922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33"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4"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71682</xdr:rowOff>
    </xdr:from>
    <xdr:ext cx="469744" cy="259045"/>
    <xdr:sp macro="" textlink="">
      <xdr:nvSpPr>
        <xdr:cNvPr id="836" name="n_1mainValue【庁舎】&#10;一人当たり面積"/>
        <xdr:cNvSpPr txBox="1"/>
      </xdr:nvSpPr>
      <xdr:spPr>
        <a:xfrm>
          <a:off x="21075727" y="172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84745</xdr:rowOff>
    </xdr:from>
    <xdr:ext cx="469744" cy="259045"/>
    <xdr:sp macro="" textlink="">
      <xdr:nvSpPr>
        <xdr:cNvPr id="837" name="n_2mainValue【庁舎】&#10;一人当たり面積"/>
        <xdr:cNvSpPr txBox="1"/>
      </xdr:nvSpPr>
      <xdr:spPr>
        <a:xfrm>
          <a:off x="20199427" y="1722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・有形固定資産減価償却率及び一人当たり面積について、福祉施設で類似団体平均を大きく上回っている。施設の統廃合を進め、事業費の縮小を図る。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49,862
49,051
85.10
19,172,108
18,425,556
709,949
11,692,995
22,903,436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年度は、前年度から</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ポイント増となっ</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ポイント下回っ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a:t>
          </a:r>
          <a:r>
            <a:rPr kumimoji="1" lang="ja-JP" altLang="ja-JP" sz="1100">
              <a:solidFill>
                <a:sysClr val="windowText" lastClr="000000"/>
              </a:solidFill>
              <a:effectLst/>
              <a:latin typeface="+mn-lt"/>
              <a:ea typeface="+mn-ea"/>
              <a:cs typeface="+mn-cs"/>
            </a:rPr>
            <a:t>単年度指数では、</a:t>
          </a:r>
          <a:r>
            <a:rPr kumimoji="1" lang="ja-JP" altLang="en-US" sz="1100">
              <a:solidFill>
                <a:sysClr val="windowText" lastClr="000000"/>
              </a:solidFill>
              <a:effectLst/>
              <a:latin typeface="+mn-lt"/>
              <a:ea typeface="+mn-ea"/>
              <a:cs typeface="+mn-cs"/>
            </a:rPr>
            <a:t>道路橋りょう費等において市債の償還終了に伴う事業費補正の減などにより、</a:t>
          </a:r>
          <a:r>
            <a:rPr kumimoji="1" lang="ja-JP" altLang="ja-JP" sz="1100">
              <a:solidFill>
                <a:sysClr val="windowText" lastClr="000000"/>
              </a:solidFill>
              <a:effectLst/>
              <a:latin typeface="+mn-lt"/>
              <a:ea typeface="+mn-ea"/>
              <a:cs typeface="+mn-cs"/>
            </a:rPr>
            <a:t>基準財政需要額</a:t>
          </a:r>
          <a:r>
            <a:rPr kumimoji="1" lang="ja-JP" altLang="en-US" sz="1100">
              <a:solidFill>
                <a:sysClr val="windowText" lastClr="000000"/>
              </a:solidFill>
              <a:effectLst/>
              <a:latin typeface="+mn-lt"/>
              <a:ea typeface="+mn-ea"/>
              <a:cs typeface="+mn-cs"/>
            </a:rPr>
            <a:t>が４５百万減となった一方、地方消費税交付金をはじめとした各種交付金の増などにより、</a:t>
          </a:r>
          <a:r>
            <a:rPr kumimoji="1" lang="ja-JP" altLang="ja-JP" sz="1100">
              <a:solidFill>
                <a:sysClr val="windowText" lastClr="000000"/>
              </a:solidFill>
              <a:effectLst/>
              <a:latin typeface="+mn-lt"/>
              <a:ea typeface="+mn-ea"/>
              <a:cs typeface="+mn-cs"/>
            </a:rPr>
            <a:t>基準財政収入額</a:t>
          </a:r>
          <a:r>
            <a:rPr kumimoji="1" lang="ja-JP" altLang="en-US" sz="1100">
              <a:solidFill>
                <a:sysClr val="windowText" lastClr="000000"/>
              </a:solidFill>
              <a:effectLst/>
              <a:latin typeface="+mn-lt"/>
              <a:ea typeface="+mn-ea"/>
              <a:cs typeface="+mn-cs"/>
            </a:rPr>
            <a:t>が７０百万円増</a:t>
          </a:r>
          <a:r>
            <a:rPr kumimoji="1" lang="ja-JP" altLang="ja-JP" sz="1100">
              <a:solidFill>
                <a:sysClr val="windowText" lastClr="000000"/>
              </a:solidFill>
              <a:effectLst/>
              <a:latin typeface="+mn-lt"/>
              <a:ea typeface="+mn-ea"/>
              <a:cs typeface="+mn-cs"/>
            </a:rPr>
            <a:t>となっ</a:t>
          </a:r>
          <a:r>
            <a:rPr kumimoji="1" lang="ja-JP" altLang="en-US" sz="1100">
              <a:solidFill>
                <a:sysClr val="windowText" lastClr="000000"/>
              </a:solidFill>
              <a:effectLst/>
              <a:latin typeface="+mn-lt"/>
              <a:ea typeface="+mn-ea"/>
              <a:cs typeface="+mn-cs"/>
            </a:rPr>
            <a:t>たことから、</a:t>
          </a:r>
          <a:r>
            <a:rPr kumimoji="1" lang="ja-JP" altLang="ja-JP" sz="1100">
              <a:solidFill>
                <a:sysClr val="windowText" lastClr="000000"/>
              </a:solidFill>
              <a:effectLst/>
              <a:latin typeface="+mn-lt"/>
              <a:ea typeface="+mn-ea"/>
              <a:cs typeface="+mn-cs"/>
            </a:rPr>
            <a:t>前年度比</a:t>
          </a:r>
          <a:r>
            <a:rPr kumimoji="1" lang="ja-JP" altLang="en-US" sz="1100">
              <a:solidFill>
                <a:sysClr val="windowText" lastClr="000000"/>
              </a:solidFill>
              <a:effectLst/>
              <a:latin typeface="+mn-lt"/>
              <a:ea typeface="+mn-ea"/>
              <a:cs typeface="+mn-cs"/>
            </a:rPr>
            <a:t>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０１１</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増の０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となった。</a:t>
          </a:r>
          <a:endParaRPr kumimoji="0"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今後も引き続き、市税等の歳入確保及び</a:t>
          </a:r>
          <a:r>
            <a:rPr kumimoji="1" lang="ja-JP" altLang="en-US" sz="1100">
              <a:solidFill>
                <a:schemeClr val="dk1"/>
              </a:solidFill>
              <a:effectLst/>
              <a:latin typeface="+mn-lt"/>
              <a:ea typeface="+mn-ea"/>
              <a:cs typeface="+mn-cs"/>
            </a:rPr>
            <a:t>歳出削減に努め、財政基盤の強化を図る。</a:t>
          </a:r>
          <a:endParaRPr lang="ja-JP" altLang="ja-JP" sz="1100">
            <a:effectLst/>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flipV="1">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歳入においては</a:t>
          </a:r>
          <a:r>
            <a:rPr kumimoji="1" lang="ja-JP" altLang="en-US" sz="1100">
              <a:solidFill>
                <a:sysClr val="windowText" lastClr="000000"/>
              </a:solidFill>
              <a:effectLst/>
              <a:latin typeface="+mn-lt"/>
              <a:ea typeface="+mn-ea"/>
              <a:cs typeface="+mn-cs"/>
            </a:rPr>
            <a:t>、市税や地方交付税等の減に伴い、経常一般財源が９９百万円減となった一方、</a:t>
          </a:r>
          <a:r>
            <a:rPr kumimoji="1" lang="ja-JP" altLang="ja-JP" sz="1100">
              <a:solidFill>
                <a:sysClr val="windowText" lastClr="000000"/>
              </a:solidFill>
              <a:effectLst/>
              <a:latin typeface="+mn-lt"/>
              <a:ea typeface="+mn-ea"/>
              <a:cs typeface="+mn-cs"/>
            </a:rPr>
            <a:t>歳出</a:t>
          </a:r>
          <a:r>
            <a:rPr kumimoji="1" lang="ja-JP" altLang="en-US" sz="1100">
              <a:solidFill>
                <a:sysClr val="windowText" lastClr="000000"/>
              </a:solidFill>
              <a:effectLst/>
              <a:latin typeface="+mn-lt"/>
              <a:ea typeface="+mn-ea"/>
              <a:cs typeface="+mn-cs"/>
            </a:rPr>
            <a:t>においては、退職手当の増などに伴い人件費が増となったほか、自立支援等給付費の増などにより扶助費が増となったこと等から、</a:t>
          </a:r>
          <a:r>
            <a:rPr kumimoji="1" lang="ja-JP" altLang="ja-JP" sz="1100">
              <a:solidFill>
                <a:sysClr val="windowText" lastClr="000000"/>
              </a:solidFill>
              <a:effectLst/>
              <a:latin typeface="+mn-lt"/>
              <a:ea typeface="+mn-ea"/>
              <a:cs typeface="+mn-cs"/>
            </a:rPr>
            <a:t>経常一般財源が</a:t>
          </a:r>
          <a:r>
            <a:rPr kumimoji="1" lang="ja-JP" altLang="en-US" sz="1100">
              <a:solidFill>
                <a:sysClr val="windowText" lastClr="000000"/>
              </a:solidFill>
              <a:effectLst/>
              <a:latin typeface="+mn-lt"/>
              <a:ea typeface="+mn-ea"/>
              <a:cs typeface="+mn-cs"/>
            </a:rPr>
            <a:t>３６百万円増となったことにより</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比</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a:t>
          </a:r>
          <a:r>
            <a:rPr kumimoji="1" lang="ja-JP" altLang="en-US" sz="1100">
              <a:solidFill>
                <a:sysClr val="windowText" lastClr="000000"/>
              </a:solidFill>
              <a:effectLst/>
              <a:latin typeface="+mn-lt"/>
              <a:ea typeface="+mn-ea"/>
              <a:cs typeface="+mn-cs"/>
            </a:rPr>
            <a:t>ト増の９０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類似団体の平均値を０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６ポイント下回った状態ではあるが、数値の上昇は財政の硬直化につながることから、今後も引き続き、市税等の歳入確保及び経常経費の削減に努める。</a:t>
          </a:r>
          <a:endParaRPr lang="ja-JP" altLang="ja-JP" sz="1400">
            <a:solidFill>
              <a:sysClr val="windowText" lastClr="000000"/>
            </a:solidFill>
            <a:effectLst/>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102108</xdr:rowOff>
    </xdr:to>
    <xdr:cxnSp macro="">
      <xdr:nvCxnSpPr>
        <xdr:cNvPr id="130" name="直線コネクタ 129"/>
        <xdr:cNvCxnSpPr/>
      </xdr:nvCxnSpPr>
      <xdr:spPr>
        <a:xfrm>
          <a:off x="4114800" y="110218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121412</xdr:rowOff>
    </xdr:to>
    <xdr:cxnSp macro="">
      <xdr:nvCxnSpPr>
        <xdr:cNvPr id="133" name="直線コネクタ 132"/>
        <xdr:cNvCxnSpPr/>
      </xdr:nvCxnSpPr>
      <xdr:spPr>
        <a:xfrm flipV="1">
          <a:off x="3225800" y="110218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121412</xdr:rowOff>
    </xdr:to>
    <xdr:cxnSp macro="">
      <xdr:nvCxnSpPr>
        <xdr:cNvPr id="136" name="直線コネクタ 135"/>
        <xdr:cNvCxnSpPr/>
      </xdr:nvCxnSpPr>
      <xdr:spPr>
        <a:xfrm>
          <a:off x="2336800" y="109976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64</xdr:row>
      <xdr:rowOff>24892</xdr:rowOff>
    </xdr:to>
    <xdr:cxnSp macro="">
      <xdr:nvCxnSpPr>
        <xdr:cNvPr id="139" name="直線コネクタ 138"/>
        <xdr:cNvCxnSpPr/>
      </xdr:nvCxnSpPr>
      <xdr:spPr>
        <a:xfrm>
          <a:off x="1447800" y="109928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67835</xdr:rowOff>
    </xdr:from>
    <xdr:ext cx="762000" cy="259045"/>
    <xdr:sp macro="" textlink="">
      <xdr:nvSpPr>
        <xdr:cNvPr id="150" name="財政構造の弾力性該当値テキスト"/>
        <xdr:cNvSpPr txBox="1"/>
      </xdr:nvSpPr>
      <xdr:spPr>
        <a:xfrm>
          <a:off x="50419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1" name="楕円 150"/>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109999</xdr:rowOff>
    </xdr:from>
    <xdr:ext cx="736600" cy="259045"/>
    <xdr:sp macro="" textlink="">
      <xdr:nvSpPr>
        <xdr:cNvPr id="152" name="テキスト ボックス 151"/>
        <xdr:cNvSpPr txBox="1"/>
      </xdr:nvSpPr>
      <xdr:spPr>
        <a:xfrm>
          <a:off x="3733800" y="1073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4" name="テキスト ボックス 153"/>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5" name="楕円 154"/>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6" name="テキスト ボックス 155"/>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7" name="楕円 156"/>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81043</xdr:rowOff>
    </xdr:from>
    <xdr:ext cx="762000" cy="259045"/>
    <xdr:sp macro="" textlink="">
      <xdr:nvSpPr>
        <xdr:cNvPr id="158" name="テキスト ボックス 157"/>
        <xdr:cNvSpPr txBox="1"/>
      </xdr:nvSpPr>
      <xdr:spPr>
        <a:xfrm>
          <a:off x="1066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年度は、人件費において</a:t>
          </a:r>
          <a:r>
            <a:rPr kumimoji="1" lang="ja-JP" altLang="en-US" sz="1100">
              <a:solidFill>
                <a:sysClr val="windowText" lastClr="000000"/>
              </a:solidFill>
              <a:effectLst/>
              <a:latin typeface="+mn-lt"/>
              <a:ea typeface="+mn-ea"/>
              <a:cs typeface="+mn-cs"/>
            </a:rPr>
            <a:t>は退職手当の増、物件費においてはコンビニ交付システム開発業務をはじめとした各種業務委託料などが増となったものの、</a:t>
          </a:r>
          <a:r>
            <a:rPr kumimoji="1" lang="ja-JP" altLang="ja-JP" sz="1100">
              <a:solidFill>
                <a:sysClr val="windowText" lastClr="000000"/>
              </a:solidFill>
              <a:effectLst/>
              <a:latin typeface="+mn-lt"/>
              <a:ea typeface="+mn-ea"/>
              <a:cs typeface="+mn-cs"/>
            </a:rPr>
            <a:t>類似団体の平均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は下回っ</a:t>
          </a:r>
          <a:r>
            <a:rPr kumimoji="1" lang="ja-JP" altLang="en-US" sz="1100">
              <a:solidFill>
                <a:sysClr val="windowText" lastClr="000000"/>
              </a:solidFill>
              <a:effectLst/>
              <a:latin typeface="+mn-lt"/>
              <a:ea typeface="+mn-ea"/>
              <a:cs typeface="+mn-cs"/>
            </a:rPr>
            <a:t>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引き続き、定員適正化計画</a:t>
          </a:r>
          <a:r>
            <a:rPr kumimoji="1" lang="ja-JP" altLang="en-US" sz="1100">
              <a:solidFill>
                <a:sysClr val="windowText" lastClr="000000"/>
              </a:solidFill>
              <a:effectLst/>
              <a:latin typeface="+mn-lt"/>
              <a:ea typeface="+mn-ea"/>
              <a:cs typeface="+mn-cs"/>
            </a:rPr>
            <a:t>や行財政改革</a:t>
          </a:r>
          <a:r>
            <a:rPr kumimoji="1" lang="ja-JP" altLang="ja-JP" sz="1100">
              <a:solidFill>
                <a:sysClr val="windowText" lastClr="000000"/>
              </a:solidFill>
              <a:effectLst/>
              <a:latin typeface="+mn-lt"/>
              <a:ea typeface="+mn-ea"/>
              <a:cs typeface="+mn-cs"/>
            </a:rPr>
            <a:t>を着実に</a:t>
          </a:r>
          <a:r>
            <a:rPr kumimoji="1" lang="ja-JP" altLang="en-US" sz="1100">
              <a:solidFill>
                <a:sysClr val="windowText" lastClr="000000"/>
              </a:solidFill>
              <a:effectLst/>
              <a:latin typeface="+mn-lt"/>
              <a:ea typeface="+mn-ea"/>
              <a:cs typeface="+mn-cs"/>
            </a:rPr>
            <a:t>実行</a:t>
          </a:r>
          <a:r>
            <a:rPr kumimoji="1" lang="ja-JP" altLang="ja-JP" sz="1100">
              <a:solidFill>
                <a:sysClr val="windowText" lastClr="000000"/>
              </a:solidFill>
              <a:effectLst/>
              <a:latin typeface="+mn-lt"/>
              <a:ea typeface="+mn-ea"/>
              <a:cs typeface="+mn-cs"/>
            </a:rPr>
            <a:t>し、経常経費の抑制に努め</a:t>
          </a:r>
          <a:r>
            <a:rPr kumimoji="1" lang="ja-JP" altLang="en-US" sz="1100">
              <a:solidFill>
                <a:sysClr val="windowText" lastClr="000000"/>
              </a:solidFill>
              <a:effectLst/>
              <a:latin typeface="+mn-lt"/>
              <a:ea typeface="+mn-ea"/>
              <a:cs typeface="+mn-cs"/>
            </a:rPr>
            <a:t>るなど</a:t>
          </a:r>
          <a:r>
            <a:rPr kumimoji="1" lang="ja-JP" altLang="ja-JP" sz="1100">
              <a:solidFill>
                <a:sysClr val="windowText" lastClr="000000"/>
              </a:solidFill>
              <a:effectLst/>
              <a:latin typeface="+mn-lt"/>
              <a:ea typeface="+mn-ea"/>
              <a:cs typeface="+mn-cs"/>
            </a:rPr>
            <a:t>、健全な財政運営を推進する。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156913</xdr:rowOff>
    </xdr:from>
    <xdr:to>
      <xdr:col>23</xdr:col>
      <xdr:colOff>133350</xdr:colOff>
      <xdr:row>82</xdr:row>
      <xdr:rowOff>11900</xdr:rowOff>
    </xdr:to>
    <xdr:cxnSp macro="">
      <xdr:nvCxnSpPr>
        <xdr:cNvPr id="191" name="直線コネクタ 190"/>
        <xdr:cNvCxnSpPr/>
      </xdr:nvCxnSpPr>
      <xdr:spPr>
        <a:xfrm>
          <a:off x="4114800" y="14044363"/>
          <a:ext cx="838200" cy="2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156913</xdr:rowOff>
    </xdr:from>
    <xdr:to>
      <xdr:col>19</xdr:col>
      <xdr:colOff>133350</xdr:colOff>
      <xdr:row>82</xdr:row>
      <xdr:rowOff>14691</xdr:rowOff>
    </xdr:to>
    <xdr:cxnSp macro="">
      <xdr:nvCxnSpPr>
        <xdr:cNvPr id="194" name="直線コネクタ 193"/>
        <xdr:cNvCxnSpPr/>
      </xdr:nvCxnSpPr>
      <xdr:spPr>
        <a:xfrm flipV="1">
          <a:off x="3225800" y="14044363"/>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14691</xdr:rowOff>
    </xdr:from>
    <xdr:to>
      <xdr:col>15</xdr:col>
      <xdr:colOff>82550</xdr:colOff>
      <xdr:row>82</xdr:row>
      <xdr:rowOff>17566</xdr:rowOff>
    </xdr:to>
    <xdr:cxnSp macro="">
      <xdr:nvCxnSpPr>
        <xdr:cNvPr id="197" name="直線コネクタ 196"/>
        <xdr:cNvCxnSpPr/>
      </xdr:nvCxnSpPr>
      <xdr:spPr>
        <a:xfrm flipV="1">
          <a:off x="2336800" y="14073591"/>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134879</xdr:rowOff>
    </xdr:from>
    <xdr:to>
      <xdr:col>11</xdr:col>
      <xdr:colOff>31750</xdr:colOff>
      <xdr:row>82</xdr:row>
      <xdr:rowOff>17566</xdr:rowOff>
    </xdr:to>
    <xdr:cxnSp macro="">
      <xdr:nvCxnSpPr>
        <xdr:cNvPr id="200" name="直線コネクタ 199"/>
        <xdr:cNvCxnSpPr/>
      </xdr:nvCxnSpPr>
      <xdr:spPr>
        <a:xfrm>
          <a:off x="1447800" y="14022329"/>
          <a:ext cx="889000" cy="5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155143</xdr:rowOff>
    </xdr:from>
    <xdr:ext cx="762000" cy="259045"/>
    <xdr:sp macro="" textlink="">
      <xdr:nvSpPr>
        <xdr:cNvPr id="204" name="テキスト ボックス 203"/>
        <xdr:cNvSpPr txBox="1"/>
      </xdr:nvSpPr>
      <xdr:spPr>
        <a:xfrm>
          <a:off x="1066800" y="1369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132550</xdr:rowOff>
    </xdr:from>
    <xdr:to>
      <xdr:col>23</xdr:col>
      <xdr:colOff>184150</xdr:colOff>
      <xdr:row>82</xdr:row>
      <xdr:rowOff>62700</xdr:rowOff>
    </xdr:to>
    <xdr:sp macro="" textlink="">
      <xdr:nvSpPr>
        <xdr:cNvPr id="210" name="楕円 209"/>
        <xdr:cNvSpPr/>
      </xdr:nvSpPr>
      <xdr:spPr>
        <a:xfrm>
          <a:off x="4902200" y="140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149077</xdr:rowOff>
    </xdr:from>
    <xdr:ext cx="762000" cy="259045"/>
    <xdr:sp macro="" textlink="">
      <xdr:nvSpPr>
        <xdr:cNvPr id="211" name="人件費・物件費等の状況該当値テキスト"/>
        <xdr:cNvSpPr txBox="1"/>
      </xdr:nvSpPr>
      <xdr:spPr>
        <a:xfrm>
          <a:off x="5041900" y="138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106113</xdr:rowOff>
    </xdr:from>
    <xdr:to>
      <xdr:col>19</xdr:col>
      <xdr:colOff>184150</xdr:colOff>
      <xdr:row>82</xdr:row>
      <xdr:rowOff>36263</xdr:rowOff>
    </xdr:to>
    <xdr:sp macro="" textlink="">
      <xdr:nvSpPr>
        <xdr:cNvPr id="212" name="楕円 211"/>
        <xdr:cNvSpPr/>
      </xdr:nvSpPr>
      <xdr:spPr>
        <a:xfrm>
          <a:off x="4064000" y="139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46440</xdr:rowOff>
    </xdr:from>
    <xdr:ext cx="736600" cy="259045"/>
    <xdr:sp macro="" textlink="">
      <xdr:nvSpPr>
        <xdr:cNvPr id="213" name="テキスト ボックス 212"/>
        <xdr:cNvSpPr txBox="1"/>
      </xdr:nvSpPr>
      <xdr:spPr>
        <a:xfrm>
          <a:off x="3733800" y="1376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135341</xdr:rowOff>
    </xdr:from>
    <xdr:to>
      <xdr:col>15</xdr:col>
      <xdr:colOff>133350</xdr:colOff>
      <xdr:row>82</xdr:row>
      <xdr:rowOff>65491</xdr:rowOff>
    </xdr:to>
    <xdr:sp macro="" textlink="">
      <xdr:nvSpPr>
        <xdr:cNvPr id="214" name="楕円 213"/>
        <xdr:cNvSpPr/>
      </xdr:nvSpPr>
      <xdr:spPr>
        <a:xfrm>
          <a:off x="3175000" y="140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75668</xdr:rowOff>
    </xdr:from>
    <xdr:ext cx="762000" cy="259045"/>
    <xdr:sp macro="" textlink="">
      <xdr:nvSpPr>
        <xdr:cNvPr id="215" name="テキスト ボックス 214"/>
        <xdr:cNvSpPr txBox="1"/>
      </xdr:nvSpPr>
      <xdr:spPr>
        <a:xfrm>
          <a:off x="2844800" y="1379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138216</xdr:rowOff>
    </xdr:from>
    <xdr:to>
      <xdr:col>11</xdr:col>
      <xdr:colOff>82550</xdr:colOff>
      <xdr:row>82</xdr:row>
      <xdr:rowOff>68366</xdr:rowOff>
    </xdr:to>
    <xdr:sp macro="" textlink="">
      <xdr:nvSpPr>
        <xdr:cNvPr id="216" name="楕円 215"/>
        <xdr:cNvSpPr/>
      </xdr:nvSpPr>
      <xdr:spPr>
        <a:xfrm>
          <a:off x="2286000" y="140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53143</xdr:rowOff>
    </xdr:from>
    <xdr:ext cx="762000" cy="259045"/>
    <xdr:sp macro="" textlink="">
      <xdr:nvSpPr>
        <xdr:cNvPr id="217" name="テキスト ボックス 216"/>
        <xdr:cNvSpPr txBox="1"/>
      </xdr:nvSpPr>
      <xdr:spPr>
        <a:xfrm>
          <a:off x="1955800" y="1411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84079</xdr:rowOff>
    </xdr:from>
    <xdr:to>
      <xdr:col>7</xdr:col>
      <xdr:colOff>31750</xdr:colOff>
      <xdr:row>82</xdr:row>
      <xdr:rowOff>14229</xdr:rowOff>
    </xdr:to>
    <xdr:sp macro="" textlink="">
      <xdr:nvSpPr>
        <xdr:cNvPr id="218" name="楕円 217"/>
        <xdr:cNvSpPr/>
      </xdr:nvSpPr>
      <xdr:spPr>
        <a:xfrm>
          <a:off x="1397000" y="139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170456</xdr:rowOff>
    </xdr:from>
    <xdr:ext cx="762000" cy="259045"/>
    <xdr:sp macro="" textlink="">
      <xdr:nvSpPr>
        <xdr:cNvPr id="219" name="テキスト ボックス 218"/>
        <xdr:cNvSpPr txBox="1"/>
      </xdr:nvSpPr>
      <xdr:spPr>
        <a:xfrm>
          <a:off x="1066800" y="1405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と比較し</a:t>
          </a:r>
          <a:r>
            <a:rPr kumimoji="1" lang="ja-JP" altLang="en-US"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ポイントの減となっているが、今後も</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人事院勧告による国の給与改定等を踏まえ、給与の適正化に努める。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81643</xdr:rowOff>
    </xdr:to>
    <xdr:cxnSp macro="">
      <xdr:nvCxnSpPr>
        <xdr:cNvPr id="255" name="直線コネクタ 254"/>
        <xdr:cNvCxnSpPr/>
      </xdr:nvCxnSpPr>
      <xdr:spPr>
        <a:xfrm>
          <a:off x="16179800" y="1431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84</xdr:row>
      <xdr:rowOff>48079</xdr:rowOff>
    </xdr:to>
    <xdr:cxnSp macro="">
      <xdr:nvCxnSpPr>
        <xdr:cNvPr id="258" name="直線コネクタ 257"/>
        <xdr:cNvCxnSpPr/>
      </xdr:nvCxnSpPr>
      <xdr:spPr>
        <a:xfrm flipV="1">
          <a:off x="15290800" y="143119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99786</xdr:rowOff>
    </xdr:to>
    <xdr:cxnSp macro="">
      <xdr:nvCxnSpPr>
        <xdr:cNvPr id="261" name="直線コネクタ 260"/>
        <xdr:cNvCxnSpPr/>
      </xdr:nvCxnSpPr>
      <xdr:spPr>
        <a:xfrm flipV="1">
          <a:off x="14401800" y="144498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99786</xdr:rowOff>
    </xdr:to>
    <xdr:cxnSp macro="">
      <xdr:nvCxnSpPr>
        <xdr:cNvPr id="264" name="直線コネクタ 263"/>
        <xdr:cNvCxnSpPr/>
      </xdr:nvCxnSpPr>
      <xdr:spPr>
        <a:xfrm>
          <a:off x="13512800" y="144671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68" name="テキスト ボックス 267"/>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4" name="楕円 273"/>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5"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6" name="楕円 275"/>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7" name="テキスト ボックス 276"/>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78" name="楕円 277"/>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79" name="テキスト ボックス 278"/>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0" name="楕円 279"/>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81" name="テキスト ボックス 280"/>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2" name="楕円 281"/>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3" name="テキスト ボックス 282"/>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効率的な組織運営を行うため、第６次</a:t>
          </a:r>
          <a:r>
            <a:rPr kumimoji="1" lang="ja-JP" altLang="ja-JP" sz="1100">
              <a:solidFill>
                <a:sysClr val="windowText" lastClr="000000"/>
              </a:solidFill>
              <a:effectLst/>
              <a:latin typeface="+mn-lt"/>
              <a:ea typeface="+mn-ea"/>
              <a:cs typeface="+mn-cs"/>
            </a:rPr>
            <a:t>定員適正化計画</a:t>
          </a:r>
          <a:r>
            <a:rPr kumimoji="1" lang="ja-JP" altLang="en-US" sz="1100">
              <a:solidFill>
                <a:sysClr val="windowText" lastClr="000000"/>
              </a:solidFill>
              <a:effectLst/>
              <a:latin typeface="+mn-lt"/>
              <a:ea typeface="+mn-ea"/>
              <a:cs typeface="+mn-cs"/>
            </a:rPr>
            <a:t>（平成２８年度～平成３０年度）の推進により、職</a:t>
          </a:r>
          <a:r>
            <a:rPr kumimoji="1" lang="ja-JP" altLang="ja-JP" sz="1100">
              <a:solidFill>
                <a:sysClr val="windowText" lastClr="000000"/>
              </a:solidFill>
              <a:effectLst/>
              <a:latin typeface="+mn-lt"/>
              <a:ea typeface="+mn-ea"/>
              <a:cs typeface="+mn-cs"/>
            </a:rPr>
            <a:t>員の削減（</a:t>
          </a:r>
          <a:r>
            <a:rPr kumimoji="1" lang="ja-JP" altLang="en-US" sz="1100">
              <a:solidFill>
                <a:sysClr val="windowText" lastClr="000000"/>
              </a:solidFill>
              <a:effectLst/>
              <a:latin typeface="+mn-lt"/>
              <a:ea typeface="+mn-ea"/>
              <a:cs typeface="+mn-cs"/>
            </a:rPr>
            <a:t>３年間で１９人減</a:t>
          </a:r>
          <a:r>
            <a:rPr kumimoji="1" lang="ja-JP" altLang="ja-JP" sz="1100">
              <a:solidFill>
                <a:sysClr val="windowText" lastClr="000000"/>
              </a:solidFill>
              <a:effectLst/>
              <a:latin typeface="+mn-lt"/>
              <a:ea typeface="+mn-ea"/>
              <a:cs typeface="+mn-cs"/>
            </a:rPr>
            <a:t>）を進めてきたものの、依然として類似団体の平均</a:t>
          </a:r>
          <a:r>
            <a:rPr kumimoji="1" lang="ja-JP" altLang="en-US" sz="1100">
              <a:solidFill>
                <a:sysClr val="windowText" lastClr="000000"/>
              </a:solidFill>
              <a:effectLst/>
              <a:latin typeface="+mn-lt"/>
              <a:ea typeface="+mn-ea"/>
              <a:cs typeface="+mn-cs"/>
            </a:rPr>
            <a:t>値を上</a:t>
          </a:r>
          <a:r>
            <a:rPr kumimoji="1" lang="ja-JP" altLang="ja-JP" sz="1100">
              <a:solidFill>
                <a:sysClr val="windowText" lastClr="000000"/>
              </a:solidFill>
              <a:effectLst/>
              <a:latin typeface="+mn-lt"/>
              <a:ea typeface="+mn-ea"/>
              <a:cs typeface="+mn-cs"/>
            </a:rPr>
            <a:t>回っていることから、</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引き続き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職員数の適正化に努める。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142981</xdr:rowOff>
    </xdr:from>
    <xdr:to>
      <xdr:col>81</xdr:col>
      <xdr:colOff>44450</xdr:colOff>
      <xdr:row>62</xdr:row>
      <xdr:rowOff>144992</xdr:rowOff>
    </xdr:to>
    <xdr:cxnSp macro="">
      <xdr:nvCxnSpPr>
        <xdr:cNvPr id="318" name="直線コネクタ 317"/>
        <xdr:cNvCxnSpPr/>
      </xdr:nvCxnSpPr>
      <xdr:spPr>
        <a:xfrm>
          <a:off x="16179800" y="1077288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142981</xdr:rowOff>
    </xdr:from>
    <xdr:to>
      <xdr:col>77</xdr:col>
      <xdr:colOff>44450</xdr:colOff>
      <xdr:row>62</xdr:row>
      <xdr:rowOff>153035</xdr:rowOff>
    </xdr:to>
    <xdr:cxnSp macro="">
      <xdr:nvCxnSpPr>
        <xdr:cNvPr id="321" name="直線コネクタ 320"/>
        <xdr:cNvCxnSpPr/>
      </xdr:nvCxnSpPr>
      <xdr:spPr>
        <a:xfrm flipV="1">
          <a:off x="15290800" y="1077288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138959</xdr:rowOff>
    </xdr:from>
    <xdr:to>
      <xdr:col>72</xdr:col>
      <xdr:colOff>203200</xdr:colOff>
      <xdr:row>62</xdr:row>
      <xdr:rowOff>153035</xdr:rowOff>
    </xdr:to>
    <xdr:cxnSp macro="">
      <xdr:nvCxnSpPr>
        <xdr:cNvPr id="324" name="直線コネクタ 323"/>
        <xdr:cNvCxnSpPr/>
      </xdr:nvCxnSpPr>
      <xdr:spPr>
        <a:xfrm>
          <a:off x="14401800" y="1076885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130916</xdr:rowOff>
    </xdr:from>
    <xdr:to>
      <xdr:col>68</xdr:col>
      <xdr:colOff>152400</xdr:colOff>
      <xdr:row>62</xdr:row>
      <xdr:rowOff>138959</xdr:rowOff>
    </xdr:to>
    <xdr:cxnSp macro="">
      <xdr:nvCxnSpPr>
        <xdr:cNvPr id="327" name="直線コネクタ 326"/>
        <xdr:cNvCxnSpPr/>
      </xdr:nvCxnSpPr>
      <xdr:spPr>
        <a:xfrm>
          <a:off x="13512800" y="107608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1" name="テキスト ボックス 33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94192</xdr:rowOff>
    </xdr:from>
    <xdr:to>
      <xdr:col>81</xdr:col>
      <xdr:colOff>95250</xdr:colOff>
      <xdr:row>63</xdr:row>
      <xdr:rowOff>24342</xdr:rowOff>
    </xdr:to>
    <xdr:sp macro="" textlink="">
      <xdr:nvSpPr>
        <xdr:cNvPr id="337" name="楕円 336"/>
        <xdr:cNvSpPr/>
      </xdr:nvSpPr>
      <xdr:spPr>
        <a:xfrm>
          <a:off x="16967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66269</xdr:rowOff>
    </xdr:from>
    <xdr:ext cx="762000" cy="259045"/>
    <xdr:sp macro="" textlink="">
      <xdr:nvSpPr>
        <xdr:cNvPr id="338" name="定員管理の状況該当値テキスト"/>
        <xdr:cNvSpPr txBox="1"/>
      </xdr:nvSpPr>
      <xdr:spPr>
        <a:xfrm>
          <a:off x="17106900" y="106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92181</xdr:rowOff>
    </xdr:from>
    <xdr:to>
      <xdr:col>77</xdr:col>
      <xdr:colOff>95250</xdr:colOff>
      <xdr:row>63</xdr:row>
      <xdr:rowOff>22331</xdr:rowOff>
    </xdr:to>
    <xdr:sp macro="" textlink="">
      <xdr:nvSpPr>
        <xdr:cNvPr id="339" name="楕円 338"/>
        <xdr:cNvSpPr/>
      </xdr:nvSpPr>
      <xdr:spPr>
        <a:xfrm>
          <a:off x="16129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7108</xdr:rowOff>
    </xdr:from>
    <xdr:ext cx="736600" cy="259045"/>
    <xdr:sp macro="" textlink="">
      <xdr:nvSpPr>
        <xdr:cNvPr id="340" name="テキスト ボックス 339"/>
        <xdr:cNvSpPr txBox="1"/>
      </xdr:nvSpPr>
      <xdr:spPr>
        <a:xfrm>
          <a:off x="15798800" y="1080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102235</xdr:rowOff>
    </xdr:from>
    <xdr:to>
      <xdr:col>73</xdr:col>
      <xdr:colOff>44450</xdr:colOff>
      <xdr:row>63</xdr:row>
      <xdr:rowOff>32385</xdr:rowOff>
    </xdr:to>
    <xdr:sp macro="" textlink="">
      <xdr:nvSpPr>
        <xdr:cNvPr id="341" name="楕円 340"/>
        <xdr:cNvSpPr/>
      </xdr:nvSpPr>
      <xdr:spPr>
        <a:xfrm>
          <a:off x="15240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17162</xdr:rowOff>
    </xdr:from>
    <xdr:ext cx="762000" cy="259045"/>
    <xdr:sp macro="" textlink="">
      <xdr:nvSpPr>
        <xdr:cNvPr id="342" name="テキスト ボックス 341"/>
        <xdr:cNvSpPr txBox="1"/>
      </xdr:nvSpPr>
      <xdr:spPr>
        <a:xfrm>
          <a:off x="14909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88159</xdr:rowOff>
    </xdr:from>
    <xdr:to>
      <xdr:col>68</xdr:col>
      <xdr:colOff>203200</xdr:colOff>
      <xdr:row>63</xdr:row>
      <xdr:rowOff>18309</xdr:rowOff>
    </xdr:to>
    <xdr:sp macro="" textlink="">
      <xdr:nvSpPr>
        <xdr:cNvPr id="343" name="楕円 342"/>
        <xdr:cNvSpPr/>
      </xdr:nvSpPr>
      <xdr:spPr>
        <a:xfrm>
          <a:off x="14351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3086</xdr:rowOff>
    </xdr:from>
    <xdr:ext cx="762000" cy="259045"/>
    <xdr:sp macro="" textlink="">
      <xdr:nvSpPr>
        <xdr:cNvPr id="344" name="テキスト ボックス 343"/>
        <xdr:cNvSpPr txBox="1"/>
      </xdr:nvSpPr>
      <xdr:spPr>
        <a:xfrm>
          <a:off x="14020800" y="1080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80116</xdr:rowOff>
    </xdr:from>
    <xdr:to>
      <xdr:col>64</xdr:col>
      <xdr:colOff>152400</xdr:colOff>
      <xdr:row>63</xdr:row>
      <xdr:rowOff>10266</xdr:rowOff>
    </xdr:to>
    <xdr:sp macro="" textlink="">
      <xdr:nvSpPr>
        <xdr:cNvPr id="345" name="楕円 344"/>
        <xdr:cNvSpPr/>
      </xdr:nvSpPr>
      <xdr:spPr>
        <a:xfrm>
          <a:off x="13462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166493</xdr:rowOff>
    </xdr:from>
    <xdr:ext cx="762000" cy="259045"/>
    <xdr:sp macro="" textlink="">
      <xdr:nvSpPr>
        <xdr:cNvPr id="346" name="テキスト ボックス 345"/>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などにより、前年度と比較し</a:t>
          </a:r>
          <a:r>
            <a:rPr kumimoji="1" lang="ja-JP" altLang="en-US" sz="1100">
              <a:solidFill>
                <a:sysClr val="windowText" lastClr="000000"/>
              </a:solidFill>
              <a:effectLst/>
              <a:latin typeface="+mn-lt"/>
              <a:ea typeface="+mn-ea"/>
              <a:cs typeface="+mn-cs"/>
            </a:rPr>
            <a:t>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ポイント減</a:t>
          </a:r>
          <a:r>
            <a:rPr kumimoji="1" lang="ja-JP" altLang="en-US" sz="1100">
              <a:solidFill>
                <a:sysClr val="windowText" lastClr="000000"/>
              </a:solidFill>
              <a:effectLst/>
              <a:latin typeface="+mn-lt"/>
              <a:ea typeface="+mn-ea"/>
              <a:cs typeface="+mn-cs"/>
            </a:rPr>
            <a:t>１０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前年度比では減となっ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ものの、類似団体の平均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を上回って</a:t>
          </a:r>
          <a:r>
            <a:rPr kumimoji="1" lang="ja-JP" altLang="en-US" sz="1100">
              <a:solidFill>
                <a:sysClr val="windowText" lastClr="000000"/>
              </a:solidFill>
              <a:effectLst/>
              <a:latin typeface="+mn-lt"/>
              <a:ea typeface="+mn-ea"/>
              <a:cs typeface="+mn-cs"/>
            </a:rPr>
            <a:t>いることから</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引き続き、事業の緊急性や優先度のほか、後年度の財政負担の影響等を十分検討したうえで、市債の適正な発行と管理を行い、</a:t>
          </a:r>
          <a:r>
            <a:rPr kumimoji="1" lang="ja-JP" altLang="ja-JP" sz="1100">
              <a:solidFill>
                <a:sysClr val="windowText" lastClr="000000"/>
              </a:solidFill>
              <a:effectLst/>
              <a:latin typeface="+mn-lt"/>
              <a:ea typeface="+mn-ea"/>
              <a:cs typeface="+mn-cs"/>
            </a:rPr>
            <a:t>健全財政の維持に努める。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46083</xdr:rowOff>
    </xdr:to>
    <xdr:cxnSp macro="">
      <xdr:nvCxnSpPr>
        <xdr:cNvPr id="381" name="直線コネクタ 380"/>
        <xdr:cNvCxnSpPr/>
      </xdr:nvCxnSpPr>
      <xdr:spPr>
        <a:xfrm flipV="1">
          <a:off x="16179800" y="7191828"/>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46083</xdr:rowOff>
    </xdr:from>
    <xdr:to>
      <xdr:col>77</xdr:col>
      <xdr:colOff>44450</xdr:colOff>
      <xdr:row>42</xdr:row>
      <xdr:rowOff>80554</xdr:rowOff>
    </xdr:to>
    <xdr:cxnSp macro="">
      <xdr:nvCxnSpPr>
        <xdr:cNvPr id="384" name="直線コネクタ 383"/>
        <xdr:cNvCxnSpPr/>
      </xdr:nvCxnSpPr>
      <xdr:spPr>
        <a:xfrm flipV="1">
          <a:off x="15290800" y="724698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80554</xdr:rowOff>
    </xdr:from>
    <xdr:to>
      <xdr:col>72</xdr:col>
      <xdr:colOff>203200</xdr:colOff>
      <xdr:row>42</xdr:row>
      <xdr:rowOff>94343</xdr:rowOff>
    </xdr:to>
    <xdr:cxnSp macro="">
      <xdr:nvCxnSpPr>
        <xdr:cNvPr id="387" name="直線コネクタ 386"/>
        <xdr:cNvCxnSpPr/>
      </xdr:nvCxnSpPr>
      <xdr:spPr>
        <a:xfrm flipV="1">
          <a:off x="14401800" y="72814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52977</xdr:rowOff>
    </xdr:from>
    <xdr:to>
      <xdr:col>68</xdr:col>
      <xdr:colOff>152400</xdr:colOff>
      <xdr:row>42</xdr:row>
      <xdr:rowOff>94343</xdr:rowOff>
    </xdr:to>
    <xdr:cxnSp macro="">
      <xdr:nvCxnSpPr>
        <xdr:cNvPr id="390" name="直線コネクタ 389"/>
        <xdr:cNvCxnSpPr/>
      </xdr:nvCxnSpPr>
      <xdr:spPr>
        <a:xfrm>
          <a:off x="13512800" y="72538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0" name="楕円 399"/>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1"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166733</xdr:rowOff>
    </xdr:from>
    <xdr:to>
      <xdr:col>77</xdr:col>
      <xdr:colOff>95250</xdr:colOff>
      <xdr:row>42</xdr:row>
      <xdr:rowOff>96883</xdr:rowOff>
    </xdr:to>
    <xdr:sp macro="" textlink="">
      <xdr:nvSpPr>
        <xdr:cNvPr id="402" name="楕円 401"/>
        <xdr:cNvSpPr/>
      </xdr:nvSpPr>
      <xdr:spPr>
        <a:xfrm>
          <a:off x="16129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81660</xdr:rowOff>
    </xdr:from>
    <xdr:ext cx="736600" cy="259045"/>
    <xdr:sp macro="" textlink="">
      <xdr:nvSpPr>
        <xdr:cNvPr id="403" name="テキスト ボックス 402"/>
        <xdr:cNvSpPr txBox="1"/>
      </xdr:nvSpPr>
      <xdr:spPr>
        <a:xfrm>
          <a:off x="15798800" y="728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29754</xdr:rowOff>
    </xdr:from>
    <xdr:to>
      <xdr:col>73</xdr:col>
      <xdr:colOff>44450</xdr:colOff>
      <xdr:row>42</xdr:row>
      <xdr:rowOff>131354</xdr:rowOff>
    </xdr:to>
    <xdr:sp macro="" textlink="">
      <xdr:nvSpPr>
        <xdr:cNvPr id="404" name="楕円 403"/>
        <xdr:cNvSpPr/>
      </xdr:nvSpPr>
      <xdr:spPr>
        <a:xfrm>
          <a:off x="15240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116131</xdr:rowOff>
    </xdr:from>
    <xdr:ext cx="762000" cy="259045"/>
    <xdr:sp macro="" textlink="">
      <xdr:nvSpPr>
        <xdr:cNvPr id="405" name="テキスト ボックス 404"/>
        <xdr:cNvSpPr txBox="1"/>
      </xdr:nvSpPr>
      <xdr:spPr>
        <a:xfrm>
          <a:off x="14909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06" name="楕円 405"/>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07" name="テキスト ボックス 406"/>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2177</xdr:rowOff>
    </xdr:from>
    <xdr:to>
      <xdr:col>64</xdr:col>
      <xdr:colOff>152400</xdr:colOff>
      <xdr:row>42</xdr:row>
      <xdr:rowOff>103777</xdr:rowOff>
    </xdr:to>
    <xdr:sp macro="" textlink="">
      <xdr:nvSpPr>
        <xdr:cNvPr id="408" name="楕円 407"/>
        <xdr:cNvSpPr/>
      </xdr:nvSpPr>
      <xdr:spPr>
        <a:xfrm>
          <a:off x="13462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88554</xdr:rowOff>
    </xdr:from>
    <xdr:ext cx="762000" cy="259045"/>
    <xdr:sp macro="" textlink="">
      <xdr:nvSpPr>
        <xdr:cNvPr id="409" name="テキスト ボックス 408"/>
        <xdr:cNvSpPr txBox="1"/>
      </xdr:nvSpPr>
      <xdr:spPr>
        <a:xfrm>
          <a:off x="13131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公営企業会計の起債残高の減等に伴う</a:t>
          </a:r>
          <a:r>
            <a:rPr kumimoji="1" lang="ja-JP" altLang="ja-JP" sz="1100">
              <a:solidFill>
                <a:sysClr val="windowText" lastClr="000000"/>
              </a:solidFill>
              <a:effectLst/>
              <a:latin typeface="+mn-lt"/>
              <a:ea typeface="+mn-ea"/>
              <a:cs typeface="+mn-cs"/>
            </a:rPr>
            <a:t>公営企業債繰入見込額</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（△２，００７百万円）や一般会計の</a:t>
          </a:r>
          <a:r>
            <a:rPr kumimoji="1" lang="ja-JP" altLang="ja-JP" sz="1100">
              <a:solidFill>
                <a:schemeClr val="dk1"/>
              </a:solidFill>
              <a:effectLst/>
              <a:latin typeface="+mn-lt"/>
              <a:ea typeface="+mn-ea"/>
              <a:cs typeface="+mn-cs"/>
            </a:rPr>
            <a:t>地方債残高の減（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１，１６９百万円）</a:t>
          </a:r>
          <a:r>
            <a:rPr kumimoji="1" lang="ja-JP" altLang="en-US" sz="1100">
              <a:solidFill>
                <a:schemeClr val="dk1"/>
              </a:solidFill>
              <a:effectLst/>
              <a:latin typeface="+mn-lt"/>
              <a:ea typeface="+mn-ea"/>
              <a:cs typeface="+mn-cs"/>
            </a:rPr>
            <a:t>などにより、</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年度は前年度と比較して</a:t>
          </a:r>
          <a:r>
            <a:rPr kumimoji="1" lang="ja-JP" altLang="en-US" sz="1100">
              <a:solidFill>
                <a:sysClr val="windowText" lastClr="000000"/>
              </a:solidFill>
              <a:effectLst/>
              <a:latin typeface="+mn-lt"/>
              <a:ea typeface="+mn-ea"/>
              <a:cs typeface="+mn-cs"/>
            </a:rPr>
            <a:t>３６</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ポイント減の</a:t>
          </a:r>
          <a:r>
            <a:rPr kumimoji="1" lang="ja-JP" altLang="en-US" sz="1100">
              <a:solidFill>
                <a:sysClr val="windowText" lastClr="000000"/>
              </a:solidFill>
              <a:effectLst/>
              <a:latin typeface="+mn-lt"/>
              <a:ea typeface="+mn-ea"/>
              <a:cs typeface="+mn-cs"/>
            </a:rPr>
            <a:t>８１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類似団体と比較すると高い数値であることから、</a:t>
          </a:r>
          <a:r>
            <a:rPr kumimoji="1" lang="ja-JP" altLang="en-US" sz="1100">
              <a:solidFill>
                <a:sysClr val="windowText" lastClr="000000"/>
              </a:solidFill>
              <a:effectLst/>
              <a:latin typeface="+mn-lt"/>
              <a:ea typeface="+mn-ea"/>
              <a:cs typeface="+mn-cs"/>
            </a:rPr>
            <a:t>一般会計の地方債については、今後も引き続き、</a:t>
          </a:r>
          <a:r>
            <a:rPr kumimoji="1" lang="ja-JP" altLang="ja-JP" sz="1100">
              <a:solidFill>
                <a:sysClr val="windowText" lastClr="000000"/>
              </a:solidFill>
              <a:effectLst/>
              <a:latin typeface="+mn-lt"/>
              <a:ea typeface="+mn-ea"/>
              <a:cs typeface="+mn-cs"/>
            </a:rPr>
            <a:t>キャップ制の徹底により</a:t>
          </a:r>
          <a:r>
            <a:rPr kumimoji="1" lang="ja-JP" altLang="en-US" sz="1100">
              <a:solidFill>
                <a:sysClr val="windowText" lastClr="000000"/>
              </a:solidFill>
              <a:effectLst/>
              <a:latin typeface="+mn-lt"/>
              <a:ea typeface="+mn-ea"/>
              <a:cs typeface="+mn-cs"/>
            </a:rPr>
            <a:t>残高の</a:t>
          </a:r>
          <a:r>
            <a:rPr kumimoji="1" lang="ja-JP" altLang="ja-JP" sz="1100">
              <a:solidFill>
                <a:sysClr val="windowText" lastClr="000000"/>
              </a:solidFill>
              <a:effectLst/>
              <a:latin typeface="+mn-lt"/>
              <a:ea typeface="+mn-ea"/>
              <a:cs typeface="+mn-cs"/>
            </a:rPr>
            <a:t>抑制に努め、</a:t>
          </a:r>
          <a:r>
            <a:rPr kumimoji="1" lang="ja-JP" altLang="en-US" sz="1100">
              <a:solidFill>
                <a:sysClr val="windowText" lastClr="000000"/>
              </a:solidFill>
              <a:effectLst/>
              <a:latin typeface="+mn-lt"/>
              <a:ea typeface="+mn-ea"/>
              <a:cs typeface="+mn-cs"/>
            </a:rPr>
            <a:t>将来にわたって健全で持続可能</a:t>
          </a:r>
          <a:r>
            <a:rPr kumimoji="1" lang="ja-JP" altLang="ja-JP" sz="1100">
              <a:solidFill>
                <a:sysClr val="windowText" lastClr="000000"/>
              </a:solidFill>
              <a:effectLst/>
              <a:latin typeface="+mn-lt"/>
              <a:ea typeface="+mn-ea"/>
              <a:cs typeface="+mn-cs"/>
            </a:rPr>
            <a:t>な財政運営を</a:t>
          </a:r>
          <a:r>
            <a:rPr kumimoji="1" lang="ja-JP" altLang="en-US" sz="1100">
              <a:solidFill>
                <a:sysClr val="windowText" lastClr="000000"/>
              </a:solidFill>
              <a:effectLst/>
              <a:latin typeface="+mn-lt"/>
              <a:ea typeface="+mn-ea"/>
              <a:cs typeface="+mn-cs"/>
            </a:rPr>
            <a:t>維持</a:t>
          </a:r>
          <a:r>
            <a:rPr kumimoji="1" lang="ja-JP" altLang="ja-JP" sz="1100">
              <a:solidFill>
                <a:sysClr val="windowText" lastClr="000000"/>
              </a:solidFill>
              <a:effectLst/>
              <a:latin typeface="+mn-lt"/>
              <a:ea typeface="+mn-ea"/>
              <a:cs typeface="+mn-cs"/>
            </a:rPr>
            <a:t>する。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108331</xdr:rowOff>
    </xdr:from>
    <xdr:to>
      <xdr:col>81</xdr:col>
      <xdr:colOff>44450</xdr:colOff>
      <xdr:row>19</xdr:row>
      <xdr:rowOff>57404</xdr:rowOff>
    </xdr:to>
    <xdr:cxnSp macro="">
      <xdr:nvCxnSpPr>
        <xdr:cNvPr id="443" name="直線コネクタ 442"/>
        <xdr:cNvCxnSpPr/>
      </xdr:nvCxnSpPr>
      <xdr:spPr>
        <a:xfrm flipV="1">
          <a:off x="16179800" y="3022981"/>
          <a:ext cx="838200" cy="2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57404</xdr:rowOff>
    </xdr:from>
    <xdr:to>
      <xdr:col>77</xdr:col>
      <xdr:colOff>44450</xdr:colOff>
      <xdr:row>19</xdr:row>
      <xdr:rowOff>167598</xdr:rowOff>
    </xdr:to>
    <xdr:cxnSp macro="">
      <xdr:nvCxnSpPr>
        <xdr:cNvPr id="446" name="直線コネクタ 445"/>
        <xdr:cNvCxnSpPr/>
      </xdr:nvCxnSpPr>
      <xdr:spPr>
        <a:xfrm flipV="1">
          <a:off x="15290800" y="3314954"/>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167598</xdr:rowOff>
    </xdr:from>
    <xdr:to>
      <xdr:col>72</xdr:col>
      <xdr:colOff>203200</xdr:colOff>
      <xdr:row>20</xdr:row>
      <xdr:rowOff>90255</xdr:rowOff>
    </xdr:to>
    <xdr:cxnSp macro="">
      <xdr:nvCxnSpPr>
        <xdr:cNvPr id="449" name="直線コネクタ 448"/>
        <xdr:cNvCxnSpPr/>
      </xdr:nvCxnSpPr>
      <xdr:spPr>
        <a:xfrm flipV="1">
          <a:off x="14401800" y="3425148"/>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165989</xdr:rowOff>
    </xdr:from>
    <xdr:to>
      <xdr:col>68</xdr:col>
      <xdr:colOff>152400</xdr:colOff>
      <xdr:row>20</xdr:row>
      <xdr:rowOff>90255</xdr:rowOff>
    </xdr:to>
    <xdr:cxnSp macro="">
      <xdr:nvCxnSpPr>
        <xdr:cNvPr id="452" name="直線コネクタ 451"/>
        <xdr:cNvCxnSpPr/>
      </xdr:nvCxnSpPr>
      <xdr:spPr>
        <a:xfrm>
          <a:off x="13512800" y="3423539"/>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5" name="フローチャート: 判断 454"/>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6" name="テキスト ボックス 455"/>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57531</xdr:rowOff>
    </xdr:from>
    <xdr:to>
      <xdr:col>81</xdr:col>
      <xdr:colOff>95250</xdr:colOff>
      <xdr:row>17</xdr:row>
      <xdr:rowOff>159131</xdr:rowOff>
    </xdr:to>
    <xdr:sp macro="" textlink="">
      <xdr:nvSpPr>
        <xdr:cNvPr id="462" name="楕円 461"/>
        <xdr:cNvSpPr/>
      </xdr:nvSpPr>
      <xdr:spPr>
        <a:xfrm>
          <a:off x="16967200" y="2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29608</xdr:rowOff>
    </xdr:from>
    <xdr:ext cx="762000" cy="259045"/>
    <xdr:sp macro="" textlink="">
      <xdr:nvSpPr>
        <xdr:cNvPr id="463" name="将来負担の状況該当値テキスト"/>
        <xdr:cNvSpPr txBox="1"/>
      </xdr:nvSpPr>
      <xdr:spPr>
        <a:xfrm>
          <a:off x="17106900" y="294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6604</xdr:rowOff>
    </xdr:from>
    <xdr:to>
      <xdr:col>77</xdr:col>
      <xdr:colOff>95250</xdr:colOff>
      <xdr:row>19</xdr:row>
      <xdr:rowOff>108204</xdr:rowOff>
    </xdr:to>
    <xdr:sp macro="" textlink="">
      <xdr:nvSpPr>
        <xdr:cNvPr id="464" name="楕円 463"/>
        <xdr:cNvSpPr/>
      </xdr:nvSpPr>
      <xdr:spPr>
        <a:xfrm>
          <a:off x="16129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92981</xdr:rowOff>
    </xdr:from>
    <xdr:ext cx="736600" cy="259045"/>
    <xdr:sp macro="" textlink="">
      <xdr:nvSpPr>
        <xdr:cNvPr id="465" name="テキスト ボックス 464"/>
        <xdr:cNvSpPr txBox="1"/>
      </xdr:nvSpPr>
      <xdr:spPr>
        <a:xfrm>
          <a:off x="15798800" y="335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116798</xdr:rowOff>
    </xdr:from>
    <xdr:to>
      <xdr:col>73</xdr:col>
      <xdr:colOff>44450</xdr:colOff>
      <xdr:row>20</xdr:row>
      <xdr:rowOff>46948</xdr:rowOff>
    </xdr:to>
    <xdr:sp macro="" textlink="">
      <xdr:nvSpPr>
        <xdr:cNvPr id="466" name="楕円 465"/>
        <xdr:cNvSpPr/>
      </xdr:nvSpPr>
      <xdr:spPr>
        <a:xfrm>
          <a:off x="15240000" y="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31725</xdr:rowOff>
    </xdr:from>
    <xdr:ext cx="762000" cy="259045"/>
    <xdr:sp macro="" textlink="">
      <xdr:nvSpPr>
        <xdr:cNvPr id="467" name="テキスト ボックス 466"/>
        <xdr:cNvSpPr txBox="1"/>
      </xdr:nvSpPr>
      <xdr:spPr>
        <a:xfrm>
          <a:off x="14909800" y="34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39455</xdr:rowOff>
    </xdr:from>
    <xdr:to>
      <xdr:col>68</xdr:col>
      <xdr:colOff>203200</xdr:colOff>
      <xdr:row>20</xdr:row>
      <xdr:rowOff>141055</xdr:rowOff>
    </xdr:to>
    <xdr:sp macro="" textlink="">
      <xdr:nvSpPr>
        <xdr:cNvPr id="468" name="楕円 467"/>
        <xdr:cNvSpPr/>
      </xdr:nvSpPr>
      <xdr:spPr>
        <a:xfrm>
          <a:off x="14351000" y="3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125832</xdr:rowOff>
    </xdr:from>
    <xdr:ext cx="762000" cy="259045"/>
    <xdr:sp macro="" textlink="">
      <xdr:nvSpPr>
        <xdr:cNvPr id="469" name="テキスト ボックス 468"/>
        <xdr:cNvSpPr txBox="1"/>
      </xdr:nvSpPr>
      <xdr:spPr>
        <a:xfrm>
          <a:off x="14020800" y="355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115189</xdr:rowOff>
    </xdr:from>
    <xdr:to>
      <xdr:col>64</xdr:col>
      <xdr:colOff>152400</xdr:colOff>
      <xdr:row>20</xdr:row>
      <xdr:rowOff>45339</xdr:rowOff>
    </xdr:to>
    <xdr:sp macro="" textlink="">
      <xdr:nvSpPr>
        <xdr:cNvPr id="470" name="楕円 469"/>
        <xdr:cNvSpPr/>
      </xdr:nvSpPr>
      <xdr:spPr>
        <a:xfrm>
          <a:off x="13462000" y="33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30116</xdr:rowOff>
    </xdr:from>
    <xdr:ext cx="762000" cy="259045"/>
    <xdr:sp macro="" textlink="">
      <xdr:nvSpPr>
        <xdr:cNvPr id="471" name="テキスト ボックス 470"/>
        <xdr:cNvSpPr txBox="1"/>
      </xdr:nvSpPr>
      <xdr:spPr>
        <a:xfrm>
          <a:off x="13131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49,862
49,051
85.10
19,172,108
18,425,556
709,949
11,692,995
22,903,436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人件費比率は前年度比</a:t>
          </a:r>
          <a:r>
            <a:rPr kumimoji="1" lang="ja-JP" altLang="en-US" sz="1100">
              <a:solidFill>
                <a:sysClr val="windowText" lastClr="000000"/>
              </a:solidFill>
              <a:effectLst/>
              <a:latin typeface="+mn-lt"/>
              <a:ea typeface="+mn-ea"/>
              <a:cs typeface="+mn-cs"/>
            </a:rPr>
            <a:t>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ポイン</a:t>
          </a:r>
          <a:r>
            <a:rPr kumimoji="1" lang="ja-JP" altLang="en-US" sz="1100">
              <a:solidFill>
                <a:sysClr val="windowText" lastClr="000000"/>
              </a:solidFill>
              <a:effectLst/>
              <a:latin typeface="+mn-lt"/>
              <a:ea typeface="+mn-ea"/>
              <a:cs typeface="+mn-cs"/>
            </a:rPr>
            <a:t>ト増</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２１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となったものの、</a:t>
          </a:r>
          <a:r>
            <a:rPr kumimoji="1" lang="ja-JP" altLang="ja-JP" sz="1100">
              <a:solidFill>
                <a:sysClr val="windowText" lastClr="000000"/>
              </a:solidFill>
              <a:effectLst/>
              <a:latin typeface="+mn-lt"/>
              <a:ea typeface="+mn-ea"/>
              <a:cs typeface="+mn-cs"/>
            </a:rPr>
            <a:t>定員適正化計画</a:t>
          </a:r>
          <a:r>
            <a:rPr kumimoji="1" lang="ja-JP" altLang="en-US" sz="1100">
              <a:solidFill>
                <a:sysClr val="windowText" lastClr="000000"/>
              </a:solidFill>
              <a:effectLst/>
              <a:latin typeface="+mn-lt"/>
              <a:ea typeface="+mn-ea"/>
              <a:cs typeface="+mn-cs"/>
            </a:rPr>
            <a:t>の取り組みや行財政改革の推進等</a:t>
          </a:r>
          <a:r>
            <a:rPr kumimoji="1" lang="ja-JP" altLang="ja-JP" sz="1100">
              <a:solidFill>
                <a:sysClr val="windowText" lastClr="000000"/>
              </a:solidFill>
              <a:effectLst/>
              <a:latin typeface="+mn-lt"/>
              <a:ea typeface="+mn-ea"/>
              <a:cs typeface="+mn-cs"/>
            </a:rPr>
            <a:t>により、類似団体の平均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よりも低い比率となっている。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適正な職員数の管理により、人件費の削減に努める。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153670</xdr:rowOff>
    </xdr:to>
    <xdr:cxnSp macro="">
      <xdr:nvCxnSpPr>
        <xdr:cNvPr id="66" name="直線コネクタ 65"/>
        <xdr:cNvCxnSpPr/>
      </xdr:nvCxnSpPr>
      <xdr:spPr>
        <a:xfrm>
          <a:off x="3987800" y="6108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168910</xdr:rowOff>
    </xdr:to>
    <xdr:cxnSp macro="">
      <xdr:nvCxnSpPr>
        <xdr:cNvPr id="69" name="直線コネクタ 68"/>
        <xdr:cNvCxnSpPr/>
      </xdr:nvCxnSpPr>
      <xdr:spPr>
        <a:xfrm flipV="1">
          <a:off x="3098800" y="610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35</xdr:row>
      <xdr:rowOff>168910</xdr:rowOff>
    </xdr:to>
    <xdr:cxnSp macro="">
      <xdr:nvCxnSpPr>
        <xdr:cNvPr id="72" name="直線コネクタ 71"/>
        <xdr:cNvCxnSpPr/>
      </xdr:nvCxnSpPr>
      <xdr:spPr>
        <a:xfrm>
          <a:off x="2209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168910</xdr:rowOff>
    </xdr:to>
    <xdr:cxnSp macro="">
      <xdr:nvCxnSpPr>
        <xdr:cNvPr id="75" name="直線コネクタ 74"/>
        <xdr:cNvCxnSpPr/>
      </xdr:nvCxnSpPr>
      <xdr:spPr>
        <a:xfrm>
          <a:off x="1320800" y="610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コンビニ交付システム開発業務をはじめとした各種業務委託料などが増となった</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前年度に比べ０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２ポイント増の１２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７％となったものの、類似団体の平均値は下回った。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引き続き、経費</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に努め、健全な財政運営を推進する。</a:t>
          </a:r>
          <a:endParaRPr lang="ja-JP" altLang="ja-JP">
            <a:effectLst/>
          </a:endParaRPr>
        </a:p>
        <a:p>
          <a:endParaRPr lang="ja-JP" altLang="ja-JP" sz="14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66040</xdr:rowOff>
    </xdr:to>
    <xdr:cxnSp macro="">
      <xdr:nvCxnSpPr>
        <xdr:cNvPr id="127" name="直線コネクタ 126"/>
        <xdr:cNvCxnSpPr/>
      </xdr:nvCxnSpPr>
      <xdr:spPr>
        <a:xfrm>
          <a:off x="15671800" y="2794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81280</xdr:rowOff>
    </xdr:to>
    <xdr:cxnSp macro="">
      <xdr:nvCxnSpPr>
        <xdr:cNvPr id="130" name="直線コネクタ 129"/>
        <xdr:cNvCxnSpPr/>
      </xdr:nvCxnSpPr>
      <xdr:spPr>
        <a:xfrm flipV="1">
          <a:off x="14782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81280</xdr:rowOff>
    </xdr:to>
    <xdr:cxnSp macro="">
      <xdr:nvCxnSpPr>
        <xdr:cNvPr id="133" name="直線コネクタ 132"/>
        <xdr:cNvCxnSpPr/>
      </xdr:nvCxnSpPr>
      <xdr:spPr>
        <a:xfrm>
          <a:off x="13893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27940</xdr:rowOff>
    </xdr:to>
    <xdr:cxnSp macro="">
      <xdr:nvCxnSpPr>
        <xdr:cNvPr id="136" name="直線コネクタ 135"/>
        <xdr:cNvCxnSpPr/>
      </xdr:nvCxnSpPr>
      <xdr:spPr>
        <a:xfrm>
          <a:off x="13004800" y="273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40" name="テキスト ボックス 139"/>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6" name="楕円 145"/>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7"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1" name="テキスト ボックス 150"/>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3" name="テキスト ボックス 152"/>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5" name="テキスト ボックス 154"/>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a:t>
          </a:r>
          <a:r>
            <a:rPr kumimoji="1" lang="ja-JP" altLang="ja-JP" sz="1100">
              <a:solidFill>
                <a:sysClr val="windowText" lastClr="000000"/>
              </a:solidFill>
              <a:effectLst/>
              <a:latin typeface="+mn-lt"/>
              <a:ea typeface="+mn-ea"/>
              <a:cs typeface="+mn-cs"/>
            </a:rPr>
            <a:t>自立支援等給付費</a:t>
          </a:r>
          <a:r>
            <a:rPr kumimoji="1" lang="ja-JP" altLang="en-US" sz="1100">
              <a:solidFill>
                <a:sysClr val="windowText" lastClr="000000"/>
              </a:solidFill>
              <a:effectLst/>
              <a:latin typeface="+mn-lt"/>
              <a:ea typeface="+mn-ea"/>
              <a:cs typeface="+mn-cs"/>
            </a:rPr>
            <a:t>の増のほか、障害児通所給付費や生活保護費</a:t>
          </a:r>
          <a:r>
            <a:rPr kumimoji="1" lang="ja-JP" altLang="ja-JP" sz="1100">
              <a:solidFill>
                <a:sysClr val="windowText" lastClr="000000"/>
              </a:solidFill>
              <a:effectLst/>
              <a:latin typeface="+mn-lt"/>
              <a:ea typeface="+mn-ea"/>
              <a:cs typeface="+mn-cs"/>
            </a:rPr>
            <a:t>の増など</a:t>
          </a:r>
          <a:r>
            <a:rPr kumimoji="1" lang="ja-JP" altLang="en-US" sz="1100">
              <a:solidFill>
                <a:sysClr val="windowText" lastClr="000000"/>
              </a:solidFill>
              <a:effectLst/>
              <a:latin typeface="+mn-lt"/>
              <a:ea typeface="+mn-ea"/>
              <a:cs typeface="+mn-cs"/>
            </a:rPr>
            <a:t>に伴い、</a:t>
          </a:r>
          <a:r>
            <a:rPr kumimoji="1" lang="ja-JP" altLang="ja-JP" sz="1100">
              <a:solidFill>
                <a:sysClr val="windowText" lastClr="000000"/>
              </a:solidFill>
              <a:effectLst/>
              <a:latin typeface="+mn-lt"/>
              <a:ea typeface="+mn-ea"/>
              <a:cs typeface="+mn-cs"/>
            </a:rPr>
            <a:t>前年度に比べ</a:t>
          </a:r>
          <a:r>
            <a:rPr kumimoji="1" lang="ja-JP" altLang="en-US" sz="1100">
              <a:solidFill>
                <a:sysClr val="windowText" lastClr="000000"/>
              </a:solidFill>
              <a:effectLst/>
              <a:latin typeface="+mn-lt"/>
              <a:ea typeface="+mn-ea"/>
              <a:cs typeface="+mn-cs"/>
            </a:rPr>
            <a:t>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８</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類似団体の平均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は下回っている</a:t>
          </a:r>
          <a:r>
            <a:rPr kumimoji="1" lang="ja-JP" altLang="en-US" sz="1100">
              <a:solidFill>
                <a:schemeClr val="dk1"/>
              </a:solidFill>
              <a:effectLst/>
              <a:latin typeface="+mn-lt"/>
              <a:ea typeface="+mn-ea"/>
              <a:cs typeface="+mn-cs"/>
            </a:rPr>
            <a:t>ものの、少子高齢化の進展に伴い、扶助費は</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増加が</a:t>
          </a:r>
          <a:r>
            <a:rPr kumimoji="1" lang="ja-JP" altLang="ja-JP" sz="1100">
              <a:solidFill>
                <a:sysClr val="windowText" lastClr="000000"/>
              </a:solidFill>
              <a:effectLst/>
              <a:latin typeface="+mn-lt"/>
              <a:ea typeface="+mn-ea"/>
              <a:cs typeface="+mn-cs"/>
            </a:rPr>
            <a:t>見込まれることから、</a:t>
          </a:r>
          <a:r>
            <a:rPr lang="ja-JP" altLang="en-US" sz="1100" b="0" i="0" u="none" strike="noStrike" baseline="0" smtClean="0">
              <a:solidFill>
                <a:schemeClr val="dk1"/>
              </a:solidFill>
              <a:latin typeface="+mn-lt"/>
              <a:ea typeface="+mn-ea"/>
              <a:cs typeface="+mn-cs"/>
            </a:rPr>
            <a:t>適正な水準の維持に努める。</a:t>
          </a:r>
        </a:p>
        <a:p>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28702</xdr:rowOff>
    </xdr:from>
    <xdr:to>
      <xdr:col>24</xdr:col>
      <xdr:colOff>25400</xdr:colOff>
      <xdr:row>55</xdr:row>
      <xdr:rowOff>83566</xdr:rowOff>
    </xdr:to>
    <xdr:cxnSp macro="">
      <xdr:nvCxnSpPr>
        <xdr:cNvPr id="186" name="直線コネクタ 185"/>
        <xdr:cNvCxnSpPr/>
      </xdr:nvCxnSpPr>
      <xdr:spPr>
        <a:xfrm>
          <a:off x="3987800" y="9458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28702</xdr:rowOff>
    </xdr:from>
    <xdr:to>
      <xdr:col>19</xdr:col>
      <xdr:colOff>187325</xdr:colOff>
      <xdr:row>55</xdr:row>
      <xdr:rowOff>37846</xdr:rowOff>
    </xdr:to>
    <xdr:cxnSp macro="">
      <xdr:nvCxnSpPr>
        <xdr:cNvPr id="189" name="直線コネクタ 188"/>
        <xdr:cNvCxnSpPr/>
      </xdr:nvCxnSpPr>
      <xdr:spPr>
        <a:xfrm flipV="1">
          <a:off x="3098800" y="9458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145288</xdr:rowOff>
    </xdr:from>
    <xdr:to>
      <xdr:col>15</xdr:col>
      <xdr:colOff>98425</xdr:colOff>
      <xdr:row>55</xdr:row>
      <xdr:rowOff>37846</xdr:rowOff>
    </xdr:to>
    <xdr:cxnSp macro="">
      <xdr:nvCxnSpPr>
        <xdr:cNvPr id="192" name="直線コネクタ 191"/>
        <xdr:cNvCxnSpPr/>
      </xdr:nvCxnSpPr>
      <xdr:spPr>
        <a:xfrm>
          <a:off x="2209800" y="9403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145288</xdr:rowOff>
    </xdr:from>
    <xdr:to>
      <xdr:col>11</xdr:col>
      <xdr:colOff>9525</xdr:colOff>
      <xdr:row>55</xdr:row>
      <xdr:rowOff>28702</xdr:rowOff>
    </xdr:to>
    <xdr:cxnSp macro="">
      <xdr:nvCxnSpPr>
        <xdr:cNvPr id="195" name="直線コネクタ 194"/>
        <xdr:cNvCxnSpPr/>
      </xdr:nvCxnSpPr>
      <xdr:spPr>
        <a:xfrm flipV="1">
          <a:off x="1320800" y="9403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164863</xdr:rowOff>
    </xdr:from>
    <xdr:ext cx="762000" cy="259045"/>
    <xdr:sp macro="" textlink="">
      <xdr:nvSpPr>
        <xdr:cNvPr id="199" name="テキスト ボックス 198"/>
        <xdr:cNvSpPr txBox="1"/>
      </xdr:nvSpPr>
      <xdr:spPr>
        <a:xfrm>
          <a:off x="939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32766</xdr:rowOff>
    </xdr:from>
    <xdr:to>
      <xdr:col>24</xdr:col>
      <xdr:colOff>76200</xdr:colOff>
      <xdr:row>55</xdr:row>
      <xdr:rowOff>134366</xdr:rowOff>
    </xdr:to>
    <xdr:sp macro="" textlink="">
      <xdr:nvSpPr>
        <xdr:cNvPr id="205" name="楕円 204"/>
        <xdr:cNvSpPr/>
      </xdr:nvSpPr>
      <xdr:spPr>
        <a:xfrm>
          <a:off x="4775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49293</xdr:rowOff>
    </xdr:from>
    <xdr:ext cx="762000" cy="259045"/>
    <xdr:sp macro="" textlink="">
      <xdr:nvSpPr>
        <xdr:cNvPr id="206" name="扶助費該当値テキスト"/>
        <xdr:cNvSpPr txBox="1"/>
      </xdr:nvSpPr>
      <xdr:spPr>
        <a:xfrm>
          <a:off x="4914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149352</xdr:rowOff>
    </xdr:from>
    <xdr:to>
      <xdr:col>20</xdr:col>
      <xdr:colOff>38100</xdr:colOff>
      <xdr:row>55</xdr:row>
      <xdr:rowOff>79502</xdr:rowOff>
    </xdr:to>
    <xdr:sp macro="" textlink="">
      <xdr:nvSpPr>
        <xdr:cNvPr id="207" name="楕円 206"/>
        <xdr:cNvSpPr/>
      </xdr:nvSpPr>
      <xdr:spPr>
        <a:xfrm>
          <a:off x="3937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89679</xdr:rowOff>
    </xdr:from>
    <xdr:ext cx="736600" cy="259045"/>
    <xdr:sp macro="" textlink="">
      <xdr:nvSpPr>
        <xdr:cNvPr id="208" name="テキスト ボックス 207"/>
        <xdr:cNvSpPr txBox="1"/>
      </xdr:nvSpPr>
      <xdr:spPr>
        <a:xfrm>
          <a:off x="3606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158496</xdr:rowOff>
    </xdr:from>
    <xdr:to>
      <xdr:col>15</xdr:col>
      <xdr:colOff>149225</xdr:colOff>
      <xdr:row>55</xdr:row>
      <xdr:rowOff>88646</xdr:rowOff>
    </xdr:to>
    <xdr:sp macro="" textlink="">
      <xdr:nvSpPr>
        <xdr:cNvPr id="209" name="楕円 208"/>
        <xdr:cNvSpPr/>
      </xdr:nvSpPr>
      <xdr:spPr>
        <a:xfrm>
          <a:off x="3048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98823</xdr:rowOff>
    </xdr:from>
    <xdr:ext cx="762000" cy="259045"/>
    <xdr:sp macro="" textlink="">
      <xdr:nvSpPr>
        <xdr:cNvPr id="210" name="テキスト ボックス 209"/>
        <xdr:cNvSpPr txBox="1"/>
      </xdr:nvSpPr>
      <xdr:spPr>
        <a:xfrm>
          <a:off x="2717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94488</xdr:rowOff>
    </xdr:from>
    <xdr:to>
      <xdr:col>11</xdr:col>
      <xdr:colOff>60325</xdr:colOff>
      <xdr:row>55</xdr:row>
      <xdr:rowOff>24638</xdr:rowOff>
    </xdr:to>
    <xdr:sp macro="" textlink="">
      <xdr:nvSpPr>
        <xdr:cNvPr id="211" name="楕円 210"/>
        <xdr:cNvSpPr/>
      </xdr:nvSpPr>
      <xdr:spPr>
        <a:xfrm>
          <a:off x="2159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12" name="テキスト ボックス 211"/>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149352</xdr:rowOff>
    </xdr:from>
    <xdr:to>
      <xdr:col>6</xdr:col>
      <xdr:colOff>171450</xdr:colOff>
      <xdr:row>55</xdr:row>
      <xdr:rowOff>79502</xdr:rowOff>
    </xdr:to>
    <xdr:sp macro="" textlink="">
      <xdr:nvSpPr>
        <xdr:cNvPr id="213" name="楕円 212"/>
        <xdr:cNvSpPr/>
      </xdr:nvSpPr>
      <xdr:spPr>
        <a:xfrm>
          <a:off x="1270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89679</xdr:rowOff>
    </xdr:from>
    <xdr:ext cx="762000" cy="259045"/>
    <xdr:sp macro="" textlink="">
      <xdr:nvSpPr>
        <xdr:cNvPr id="214" name="テキスト ボックス 213"/>
        <xdr:cNvSpPr txBox="1"/>
      </xdr:nvSpPr>
      <xdr:spPr>
        <a:xfrm>
          <a:off x="939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を下回っているが、繰出金の内容や必要性等を精査し、繰出金の抑制に努める。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73660</xdr:rowOff>
    </xdr:to>
    <xdr:cxnSp macro="">
      <xdr:nvCxnSpPr>
        <xdr:cNvPr id="247" name="直線コネクタ 246"/>
        <xdr:cNvCxnSpPr/>
      </xdr:nvCxnSpPr>
      <xdr:spPr>
        <a:xfrm>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58420</xdr:rowOff>
    </xdr:to>
    <xdr:cxnSp macro="">
      <xdr:nvCxnSpPr>
        <xdr:cNvPr id="250" name="直線コネクタ 249"/>
        <xdr:cNvCxnSpPr/>
      </xdr:nvCxnSpPr>
      <xdr:spPr>
        <a:xfrm>
          <a:off x="14782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35560</xdr:rowOff>
    </xdr:to>
    <xdr:cxnSp macro="">
      <xdr:nvCxnSpPr>
        <xdr:cNvPr id="253" name="直線コネクタ 252"/>
        <xdr:cNvCxnSpPr/>
      </xdr:nvCxnSpPr>
      <xdr:spPr>
        <a:xfrm>
          <a:off x="13893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5080</xdr:rowOff>
    </xdr:to>
    <xdr:cxnSp macro="">
      <xdr:nvCxnSpPr>
        <xdr:cNvPr id="256" name="直線コネクタ 255"/>
        <xdr:cNvCxnSpPr/>
      </xdr:nvCxnSpPr>
      <xdr:spPr>
        <a:xfrm flipV="1">
          <a:off x="13004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6" name="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8" name="楕円 26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9" name="テキスト ボックス 268"/>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0" name="楕円 269"/>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1" name="テキスト ボックス 270"/>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2" name="楕円 271"/>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3" name="テキスト ボックス 272"/>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4" name="楕円 273"/>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5" name="テキスト ボックス 274"/>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病院</a:t>
          </a:r>
          <a:r>
            <a:rPr kumimoji="1" lang="ja-JP" altLang="en-US" sz="1100">
              <a:solidFill>
                <a:sysClr val="windowText" lastClr="000000"/>
              </a:solidFill>
              <a:effectLst/>
              <a:latin typeface="+mn-lt"/>
              <a:ea typeface="+mn-ea"/>
              <a:cs typeface="+mn-cs"/>
            </a:rPr>
            <a:t>事業会計</a:t>
          </a:r>
          <a:r>
            <a:rPr kumimoji="1" lang="ja-JP" altLang="ja-JP" sz="1100">
              <a:solidFill>
                <a:sysClr val="windowText" lastClr="000000"/>
              </a:solidFill>
              <a:effectLst/>
              <a:latin typeface="+mn-lt"/>
              <a:ea typeface="+mn-ea"/>
              <a:cs typeface="+mn-cs"/>
            </a:rPr>
            <a:t>負担金</a:t>
          </a:r>
          <a:r>
            <a:rPr kumimoji="1" lang="ja-JP" altLang="en-US" sz="1100">
              <a:solidFill>
                <a:sysClr val="windowText" lastClr="000000"/>
              </a:solidFill>
              <a:effectLst/>
              <a:latin typeface="+mn-lt"/>
              <a:ea typeface="+mn-ea"/>
              <a:cs typeface="+mn-cs"/>
            </a:rPr>
            <a:t>の減（△１２６百万円）</a:t>
          </a:r>
          <a:r>
            <a:rPr kumimoji="1" lang="ja-JP" altLang="ja-JP" sz="1100">
              <a:solidFill>
                <a:sysClr val="windowText" lastClr="000000"/>
              </a:solidFill>
              <a:effectLst/>
              <a:latin typeface="+mn-lt"/>
              <a:ea typeface="+mn-ea"/>
              <a:cs typeface="+mn-cs"/>
            </a:rPr>
            <a:t>などにより、前年度に比べ</a:t>
          </a:r>
          <a:r>
            <a:rPr kumimoji="1" lang="ja-JP" altLang="en-US" sz="1100">
              <a:solidFill>
                <a:sysClr val="windowText" lastClr="000000"/>
              </a:solidFill>
              <a:effectLst/>
              <a:latin typeface="+mn-lt"/>
              <a:ea typeface="+mn-ea"/>
              <a:cs typeface="+mn-cs"/>
            </a:rPr>
            <a:t>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１３</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％となっ</a:t>
          </a:r>
          <a:r>
            <a:rPr kumimoji="1" lang="ja-JP" altLang="en-US" sz="1100">
              <a:solidFill>
                <a:sysClr val="windowText" lastClr="000000"/>
              </a:solidFill>
              <a:effectLst/>
              <a:latin typeface="+mn-lt"/>
              <a:ea typeface="+mn-ea"/>
              <a:cs typeface="+mn-cs"/>
            </a:rPr>
            <a:t>たものの、</a:t>
          </a:r>
          <a:r>
            <a:rPr kumimoji="1" lang="ja-JP" altLang="ja-JP" sz="1100">
              <a:solidFill>
                <a:sysClr val="windowText" lastClr="000000"/>
              </a:solidFill>
              <a:effectLst/>
              <a:latin typeface="+mn-lt"/>
              <a:ea typeface="+mn-ea"/>
              <a:cs typeface="+mn-cs"/>
            </a:rPr>
            <a:t>類似団体の平均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補助費等の抑制に向けて、今後も</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補助金負担金の見直しを定期的（</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年に</a:t>
          </a:r>
          <a:r>
            <a:rPr kumimoji="1" lang="ja-JP" altLang="en-US" sz="1100">
              <a:solidFill>
                <a:sysClr val="windowText" lastClr="000000"/>
              </a:solidFill>
              <a:effectLst/>
              <a:latin typeface="+mn-lt"/>
              <a:ea typeface="+mn-ea"/>
              <a:cs typeface="+mn-cs"/>
            </a:rPr>
            <a:t>１回</a:t>
          </a:r>
          <a:r>
            <a:rPr kumimoji="1" lang="ja-JP" altLang="ja-JP" sz="1100">
              <a:solidFill>
                <a:sysClr val="windowText" lastClr="000000"/>
              </a:solidFill>
              <a:effectLst/>
              <a:latin typeface="+mn-lt"/>
              <a:ea typeface="+mn-ea"/>
              <a:cs typeface="+mn-cs"/>
            </a:rPr>
            <a:t>）に行うなど、適正な補助率の設定と、補助額の妥当性</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を検証していく。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05" name="直線コネクタ 304"/>
        <xdr:cNvCxnSpPr/>
      </xdr:nvCxnSpPr>
      <xdr:spPr>
        <a:xfrm flipV="1">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24130</xdr:rowOff>
    </xdr:to>
    <xdr:cxnSp macro="">
      <xdr:nvCxnSpPr>
        <xdr:cNvPr id="308" name="直線コネクタ 307"/>
        <xdr:cNvCxnSpPr/>
      </xdr:nvCxnSpPr>
      <xdr:spPr>
        <a:xfrm>
          <a:off x="14782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78994</xdr:rowOff>
    </xdr:to>
    <xdr:cxnSp macro="">
      <xdr:nvCxnSpPr>
        <xdr:cNvPr id="311" name="直線コネクタ 310"/>
        <xdr:cNvCxnSpPr/>
      </xdr:nvCxnSpPr>
      <xdr:spPr>
        <a:xfrm flipV="1">
          <a:off x="13893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78994</xdr:rowOff>
    </xdr:to>
    <xdr:cxnSp macro="">
      <xdr:nvCxnSpPr>
        <xdr:cNvPr id="314" name="直線コネクタ 313"/>
        <xdr:cNvCxnSpPr/>
      </xdr:nvCxnSpPr>
      <xdr:spPr>
        <a:xfrm>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4" name="楕円 323"/>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5"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6" name="楕円 325"/>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7" name="テキスト ボックス 32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8" name="楕円 327"/>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9" name="テキスト ボックス 328"/>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0" name="楕円 329"/>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1" name="テキスト ボックス 330"/>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2" name="楕円 331"/>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3" name="テキスト ボックス 332"/>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平成９年度、１４年度借入の</a:t>
          </a:r>
          <a:r>
            <a:rPr kumimoji="1" lang="ja-JP" altLang="ja-JP" sz="1100">
              <a:solidFill>
                <a:sysClr val="windowText" lastClr="000000"/>
              </a:solidFill>
              <a:effectLst/>
              <a:latin typeface="+mn-lt"/>
              <a:ea typeface="+mn-ea"/>
              <a:cs typeface="+mn-cs"/>
            </a:rPr>
            <a:t>臨時地方道の償還</a:t>
          </a:r>
          <a:r>
            <a:rPr kumimoji="1" lang="ja-JP" altLang="en-US" sz="1100">
              <a:solidFill>
                <a:sysClr val="windowText" lastClr="000000"/>
              </a:solidFill>
              <a:effectLst/>
              <a:latin typeface="+mn-lt"/>
              <a:ea typeface="+mn-ea"/>
              <a:cs typeface="+mn-cs"/>
            </a:rPr>
            <a:t>終了</a:t>
          </a:r>
          <a:r>
            <a:rPr kumimoji="1" lang="ja-JP" altLang="ja-JP" sz="1100">
              <a:solidFill>
                <a:sysClr val="windowText" lastClr="000000"/>
              </a:solidFill>
              <a:effectLst/>
              <a:latin typeface="+mn-lt"/>
              <a:ea typeface="+mn-ea"/>
              <a:cs typeface="+mn-cs"/>
            </a:rPr>
            <a:t>など</a:t>
          </a:r>
          <a:r>
            <a:rPr kumimoji="1" lang="ja-JP" altLang="en-US" sz="1100">
              <a:solidFill>
                <a:sysClr val="windowText" lastClr="000000"/>
              </a:solidFill>
              <a:effectLst/>
              <a:latin typeface="+mn-lt"/>
              <a:ea typeface="+mn-ea"/>
              <a:cs typeface="+mn-cs"/>
            </a:rPr>
            <a:t>に伴う、</a:t>
          </a:r>
          <a:r>
            <a:rPr kumimoji="1" lang="ja-JP" altLang="ja-JP" sz="1100">
              <a:solidFill>
                <a:sysClr val="windowText" lastClr="000000"/>
              </a:solidFill>
              <a:effectLst/>
              <a:latin typeface="+mn-lt"/>
              <a:ea typeface="+mn-ea"/>
              <a:cs typeface="+mn-cs"/>
            </a:rPr>
            <a:t>元利償還金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前年度に比べ</a:t>
          </a:r>
          <a:r>
            <a:rPr kumimoji="1" lang="ja-JP" altLang="en-US" sz="1100">
              <a:solidFill>
                <a:sysClr val="windowText" lastClr="000000"/>
              </a:solidFill>
              <a:effectLst/>
              <a:latin typeface="+mn-lt"/>
              <a:ea typeface="+mn-ea"/>
              <a:cs typeface="+mn-cs"/>
            </a:rPr>
            <a:t>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ポイント減の</a:t>
          </a:r>
          <a:r>
            <a:rPr kumimoji="1" lang="ja-JP" altLang="en-US" sz="1100">
              <a:solidFill>
                <a:sysClr val="windowText" lastClr="000000"/>
              </a:solidFill>
              <a:effectLst/>
              <a:latin typeface="+mn-lt"/>
              <a:ea typeface="+mn-ea"/>
              <a:cs typeface="+mn-cs"/>
            </a:rPr>
            <a:t>２１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％となったが、類似団体の平均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を上回っている。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公債費の増加は財政の硬直化を招くことから、引き続き、キャップ制の徹底</a:t>
          </a:r>
          <a:r>
            <a:rPr kumimoji="1" lang="ja-JP" altLang="en-US" sz="1100">
              <a:solidFill>
                <a:sysClr val="windowText" lastClr="000000"/>
              </a:solidFill>
              <a:effectLst/>
              <a:latin typeface="+mn-lt"/>
              <a:ea typeface="+mn-ea"/>
              <a:cs typeface="+mn-cs"/>
            </a:rPr>
            <a:t>による地方債残高の抑制を図るとともに、</a:t>
          </a:r>
          <a:r>
            <a:rPr kumimoji="1" lang="ja-JP" altLang="ja-JP" sz="1100">
              <a:solidFill>
                <a:schemeClr val="dk1"/>
              </a:solidFill>
              <a:effectLst/>
              <a:latin typeface="+mn-lt"/>
              <a:ea typeface="+mn-ea"/>
              <a:cs typeface="+mn-cs"/>
            </a:rPr>
            <a:t>事業の緊急性や優先度のほか、後年度の財政負担の影響等を</a:t>
          </a:r>
          <a:r>
            <a:rPr kumimoji="1" lang="ja-JP" altLang="en-US" sz="1100">
              <a:solidFill>
                <a:schemeClr val="dk1"/>
              </a:solidFill>
              <a:effectLst/>
              <a:latin typeface="+mn-lt"/>
              <a:ea typeface="+mn-ea"/>
              <a:cs typeface="+mn-cs"/>
            </a:rPr>
            <a:t>十分</a:t>
          </a:r>
          <a:r>
            <a:rPr kumimoji="1" lang="ja-JP" altLang="ja-JP" sz="1100">
              <a:solidFill>
                <a:schemeClr val="dk1"/>
              </a:solidFill>
              <a:effectLst/>
              <a:latin typeface="+mn-lt"/>
              <a:ea typeface="+mn-ea"/>
              <a:cs typeface="+mn-cs"/>
            </a:rPr>
            <a:t>検討したうえで、市債の適正な発行と管理を行い、健全財政の維持に努める。</a:t>
          </a:r>
          <a:endParaRPr lang="ja-JP" altLang="ja-JP">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14987</xdr:rowOff>
    </xdr:to>
    <xdr:cxnSp macro="">
      <xdr:nvCxnSpPr>
        <xdr:cNvPr id="363" name="直線コネクタ 362"/>
        <xdr:cNvCxnSpPr/>
      </xdr:nvCxnSpPr>
      <xdr:spPr>
        <a:xfrm flipV="1">
          <a:off x="3987800" y="135503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65278</xdr:rowOff>
    </xdr:to>
    <xdr:cxnSp macro="">
      <xdr:nvCxnSpPr>
        <xdr:cNvPr id="366" name="直線コネクタ 365"/>
        <xdr:cNvCxnSpPr/>
      </xdr:nvCxnSpPr>
      <xdr:spPr>
        <a:xfrm flipV="1">
          <a:off x="3098800" y="135595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159004</xdr:rowOff>
    </xdr:from>
    <xdr:to>
      <xdr:col>15</xdr:col>
      <xdr:colOff>98425</xdr:colOff>
      <xdr:row>79</xdr:row>
      <xdr:rowOff>65278</xdr:rowOff>
    </xdr:to>
    <xdr:cxnSp macro="">
      <xdr:nvCxnSpPr>
        <xdr:cNvPr id="369" name="直線コネクタ 368"/>
        <xdr:cNvCxnSpPr/>
      </xdr:nvCxnSpPr>
      <xdr:spPr>
        <a:xfrm>
          <a:off x="2209800" y="135321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79</xdr:row>
      <xdr:rowOff>19558</xdr:rowOff>
    </xdr:to>
    <xdr:cxnSp macro="">
      <xdr:nvCxnSpPr>
        <xdr:cNvPr id="372" name="直線コネクタ 371"/>
        <xdr:cNvCxnSpPr/>
      </xdr:nvCxnSpPr>
      <xdr:spPr>
        <a:xfrm flipV="1">
          <a:off x="1320800" y="13532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82" name="楕円 381"/>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83"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84" name="楕円 383"/>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385" name="テキスト ボックス 384"/>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86" name="楕円 385"/>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87" name="テキスト ボックス 386"/>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88" name="楕円 387"/>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89" name="テキスト ボックス 388"/>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0" name="楕円 389"/>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1" name="テキスト ボックス 390"/>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を下回っているため、今後も</a:t>
          </a:r>
          <a:r>
            <a:rPr kumimoji="1" lang="ja-JP" altLang="en-US" sz="1100">
              <a:solidFill>
                <a:sysClr val="windowText" lastClr="000000"/>
              </a:solidFill>
              <a:effectLst/>
              <a:latin typeface="+mn-lt"/>
              <a:ea typeface="+mn-ea"/>
              <a:cs typeface="+mn-cs"/>
            </a:rPr>
            <a:t>引き続き、事務事業の見直し等による</a:t>
          </a:r>
          <a:r>
            <a:rPr kumimoji="1" lang="ja-JP" altLang="ja-JP" sz="1100">
              <a:solidFill>
                <a:sysClr val="windowText" lastClr="000000"/>
              </a:solidFill>
              <a:effectLst/>
              <a:latin typeface="+mn-lt"/>
              <a:ea typeface="+mn-ea"/>
              <a:cs typeface="+mn-cs"/>
            </a:rPr>
            <a:t>経常経費の節減に努め、</a:t>
          </a:r>
          <a:r>
            <a:rPr kumimoji="1" lang="ja-JP" altLang="en-US" sz="1100">
              <a:solidFill>
                <a:sysClr val="windowText" lastClr="000000"/>
              </a:solidFill>
              <a:effectLst/>
              <a:latin typeface="+mn-lt"/>
              <a:ea typeface="+mn-ea"/>
              <a:cs typeface="+mn-cs"/>
            </a:rPr>
            <a:t>持続可能な行財政</a:t>
          </a:r>
          <a:r>
            <a:rPr kumimoji="1" lang="ja-JP" altLang="ja-JP" sz="1100">
              <a:solidFill>
                <a:sysClr val="windowText" lastClr="000000"/>
              </a:solidFill>
              <a:effectLst/>
              <a:latin typeface="+mn-lt"/>
              <a:ea typeface="+mn-ea"/>
              <a:cs typeface="+mn-cs"/>
            </a:rPr>
            <a:t>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75</xdr:row>
      <xdr:rowOff>170435</xdr:rowOff>
    </xdr:to>
    <xdr:cxnSp macro="">
      <xdr:nvCxnSpPr>
        <xdr:cNvPr id="422" name="直線コネクタ 421"/>
        <xdr:cNvCxnSpPr/>
      </xdr:nvCxnSpPr>
      <xdr:spPr>
        <a:xfrm>
          <a:off x="15671800" y="129697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75</xdr:row>
      <xdr:rowOff>129286</xdr:rowOff>
    </xdr:to>
    <xdr:cxnSp macro="">
      <xdr:nvCxnSpPr>
        <xdr:cNvPr id="425" name="直線コネクタ 424"/>
        <xdr:cNvCxnSpPr/>
      </xdr:nvCxnSpPr>
      <xdr:spPr>
        <a:xfrm flipV="1">
          <a:off x="14782800" y="12969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129286</xdr:rowOff>
    </xdr:to>
    <xdr:cxnSp macro="">
      <xdr:nvCxnSpPr>
        <xdr:cNvPr id="428" name="直線コネクタ 427"/>
        <xdr:cNvCxnSpPr/>
      </xdr:nvCxnSpPr>
      <xdr:spPr>
        <a:xfrm>
          <a:off x="13893800" y="12974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75</xdr:row>
      <xdr:rowOff>115570</xdr:rowOff>
    </xdr:to>
    <xdr:cxnSp macro="">
      <xdr:nvCxnSpPr>
        <xdr:cNvPr id="431" name="直線コネクタ 430"/>
        <xdr:cNvCxnSpPr/>
      </xdr:nvCxnSpPr>
      <xdr:spPr>
        <a:xfrm>
          <a:off x="13004800" y="12937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35" name="テキスト ボックス 434"/>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1" name="楕円 440"/>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2"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43" name="楕円 442"/>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44" name="テキスト ボックス 443"/>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45" name="楕円 444"/>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46" name="テキスト ボックス 445"/>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7" name="楕円 446"/>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8" name="テキスト ボックス 447"/>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49" name="楕円 448"/>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0" name="テキスト ボックス 449"/>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11078</xdr:rowOff>
    </xdr:from>
    <xdr:to>
      <xdr:col>29</xdr:col>
      <xdr:colOff>127000</xdr:colOff>
      <xdr:row>17</xdr:row>
      <xdr:rowOff>15242</xdr:rowOff>
    </xdr:to>
    <xdr:cxnSp macro="">
      <xdr:nvCxnSpPr>
        <xdr:cNvPr id="52" name="直線コネクタ 51"/>
        <xdr:cNvCxnSpPr/>
      </xdr:nvCxnSpPr>
      <xdr:spPr bwMode="auto">
        <a:xfrm flipV="1">
          <a:off x="5003800" y="2973353"/>
          <a:ext cx="647700" cy="4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15242</xdr:rowOff>
    </xdr:from>
    <xdr:to>
      <xdr:col>26</xdr:col>
      <xdr:colOff>50800</xdr:colOff>
      <xdr:row>17</xdr:row>
      <xdr:rowOff>40143</xdr:rowOff>
    </xdr:to>
    <xdr:cxnSp macro="">
      <xdr:nvCxnSpPr>
        <xdr:cNvPr id="55" name="直線コネクタ 54"/>
        <xdr:cNvCxnSpPr/>
      </xdr:nvCxnSpPr>
      <xdr:spPr bwMode="auto">
        <a:xfrm flipV="1">
          <a:off x="4305300" y="2977517"/>
          <a:ext cx="698500" cy="2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4187</xdr:rowOff>
    </xdr:from>
    <xdr:to>
      <xdr:col>22</xdr:col>
      <xdr:colOff>114300</xdr:colOff>
      <xdr:row>17</xdr:row>
      <xdr:rowOff>40143</xdr:rowOff>
    </xdr:to>
    <xdr:cxnSp macro="">
      <xdr:nvCxnSpPr>
        <xdr:cNvPr id="58" name="直線コネクタ 57"/>
        <xdr:cNvCxnSpPr/>
      </xdr:nvCxnSpPr>
      <xdr:spPr bwMode="auto">
        <a:xfrm>
          <a:off x="3606800" y="2966462"/>
          <a:ext cx="698500" cy="3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4187</xdr:rowOff>
    </xdr:from>
    <xdr:to>
      <xdr:col>18</xdr:col>
      <xdr:colOff>177800</xdr:colOff>
      <xdr:row>17</xdr:row>
      <xdr:rowOff>41482</xdr:rowOff>
    </xdr:to>
    <xdr:cxnSp macro="">
      <xdr:nvCxnSpPr>
        <xdr:cNvPr id="61" name="直線コネクタ 60"/>
        <xdr:cNvCxnSpPr/>
      </xdr:nvCxnSpPr>
      <xdr:spPr bwMode="auto">
        <a:xfrm flipV="1">
          <a:off x="2908300" y="2966462"/>
          <a:ext cx="698500" cy="3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170132</xdr:rowOff>
    </xdr:from>
    <xdr:ext cx="762000" cy="259045"/>
    <xdr:sp macro="" textlink="">
      <xdr:nvSpPr>
        <xdr:cNvPr id="65" name="テキスト ボックス 64"/>
        <xdr:cNvSpPr txBox="1"/>
      </xdr:nvSpPr>
      <xdr:spPr>
        <a:xfrm>
          <a:off x="2527300" y="31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131728</xdr:rowOff>
    </xdr:from>
    <xdr:to>
      <xdr:col>29</xdr:col>
      <xdr:colOff>177800</xdr:colOff>
      <xdr:row>17</xdr:row>
      <xdr:rowOff>61878</xdr:rowOff>
    </xdr:to>
    <xdr:sp macro="" textlink="">
      <xdr:nvSpPr>
        <xdr:cNvPr id="71" name="楕円 70"/>
        <xdr:cNvSpPr/>
      </xdr:nvSpPr>
      <xdr:spPr bwMode="auto">
        <a:xfrm>
          <a:off x="5600700" y="292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148255</xdr:rowOff>
    </xdr:from>
    <xdr:ext cx="762000" cy="259045"/>
    <xdr:sp macro="" textlink="">
      <xdr:nvSpPr>
        <xdr:cNvPr id="72" name="人口1人当たり決算額の推移該当値テキスト130"/>
        <xdr:cNvSpPr txBox="1"/>
      </xdr:nvSpPr>
      <xdr:spPr>
        <a:xfrm>
          <a:off x="5740400" y="276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135892</xdr:rowOff>
    </xdr:from>
    <xdr:to>
      <xdr:col>26</xdr:col>
      <xdr:colOff>101600</xdr:colOff>
      <xdr:row>17</xdr:row>
      <xdr:rowOff>66042</xdr:rowOff>
    </xdr:to>
    <xdr:sp macro="" textlink="">
      <xdr:nvSpPr>
        <xdr:cNvPr id="73" name="楕円 72"/>
        <xdr:cNvSpPr/>
      </xdr:nvSpPr>
      <xdr:spPr bwMode="auto">
        <a:xfrm>
          <a:off x="4953000" y="292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76219</xdr:rowOff>
    </xdr:from>
    <xdr:ext cx="736600" cy="259045"/>
    <xdr:sp macro="" textlink="">
      <xdr:nvSpPr>
        <xdr:cNvPr id="74" name="テキスト ボックス 73"/>
        <xdr:cNvSpPr txBox="1"/>
      </xdr:nvSpPr>
      <xdr:spPr>
        <a:xfrm>
          <a:off x="4622800" y="2695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160793</xdr:rowOff>
    </xdr:from>
    <xdr:to>
      <xdr:col>22</xdr:col>
      <xdr:colOff>165100</xdr:colOff>
      <xdr:row>17</xdr:row>
      <xdr:rowOff>90943</xdr:rowOff>
    </xdr:to>
    <xdr:sp macro="" textlink="">
      <xdr:nvSpPr>
        <xdr:cNvPr id="75" name="楕円 74"/>
        <xdr:cNvSpPr/>
      </xdr:nvSpPr>
      <xdr:spPr bwMode="auto">
        <a:xfrm>
          <a:off x="4254500" y="295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76" name="テキスト ボックス 75"/>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124837</xdr:rowOff>
    </xdr:from>
    <xdr:to>
      <xdr:col>19</xdr:col>
      <xdr:colOff>38100</xdr:colOff>
      <xdr:row>17</xdr:row>
      <xdr:rowOff>54987</xdr:rowOff>
    </xdr:to>
    <xdr:sp macro="" textlink="">
      <xdr:nvSpPr>
        <xdr:cNvPr id="77" name="楕円 76"/>
        <xdr:cNvSpPr/>
      </xdr:nvSpPr>
      <xdr:spPr bwMode="auto">
        <a:xfrm>
          <a:off x="3556000" y="291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65164</xdr:rowOff>
    </xdr:from>
    <xdr:ext cx="762000" cy="259045"/>
    <xdr:sp macro="" textlink="">
      <xdr:nvSpPr>
        <xdr:cNvPr id="78" name="テキスト ボックス 77"/>
        <xdr:cNvSpPr txBox="1"/>
      </xdr:nvSpPr>
      <xdr:spPr>
        <a:xfrm>
          <a:off x="3225800" y="268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162132</xdr:rowOff>
    </xdr:from>
    <xdr:to>
      <xdr:col>15</xdr:col>
      <xdr:colOff>101600</xdr:colOff>
      <xdr:row>17</xdr:row>
      <xdr:rowOff>92282</xdr:rowOff>
    </xdr:to>
    <xdr:sp macro="" textlink="">
      <xdr:nvSpPr>
        <xdr:cNvPr id="79" name="楕円 78"/>
        <xdr:cNvSpPr/>
      </xdr:nvSpPr>
      <xdr:spPr bwMode="auto">
        <a:xfrm>
          <a:off x="2857500" y="29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102459</xdr:rowOff>
    </xdr:from>
    <xdr:ext cx="762000" cy="259045"/>
    <xdr:sp macro="" textlink="">
      <xdr:nvSpPr>
        <xdr:cNvPr id="80" name="テキスト ボックス 79"/>
        <xdr:cNvSpPr txBox="1"/>
      </xdr:nvSpPr>
      <xdr:spPr>
        <a:xfrm>
          <a:off x="2527300" y="27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14006</xdr:rowOff>
    </xdr:from>
    <xdr:to>
      <xdr:col>29</xdr:col>
      <xdr:colOff>127000</xdr:colOff>
      <xdr:row>35</xdr:row>
      <xdr:rowOff>33209</xdr:rowOff>
    </xdr:to>
    <xdr:cxnSp macro="">
      <xdr:nvCxnSpPr>
        <xdr:cNvPr id="115" name="直線コネクタ 114"/>
        <xdr:cNvCxnSpPr/>
      </xdr:nvCxnSpPr>
      <xdr:spPr bwMode="auto">
        <a:xfrm>
          <a:off x="5003800" y="6624356"/>
          <a:ext cx="6477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305014</xdr:rowOff>
    </xdr:from>
    <xdr:to>
      <xdr:col>26</xdr:col>
      <xdr:colOff>50800</xdr:colOff>
      <xdr:row>35</xdr:row>
      <xdr:rowOff>14006</xdr:rowOff>
    </xdr:to>
    <xdr:cxnSp macro="">
      <xdr:nvCxnSpPr>
        <xdr:cNvPr id="118" name="直線コネクタ 117"/>
        <xdr:cNvCxnSpPr/>
      </xdr:nvCxnSpPr>
      <xdr:spPr bwMode="auto">
        <a:xfrm>
          <a:off x="4305300" y="6572464"/>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212006</xdr:rowOff>
    </xdr:from>
    <xdr:to>
      <xdr:col>22</xdr:col>
      <xdr:colOff>114300</xdr:colOff>
      <xdr:row>34</xdr:row>
      <xdr:rowOff>305014</xdr:rowOff>
    </xdr:to>
    <xdr:cxnSp macro="">
      <xdr:nvCxnSpPr>
        <xdr:cNvPr id="121" name="直線コネクタ 120"/>
        <xdr:cNvCxnSpPr/>
      </xdr:nvCxnSpPr>
      <xdr:spPr bwMode="auto">
        <a:xfrm>
          <a:off x="3606800" y="6479456"/>
          <a:ext cx="698500" cy="9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212006</xdr:rowOff>
    </xdr:from>
    <xdr:to>
      <xdr:col>18</xdr:col>
      <xdr:colOff>177800</xdr:colOff>
      <xdr:row>34</xdr:row>
      <xdr:rowOff>303708</xdr:rowOff>
    </xdr:to>
    <xdr:cxnSp macro="">
      <xdr:nvCxnSpPr>
        <xdr:cNvPr id="124" name="直線コネクタ 123"/>
        <xdr:cNvCxnSpPr/>
      </xdr:nvCxnSpPr>
      <xdr:spPr bwMode="auto">
        <a:xfrm flipV="1">
          <a:off x="2908300" y="6479456"/>
          <a:ext cx="698500" cy="91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173844</xdr:rowOff>
    </xdr:from>
    <xdr:ext cx="762000" cy="259045"/>
    <xdr:sp macro="" textlink="">
      <xdr:nvSpPr>
        <xdr:cNvPr id="128" name="テキスト ボックス 127"/>
        <xdr:cNvSpPr txBox="1"/>
      </xdr:nvSpPr>
      <xdr:spPr>
        <a:xfrm>
          <a:off x="2527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325309</xdr:rowOff>
    </xdr:from>
    <xdr:to>
      <xdr:col>29</xdr:col>
      <xdr:colOff>177800</xdr:colOff>
      <xdr:row>35</xdr:row>
      <xdr:rowOff>84009</xdr:rowOff>
    </xdr:to>
    <xdr:sp macro="" textlink="">
      <xdr:nvSpPr>
        <xdr:cNvPr id="134" name="楕円 133"/>
        <xdr:cNvSpPr/>
      </xdr:nvSpPr>
      <xdr:spPr bwMode="auto">
        <a:xfrm>
          <a:off x="5600700" y="659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170386</xdr:rowOff>
    </xdr:from>
    <xdr:ext cx="762000" cy="259045"/>
    <xdr:sp macro="" textlink="">
      <xdr:nvSpPr>
        <xdr:cNvPr id="135" name="人口1人当たり決算額の推移該当値テキスト445"/>
        <xdr:cNvSpPr txBox="1"/>
      </xdr:nvSpPr>
      <xdr:spPr>
        <a:xfrm>
          <a:off x="5740400" y="643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306106</xdr:rowOff>
    </xdr:from>
    <xdr:to>
      <xdr:col>26</xdr:col>
      <xdr:colOff>101600</xdr:colOff>
      <xdr:row>35</xdr:row>
      <xdr:rowOff>64806</xdr:rowOff>
    </xdr:to>
    <xdr:sp macro="" textlink="">
      <xdr:nvSpPr>
        <xdr:cNvPr id="136" name="楕円 135"/>
        <xdr:cNvSpPr/>
      </xdr:nvSpPr>
      <xdr:spPr bwMode="auto">
        <a:xfrm>
          <a:off x="4953000" y="65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74983</xdr:rowOff>
    </xdr:from>
    <xdr:ext cx="736600" cy="259045"/>
    <xdr:sp macro="" textlink="">
      <xdr:nvSpPr>
        <xdr:cNvPr id="137" name="テキスト ボックス 136"/>
        <xdr:cNvSpPr txBox="1"/>
      </xdr:nvSpPr>
      <xdr:spPr>
        <a:xfrm>
          <a:off x="4622800" y="634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254214</xdr:rowOff>
    </xdr:from>
    <xdr:to>
      <xdr:col>22</xdr:col>
      <xdr:colOff>165100</xdr:colOff>
      <xdr:row>35</xdr:row>
      <xdr:rowOff>12914</xdr:rowOff>
    </xdr:to>
    <xdr:sp macro="" textlink="">
      <xdr:nvSpPr>
        <xdr:cNvPr id="138" name="楕円 137"/>
        <xdr:cNvSpPr/>
      </xdr:nvSpPr>
      <xdr:spPr bwMode="auto">
        <a:xfrm>
          <a:off x="4254500" y="652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23091</xdr:rowOff>
    </xdr:from>
    <xdr:ext cx="762000" cy="259045"/>
    <xdr:sp macro="" textlink="">
      <xdr:nvSpPr>
        <xdr:cNvPr id="139" name="テキスト ボックス 138"/>
        <xdr:cNvSpPr txBox="1"/>
      </xdr:nvSpPr>
      <xdr:spPr>
        <a:xfrm>
          <a:off x="3924300" y="629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161206</xdr:rowOff>
    </xdr:from>
    <xdr:to>
      <xdr:col>19</xdr:col>
      <xdr:colOff>38100</xdr:colOff>
      <xdr:row>34</xdr:row>
      <xdr:rowOff>262806</xdr:rowOff>
    </xdr:to>
    <xdr:sp macro="" textlink="">
      <xdr:nvSpPr>
        <xdr:cNvPr id="140" name="楕円 139"/>
        <xdr:cNvSpPr/>
      </xdr:nvSpPr>
      <xdr:spPr bwMode="auto">
        <a:xfrm>
          <a:off x="3556000" y="64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272983</xdr:rowOff>
    </xdr:from>
    <xdr:ext cx="762000" cy="259045"/>
    <xdr:sp macro="" textlink="">
      <xdr:nvSpPr>
        <xdr:cNvPr id="141" name="テキスト ボックス 140"/>
        <xdr:cNvSpPr txBox="1"/>
      </xdr:nvSpPr>
      <xdr:spPr>
        <a:xfrm>
          <a:off x="3225800" y="61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252908</xdr:rowOff>
    </xdr:from>
    <xdr:to>
      <xdr:col>15</xdr:col>
      <xdr:colOff>101600</xdr:colOff>
      <xdr:row>35</xdr:row>
      <xdr:rowOff>11608</xdr:rowOff>
    </xdr:to>
    <xdr:sp macro="" textlink="">
      <xdr:nvSpPr>
        <xdr:cNvPr id="142" name="楕円 141"/>
        <xdr:cNvSpPr/>
      </xdr:nvSpPr>
      <xdr:spPr bwMode="auto">
        <a:xfrm>
          <a:off x="2857500" y="652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21785</xdr:rowOff>
    </xdr:from>
    <xdr:ext cx="762000" cy="259045"/>
    <xdr:sp macro="" textlink="">
      <xdr:nvSpPr>
        <xdr:cNvPr id="143" name="テキスト ボックス 142"/>
        <xdr:cNvSpPr txBox="1"/>
      </xdr:nvSpPr>
      <xdr:spPr>
        <a:xfrm>
          <a:off x="2527300" y="628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49,862
49,051
85.10
19,172,108
18,425,556
709,949
11,692,995
22,903,436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55232</xdr:rowOff>
    </xdr:from>
    <xdr:to>
      <xdr:col>24</xdr:col>
      <xdr:colOff>63500</xdr:colOff>
      <xdr:row>35</xdr:row>
      <xdr:rowOff>64994</xdr:rowOff>
    </xdr:to>
    <xdr:cxnSp macro="">
      <xdr:nvCxnSpPr>
        <xdr:cNvPr id="59" name="直線コネクタ 58"/>
        <xdr:cNvCxnSpPr/>
      </xdr:nvCxnSpPr>
      <xdr:spPr>
        <a:xfrm flipV="1">
          <a:off x="3797300" y="6055982"/>
          <a:ext cx="8382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64994</xdr:rowOff>
    </xdr:from>
    <xdr:to>
      <xdr:col>19</xdr:col>
      <xdr:colOff>177800</xdr:colOff>
      <xdr:row>35</xdr:row>
      <xdr:rowOff>96449</xdr:rowOff>
    </xdr:to>
    <xdr:cxnSp macro="">
      <xdr:nvCxnSpPr>
        <xdr:cNvPr id="62" name="直線コネクタ 61"/>
        <xdr:cNvCxnSpPr/>
      </xdr:nvCxnSpPr>
      <xdr:spPr>
        <a:xfrm flipV="1">
          <a:off x="2908300" y="6065744"/>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121229</xdr:rowOff>
    </xdr:from>
    <xdr:to>
      <xdr:col>15</xdr:col>
      <xdr:colOff>50800</xdr:colOff>
      <xdr:row>35</xdr:row>
      <xdr:rowOff>96449</xdr:rowOff>
    </xdr:to>
    <xdr:cxnSp macro="">
      <xdr:nvCxnSpPr>
        <xdr:cNvPr id="65" name="直線コネクタ 64"/>
        <xdr:cNvCxnSpPr/>
      </xdr:nvCxnSpPr>
      <xdr:spPr>
        <a:xfrm>
          <a:off x="2019300" y="5950529"/>
          <a:ext cx="889000" cy="1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121229</xdr:rowOff>
    </xdr:from>
    <xdr:to>
      <xdr:col>10</xdr:col>
      <xdr:colOff>114300</xdr:colOff>
      <xdr:row>35</xdr:row>
      <xdr:rowOff>84653</xdr:rowOff>
    </xdr:to>
    <xdr:cxnSp macro="">
      <xdr:nvCxnSpPr>
        <xdr:cNvPr id="68" name="直線コネクタ 67"/>
        <xdr:cNvCxnSpPr/>
      </xdr:nvCxnSpPr>
      <xdr:spPr>
        <a:xfrm flipV="1">
          <a:off x="1130300" y="5950529"/>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62298</xdr:rowOff>
    </xdr:from>
    <xdr:ext cx="534377" cy="259045"/>
    <xdr:sp macro="" textlink="">
      <xdr:nvSpPr>
        <xdr:cNvPr id="72" name="テキスト ボックス 71"/>
        <xdr:cNvSpPr txBox="1"/>
      </xdr:nvSpPr>
      <xdr:spPr>
        <a:xfrm>
          <a:off x="863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4432</xdr:rowOff>
    </xdr:from>
    <xdr:to>
      <xdr:col>24</xdr:col>
      <xdr:colOff>114300</xdr:colOff>
      <xdr:row>35</xdr:row>
      <xdr:rowOff>106032</xdr:rowOff>
    </xdr:to>
    <xdr:sp macro="" textlink="">
      <xdr:nvSpPr>
        <xdr:cNvPr id="78" name="楕円 77"/>
        <xdr:cNvSpPr/>
      </xdr:nvSpPr>
      <xdr:spPr>
        <a:xfrm>
          <a:off x="4584700" y="60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27309</xdr:rowOff>
    </xdr:from>
    <xdr:ext cx="534377" cy="259045"/>
    <xdr:sp macro="" textlink="">
      <xdr:nvSpPr>
        <xdr:cNvPr id="79" name="人件費該当値テキスト"/>
        <xdr:cNvSpPr txBox="1"/>
      </xdr:nvSpPr>
      <xdr:spPr>
        <a:xfrm>
          <a:off x="4686300" y="58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14194</xdr:rowOff>
    </xdr:from>
    <xdr:to>
      <xdr:col>20</xdr:col>
      <xdr:colOff>38100</xdr:colOff>
      <xdr:row>35</xdr:row>
      <xdr:rowOff>115794</xdr:rowOff>
    </xdr:to>
    <xdr:sp macro="" textlink="">
      <xdr:nvSpPr>
        <xdr:cNvPr id="80" name="楕円 79"/>
        <xdr:cNvSpPr/>
      </xdr:nvSpPr>
      <xdr:spPr>
        <a:xfrm>
          <a:off x="3746500" y="60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132321</xdr:rowOff>
    </xdr:from>
    <xdr:ext cx="534377" cy="259045"/>
    <xdr:sp macro="" textlink="">
      <xdr:nvSpPr>
        <xdr:cNvPr id="81" name="テキスト ボックス 80"/>
        <xdr:cNvSpPr txBox="1"/>
      </xdr:nvSpPr>
      <xdr:spPr>
        <a:xfrm>
          <a:off x="3530111" y="57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45649</xdr:rowOff>
    </xdr:from>
    <xdr:to>
      <xdr:col>15</xdr:col>
      <xdr:colOff>101600</xdr:colOff>
      <xdr:row>35</xdr:row>
      <xdr:rowOff>147249</xdr:rowOff>
    </xdr:to>
    <xdr:sp macro="" textlink="">
      <xdr:nvSpPr>
        <xdr:cNvPr id="82" name="楕円 81"/>
        <xdr:cNvSpPr/>
      </xdr:nvSpPr>
      <xdr:spPr>
        <a:xfrm>
          <a:off x="2857500" y="60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163776</xdr:rowOff>
    </xdr:from>
    <xdr:ext cx="534377" cy="259045"/>
    <xdr:sp macro="" textlink="">
      <xdr:nvSpPr>
        <xdr:cNvPr id="83" name="テキスト ボックス 82"/>
        <xdr:cNvSpPr txBox="1"/>
      </xdr:nvSpPr>
      <xdr:spPr>
        <a:xfrm>
          <a:off x="2641111" y="58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70429</xdr:rowOff>
    </xdr:from>
    <xdr:to>
      <xdr:col>10</xdr:col>
      <xdr:colOff>165100</xdr:colOff>
      <xdr:row>35</xdr:row>
      <xdr:rowOff>579</xdr:rowOff>
    </xdr:to>
    <xdr:sp macro="" textlink="">
      <xdr:nvSpPr>
        <xdr:cNvPr id="84" name="楕円 83"/>
        <xdr:cNvSpPr/>
      </xdr:nvSpPr>
      <xdr:spPr>
        <a:xfrm>
          <a:off x="1968500" y="58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17106</xdr:rowOff>
    </xdr:from>
    <xdr:ext cx="534377" cy="259045"/>
    <xdr:sp macro="" textlink="">
      <xdr:nvSpPr>
        <xdr:cNvPr id="85" name="テキスト ボックス 84"/>
        <xdr:cNvSpPr txBox="1"/>
      </xdr:nvSpPr>
      <xdr:spPr>
        <a:xfrm>
          <a:off x="1752111" y="56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33853</xdr:rowOff>
    </xdr:from>
    <xdr:to>
      <xdr:col>6</xdr:col>
      <xdr:colOff>38100</xdr:colOff>
      <xdr:row>35</xdr:row>
      <xdr:rowOff>135453</xdr:rowOff>
    </xdr:to>
    <xdr:sp macro="" textlink="">
      <xdr:nvSpPr>
        <xdr:cNvPr id="86" name="楕円 85"/>
        <xdr:cNvSpPr/>
      </xdr:nvSpPr>
      <xdr:spPr>
        <a:xfrm>
          <a:off x="1079500" y="60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151980</xdr:rowOff>
    </xdr:from>
    <xdr:ext cx="534377" cy="259045"/>
    <xdr:sp macro="" textlink="">
      <xdr:nvSpPr>
        <xdr:cNvPr id="87" name="テキスト ボックス 86"/>
        <xdr:cNvSpPr txBox="1"/>
      </xdr:nvSpPr>
      <xdr:spPr>
        <a:xfrm>
          <a:off x="863111" y="580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90919</xdr:rowOff>
    </xdr:from>
    <xdr:to>
      <xdr:col>24</xdr:col>
      <xdr:colOff>63500</xdr:colOff>
      <xdr:row>57</xdr:row>
      <xdr:rowOff>104191</xdr:rowOff>
    </xdr:to>
    <xdr:cxnSp macro="">
      <xdr:nvCxnSpPr>
        <xdr:cNvPr id="117" name="直線コネクタ 116"/>
        <xdr:cNvCxnSpPr/>
      </xdr:nvCxnSpPr>
      <xdr:spPr>
        <a:xfrm flipV="1">
          <a:off x="3797300" y="9863569"/>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57176</xdr:rowOff>
    </xdr:from>
    <xdr:to>
      <xdr:col>19</xdr:col>
      <xdr:colOff>177800</xdr:colOff>
      <xdr:row>57</xdr:row>
      <xdr:rowOff>104191</xdr:rowOff>
    </xdr:to>
    <xdr:cxnSp macro="">
      <xdr:nvCxnSpPr>
        <xdr:cNvPr id="120" name="直線コネクタ 119"/>
        <xdr:cNvCxnSpPr/>
      </xdr:nvCxnSpPr>
      <xdr:spPr>
        <a:xfrm>
          <a:off x="2908300" y="9829826"/>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57176</xdr:rowOff>
    </xdr:from>
    <xdr:to>
      <xdr:col>15</xdr:col>
      <xdr:colOff>50800</xdr:colOff>
      <xdr:row>57</xdr:row>
      <xdr:rowOff>79896</xdr:rowOff>
    </xdr:to>
    <xdr:cxnSp macro="">
      <xdr:nvCxnSpPr>
        <xdr:cNvPr id="123" name="直線コネクタ 122"/>
        <xdr:cNvCxnSpPr/>
      </xdr:nvCxnSpPr>
      <xdr:spPr>
        <a:xfrm flipV="1">
          <a:off x="2019300" y="9829826"/>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79896</xdr:rowOff>
    </xdr:from>
    <xdr:to>
      <xdr:col>10</xdr:col>
      <xdr:colOff>114300</xdr:colOff>
      <xdr:row>57</xdr:row>
      <xdr:rowOff>139611</xdr:rowOff>
    </xdr:to>
    <xdr:cxnSp macro="">
      <xdr:nvCxnSpPr>
        <xdr:cNvPr id="126" name="直線コネクタ 125"/>
        <xdr:cNvCxnSpPr/>
      </xdr:nvCxnSpPr>
      <xdr:spPr>
        <a:xfrm flipV="1">
          <a:off x="1130300" y="9852546"/>
          <a:ext cx="889000" cy="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11295</xdr:rowOff>
    </xdr:from>
    <xdr:ext cx="534377" cy="259045"/>
    <xdr:sp macro="" textlink="">
      <xdr:nvSpPr>
        <xdr:cNvPr id="130" name="テキスト ボックス 129"/>
        <xdr:cNvSpPr txBox="1"/>
      </xdr:nvSpPr>
      <xdr:spPr>
        <a:xfrm>
          <a:off x="863111" y="96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40119</xdr:rowOff>
    </xdr:from>
    <xdr:to>
      <xdr:col>24</xdr:col>
      <xdr:colOff>114300</xdr:colOff>
      <xdr:row>57</xdr:row>
      <xdr:rowOff>141719</xdr:rowOff>
    </xdr:to>
    <xdr:sp macro="" textlink="">
      <xdr:nvSpPr>
        <xdr:cNvPr id="136" name="楕円 135"/>
        <xdr:cNvSpPr/>
      </xdr:nvSpPr>
      <xdr:spPr>
        <a:xfrm>
          <a:off x="4584700" y="98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18546</xdr:rowOff>
    </xdr:from>
    <xdr:ext cx="534377" cy="259045"/>
    <xdr:sp macro="" textlink="">
      <xdr:nvSpPr>
        <xdr:cNvPr id="137" name="物件費該当値テキスト"/>
        <xdr:cNvSpPr txBox="1"/>
      </xdr:nvSpPr>
      <xdr:spPr>
        <a:xfrm>
          <a:off x="4686300" y="97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53391</xdr:rowOff>
    </xdr:from>
    <xdr:to>
      <xdr:col>20</xdr:col>
      <xdr:colOff>38100</xdr:colOff>
      <xdr:row>57</xdr:row>
      <xdr:rowOff>154991</xdr:rowOff>
    </xdr:to>
    <xdr:sp macro="" textlink="">
      <xdr:nvSpPr>
        <xdr:cNvPr id="138" name="楕円 137"/>
        <xdr:cNvSpPr/>
      </xdr:nvSpPr>
      <xdr:spPr>
        <a:xfrm>
          <a:off x="3746500" y="98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146118</xdr:rowOff>
    </xdr:from>
    <xdr:ext cx="534377" cy="259045"/>
    <xdr:sp macro="" textlink="">
      <xdr:nvSpPr>
        <xdr:cNvPr id="139" name="テキスト ボックス 138"/>
        <xdr:cNvSpPr txBox="1"/>
      </xdr:nvSpPr>
      <xdr:spPr>
        <a:xfrm>
          <a:off x="3530111" y="991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6376</xdr:rowOff>
    </xdr:from>
    <xdr:to>
      <xdr:col>15</xdr:col>
      <xdr:colOff>101600</xdr:colOff>
      <xdr:row>57</xdr:row>
      <xdr:rowOff>107976</xdr:rowOff>
    </xdr:to>
    <xdr:sp macro="" textlink="">
      <xdr:nvSpPr>
        <xdr:cNvPr id="140" name="楕円 139"/>
        <xdr:cNvSpPr/>
      </xdr:nvSpPr>
      <xdr:spPr>
        <a:xfrm>
          <a:off x="2857500" y="97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99103</xdr:rowOff>
    </xdr:from>
    <xdr:ext cx="534377" cy="259045"/>
    <xdr:sp macro="" textlink="">
      <xdr:nvSpPr>
        <xdr:cNvPr id="141" name="テキスト ボックス 140"/>
        <xdr:cNvSpPr txBox="1"/>
      </xdr:nvSpPr>
      <xdr:spPr>
        <a:xfrm>
          <a:off x="2641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29096</xdr:rowOff>
    </xdr:from>
    <xdr:to>
      <xdr:col>10</xdr:col>
      <xdr:colOff>165100</xdr:colOff>
      <xdr:row>57</xdr:row>
      <xdr:rowOff>130696</xdr:rowOff>
    </xdr:to>
    <xdr:sp macro="" textlink="">
      <xdr:nvSpPr>
        <xdr:cNvPr id="142" name="楕円 141"/>
        <xdr:cNvSpPr/>
      </xdr:nvSpPr>
      <xdr:spPr>
        <a:xfrm>
          <a:off x="1968500" y="98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121823</xdr:rowOff>
    </xdr:from>
    <xdr:ext cx="534377" cy="259045"/>
    <xdr:sp macro="" textlink="">
      <xdr:nvSpPr>
        <xdr:cNvPr id="143" name="テキスト ボックス 142"/>
        <xdr:cNvSpPr txBox="1"/>
      </xdr:nvSpPr>
      <xdr:spPr>
        <a:xfrm>
          <a:off x="1752111" y="989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88811</xdr:rowOff>
    </xdr:from>
    <xdr:to>
      <xdr:col>6</xdr:col>
      <xdr:colOff>38100</xdr:colOff>
      <xdr:row>58</xdr:row>
      <xdr:rowOff>18961</xdr:rowOff>
    </xdr:to>
    <xdr:sp macro="" textlink="">
      <xdr:nvSpPr>
        <xdr:cNvPr id="144" name="楕円 143"/>
        <xdr:cNvSpPr/>
      </xdr:nvSpPr>
      <xdr:spPr>
        <a:xfrm>
          <a:off x="1079500" y="98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10088</xdr:rowOff>
    </xdr:from>
    <xdr:ext cx="534377" cy="259045"/>
    <xdr:sp macro="" textlink="">
      <xdr:nvSpPr>
        <xdr:cNvPr id="145" name="テキスト ボックス 144"/>
        <xdr:cNvSpPr txBox="1"/>
      </xdr:nvSpPr>
      <xdr:spPr>
        <a:xfrm>
          <a:off x="863111" y="99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121259</xdr:rowOff>
    </xdr:from>
    <xdr:to>
      <xdr:col>24</xdr:col>
      <xdr:colOff>63500</xdr:colOff>
      <xdr:row>78</xdr:row>
      <xdr:rowOff>45822</xdr:rowOff>
    </xdr:to>
    <xdr:cxnSp macro="">
      <xdr:nvCxnSpPr>
        <xdr:cNvPr id="174" name="直線コネクタ 173"/>
        <xdr:cNvCxnSpPr/>
      </xdr:nvCxnSpPr>
      <xdr:spPr>
        <a:xfrm flipV="1">
          <a:off x="3797300" y="13322909"/>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38736</xdr:rowOff>
    </xdr:from>
    <xdr:to>
      <xdr:col>19</xdr:col>
      <xdr:colOff>177800</xdr:colOff>
      <xdr:row>78</xdr:row>
      <xdr:rowOff>45822</xdr:rowOff>
    </xdr:to>
    <xdr:cxnSp macro="">
      <xdr:nvCxnSpPr>
        <xdr:cNvPr id="177" name="直線コネクタ 176"/>
        <xdr:cNvCxnSpPr/>
      </xdr:nvCxnSpPr>
      <xdr:spPr>
        <a:xfrm>
          <a:off x="2908300" y="1341183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25248</xdr:rowOff>
    </xdr:from>
    <xdr:to>
      <xdr:col>15</xdr:col>
      <xdr:colOff>50800</xdr:colOff>
      <xdr:row>78</xdr:row>
      <xdr:rowOff>38736</xdr:rowOff>
    </xdr:to>
    <xdr:cxnSp macro="">
      <xdr:nvCxnSpPr>
        <xdr:cNvPr id="180" name="直線コネクタ 179"/>
        <xdr:cNvCxnSpPr/>
      </xdr:nvCxnSpPr>
      <xdr:spPr>
        <a:xfrm>
          <a:off x="2019300" y="1339834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6122</xdr:rowOff>
    </xdr:from>
    <xdr:to>
      <xdr:col>10</xdr:col>
      <xdr:colOff>114300</xdr:colOff>
      <xdr:row>78</xdr:row>
      <xdr:rowOff>25248</xdr:rowOff>
    </xdr:to>
    <xdr:cxnSp macro="">
      <xdr:nvCxnSpPr>
        <xdr:cNvPr id="183" name="直線コネクタ 182"/>
        <xdr:cNvCxnSpPr/>
      </xdr:nvCxnSpPr>
      <xdr:spPr>
        <a:xfrm>
          <a:off x="1130300" y="1337922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93" name="楕円 192"/>
        <xdr:cNvSpPr/>
      </xdr:nvSpPr>
      <xdr:spPr>
        <a:xfrm>
          <a:off x="4584700" y="132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48886</xdr:rowOff>
    </xdr:from>
    <xdr:ext cx="469744" cy="259045"/>
    <xdr:sp macro="" textlink="">
      <xdr:nvSpPr>
        <xdr:cNvPr id="194" name="維持補修費該当値テキスト"/>
        <xdr:cNvSpPr txBox="1"/>
      </xdr:nvSpPr>
      <xdr:spPr>
        <a:xfrm>
          <a:off x="4686300" y="1325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166472</xdr:rowOff>
    </xdr:from>
    <xdr:to>
      <xdr:col>20</xdr:col>
      <xdr:colOff>38100</xdr:colOff>
      <xdr:row>78</xdr:row>
      <xdr:rowOff>96622</xdr:rowOff>
    </xdr:to>
    <xdr:sp macro="" textlink="">
      <xdr:nvSpPr>
        <xdr:cNvPr id="195" name="楕円 194"/>
        <xdr:cNvSpPr/>
      </xdr:nvSpPr>
      <xdr:spPr>
        <a:xfrm>
          <a:off x="3746500" y="133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87749</xdr:rowOff>
    </xdr:from>
    <xdr:ext cx="469744" cy="259045"/>
    <xdr:sp macro="" textlink="">
      <xdr:nvSpPr>
        <xdr:cNvPr id="196" name="テキスト ボックス 195"/>
        <xdr:cNvSpPr txBox="1"/>
      </xdr:nvSpPr>
      <xdr:spPr>
        <a:xfrm>
          <a:off x="3562428" y="134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159386</xdr:rowOff>
    </xdr:from>
    <xdr:to>
      <xdr:col>15</xdr:col>
      <xdr:colOff>101600</xdr:colOff>
      <xdr:row>78</xdr:row>
      <xdr:rowOff>89536</xdr:rowOff>
    </xdr:to>
    <xdr:sp macro="" textlink="">
      <xdr:nvSpPr>
        <xdr:cNvPr id="197" name="楕円 196"/>
        <xdr:cNvSpPr/>
      </xdr:nvSpPr>
      <xdr:spPr>
        <a:xfrm>
          <a:off x="2857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80663</xdr:rowOff>
    </xdr:from>
    <xdr:ext cx="469744" cy="259045"/>
    <xdr:sp macro="" textlink="">
      <xdr:nvSpPr>
        <xdr:cNvPr id="198" name="テキスト ボックス 197"/>
        <xdr:cNvSpPr txBox="1"/>
      </xdr:nvSpPr>
      <xdr:spPr>
        <a:xfrm>
          <a:off x="2673428" y="134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145898</xdr:rowOff>
    </xdr:from>
    <xdr:to>
      <xdr:col>10</xdr:col>
      <xdr:colOff>165100</xdr:colOff>
      <xdr:row>78</xdr:row>
      <xdr:rowOff>76048</xdr:rowOff>
    </xdr:to>
    <xdr:sp macro="" textlink="">
      <xdr:nvSpPr>
        <xdr:cNvPr id="199" name="楕円 198"/>
        <xdr:cNvSpPr/>
      </xdr:nvSpPr>
      <xdr:spPr>
        <a:xfrm>
          <a:off x="1968500" y="133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67175</xdr:rowOff>
    </xdr:from>
    <xdr:ext cx="469744" cy="259045"/>
    <xdr:sp macro="" textlink="">
      <xdr:nvSpPr>
        <xdr:cNvPr id="200" name="テキスト ボックス 199"/>
        <xdr:cNvSpPr txBox="1"/>
      </xdr:nvSpPr>
      <xdr:spPr>
        <a:xfrm>
          <a:off x="1784428"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126772</xdr:rowOff>
    </xdr:from>
    <xdr:to>
      <xdr:col>6</xdr:col>
      <xdr:colOff>38100</xdr:colOff>
      <xdr:row>78</xdr:row>
      <xdr:rowOff>56922</xdr:rowOff>
    </xdr:to>
    <xdr:sp macro="" textlink="">
      <xdr:nvSpPr>
        <xdr:cNvPr id="201" name="楕円 200"/>
        <xdr:cNvSpPr/>
      </xdr:nvSpPr>
      <xdr:spPr>
        <a:xfrm>
          <a:off x="1079500" y="133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48049</xdr:rowOff>
    </xdr:from>
    <xdr:ext cx="469744" cy="259045"/>
    <xdr:sp macro="" textlink="">
      <xdr:nvSpPr>
        <xdr:cNvPr id="202" name="テキスト ボックス 201"/>
        <xdr:cNvSpPr txBox="1"/>
      </xdr:nvSpPr>
      <xdr:spPr>
        <a:xfrm>
          <a:off x="895428" y="1342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107989</xdr:rowOff>
    </xdr:from>
    <xdr:to>
      <xdr:col>24</xdr:col>
      <xdr:colOff>63500</xdr:colOff>
      <xdr:row>96</xdr:row>
      <xdr:rowOff>110440</xdr:rowOff>
    </xdr:to>
    <xdr:cxnSp macro="">
      <xdr:nvCxnSpPr>
        <xdr:cNvPr id="232" name="直線コネクタ 231"/>
        <xdr:cNvCxnSpPr/>
      </xdr:nvCxnSpPr>
      <xdr:spPr>
        <a:xfrm flipV="1">
          <a:off x="3797300" y="16567189"/>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110440</xdr:rowOff>
    </xdr:from>
    <xdr:to>
      <xdr:col>19</xdr:col>
      <xdr:colOff>177800</xdr:colOff>
      <xdr:row>96</xdr:row>
      <xdr:rowOff>114745</xdr:rowOff>
    </xdr:to>
    <xdr:cxnSp macro="">
      <xdr:nvCxnSpPr>
        <xdr:cNvPr id="235" name="直線コネクタ 234"/>
        <xdr:cNvCxnSpPr/>
      </xdr:nvCxnSpPr>
      <xdr:spPr>
        <a:xfrm flipV="1">
          <a:off x="2908300" y="1656964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114745</xdr:rowOff>
    </xdr:from>
    <xdr:to>
      <xdr:col>15</xdr:col>
      <xdr:colOff>50800</xdr:colOff>
      <xdr:row>97</xdr:row>
      <xdr:rowOff>9906</xdr:rowOff>
    </xdr:to>
    <xdr:cxnSp macro="">
      <xdr:nvCxnSpPr>
        <xdr:cNvPr id="238" name="直線コネクタ 237"/>
        <xdr:cNvCxnSpPr/>
      </xdr:nvCxnSpPr>
      <xdr:spPr>
        <a:xfrm flipV="1">
          <a:off x="2019300" y="16573945"/>
          <a:ext cx="889000" cy="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5423</xdr:rowOff>
    </xdr:from>
    <xdr:to>
      <xdr:col>10</xdr:col>
      <xdr:colOff>114300</xdr:colOff>
      <xdr:row>97</xdr:row>
      <xdr:rowOff>9906</xdr:rowOff>
    </xdr:to>
    <xdr:cxnSp macro="">
      <xdr:nvCxnSpPr>
        <xdr:cNvPr id="241" name="直線コネクタ 240"/>
        <xdr:cNvCxnSpPr/>
      </xdr:nvCxnSpPr>
      <xdr:spPr>
        <a:xfrm>
          <a:off x="1130300" y="16636073"/>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91915</xdr:rowOff>
    </xdr:from>
    <xdr:ext cx="534377" cy="259045"/>
    <xdr:sp macro="" textlink="">
      <xdr:nvSpPr>
        <xdr:cNvPr id="245" name="テキスト ボックス 244"/>
        <xdr:cNvSpPr txBox="1"/>
      </xdr:nvSpPr>
      <xdr:spPr>
        <a:xfrm>
          <a:off x="863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57189</xdr:rowOff>
    </xdr:from>
    <xdr:to>
      <xdr:col>24</xdr:col>
      <xdr:colOff>114300</xdr:colOff>
      <xdr:row>96</xdr:row>
      <xdr:rowOff>158789</xdr:rowOff>
    </xdr:to>
    <xdr:sp macro="" textlink="">
      <xdr:nvSpPr>
        <xdr:cNvPr id="251" name="楕円 250"/>
        <xdr:cNvSpPr/>
      </xdr:nvSpPr>
      <xdr:spPr>
        <a:xfrm>
          <a:off x="4584700" y="165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35616</xdr:rowOff>
    </xdr:from>
    <xdr:ext cx="534377" cy="259045"/>
    <xdr:sp macro="" textlink="">
      <xdr:nvSpPr>
        <xdr:cNvPr id="252" name="扶助費該当値テキスト"/>
        <xdr:cNvSpPr txBox="1"/>
      </xdr:nvSpPr>
      <xdr:spPr>
        <a:xfrm>
          <a:off x="4686300" y="164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59640</xdr:rowOff>
    </xdr:from>
    <xdr:to>
      <xdr:col>20</xdr:col>
      <xdr:colOff>38100</xdr:colOff>
      <xdr:row>96</xdr:row>
      <xdr:rowOff>161240</xdr:rowOff>
    </xdr:to>
    <xdr:sp macro="" textlink="">
      <xdr:nvSpPr>
        <xdr:cNvPr id="253" name="楕円 252"/>
        <xdr:cNvSpPr/>
      </xdr:nvSpPr>
      <xdr:spPr>
        <a:xfrm>
          <a:off x="3746500" y="165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152367</xdr:rowOff>
    </xdr:from>
    <xdr:ext cx="534377" cy="259045"/>
    <xdr:sp macro="" textlink="">
      <xdr:nvSpPr>
        <xdr:cNvPr id="254" name="テキスト ボックス 253"/>
        <xdr:cNvSpPr txBox="1"/>
      </xdr:nvSpPr>
      <xdr:spPr>
        <a:xfrm>
          <a:off x="3530111" y="166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63945</xdr:rowOff>
    </xdr:from>
    <xdr:to>
      <xdr:col>15</xdr:col>
      <xdr:colOff>101600</xdr:colOff>
      <xdr:row>96</xdr:row>
      <xdr:rowOff>165545</xdr:rowOff>
    </xdr:to>
    <xdr:sp macro="" textlink="">
      <xdr:nvSpPr>
        <xdr:cNvPr id="255" name="楕円 254"/>
        <xdr:cNvSpPr/>
      </xdr:nvSpPr>
      <xdr:spPr>
        <a:xfrm>
          <a:off x="2857500" y="165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156672</xdr:rowOff>
    </xdr:from>
    <xdr:ext cx="534377" cy="259045"/>
    <xdr:sp macro="" textlink="">
      <xdr:nvSpPr>
        <xdr:cNvPr id="256" name="テキスト ボックス 255"/>
        <xdr:cNvSpPr txBox="1"/>
      </xdr:nvSpPr>
      <xdr:spPr>
        <a:xfrm>
          <a:off x="2641111" y="166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130556</xdr:rowOff>
    </xdr:from>
    <xdr:to>
      <xdr:col>10</xdr:col>
      <xdr:colOff>165100</xdr:colOff>
      <xdr:row>97</xdr:row>
      <xdr:rowOff>60706</xdr:rowOff>
    </xdr:to>
    <xdr:sp macro="" textlink="">
      <xdr:nvSpPr>
        <xdr:cNvPr id="257" name="楕円 256"/>
        <xdr:cNvSpPr/>
      </xdr:nvSpPr>
      <xdr:spPr>
        <a:xfrm>
          <a:off x="1968500" y="165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51833</xdr:rowOff>
    </xdr:from>
    <xdr:ext cx="534377" cy="259045"/>
    <xdr:sp macro="" textlink="">
      <xdr:nvSpPr>
        <xdr:cNvPr id="258" name="テキスト ボックス 257"/>
        <xdr:cNvSpPr txBox="1"/>
      </xdr:nvSpPr>
      <xdr:spPr>
        <a:xfrm>
          <a:off x="1752111" y="166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126073</xdr:rowOff>
    </xdr:from>
    <xdr:to>
      <xdr:col>6</xdr:col>
      <xdr:colOff>38100</xdr:colOff>
      <xdr:row>97</xdr:row>
      <xdr:rowOff>56223</xdr:rowOff>
    </xdr:to>
    <xdr:sp macro="" textlink="">
      <xdr:nvSpPr>
        <xdr:cNvPr id="259" name="楕円 258"/>
        <xdr:cNvSpPr/>
      </xdr:nvSpPr>
      <xdr:spPr>
        <a:xfrm>
          <a:off x="1079500" y="165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47350</xdr:rowOff>
    </xdr:from>
    <xdr:ext cx="534377" cy="259045"/>
    <xdr:sp macro="" textlink="">
      <xdr:nvSpPr>
        <xdr:cNvPr id="260" name="テキスト ボックス 259"/>
        <xdr:cNvSpPr txBox="1"/>
      </xdr:nvSpPr>
      <xdr:spPr>
        <a:xfrm>
          <a:off x="863111" y="166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36460</xdr:rowOff>
    </xdr:from>
    <xdr:to>
      <xdr:col>55</xdr:col>
      <xdr:colOff>0</xdr:colOff>
      <xdr:row>36</xdr:row>
      <xdr:rowOff>39160</xdr:rowOff>
    </xdr:to>
    <xdr:cxnSp macro="">
      <xdr:nvCxnSpPr>
        <xdr:cNvPr id="291" name="直線コネクタ 290"/>
        <xdr:cNvCxnSpPr/>
      </xdr:nvCxnSpPr>
      <xdr:spPr>
        <a:xfrm flipV="1">
          <a:off x="9639300" y="6208660"/>
          <a:ext cx="8382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2823</xdr:rowOff>
    </xdr:from>
    <xdr:to>
      <xdr:col>50</xdr:col>
      <xdr:colOff>114300</xdr:colOff>
      <xdr:row>36</xdr:row>
      <xdr:rowOff>39160</xdr:rowOff>
    </xdr:to>
    <xdr:cxnSp macro="">
      <xdr:nvCxnSpPr>
        <xdr:cNvPr id="294" name="直線コネクタ 293"/>
        <xdr:cNvCxnSpPr/>
      </xdr:nvCxnSpPr>
      <xdr:spPr>
        <a:xfrm>
          <a:off x="8750300" y="6175023"/>
          <a:ext cx="889000" cy="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12032</xdr:rowOff>
    </xdr:from>
    <xdr:to>
      <xdr:col>45</xdr:col>
      <xdr:colOff>177800</xdr:colOff>
      <xdr:row>36</xdr:row>
      <xdr:rowOff>2823</xdr:rowOff>
    </xdr:to>
    <xdr:cxnSp macro="">
      <xdr:nvCxnSpPr>
        <xdr:cNvPr id="297" name="直線コネクタ 296"/>
        <xdr:cNvCxnSpPr/>
      </xdr:nvCxnSpPr>
      <xdr:spPr>
        <a:xfrm>
          <a:off x="7861300" y="6012782"/>
          <a:ext cx="889000" cy="16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138209</xdr:rowOff>
    </xdr:from>
    <xdr:to>
      <xdr:col>41</xdr:col>
      <xdr:colOff>50800</xdr:colOff>
      <xdr:row>35</xdr:row>
      <xdr:rowOff>12032</xdr:rowOff>
    </xdr:to>
    <xdr:cxnSp macro="">
      <xdr:nvCxnSpPr>
        <xdr:cNvPr id="300" name="直線コネクタ 299"/>
        <xdr:cNvCxnSpPr/>
      </xdr:nvCxnSpPr>
      <xdr:spPr>
        <a:xfrm>
          <a:off x="6972300" y="5967509"/>
          <a:ext cx="889000" cy="4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12615</xdr:rowOff>
    </xdr:from>
    <xdr:ext cx="534377" cy="259045"/>
    <xdr:sp macro="" textlink="">
      <xdr:nvSpPr>
        <xdr:cNvPr id="304" name="テキスト ボックス 303"/>
        <xdr:cNvSpPr txBox="1"/>
      </xdr:nvSpPr>
      <xdr:spPr>
        <a:xfrm>
          <a:off x="6705111" y="63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157110</xdr:rowOff>
    </xdr:from>
    <xdr:to>
      <xdr:col>55</xdr:col>
      <xdr:colOff>50800</xdr:colOff>
      <xdr:row>36</xdr:row>
      <xdr:rowOff>87260</xdr:rowOff>
    </xdr:to>
    <xdr:sp macro="" textlink="">
      <xdr:nvSpPr>
        <xdr:cNvPr id="310" name="楕円 309"/>
        <xdr:cNvSpPr/>
      </xdr:nvSpPr>
      <xdr:spPr>
        <a:xfrm>
          <a:off x="10426700" y="61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8537</xdr:rowOff>
    </xdr:from>
    <xdr:ext cx="534377" cy="259045"/>
    <xdr:sp macro="" textlink="">
      <xdr:nvSpPr>
        <xdr:cNvPr id="311" name="補助費等該当値テキスト"/>
        <xdr:cNvSpPr txBox="1"/>
      </xdr:nvSpPr>
      <xdr:spPr>
        <a:xfrm>
          <a:off x="10528300" y="6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159810</xdr:rowOff>
    </xdr:from>
    <xdr:to>
      <xdr:col>50</xdr:col>
      <xdr:colOff>165100</xdr:colOff>
      <xdr:row>36</xdr:row>
      <xdr:rowOff>89960</xdr:rowOff>
    </xdr:to>
    <xdr:sp macro="" textlink="">
      <xdr:nvSpPr>
        <xdr:cNvPr id="312" name="楕円 311"/>
        <xdr:cNvSpPr/>
      </xdr:nvSpPr>
      <xdr:spPr>
        <a:xfrm>
          <a:off x="9588500" y="61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106487</xdr:rowOff>
    </xdr:from>
    <xdr:ext cx="534377" cy="259045"/>
    <xdr:sp macro="" textlink="">
      <xdr:nvSpPr>
        <xdr:cNvPr id="313" name="テキスト ボックス 312"/>
        <xdr:cNvSpPr txBox="1"/>
      </xdr:nvSpPr>
      <xdr:spPr>
        <a:xfrm>
          <a:off x="9372111" y="59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123473</xdr:rowOff>
    </xdr:from>
    <xdr:to>
      <xdr:col>46</xdr:col>
      <xdr:colOff>38100</xdr:colOff>
      <xdr:row>36</xdr:row>
      <xdr:rowOff>53623</xdr:rowOff>
    </xdr:to>
    <xdr:sp macro="" textlink="">
      <xdr:nvSpPr>
        <xdr:cNvPr id="314" name="楕円 313"/>
        <xdr:cNvSpPr/>
      </xdr:nvSpPr>
      <xdr:spPr>
        <a:xfrm>
          <a:off x="8699500" y="612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70150</xdr:rowOff>
    </xdr:from>
    <xdr:ext cx="534377" cy="259045"/>
    <xdr:sp macro="" textlink="">
      <xdr:nvSpPr>
        <xdr:cNvPr id="315" name="テキスト ボックス 314"/>
        <xdr:cNvSpPr txBox="1"/>
      </xdr:nvSpPr>
      <xdr:spPr>
        <a:xfrm>
          <a:off x="8483111" y="589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132682</xdr:rowOff>
    </xdr:from>
    <xdr:to>
      <xdr:col>41</xdr:col>
      <xdr:colOff>101600</xdr:colOff>
      <xdr:row>35</xdr:row>
      <xdr:rowOff>62832</xdr:rowOff>
    </xdr:to>
    <xdr:sp macro="" textlink="">
      <xdr:nvSpPr>
        <xdr:cNvPr id="316" name="楕円 315"/>
        <xdr:cNvSpPr/>
      </xdr:nvSpPr>
      <xdr:spPr>
        <a:xfrm>
          <a:off x="7810500" y="59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79359</xdr:rowOff>
    </xdr:from>
    <xdr:ext cx="534377" cy="259045"/>
    <xdr:sp macro="" textlink="">
      <xdr:nvSpPr>
        <xdr:cNvPr id="317" name="テキスト ボックス 316"/>
        <xdr:cNvSpPr txBox="1"/>
      </xdr:nvSpPr>
      <xdr:spPr>
        <a:xfrm>
          <a:off x="7594111" y="573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87409</xdr:rowOff>
    </xdr:from>
    <xdr:to>
      <xdr:col>36</xdr:col>
      <xdr:colOff>165100</xdr:colOff>
      <xdr:row>35</xdr:row>
      <xdr:rowOff>17559</xdr:rowOff>
    </xdr:to>
    <xdr:sp macro="" textlink="">
      <xdr:nvSpPr>
        <xdr:cNvPr id="318" name="楕円 317"/>
        <xdr:cNvSpPr/>
      </xdr:nvSpPr>
      <xdr:spPr>
        <a:xfrm>
          <a:off x="6921500" y="59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34086</xdr:rowOff>
    </xdr:from>
    <xdr:ext cx="534377" cy="259045"/>
    <xdr:sp macro="" textlink="">
      <xdr:nvSpPr>
        <xdr:cNvPr id="319" name="テキスト ボックス 318"/>
        <xdr:cNvSpPr txBox="1"/>
      </xdr:nvSpPr>
      <xdr:spPr>
        <a:xfrm>
          <a:off x="6705111" y="56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79315</xdr:rowOff>
    </xdr:from>
    <xdr:to>
      <xdr:col>55</xdr:col>
      <xdr:colOff>0</xdr:colOff>
      <xdr:row>58</xdr:row>
      <xdr:rowOff>88295</xdr:rowOff>
    </xdr:to>
    <xdr:cxnSp macro="">
      <xdr:nvCxnSpPr>
        <xdr:cNvPr id="346" name="直線コネクタ 345"/>
        <xdr:cNvCxnSpPr/>
      </xdr:nvCxnSpPr>
      <xdr:spPr>
        <a:xfrm>
          <a:off x="9639300" y="10023415"/>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39574</xdr:rowOff>
    </xdr:from>
    <xdr:to>
      <xdr:col>50</xdr:col>
      <xdr:colOff>114300</xdr:colOff>
      <xdr:row>58</xdr:row>
      <xdr:rowOff>79315</xdr:rowOff>
    </xdr:to>
    <xdr:cxnSp macro="">
      <xdr:nvCxnSpPr>
        <xdr:cNvPr id="349" name="直線コネクタ 348"/>
        <xdr:cNvCxnSpPr/>
      </xdr:nvCxnSpPr>
      <xdr:spPr>
        <a:xfrm>
          <a:off x="8750300" y="9983674"/>
          <a:ext cx="889000" cy="3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39574</xdr:rowOff>
    </xdr:from>
    <xdr:to>
      <xdr:col>45</xdr:col>
      <xdr:colOff>177800</xdr:colOff>
      <xdr:row>58</xdr:row>
      <xdr:rowOff>54018</xdr:rowOff>
    </xdr:to>
    <xdr:cxnSp macro="">
      <xdr:nvCxnSpPr>
        <xdr:cNvPr id="352" name="直線コネクタ 351"/>
        <xdr:cNvCxnSpPr/>
      </xdr:nvCxnSpPr>
      <xdr:spPr>
        <a:xfrm flipV="1">
          <a:off x="7861300" y="9983674"/>
          <a:ext cx="889000" cy="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8072</xdr:rowOff>
    </xdr:from>
    <xdr:to>
      <xdr:col>41</xdr:col>
      <xdr:colOff>50800</xdr:colOff>
      <xdr:row>58</xdr:row>
      <xdr:rowOff>54018</xdr:rowOff>
    </xdr:to>
    <xdr:cxnSp macro="">
      <xdr:nvCxnSpPr>
        <xdr:cNvPr id="355" name="直線コネクタ 354"/>
        <xdr:cNvCxnSpPr/>
      </xdr:nvCxnSpPr>
      <xdr:spPr>
        <a:xfrm>
          <a:off x="6972300" y="9952172"/>
          <a:ext cx="889000" cy="4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74567</xdr:rowOff>
    </xdr:from>
    <xdr:ext cx="534377" cy="259045"/>
    <xdr:sp macro="" textlink="">
      <xdr:nvSpPr>
        <xdr:cNvPr id="359" name="テキスト ボックス 358"/>
        <xdr:cNvSpPr txBox="1"/>
      </xdr:nvSpPr>
      <xdr:spPr>
        <a:xfrm>
          <a:off x="6705111" y="96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37495</xdr:rowOff>
    </xdr:from>
    <xdr:to>
      <xdr:col>55</xdr:col>
      <xdr:colOff>50800</xdr:colOff>
      <xdr:row>58</xdr:row>
      <xdr:rowOff>139095</xdr:rowOff>
    </xdr:to>
    <xdr:sp macro="" textlink="">
      <xdr:nvSpPr>
        <xdr:cNvPr id="365" name="楕円 364"/>
        <xdr:cNvSpPr/>
      </xdr:nvSpPr>
      <xdr:spPr>
        <a:xfrm>
          <a:off x="10426700" y="998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123872</xdr:rowOff>
    </xdr:from>
    <xdr:ext cx="534377" cy="259045"/>
    <xdr:sp macro="" textlink="">
      <xdr:nvSpPr>
        <xdr:cNvPr id="366" name="普通建設事業費該当値テキスト"/>
        <xdr:cNvSpPr txBox="1"/>
      </xdr:nvSpPr>
      <xdr:spPr>
        <a:xfrm>
          <a:off x="10528300" y="98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28515</xdr:rowOff>
    </xdr:from>
    <xdr:to>
      <xdr:col>50</xdr:col>
      <xdr:colOff>165100</xdr:colOff>
      <xdr:row>58</xdr:row>
      <xdr:rowOff>130115</xdr:rowOff>
    </xdr:to>
    <xdr:sp macro="" textlink="">
      <xdr:nvSpPr>
        <xdr:cNvPr id="367" name="楕円 366"/>
        <xdr:cNvSpPr/>
      </xdr:nvSpPr>
      <xdr:spPr>
        <a:xfrm>
          <a:off x="9588500" y="99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121242</xdr:rowOff>
    </xdr:from>
    <xdr:ext cx="534377" cy="259045"/>
    <xdr:sp macro="" textlink="">
      <xdr:nvSpPr>
        <xdr:cNvPr id="368" name="テキスト ボックス 367"/>
        <xdr:cNvSpPr txBox="1"/>
      </xdr:nvSpPr>
      <xdr:spPr>
        <a:xfrm>
          <a:off x="9372111" y="1006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160224</xdr:rowOff>
    </xdr:from>
    <xdr:to>
      <xdr:col>46</xdr:col>
      <xdr:colOff>38100</xdr:colOff>
      <xdr:row>58</xdr:row>
      <xdr:rowOff>90374</xdr:rowOff>
    </xdr:to>
    <xdr:sp macro="" textlink="">
      <xdr:nvSpPr>
        <xdr:cNvPr id="369" name="楕円 368"/>
        <xdr:cNvSpPr/>
      </xdr:nvSpPr>
      <xdr:spPr>
        <a:xfrm>
          <a:off x="8699500" y="99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81501</xdr:rowOff>
    </xdr:from>
    <xdr:ext cx="534377" cy="259045"/>
    <xdr:sp macro="" textlink="">
      <xdr:nvSpPr>
        <xdr:cNvPr id="370" name="テキスト ボックス 369"/>
        <xdr:cNvSpPr txBox="1"/>
      </xdr:nvSpPr>
      <xdr:spPr>
        <a:xfrm>
          <a:off x="8483111" y="1002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3218</xdr:rowOff>
    </xdr:from>
    <xdr:to>
      <xdr:col>41</xdr:col>
      <xdr:colOff>101600</xdr:colOff>
      <xdr:row>58</xdr:row>
      <xdr:rowOff>104818</xdr:rowOff>
    </xdr:to>
    <xdr:sp macro="" textlink="">
      <xdr:nvSpPr>
        <xdr:cNvPr id="371" name="楕円 370"/>
        <xdr:cNvSpPr/>
      </xdr:nvSpPr>
      <xdr:spPr>
        <a:xfrm>
          <a:off x="7810500" y="99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95945</xdr:rowOff>
    </xdr:from>
    <xdr:ext cx="534377" cy="259045"/>
    <xdr:sp macro="" textlink="">
      <xdr:nvSpPr>
        <xdr:cNvPr id="372" name="テキスト ボックス 371"/>
        <xdr:cNvSpPr txBox="1"/>
      </xdr:nvSpPr>
      <xdr:spPr>
        <a:xfrm>
          <a:off x="7594111" y="100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128722</xdr:rowOff>
    </xdr:from>
    <xdr:to>
      <xdr:col>36</xdr:col>
      <xdr:colOff>165100</xdr:colOff>
      <xdr:row>58</xdr:row>
      <xdr:rowOff>58872</xdr:rowOff>
    </xdr:to>
    <xdr:sp macro="" textlink="">
      <xdr:nvSpPr>
        <xdr:cNvPr id="373" name="楕円 372"/>
        <xdr:cNvSpPr/>
      </xdr:nvSpPr>
      <xdr:spPr>
        <a:xfrm>
          <a:off x="6921500" y="99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49999</xdr:rowOff>
    </xdr:from>
    <xdr:ext cx="534377" cy="259045"/>
    <xdr:sp macro="" textlink="">
      <xdr:nvSpPr>
        <xdr:cNvPr id="374" name="テキスト ボックス 373"/>
        <xdr:cNvSpPr txBox="1"/>
      </xdr:nvSpPr>
      <xdr:spPr>
        <a:xfrm>
          <a:off x="6705111" y="999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61940</xdr:rowOff>
    </xdr:from>
    <xdr:to>
      <xdr:col>55</xdr:col>
      <xdr:colOff>0</xdr:colOff>
      <xdr:row>79</xdr:row>
      <xdr:rowOff>78778</xdr:rowOff>
    </xdr:to>
    <xdr:cxnSp macro="">
      <xdr:nvCxnSpPr>
        <xdr:cNvPr id="405" name="直線コネクタ 404"/>
        <xdr:cNvCxnSpPr/>
      </xdr:nvCxnSpPr>
      <xdr:spPr>
        <a:xfrm flipV="1">
          <a:off x="9639300" y="13606490"/>
          <a:ext cx="838200" cy="1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70447</xdr:rowOff>
    </xdr:from>
    <xdr:to>
      <xdr:col>50</xdr:col>
      <xdr:colOff>114300</xdr:colOff>
      <xdr:row>79</xdr:row>
      <xdr:rowOff>78778</xdr:rowOff>
    </xdr:to>
    <xdr:cxnSp macro="">
      <xdr:nvCxnSpPr>
        <xdr:cNvPr id="408" name="直線コネクタ 407"/>
        <xdr:cNvCxnSpPr/>
      </xdr:nvCxnSpPr>
      <xdr:spPr>
        <a:xfrm>
          <a:off x="8750300" y="13614997"/>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63106</xdr:rowOff>
    </xdr:from>
    <xdr:to>
      <xdr:col>45</xdr:col>
      <xdr:colOff>177800</xdr:colOff>
      <xdr:row>79</xdr:row>
      <xdr:rowOff>70447</xdr:rowOff>
    </xdr:to>
    <xdr:cxnSp macro="">
      <xdr:nvCxnSpPr>
        <xdr:cNvPr id="411" name="直線コネクタ 410"/>
        <xdr:cNvCxnSpPr/>
      </xdr:nvCxnSpPr>
      <xdr:spPr>
        <a:xfrm>
          <a:off x="7861300" y="13607656"/>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10142</xdr:rowOff>
    </xdr:from>
    <xdr:to>
      <xdr:col>41</xdr:col>
      <xdr:colOff>50800</xdr:colOff>
      <xdr:row>79</xdr:row>
      <xdr:rowOff>63106</xdr:rowOff>
    </xdr:to>
    <xdr:cxnSp macro="">
      <xdr:nvCxnSpPr>
        <xdr:cNvPr id="414" name="直線コネクタ 413"/>
        <xdr:cNvCxnSpPr/>
      </xdr:nvCxnSpPr>
      <xdr:spPr>
        <a:xfrm>
          <a:off x="6972300" y="13554692"/>
          <a:ext cx="889000" cy="5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72970</xdr:rowOff>
    </xdr:from>
    <xdr:ext cx="534377" cy="259045"/>
    <xdr:sp macro="" textlink="">
      <xdr:nvSpPr>
        <xdr:cNvPr id="418" name="テキスト ボックス 417"/>
        <xdr:cNvSpPr txBox="1"/>
      </xdr:nvSpPr>
      <xdr:spPr>
        <a:xfrm>
          <a:off x="6705111" y="136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11140</xdr:rowOff>
    </xdr:from>
    <xdr:to>
      <xdr:col>55</xdr:col>
      <xdr:colOff>50800</xdr:colOff>
      <xdr:row>79</xdr:row>
      <xdr:rowOff>112740</xdr:rowOff>
    </xdr:to>
    <xdr:sp macro="" textlink="">
      <xdr:nvSpPr>
        <xdr:cNvPr id="424" name="楕円 423"/>
        <xdr:cNvSpPr/>
      </xdr:nvSpPr>
      <xdr:spPr>
        <a:xfrm>
          <a:off x="10426700" y="135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534377" cy="259045"/>
    <xdr:sp macro="" textlink="">
      <xdr:nvSpPr>
        <xdr:cNvPr id="425" name="普通建設事業費 （ うち新規整備　）該当値テキスト"/>
        <xdr:cNvSpPr txBox="1"/>
      </xdr:nvSpPr>
      <xdr:spPr>
        <a:xfrm>
          <a:off x="10528300" y="135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27978</xdr:rowOff>
    </xdr:from>
    <xdr:to>
      <xdr:col>50</xdr:col>
      <xdr:colOff>165100</xdr:colOff>
      <xdr:row>79</xdr:row>
      <xdr:rowOff>129578</xdr:rowOff>
    </xdr:to>
    <xdr:sp macro="" textlink="">
      <xdr:nvSpPr>
        <xdr:cNvPr id="426" name="楕円 425"/>
        <xdr:cNvSpPr/>
      </xdr:nvSpPr>
      <xdr:spPr>
        <a:xfrm>
          <a:off x="9588500" y="135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120705</xdr:rowOff>
    </xdr:from>
    <xdr:ext cx="469744" cy="259045"/>
    <xdr:sp macro="" textlink="">
      <xdr:nvSpPr>
        <xdr:cNvPr id="427" name="テキスト ボックス 426"/>
        <xdr:cNvSpPr txBox="1"/>
      </xdr:nvSpPr>
      <xdr:spPr>
        <a:xfrm>
          <a:off x="9404428" y="1366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19647</xdr:rowOff>
    </xdr:from>
    <xdr:to>
      <xdr:col>46</xdr:col>
      <xdr:colOff>38100</xdr:colOff>
      <xdr:row>79</xdr:row>
      <xdr:rowOff>121247</xdr:rowOff>
    </xdr:to>
    <xdr:sp macro="" textlink="">
      <xdr:nvSpPr>
        <xdr:cNvPr id="428" name="楕円 427"/>
        <xdr:cNvSpPr/>
      </xdr:nvSpPr>
      <xdr:spPr>
        <a:xfrm>
          <a:off x="8699500" y="135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112374</xdr:rowOff>
    </xdr:from>
    <xdr:ext cx="469744" cy="259045"/>
    <xdr:sp macro="" textlink="">
      <xdr:nvSpPr>
        <xdr:cNvPr id="429" name="テキスト ボックス 428"/>
        <xdr:cNvSpPr txBox="1"/>
      </xdr:nvSpPr>
      <xdr:spPr>
        <a:xfrm>
          <a:off x="8515428" y="136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12306</xdr:rowOff>
    </xdr:from>
    <xdr:to>
      <xdr:col>41</xdr:col>
      <xdr:colOff>101600</xdr:colOff>
      <xdr:row>79</xdr:row>
      <xdr:rowOff>113906</xdr:rowOff>
    </xdr:to>
    <xdr:sp macro="" textlink="">
      <xdr:nvSpPr>
        <xdr:cNvPr id="430" name="楕円 429"/>
        <xdr:cNvSpPr/>
      </xdr:nvSpPr>
      <xdr:spPr>
        <a:xfrm>
          <a:off x="7810500" y="135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105033</xdr:rowOff>
    </xdr:from>
    <xdr:ext cx="534377" cy="259045"/>
    <xdr:sp macro="" textlink="">
      <xdr:nvSpPr>
        <xdr:cNvPr id="431" name="テキスト ボックス 430"/>
        <xdr:cNvSpPr txBox="1"/>
      </xdr:nvSpPr>
      <xdr:spPr>
        <a:xfrm>
          <a:off x="7594111" y="136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130792</xdr:rowOff>
    </xdr:from>
    <xdr:to>
      <xdr:col>36</xdr:col>
      <xdr:colOff>165100</xdr:colOff>
      <xdr:row>79</xdr:row>
      <xdr:rowOff>60942</xdr:rowOff>
    </xdr:to>
    <xdr:sp macro="" textlink="">
      <xdr:nvSpPr>
        <xdr:cNvPr id="432" name="楕円 431"/>
        <xdr:cNvSpPr/>
      </xdr:nvSpPr>
      <xdr:spPr>
        <a:xfrm>
          <a:off x="6921500" y="135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77469</xdr:rowOff>
    </xdr:from>
    <xdr:ext cx="534377" cy="259045"/>
    <xdr:sp macro="" textlink="">
      <xdr:nvSpPr>
        <xdr:cNvPr id="433" name="テキスト ボックス 432"/>
        <xdr:cNvSpPr txBox="1"/>
      </xdr:nvSpPr>
      <xdr:spPr>
        <a:xfrm>
          <a:off x="6705111" y="132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78191</xdr:rowOff>
    </xdr:from>
    <xdr:to>
      <xdr:col>55</xdr:col>
      <xdr:colOff>0</xdr:colOff>
      <xdr:row>98</xdr:row>
      <xdr:rowOff>156387</xdr:rowOff>
    </xdr:to>
    <xdr:cxnSp macro="">
      <xdr:nvCxnSpPr>
        <xdr:cNvPr id="464" name="直線コネクタ 463"/>
        <xdr:cNvCxnSpPr/>
      </xdr:nvCxnSpPr>
      <xdr:spPr>
        <a:xfrm>
          <a:off x="9639300" y="16880291"/>
          <a:ext cx="838200" cy="7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1282</xdr:rowOff>
    </xdr:from>
    <xdr:to>
      <xdr:col>50</xdr:col>
      <xdr:colOff>114300</xdr:colOff>
      <xdr:row>98</xdr:row>
      <xdr:rowOff>78191</xdr:rowOff>
    </xdr:to>
    <xdr:cxnSp macro="">
      <xdr:nvCxnSpPr>
        <xdr:cNvPr id="467" name="直線コネクタ 466"/>
        <xdr:cNvCxnSpPr/>
      </xdr:nvCxnSpPr>
      <xdr:spPr>
        <a:xfrm>
          <a:off x="8750300" y="16631932"/>
          <a:ext cx="889000" cy="24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1282</xdr:rowOff>
    </xdr:from>
    <xdr:to>
      <xdr:col>45</xdr:col>
      <xdr:colOff>177800</xdr:colOff>
      <xdr:row>97</xdr:row>
      <xdr:rowOff>99532</xdr:rowOff>
    </xdr:to>
    <xdr:cxnSp macro="">
      <xdr:nvCxnSpPr>
        <xdr:cNvPr id="470" name="直線コネクタ 469"/>
        <xdr:cNvCxnSpPr/>
      </xdr:nvCxnSpPr>
      <xdr:spPr>
        <a:xfrm flipV="1">
          <a:off x="7861300" y="16631932"/>
          <a:ext cx="889000" cy="9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90616</xdr:rowOff>
    </xdr:from>
    <xdr:to>
      <xdr:col>41</xdr:col>
      <xdr:colOff>50800</xdr:colOff>
      <xdr:row>97</xdr:row>
      <xdr:rowOff>99532</xdr:rowOff>
    </xdr:to>
    <xdr:cxnSp macro="">
      <xdr:nvCxnSpPr>
        <xdr:cNvPr id="473" name="直線コネクタ 472"/>
        <xdr:cNvCxnSpPr/>
      </xdr:nvCxnSpPr>
      <xdr:spPr>
        <a:xfrm>
          <a:off x="6972300" y="16721266"/>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38174</xdr:rowOff>
    </xdr:from>
    <xdr:ext cx="534377" cy="259045"/>
    <xdr:sp macro="" textlink="">
      <xdr:nvSpPr>
        <xdr:cNvPr id="477" name="テキスト ボックス 476"/>
        <xdr:cNvSpPr txBox="1"/>
      </xdr:nvSpPr>
      <xdr:spPr>
        <a:xfrm>
          <a:off x="6705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105587</xdr:rowOff>
    </xdr:from>
    <xdr:to>
      <xdr:col>55</xdr:col>
      <xdr:colOff>50800</xdr:colOff>
      <xdr:row>99</xdr:row>
      <xdr:rowOff>35737</xdr:rowOff>
    </xdr:to>
    <xdr:sp macro="" textlink="">
      <xdr:nvSpPr>
        <xdr:cNvPr id="483" name="楕円 482"/>
        <xdr:cNvSpPr/>
      </xdr:nvSpPr>
      <xdr:spPr>
        <a:xfrm>
          <a:off x="10426700" y="169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20514</xdr:rowOff>
    </xdr:from>
    <xdr:ext cx="469744" cy="259045"/>
    <xdr:sp macro="" textlink="">
      <xdr:nvSpPr>
        <xdr:cNvPr id="484" name="普通建設事業費 （ うち更新整備　）該当値テキスト"/>
        <xdr:cNvSpPr txBox="1"/>
      </xdr:nvSpPr>
      <xdr:spPr>
        <a:xfrm>
          <a:off x="10528300" y="1682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27391</xdr:rowOff>
    </xdr:from>
    <xdr:to>
      <xdr:col>50</xdr:col>
      <xdr:colOff>165100</xdr:colOff>
      <xdr:row>98</xdr:row>
      <xdr:rowOff>128991</xdr:rowOff>
    </xdr:to>
    <xdr:sp macro="" textlink="">
      <xdr:nvSpPr>
        <xdr:cNvPr id="485" name="楕円 484"/>
        <xdr:cNvSpPr/>
      </xdr:nvSpPr>
      <xdr:spPr>
        <a:xfrm>
          <a:off x="9588500" y="1682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120118</xdr:rowOff>
    </xdr:from>
    <xdr:ext cx="534377" cy="259045"/>
    <xdr:sp macro="" textlink="">
      <xdr:nvSpPr>
        <xdr:cNvPr id="486" name="テキスト ボックス 485"/>
        <xdr:cNvSpPr txBox="1"/>
      </xdr:nvSpPr>
      <xdr:spPr>
        <a:xfrm>
          <a:off x="9372111" y="1692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121932</xdr:rowOff>
    </xdr:from>
    <xdr:to>
      <xdr:col>46</xdr:col>
      <xdr:colOff>38100</xdr:colOff>
      <xdr:row>97</xdr:row>
      <xdr:rowOff>52082</xdr:rowOff>
    </xdr:to>
    <xdr:sp macro="" textlink="">
      <xdr:nvSpPr>
        <xdr:cNvPr id="487" name="楕円 486"/>
        <xdr:cNvSpPr/>
      </xdr:nvSpPr>
      <xdr:spPr>
        <a:xfrm>
          <a:off x="8699500" y="165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43209</xdr:rowOff>
    </xdr:from>
    <xdr:ext cx="534377" cy="259045"/>
    <xdr:sp macro="" textlink="">
      <xdr:nvSpPr>
        <xdr:cNvPr id="488" name="テキスト ボックス 487"/>
        <xdr:cNvSpPr txBox="1"/>
      </xdr:nvSpPr>
      <xdr:spPr>
        <a:xfrm>
          <a:off x="8483111" y="166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48732</xdr:rowOff>
    </xdr:from>
    <xdr:to>
      <xdr:col>41</xdr:col>
      <xdr:colOff>101600</xdr:colOff>
      <xdr:row>97</xdr:row>
      <xdr:rowOff>150332</xdr:rowOff>
    </xdr:to>
    <xdr:sp macro="" textlink="">
      <xdr:nvSpPr>
        <xdr:cNvPr id="489" name="楕円 488"/>
        <xdr:cNvSpPr/>
      </xdr:nvSpPr>
      <xdr:spPr>
        <a:xfrm>
          <a:off x="7810500" y="166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141459</xdr:rowOff>
    </xdr:from>
    <xdr:ext cx="534377" cy="259045"/>
    <xdr:sp macro="" textlink="">
      <xdr:nvSpPr>
        <xdr:cNvPr id="490" name="テキスト ボックス 489"/>
        <xdr:cNvSpPr txBox="1"/>
      </xdr:nvSpPr>
      <xdr:spPr>
        <a:xfrm>
          <a:off x="7594111" y="167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39816</xdr:rowOff>
    </xdr:from>
    <xdr:to>
      <xdr:col>36</xdr:col>
      <xdr:colOff>165100</xdr:colOff>
      <xdr:row>97</xdr:row>
      <xdr:rowOff>141416</xdr:rowOff>
    </xdr:to>
    <xdr:sp macro="" textlink="">
      <xdr:nvSpPr>
        <xdr:cNvPr id="491" name="楕円 490"/>
        <xdr:cNvSpPr/>
      </xdr:nvSpPr>
      <xdr:spPr>
        <a:xfrm>
          <a:off x="6921500" y="166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132543</xdr:rowOff>
    </xdr:from>
    <xdr:ext cx="534377" cy="259045"/>
    <xdr:sp macro="" textlink="">
      <xdr:nvSpPr>
        <xdr:cNvPr id="492" name="テキスト ボックス 491"/>
        <xdr:cNvSpPr txBox="1"/>
      </xdr:nvSpPr>
      <xdr:spPr>
        <a:xfrm>
          <a:off x="6705111" y="167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41135</xdr:rowOff>
    </xdr:from>
    <xdr:to>
      <xdr:col>85</xdr:col>
      <xdr:colOff>127000</xdr:colOff>
      <xdr:row>39</xdr:row>
      <xdr:rowOff>44450</xdr:rowOff>
    </xdr:to>
    <xdr:cxnSp macro="">
      <xdr:nvCxnSpPr>
        <xdr:cNvPr id="521" name="直線コネクタ 520"/>
        <xdr:cNvCxnSpPr/>
      </xdr:nvCxnSpPr>
      <xdr:spPr>
        <a:xfrm>
          <a:off x="15481300" y="672768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18796</xdr:rowOff>
    </xdr:from>
    <xdr:to>
      <xdr:col>81</xdr:col>
      <xdr:colOff>50800</xdr:colOff>
      <xdr:row>39</xdr:row>
      <xdr:rowOff>41135</xdr:rowOff>
    </xdr:to>
    <xdr:cxnSp macro="">
      <xdr:nvCxnSpPr>
        <xdr:cNvPr id="524" name="直線コネクタ 523"/>
        <xdr:cNvCxnSpPr/>
      </xdr:nvCxnSpPr>
      <xdr:spPr>
        <a:xfrm>
          <a:off x="14592300" y="6705346"/>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18796</xdr:rowOff>
    </xdr:from>
    <xdr:to>
      <xdr:col>76</xdr:col>
      <xdr:colOff>114300</xdr:colOff>
      <xdr:row>39</xdr:row>
      <xdr:rowOff>44450</xdr:rowOff>
    </xdr:to>
    <xdr:cxnSp macro="">
      <xdr:nvCxnSpPr>
        <xdr:cNvPr id="527" name="直線コネクタ 526"/>
        <xdr:cNvCxnSpPr/>
      </xdr:nvCxnSpPr>
      <xdr:spPr>
        <a:xfrm flipV="1">
          <a:off x="13703300" y="6705346"/>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109123</xdr:rowOff>
    </xdr:from>
    <xdr:ext cx="378565" cy="259045"/>
    <xdr:sp macro="" textlink="">
      <xdr:nvSpPr>
        <xdr:cNvPr id="534" name="テキスト ボックス 533"/>
        <xdr:cNvSpPr txBox="1"/>
      </xdr:nvSpPr>
      <xdr:spPr>
        <a:xfrm>
          <a:off x="12625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161785</xdr:rowOff>
    </xdr:from>
    <xdr:to>
      <xdr:col>81</xdr:col>
      <xdr:colOff>101600</xdr:colOff>
      <xdr:row>39</xdr:row>
      <xdr:rowOff>91935</xdr:rowOff>
    </xdr:to>
    <xdr:sp macro="" textlink="">
      <xdr:nvSpPr>
        <xdr:cNvPr id="542" name="楕円 541"/>
        <xdr:cNvSpPr/>
      </xdr:nvSpPr>
      <xdr:spPr>
        <a:xfrm>
          <a:off x="15430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83062</xdr:rowOff>
    </xdr:from>
    <xdr:ext cx="378565" cy="259045"/>
    <xdr:sp macro="" textlink="">
      <xdr:nvSpPr>
        <xdr:cNvPr id="543" name="テキスト ボックス 542"/>
        <xdr:cNvSpPr txBox="1"/>
      </xdr:nvSpPr>
      <xdr:spPr>
        <a:xfrm>
          <a:off x="15292017" y="676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139446</xdr:rowOff>
    </xdr:from>
    <xdr:to>
      <xdr:col>76</xdr:col>
      <xdr:colOff>165100</xdr:colOff>
      <xdr:row>39</xdr:row>
      <xdr:rowOff>69596</xdr:rowOff>
    </xdr:to>
    <xdr:sp macro="" textlink="">
      <xdr:nvSpPr>
        <xdr:cNvPr id="544" name="楕円 543"/>
        <xdr:cNvSpPr/>
      </xdr:nvSpPr>
      <xdr:spPr>
        <a:xfrm>
          <a:off x="145415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60723</xdr:rowOff>
    </xdr:from>
    <xdr:ext cx="469744" cy="259045"/>
    <xdr:sp macro="" textlink="">
      <xdr:nvSpPr>
        <xdr:cNvPr id="545" name="テキスト ボックス 544"/>
        <xdr:cNvSpPr txBox="1"/>
      </xdr:nvSpPr>
      <xdr:spPr>
        <a:xfrm>
          <a:off x="14357428" y="67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117363</xdr:rowOff>
    </xdr:from>
    <xdr:to>
      <xdr:col>85</xdr:col>
      <xdr:colOff>127000</xdr:colOff>
      <xdr:row>74</xdr:row>
      <xdr:rowOff>124253</xdr:rowOff>
    </xdr:to>
    <xdr:cxnSp macro="">
      <xdr:nvCxnSpPr>
        <xdr:cNvPr id="629" name="直線コネクタ 628"/>
        <xdr:cNvCxnSpPr/>
      </xdr:nvCxnSpPr>
      <xdr:spPr>
        <a:xfrm>
          <a:off x="15481300" y="12804663"/>
          <a:ext cx="8382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96968</xdr:rowOff>
    </xdr:from>
    <xdr:to>
      <xdr:col>81</xdr:col>
      <xdr:colOff>50800</xdr:colOff>
      <xdr:row>74</xdr:row>
      <xdr:rowOff>117363</xdr:rowOff>
    </xdr:to>
    <xdr:cxnSp macro="">
      <xdr:nvCxnSpPr>
        <xdr:cNvPr id="632" name="直線コネクタ 631"/>
        <xdr:cNvCxnSpPr/>
      </xdr:nvCxnSpPr>
      <xdr:spPr>
        <a:xfrm>
          <a:off x="14592300" y="12784268"/>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96968</xdr:rowOff>
    </xdr:from>
    <xdr:to>
      <xdr:col>76</xdr:col>
      <xdr:colOff>114300</xdr:colOff>
      <xdr:row>74</xdr:row>
      <xdr:rowOff>123094</xdr:rowOff>
    </xdr:to>
    <xdr:cxnSp macro="">
      <xdr:nvCxnSpPr>
        <xdr:cNvPr id="635" name="直線コネクタ 634"/>
        <xdr:cNvCxnSpPr/>
      </xdr:nvCxnSpPr>
      <xdr:spPr>
        <a:xfrm flipV="1">
          <a:off x="13703300" y="1278426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123094</xdr:rowOff>
    </xdr:from>
    <xdr:to>
      <xdr:col>71</xdr:col>
      <xdr:colOff>177800</xdr:colOff>
      <xdr:row>74</xdr:row>
      <xdr:rowOff>132826</xdr:rowOff>
    </xdr:to>
    <xdr:cxnSp macro="">
      <xdr:nvCxnSpPr>
        <xdr:cNvPr id="638" name="直線コネクタ 637"/>
        <xdr:cNvCxnSpPr/>
      </xdr:nvCxnSpPr>
      <xdr:spPr>
        <a:xfrm flipV="1">
          <a:off x="12814300" y="12810394"/>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125652</xdr:rowOff>
    </xdr:from>
    <xdr:ext cx="534377" cy="259045"/>
    <xdr:sp macro="" textlink="">
      <xdr:nvSpPr>
        <xdr:cNvPr id="642" name="テキスト ボックス 641"/>
        <xdr:cNvSpPr txBox="1"/>
      </xdr:nvSpPr>
      <xdr:spPr>
        <a:xfrm>
          <a:off x="12547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73453</xdr:rowOff>
    </xdr:from>
    <xdr:to>
      <xdr:col>85</xdr:col>
      <xdr:colOff>177800</xdr:colOff>
      <xdr:row>75</xdr:row>
      <xdr:rowOff>3603</xdr:rowOff>
    </xdr:to>
    <xdr:sp macro="" textlink="">
      <xdr:nvSpPr>
        <xdr:cNvPr id="648" name="楕円 647"/>
        <xdr:cNvSpPr/>
      </xdr:nvSpPr>
      <xdr:spPr>
        <a:xfrm>
          <a:off x="16268700" y="127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96330</xdr:rowOff>
    </xdr:from>
    <xdr:ext cx="534377" cy="259045"/>
    <xdr:sp macro="" textlink="">
      <xdr:nvSpPr>
        <xdr:cNvPr id="649" name="公債費該当値テキスト"/>
        <xdr:cNvSpPr txBox="1"/>
      </xdr:nvSpPr>
      <xdr:spPr>
        <a:xfrm>
          <a:off x="16370300" y="1261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66563</xdr:rowOff>
    </xdr:from>
    <xdr:to>
      <xdr:col>81</xdr:col>
      <xdr:colOff>101600</xdr:colOff>
      <xdr:row>74</xdr:row>
      <xdr:rowOff>168163</xdr:rowOff>
    </xdr:to>
    <xdr:sp macro="" textlink="">
      <xdr:nvSpPr>
        <xdr:cNvPr id="650" name="楕円 649"/>
        <xdr:cNvSpPr/>
      </xdr:nvSpPr>
      <xdr:spPr>
        <a:xfrm>
          <a:off x="15430500" y="127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13240</xdr:rowOff>
    </xdr:from>
    <xdr:ext cx="534377" cy="259045"/>
    <xdr:sp macro="" textlink="">
      <xdr:nvSpPr>
        <xdr:cNvPr id="651" name="テキスト ボックス 650"/>
        <xdr:cNvSpPr txBox="1"/>
      </xdr:nvSpPr>
      <xdr:spPr>
        <a:xfrm>
          <a:off x="15214111" y="1252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46168</xdr:rowOff>
    </xdr:from>
    <xdr:to>
      <xdr:col>76</xdr:col>
      <xdr:colOff>165100</xdr:colOff>
      <xdr:row>74</xdr:row>
      <xdr:rowOff>147768</xdr:rowOff>
    </xdr:to>
    <xdr:sp macro="" textlink="">
      <xdr:nvSpPr>
        <xdr:cNvPr id="652" name="楕円 651"/>
        <xdr:cNvSpPr/>
      </xdr:nvSpPr>
      <xdr:spPr>
        <a:xfrm>
          <a:off x="14541500" y="127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164295</xdr:rowOff>
    </xdr:from>
    <xdr:ext cx="534377" cy="259045"/>
    <xdr:sp macro="" textlink="">
      <xdr:nvSpPr>
        <xdr:cNvPr id="653" name="テキスト ボックス 652"/>
        <xdr:cNvSpPr txBox="1"/>
      </xdr:nvSpPr>
      <xdr:spPr>
        <a:xfrm>
          <a:off x="14325111" y="1250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72294</xdr:rowOff>
    </xdr:from>
    <xdr:to>
      <xdr:col>72</xdr:col>
      <xdr:colOff>38100</xdr:colOff>
      <xdr:row>75</xdr:row>
      <xdr:rowOff>2444</xdr:rowOff>
    </xdr:to>
    <xdr:sp macro="" textlink="">
      <xdr:nvSpPr>
        <xdr:cNvPr id="654" name="楕円 653"/>
        <xdr:cNvSpPr/>
      </xdr:nvSpPr>
      <xdr:spPr>
        <a:xfrm>
          <a:off x="13652500" y="127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18971</xdr:rowOff>
    </xdr:from>
    <xdr:ext cx="534377" cy="259045"/>
    <xdr:sp macro="" textlink="">
      <xdr:nvSpPr>
        <xdr:cNvPr id="655" name="テキスト ボックス 654"/>
        <xdr:cNvSpPr txBox="1"/>
      </xdr:nvSpPr>
      <xdr:spPr>
        <a:xfrm>
          <a:off x="13436111" y="125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82026</xdr:rowOff>
    </xdr:from>
    <xdr:to>
      <xdr:col>67</xdr:col>
      <xdr:colOff>101600</xdr:colOff>
      <xdr:row>75</xdr:row>
      <xdr:rowOff>12176</xdr:rowOff>
    </xdr:to>
    <xdr:sp macro="" textlink="">
      <xdr:nvSpPr>
        <xdr:cNvPr id="656" name="楕円 655"/>
        <xdr:cNvSpPr/>
      </xdr:nvSpPr>
      <xdr:spPr>
        <a:xfrm>
          <a:off x="12763500" y="127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28703</xdr:rowOff>
    </xdr:from>
    <xdr:ext cx="534377" cy="259045"/>
    <xdr:sp macro="" textlink="">
      <xdr:nvSpPr>
        <xdr:cNvPr id="657" name="テキスト ボックス 656"/>
        <xdr:cNvSpPr txBox="1"/>
      </xdr:nvSpPr>
      <xdr:spPr>
        <a:xfrm>
          <a:off x="12547111" y="125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157465</xdr:rowOff>
    </xdr:from>
    <xdr:to>
      <xdr:col>85</xdr:col>
      <xdr:colOff>127000</xdr:colOff>
      <xdr:row>99</xdr:row>
      <xdr:rowOff>24704</xdr:rowOff>
    </xdr:to>
    <xdr:cxnSp macro="">
      <xdr:nvCxnSpPr>
        <xdr:cNvPr id="688" name="直線コネクタ 687"/>
        <xdr:cNvCxnSpPr/>
      </xdr:nvCxnSpPr>
      <xdr:spPr>
        <a:xfrm>
          <a:off x="15481300" y="16959565"/>
          <a:ext cx="838200" cy="3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157465</xdr:rowOff>
    </xdr:from>
    <xdr:to>
      <xdr:col>81</xdr:col>
      <xdr:colOff>50800</xdr:colOff>
      <xdr:row>99</xdr:row>
      <xdr:rowOff>40401</xdr:rowOff>
    </xdr:to>
    <xdr:cxnSp macro="">
      <xdr:nvCxnSpPr>
        <xdr:cNvPr id="691" name="直線コネクタ 690"/>
        <xdr:cNvCxnSpPr/>
      </xdr:nvCxnSpPr>
      <xdr:spPr>
        <a:xfrm flipV="1">
          <a:off x="14592300" y="16959565"/>
          <a:ext cx="889000" cy="5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40401</xdr:rowOff>
    </xdr:from>
    <xdr:to>
      <xdr:col>76</xdr:col>
      <xdr:colOff>114300</xdr:colOff>
      <xdr:row>99</xdr:row>
      <xdr:rowOff>54443</xdr:rowOff>
    </xdr:to>
    <xdr:cxnSp macro="">
      <xdr:nvCxnSpPr>
        <xdr:cNvPr id="694" name="直線コネクタ 693"/>
        <xdr:cNvCxnSpPr/>
      </xdr:nvCxnSpPr>
      <xdr:spPr>
        <a:xfrm flipV="1">
          <a:off x="13703300" y="17013951"/>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54443</xdr:rowOff>
    </xdr:from>
    <xdr:to>
      <xdr:col>71</xdr:col>
      <xdr:colOff>177800</xdr:colOff>
      <xdr:row>99</xdr:row>
      <xdr:rowOff>85097</xdr:rowOff>
    </xdr:to>
    <xdr:cxnSp macro="">
      <xdr:nvCxnSpPr>
        <xdr:cNvPr id="697" name="直線コネクタ 696"/>
        <xdr:cNvCxnSpPr/>
      </xdr:nvCxnSpPr>
      <xdr:spPr>
        <a:xfrm flipV="1">
          <a:off x="12814300" y="17027993"/>
          <a:ext cx="889000" cy="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56227</xdr:rowOff>
    </xdr:from>
    <xdr:ext cx="534377" cy="259045"/>
    <xdr:sp macro="" textlink="">
      <xdr:nvSpPr>
        <xdr:cNvPr id="701" name="テキスト ボックス 700"/>
        <xdr:cNvSpPr txBox="1"/>
      </xdr:nvSpPr>
      <xdr:spPr>
        <a:xfrm>
          <a:off x="12547111" y="166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145354</xdr:rowOff>
    </xdr:from>
    <xdr:to>
      <xdr:col>85</xdr:col>
      <xdr:colOff>177800</xdr:colOff>
      <xdr:row>99</xdr:row>
      <xdr:rowOff>75504</xdr:rowOff>
    </xdr:to>
    <xdr:sp macro="" textlink="">
      <xdr:nvSpPr>
        <xdr:cNvPr id="707" name="楕円 706"/>
        <xdr:cNvSpPr/>
      </xdr:nvSpPr>
      <xdr:spPr>
        <a:xfrm>
          <a:off x="16268700" y="169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60281</xdr:rowOff>
    </xdr:from>
    <xdr:ext cx="469744" cy="259045"/>
    <xdr:sp macro="" textlink="">
      <xdr:nvSpPr>
        <xdr:cNvPr id="708" name="積立金該当値テキスト"/>
        <xdr:cNvSpPr txBox="1"/>
      </xdr:nvSpPr>
      <xdr:spPr>
        <a:xfrm>
          <a:off x="16370300" y="168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106665</xdr:rowOff>
    </xdr:from>
    <xdr:to>
      <xdr:col>81</xdr:col>
      <xdr:colOff>101600</xdr:colOff>
      <xdr:row>99</xdr:row>
      <xdr:rowOff>36815</xdr:rowOff>
    </xdr:to>
    <xdr:sp macro="" textlink="">
      <xdr:nvSpPr>
        <xdr:cNvPr id="709" name="楕円 708"/>
        <xdr:cNvSpPr/>
      </xdr:nvSpPr>
      <xdr:spPr>
        <a:xfrm>
          <a:off x="15430500" y="1690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27942</xdr:rowOff>
    </xdr:from>
    <xdr:ext cx="534377" cy="259045"/>
    <xdr:sp macro="" textlink="">
      <xdr:nvSpPr>
        <xdr:cNvPr id="710" name="テキスト ボックス 709"/>
        <xdr:cNvSpPr txBox="1"/>
      </xdr:nvSpPr>
      <xdr:spPr>
        <a:xfrm>
          <a:off x="15214111" y="1700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161051</xdr:rowOff>
    </xdr:from>
    <xdr:to>
      <xdr:col>76</xdr:col>
      <xdr:colOff>165100</xdr:colOff>
      <xdr:row>99</xdr:row>
      <xdr:rowOff>91201</xdr:rowOff>
    </xdr:to>
    <xdr:sp macro="" textlink="">
      <xdr:nvSpPr>
        <xdr:cNvPr id="711" name="楕円 710"/>
        <xdr:cNvSpPr/>
      </xdr:nvSpPr>
      <xdr:spPr>
        <a:xfrm>
          <a:off x="14541500" y="169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82328</xdr:rowOff>
    </xdr:from>
    <xdr:ext cx="469744" cy="259045"/>
    <xdr:sp macro="" textlink="">
      <xdr:nvSpPr>
        <xdr:cNvPr id="712" name="テキスト ボックス 711"/>
        <xdr:cNvSpPr txBox="1"/>
      </xdr:nvSpPr>
      <xdr:spPr>
        <a:xfrm>
          <a:off x="14357428" y="170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3643</xdr:rowOff>
    </xdr:from>
    <xdr:to>
      <xdr:col>72</xdr:col>
      <xdr:colOff>38100</xdr:colOff>
      <xdr:row>99</xdr:row>
      <xdr:rowOff>105243</xdr:rowOff>
    </xdr:to>
    <xdr:sp macro="" textlink="">
      <xdr:nvSpPr>
        <xdr:cNvPr id="713" name="楕円 712"/>
        <xdr:cNvSpPr/>
      </xdr:nvSpPr>
      <xdr:spPr>
        <a:xfrm>
          <a:off x="13652500" y="169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96370</xdr:rowOff>
    </xdr:from>
    <xdr:ext cx="469744" cy="259045"/>
    <xdr:sp macro="" textlink="">
      <xdr:nvSpPr>
        <xdr:cNvPr id="714" name="テキスト ボックス 713"/>
        <xdr:cNvSpPr txBox="1"/>
      </xdr:nvSpPr>
      <xdr:spPr>
        <a:xfrm>
          <a:off x="13468428" y="170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34297</xdr:rowOff>
    </xdr:from>
    <xdr:to>
      <xdr:col>67</xdr:col>
      <xdr:colOff>101600</xdr:colOff>
      <xdr:row>99</xdr:row>
      <xdr:rowOff>135897</xdr:rowOff>
    </xdr:to>
    <xdr:sp macro="" textlink="">
      <xdr:nvSpPr>
        <xdr:cNvPr id="715" name="楕円 714"/>
        <xdr:cNvSpPr/>
      </xdr:nvSpPr>
      <xdr:spPr>
        <a:xfrm>
          <a:off x="12763500" y="170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127024</xdr:rowOff>
    </xdr:from>
    <xdr:ext cx="469744" cy="259045"/>
    <xdr:sp macro="" textlink="">
      <xdr:nvSpPr>
        <xdr:cNvPr id="716" name="テキスト ボックス 715"/>
        <xdr:cNvSpPr txBox="1"/>
      </xdr:nvSpPr>
      <xdr:spPr>
        <a:xfrm>
          <a:off x="12579428" y="171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56" name="テキスト ボックス 755"/>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34277</xdr:rowOff>
    </xdr:from>
    <xdr:to>
      <xdr:col>116</xdr:col>
      <xdr:colOff>63500</xdr:colOff>
      <xdr:row>56</xdr:row>
      <xdr:rowOff>77788</xdr:rowOff>
    </xdr:to>
    <xdr:cxnSp macro="">
      <xdr:nvCxnSpPr>
        <xdr:cNvPr id="800" name="直線コネクタ 799"/>
        <xdr:cNvCxnSpPr/>
      </xdr:nvCxnSpPr>
      <xdr:spPr>
        <a:xfrm>
          <a:off x="21323300" y="9464027"/>
          <a:ext cx="838200" cy="2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18656</xdr:rowOff>
    </xdr:from>
    <xdr:to>
      <xdr:col>111</xdr:col>
      <xdr:colOff>177800</xdr:colOff>
      <xdr:row>55</xdr:row>
      <xdr:rowOff>34277</xdr:rowOff>
    </xdr:to>
    <xdr:cxnSp macro="">
      <xdr:nvCxnSpPr>
        <xdr:cNvPr id="803" name="直線コネクタ 802"/>
        <xdr:cNvCxnSpPr/>
      </xdr:nvCxnSpPr>
      <xdr:spPr>
        <a:xfrm>
          <a:off x="20434300" y="9276956"/>
          <a:ext cx="8890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37516</xdr:rowOff>
    </xdr:from>
    <xdr:to>
      <xdr:col>107</xdr:col>
      <xdr:colOff>50800</xdr:colOff>
      <xdr:row>54</xdr:row>
      <xdr:rowOff>18656</xdr:rowOff>
    </xdr:to>
    <xdr:cxnSp macro="">
      <xdr:nvCxnSpPr>
        <xdr:cNvPr id="806" name="直線コネクタ 805"/>
        <xdr:cNvCxnSpPr/>
      </xdr:nvCxnSpPr>
      <xdr:spPr>
        <a:xfrm>
          <a:off x="19545300" y="9124366"/>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59080</xdr:rowOff>
    </xdr:from>
    <xdr:to>
      <xdr:col>102</xdr:col>
      <xdr:colOff>114300</xdr:colOff>
      <xdr:row>53</xdr:row>
      <xdr:rowOff>37516</xdr:rowOff>
    </xdr:to>
    <xdr:cxnSp macro="">
      <xdr:nvCxnSpPr>
        <xdr:cNvPr id="809" name="直線コネクタ 808"/>
        <xdr:cNvCxnSpPr/>
      </xdr:nvCxnSpPr>
      <xdr:spPr>
        <a:xfrm>
          <a:off x="18656300" y="8974480"/>
          <a:ext cx="889000" cy="1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50639</xdr:rowOff>
    </xdr:from>
    <xdr:ext cx="469744" cy="259045"/>
    <xdr:sp macro="" textlink="">
      <xdr:nvSpPr>
        <xdr:cNvPr id="813" name="テキスト ボックス 812"/>
        <xdr:cNvSpPr txBox="1"/>
      </xdr:nvSpPr>
      <xdr:spPr>
        <a:xfrm>
          <a:off x="18421428" y="98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26988</xdr:rowOff>
    </xdr:from>
    <xdr:to>
      <xdr:col>116</xdr:col>
      <xdr:colOff>114300</xdr:colOff>
      <xdr:row>56</xdr:row>
      <xdr:rowOff>128588</xdr:rowOff>
    </xdr:to>
    <xdr:sp macro="" textlink="">
      <xdr:nvSpPr>
        <xdr:cNvPr id="819" name="楕円 818"/>
        <xdr:cNvSpPr/>
      </xdr:nvSpPr>
      <xdr:spPr>
        <a:xfrm>
          <a:off x="22110700" y="9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49865</xdr:rowOff>
    </xdr:from>
    <xdr:ext cx="534377" cy="259045"/>
    <xdr:sp macro="" textlink="">
      <xdr:nvSpPr>
        <xdr:cNvPr id="820" name="貸付金該当値テキスト"/>
        <xdr:cNvSpPr txBox="1"/>
      </xdr:nvSpPr>
      <xdr:spPr>
        <a:xfrm>
          <a:off x="22212300" y="94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154927</xdr:rowOff>
    </xdr:from>
    <xdr:to>
      <xdr:col>112</xdr:col>
      <xdr:colOff>38100</xdr:colOff>
      <xdr:row>55</xdr:row>
      <xdr:rowOff>85077</xdr:rowOff>
    </xdr:to>
    <xdr:sp macro="" textlink="">
      <xdr:nvSpPr>
        <xdr:cNvPr id="821" name="楕円 820"/>
        <xdr:cNvSpPr/>
      </xdr:nvSpPr>
      <xdr:spPr>
        <a:xfrm>
          <a:off x="21272500" y="94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101604</xdr:rowOff>
    </xdr:from>
    <xdr:ext cx="534377" cy="259045"/>
    <xdr:sp macro="" textlink="">
      <xdr:nvSpPr>
        <xdr:cNvPr id="822" name="テキスト ボックス 821"/>
        <xdr:cNvSpPr txBox="1"/>
      </xdr:nvSpPr>
      <xdr:spPr>
        <a:xfrm>
          <a:off x="21056111" y="91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139306</xdr:rowOff>
    </xdr:from>
    <xdr:to>
      <xdr:col>107</xdr:col>
      <xdr:colOff>101600</xdr:colOff>
      <xdr:row>54</xdr:row>
      <xdr:rowOff>69456</xdr:rowOff>
    </xdr:to>
    <xdr:sp macro="" textlink="">
      <xdr:nvSpPr>
        <xdr:cNvPr id="823" name="楕円 822"/>
        <xdr:cNvSpPr/>
      </xdr:nvSpPr>
      <xdr:spPr>
        <a:xfrm>
          <a:off x="20383500" y="92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85983</xdr:rowOff>
    </xdr:from>
    <xdr:ext cx="534377" cy="259045"/>
    <xdr:sp macro="" textlink="">
      <xdr:nvSpPr>
        <xdr:cNvPr id="824" name="テキスト ボックス 823"/>
        <xdr:cNvSpPr txBox="1"/>
      </xdr:nvSpPr>
      <xdr:spPr>
        <a:xfrm>
          <a:off x="20167111" y="90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158166</xdr:rowOff>
    </xdr:from>
    <xdr:to>
      <xdr:col>102</xdr:col>
      <xdr:colOff>165100</xdr:colOff>
      <xdr:row>53</xdr:row>
      <xdr:rowOff>88316</xdr:rowOff>
    </xdr:to>
    <xdr:sp macro="" textlink="">
      <xdr:nvSpPr>
        <xdr:cNvPr id="825" name="楕円 824"/>
        <xdr:cNvSpPr/>
      </xdr:nvSpPr>
      <xdr:spPr>
        <a:xfrm>
          <a:off x="19494500" y="90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104843</xdr:rowOff>
    </xdr:from>
    <xdr:ext cx="534377" cy="259045"/>
    <xdr:sp macro="" textlink="">
      <xdr:nvSpPr>
        <xdr:cNvPr id="826" name="テキスト ボックス 825"/>
        <xdr:cNvSpPr txBox="1"/>
      </xdr:nvSpPr>
      <xdr:spPr>
        <a:xfrm>
          <a:off x="19278111" y="88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8280</xdr:rowOff>
    </xdr:from>
    <xdr:to>
      <xdr:col>98</xdr:col>
      <xdr:colOff>38100</xdr:colOff>
      <xdr:row>52</xdr:row>
      <xdr:rowOff>109880</xdr:rowOff>
    </xdr:to>
    <xdr:sp macro="" textlink="">
      <xdr:nvSpPr>
        <xdr:cNvPr id="827" name="楕円 826"/>
        <xdr:cNvSpPr/>
      </xdr:nvSpPr>
      <xdr:spPr>
        <a:xfrm>
          <a:off x="18605500" y="89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126407</xdr:rowOff>
    </xdr:from>
    <xdr:ext cx="534377" cy="259045"/>
    <xdr:sp macro="" textlink="">
      <xdr:nvSpPr>
        <xdr:cNvPr id="828" name="テキスト ボックス 827"/>
        <xdr:cNvSpPr txBox="1"/>
      </xdr:nvSpPr>
      <xdr:spPr>
        <a:xfrm>
          <a:off x="18389111" y="869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98743</xdr:rowOff>
    </xdr:from>
    <xdr:to>
      <xdr:col>116</xdr:col>
      <xdr:colOff>63500</xdr:colOff>
      <xdr:row>77</xdr:row>
      <xdr:rowOff>118630</xdr:rowOff>
    </xdr:to>
    <xdr:cxnSp macro="">
      <xdr:nvCxnSpPr>
        <xdr:cNvPr id="858" name="直線コネクタ 857"/>
        <xdr:cNvCxnSpPr/>
      </xdr:nvCxnSpPr>
      <xdr:spPr>
        <a:xfrm flipV="1">
          <a:off x="21323300" y="13300393"/>
          <a:ext cx="8382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118630</xdr:rowOff>
    </xdr:from>
    <xdr:to>
      <xdr:col>111</xdr:col>
      <xdr:colOff>177800</xdr:colOff>
      <xdr:row>77</xdr:row>
      <xdr:rowOff>151473</xdr:rowOff>
    </xdr:to>
    <xdr:cxnSp macro="">
      <xdr:nvCxnSpPr>
        <xdr:cNvPr id="861" name="直線コネクタ 860"/>
        <xdr:cNvCxnSpPr/>
      </xdr:nvCxnSpPr>
      <xdr:spPr>
        <a:xfrm flipV="1">
          <a:off x="20434300" y="13320280"/>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151473</xdr:rowOff>
    </xdr:from>
    <xdr:to>
      <xdr:col>107</xdr:col>
      <xdr:colOff>50800</xdr:colOff>
      <xdr:row>77</xdr:row>
      <xdr:rowOff>155911</xdr:rowOff>
    </xdr:to>
    <xdr:cxnSp macro="">
      <xdr:nvCxnSpPr>
        <xdr:cNvPr id="864" name="直線コネクタ 863"/>
        <xdr:cNvCxnSpPr/>
      </xdr:nvCxnSpPr>
      <xdr:spPr>
        <a:xfrm flipV="1">
          <a:off x="19545300" y="13353123"/>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155911</xdr:rowOff>
    </xdr:from>
    <xdr:to>
      <xdr:col>102</xdr:col>
      <xdr:colOff>114300</xdr:colOff>
      <xdr:row>78</xdr:row>
      <xdr:rowOff>21913</xdr:rowOff>
    </xdr:to>
    <xdr:cxnSp macro="">
      <xdr:nvCxnSpPr>
        <xdr:cNvPr id="867" name="直線コネクタ 866"/>
        <xdr:cNvCxnSpPr/>
      </xdr:nvCxnSpPr>
      <xdr:spPr>
        <a:xfrm flipV="1">
          <a:off x="18656300" y="13357561"/>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162145</xdr:rowOff>
    </xdr:from>
    <xdr:ext cx="534377" cy="259045"/>
    <xdr:sp macro="" textlink="">
      <xdr:nvSpPr>
        <xdr:cNvPr id="871" name="テキスト ボックス 870"/>
        <xdr:cNvSpPr txBox="1"/>
      </xdr:nvSpPr>
      <xdr:spPr>
        <a:xfrm>
          <a:off x="18389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47943</xdr:rowOff>
    </xdr:from>
    <xdr:to>
      <xdr:col>116</xdr:col>
      <xdr:colOff>114300</xdr:colOff>
      <xdr:row>77</xdr:row>
      <xdr:rowOff>149543</xdr:rowOff>
    </xdr:to>
    <xdr:sp macro="" textlink="">
      <xdr:nvSpPr>
        <xdr:cNvPr id="877" name="楕円 876"/>
        <xdr:cNvSpPr/>
      </xdr:nvSpPr>
      <xdr:spPr>
        <a:xfrm>
          <a:off x="22110700" y="132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26370</xdr:rowOff>
    </xdr:from>
    <xdr:ext cx="534377" cy="259045"/>
    <xdr:sp macro="" textlink="">
      <xdr:nvSpPr>
        <xdr:cNvPr id="878" name="繰出金該当値テキスト"/>
        <xdr:cNvSpPr txBox="1"/>
      </xdr:nvSpPr>
      <xdr:spPr>
        <a:xfrm>
          <a:off x="22212300" y="132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67830</xdr:rowOff>
    </xdr:from>
    <xdr:to>
      <xdr:col>112</xdr:col>
      <xdr:colOff>38100</xdr:colOff>
      <xdr:row>77</xdr:row>
      <xdr:rowOff>169430</xdr:rowOff>
    </xdr:to>
    <xdr:sp macro="" textlink="">
      <xdr:nvSpPr>
        <xdr:cNvPr id="879" name="楕円 878"/>
        <xdr:cNvSpPr/>
      </xdr:nvSpPr>
      <xdr:spPr>
        <a:xfrm>
          <a:off x="21272500" y="13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160557</xdr:rowOff>
    </xdr:from>
    <xdr:ext cx="534377" cy="259045"/>
    <xdr:sp macro="" textlink="">
      <xdr:nvSpPr>
        <xdr:cNvPr id="880" name="テキスト ボックス 879"/>
        <xdr:cNvSpPr txBox="1"/>
      </xdr:nvSpPr>
      <xdr:spPr>
        <a:xfrm>
          <a:off x="21056111" y="133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100673</xdr:rowOff>
    </xdr:from>
    <xdr:to>
      <xdr:col>107</xdr:col>
      <xdr:colOff>101600</xdr:colOff>
      <xdr:row>78</xdr:row>
      <xdr:rowOff>30823</xdr:rowOff>
    </xdr:to>
    <xdr:sp macro="" textlink="">
      <xdr:nvSpPr>
        <xdr:cNvPr id="881" name="楕円 880"/>
        <xdr:cNvSpPr/>
      </xdr:nvSpPr>
      <xdr:spPr>
        <a:xfrm>
          <a:off x="20383500" y="133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21950</xdr:rowOff>
    </xdr:from>
    <xdr:ext cx="534377" cy="259045"/>
    <xdr:sp macro="" textlink="">
      <xdr:nvSpPr>
        <xdr:cNvPr id="882" name="テキスト ボックス 881"/>
        <xdr:cNvSpPr txBox="1"/>
      </xdr:nvSpPr>
      <xdr:spPr>
        <a:xfrm>
          <a:off x="20167111" y="133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105111</xdr:rowOff>
    </xdr:from>
    <xdr:to>
      <xdr:col>102</xdr:col>
      <xdr:colOff>165100</xdr:colOff>
      <xdr:row>78</xdr:row>
      <xdr:rowOff>35261</xdr:rowOff>
    </xdr:to>
    <xdr:sp macro="" textlink="">
      <xdr:nvSpPr>
        <xdr:cNvPr id="883" name="楕円 882"/>
        <xdr:cNvSpPr/>
      </xdr:nvSpPr>
      <xdr:spPr>
        <a:xfrm>
          <a:off x="19494500" y="133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26388</xdr:rowOff>
    </xdr:from>
    <xdr:ext cx="534377" cy="259045"/>
    <xdr:sp macro="" textlink="">
      <xdr:nvSpPr>
        <xdr:cNvPr id="884" name="テキスト ボックス 883"/>
        <xdr:cNvSpPr txBox="1"/>
      </xdr:nvSpPr>
      <xdr:spPr>
        <a:xfrm>
          <a:off x="19278111" y="133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142563</xdr:rowOff>
    </xdr:from>
    <xdr:to>
      <xdr:col>98</xdr:col>
      <xdr:colOff>38100</xdr:colOff>
      <xdr:row>78</xdr:row>
      <xdr:rowOff>72713</xdr:rowOff>
    </xdr:to>
    <xdr:sp macro="" textlink="">
      <xdr:nvSpPr>
        <xdr:cNvPr id="885" name="楕円 884"/>
        <xdr:cNvSpPr/>
      </xdr:nvSpPr>
      <xdr:spPr>
        <a:xfrm>
          <a:off x="18605500" y="133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63840</xdr:rowOff>
    </xdr:from>
    <xdr:ext cx="534377" cy="259045"/>
    <xdr:sp macro="" textlink="">
      <xdr:nvSpPr>
        <xdr:cNvPr id="886" name="テキスト ボックス 885"/>
        <xdr:cNvSpPr txBox="1"/>
      </xdr:nvSpPr>
      <xdr:spPr>
        <a:xfrm>
          <a:off x="18389111" y="134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退職手当の増</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により前年度比</a:t>
          </a:r>
          <a:r>
            <a:rPr kumimoji="1" lang="ja-JP" altLang="ja-JP" sz="1100">
              <a:solidFill>
                <a:schemeClr val="dk1"/>
              </a:solidFill>
              <a:effectLst/>
              <a:latin typeface="+mn-lt"/>
              <a:ea typeface="+mn-ea"/>
              <a:cs typeface="+mn-cs"/>
            </a:rPr>
            <a:t>で増加しており、類似団体の平均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も上回って</a:t>
          </a:r>
          <a:r>
            <a:rPr kumimoji="1" lang="ja-JP" altLang="ja-JP" sz="1100">
              <a:solidFill>
                <a:sysClr val="windowText" lastClr="000000"/>
              </a:solidFill>
              <a:effectLst/>
              <a:latin typeface="+mn-lt"/>
              <a:ea typeface="+mn-ea"/>
              <a:cs typeface="+mn-cs"/>
            </a:rPr>
            <a:t>いる</a:t>
          </a:r>
          <a:r>
            <a:rPr kumimoji="1" lang="ja-JP" altLang="en-US" sz="1100">
              <a:solidFill>
                <a:sysClr val="windowText" lastClr="000000"/>
              </a:solidFill>
              <a:effectLst/>
              <a:latin typeface="+mn-lt"/>
              <a:ea typeface="+mn-ea"/>
              <a:cs typeface="+mn-cs"/>
            </a:rPr>
            <a:t>ことから、</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適正な職員数の管理により人件費の削減に努める。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補助費等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病院</a:t>
          </a:r>
          <a:r>
            <a:rPr kumimoji="1" lang="ja-JP" altLang="en-US" sz="1100">
              <a:solidFill>
                <a:sysClr val="windowText" lastClr="000000"/>
              </a:solidFill>
              <a:effectLst/>
              <a:latin typeface="+mn-lt"/>
              <a:ea typeface="+mn-ea"/>
              <a:cs typeface="+mn-cs"/>
            </a:rPr>
            <a:t>事業会計負担金</a:t>
          </a:r>
          <a:r>
            <a:rPr kumimoji="1" lang="ja-JP" altLang="ja-JP" sz="1100">
              <a:solidFill>
                <a:sysClr val="windowText" lastClr="000000"/>
              </a:solidFill>
              <a:effectLst/>
              <a:latin typeface="+mn-lt"/>
              <a:ea typeface="+mn-ea"/>
              <a:cs typeface="+mn-cs"/>
            </a:rPr>
            <a:t>の減</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により、減少傾向</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あるが、類似団体の平均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を上回っているため、補助金負担金の見直しを定期的（</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年に</a:t>
          </a:r>
          <a:r>
            <a:rPr kumimoji="1" lang="ja-JP" altLang="en-US" sz="1100">
              <a:solidFill>
                <a:sysClr val="windowText" lastClr="000000"/>
              </a:solidFill>
              <a:effectLst/>
              <a:latin typeface="+mn-lt"/>
              <a:ea typeface="+mn-ea"/>
              <a:cs typeface="+mn-cs"/>
            </a:rPr>
            <a:t>１回</a:t>
          </a:r>
          <a:r>
            <a:rPr kumimoji="1" lang="ja-JP" altLang="ja-JP" sz="1100">
              <a:solidFill>
                <a:sysClr val="windowText" lastClr="000000"/>
              </a:solidFill>
              <a:effectLst/>
              <a:latin typeface="+mn-lt"/>
              <a:ea typeface="+mn-ea"/>
              <a:cs typeface="+mn-cs"/>
            </a:rPr>
            <a:t>）に行い、適正な補助率の設定と補助額の妥当性を検証して</a:t>
          </a:r>
          <a:r>
            <a:rPr kumimoji="1" lang="ja-JP" altLang="en-US" sz="1100">
              <a:solidFill>
                <a:sysClr val="windowText" lastClr="000000"/>
              </a:solidFill>
              <a:effectLst/>
              <a:latin typeface="+mn-lt"/>
              <a:ea typeface="+mn-ea"/>
              <a:cs typeface="+mn-cs"/>
            </a:rPr>
            <a:t>いく。</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類似団体や全国</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a:t>
          </a:r>
          <a:r>
            <a:rPr kumimoji="1" lang="ja-JP" altLang="ja-JP" sz="1100">
              <a:solidFill>
                <a:sysClr val="windowText" lastClr="000000"/>
              </a:solidFill>
              <a:effectLst/>
              <a:latin typeface="+mn-lt"/>
              <a:ea typeface="+mn-ea"/>
              <a:cs typeface="+mn-cs"/>
            </a:rPr>
            <a:t>ため、</a:t>
          </a:r>
          <a:r>
            <a:rPr kumimoji="1" lang="ja-JP" altLang="ja-JP" sz="1100">
              <a:solidFill>
                <a:schemeClr val="dk1"/>
              </a:solidFill>
              <a:effectLst/>
              <a:latin typeface="+mn-lt"/>
              <a:ea typeface="+mn-ea"/>
              <a:cs typeface="+mn-cs"/>
            </a:rPr>
            <a:t>引き続き、キャップ制の徹底による地方債残高の抑制を図るとともに、事業の緊急性や優先度のほか、後年度の財政負担の影響等を</a:t>
          </a:r>
          <a:r>
            <a:rPr kumimoji="1" lang="ja-JP" altLang="en-US" sz="1100">
              <a:solidFill>
                <a:schemeClr val="dk1"/>
              </a:solidFill>
              <a:effectLst/>
              <a:latin typeface="+mn-lt"/>
              <a:ea typeface="+mn-ea"/>
              <a:cs typeface="+mn-cs"/>
            </a:rPr>
            <a:t>十分</a:t>
          </a:r>
          <a:r>
            <a:rPr kumimoji="1" lang="ja-JP" altLang="ja-JP" sz="1100">
              <a:solidFill>
                <a:schemeClr val="dk1"/>
              </a:solidFill>
              <a:effectLst/>
              <a:latin typeface="+mn-lt"/>
              <a:ea typeface="+mn-ea"/>
              <a:cs typeface="+mn-cs"/>
            </a:rPr>
            <a:t>検討したうえで、市債の適正な発行と管理を行い、健全財政の維持に努める。</a:t>
          </a:r>
          <a:endParaRPr lang="ja-JP" altLang="ja-JP">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貸付金</a:t>
          </a:r>
          <a:r>
            <a:rPr kumimoji="1" lang="ja-JP" altLang="en-US" sz="1100">
              <a:solidFill>
                <a:sysClr val="windowText" lastClr="000000"/>
              </a:solidFill>
              <a:effectLst/>
              <a:latin typeface="+mn-lt"/>
              <a:ea typeface="+mn-ea"/>
              <a:cs typeface="+mn-cs"/>
            </a:rPr>
            <a:t>：市内</a:t>
          </a:r>
          <a:r>
            <a:rPr kumimoji="1" lang="ja-JP" altLang="ja-JP" sz="1100">
              <a:solidFill>
                <a:sysClr val="windowText" lastClr="000000"/>
              </a:solidFill>
              <a:effectLst/>
              <a:latin typeface="+mn-lt"/>
              <a:ea typeface="+mn-ea"/>
              <a:cs typeface="+mn-cs"/>
            </a:rPr>
            <a:t>企業に対する</a:t>
          </a:r>
          <a:r>
            <a:rPr kumimoji="1" lang="ja-JP" altLang="en-US" sz="1100">
              <a:solidFill>
                <a:sysClr val="windowText" lastClr="000000"/>
              </a:solidFill>
              <a:effectLst/>
              <a:latin typeface="+mn-lt"/>
              <a:ea typeface="+mn-ea"/>
              <a:cs typeface="+mn-cs"/>
            </a:rPr>
            <a:t>市</a:t>
          </a:r>
          <a:r>
            <a:rPr kumimoji="1" lang="ja-JP" altLang="ja-JP" sz="1100">
              <a:solidFill>
                <a:sysClr val="windowText" lastClr="000000"/>
              </a:solidFill>
              <a:effectLst/>
              <a:latin typeface="+mn-lt"/>
              <a:ea typeface="+mn-ea"/>
              <a:cs typeface="+mn-cs"/>
            </a:rPr>
            <a:t>制度資金の</a:t>
          </a:r>
          <a:r>
            <a:rPr kumimoji="1" lang="ja-JP" altLang="en-US" sz="1100">
              <a:solidFill>
                <a:sysClr val="windowText" lastClr="000000"/>
              </a:solidFill>
              <a:effectLst/>
              <a:latin typeface="+mn-lt"/>
              <a:ea typeface="+mn-ea"/>
              <a:cs typeface="+mn-cs"/>
            </a:rPr>
            <a:t>貸付（預託金）</a:t>
          </a:r>
          <a:r>
            <a:rPr kumimoji="1" lang="ja-JP" altLang="ja-JP" sz="1100">
              <a:solidFill>
                <a:sysClr val="windowText" lastClr="000000"/>
              </a:solidFill>
              <a:effectLst/>
              <a:latin typeface="+mn-lt"/>
              <a:ea typeface="+mn-ea"/>
              <a:cs typeface="+mn-cs"/>
            </a:rPr>
            <a:t>を実施していることから、類似団体や全国</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維持補修費及び普通建設事業費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今後公共施設の老朽化により増加が見込まれることから、公共施設等総合管理計画を推進し適正管理に努める。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49,862
49,051
85.10
19,172,108
18,425,556
709,949
11,692,995
22,903,436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62738</xdr:rowOff>
    </xdr:from>
    <xdr:to>
      <xdr:col>24</xdr:col>
      <xdr:colOff>63500</xdr:colOff>
      <xdr:row>35</xdr:row>
      <xdr:rowOff>134366</xdr:rowOff>
    </xdr:to>
    <xdr:cxnSp macro="">
      <xdr:nvCxnSpPr>
        <xdr:cNvPr id="61" name="直線コネクタ 60"/>
        <xdr:cNvCxnSpPr/>
      </xdr:nvCxnSpPr>
      <xdr:spPr>
        <a:xfrm>
          <a:off x="3797300" y="6063488"/>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51689</xdr:rowOff>
    </xdr:from>
    <xdr:to>
      <xdr:col>19</xdr:col>
      <xdr:colOff>177800</xdr:colOff>
      <xdr:row>35</xdr:row>
      <xdr:rowOff>62738</xdr:rowOff>
    </xdr:to>
    <xdr:cxnSp macro="">
      <xdr:nvCxnSpPr>
        <xdr:cNvPr id="64" name="直線コネクタ 63"/>
        <xdr:cNvCxnSpPr/>
      </xdr:nvCxnSpPr>
      <xdr:spPr>
        <a:xfrm>
          <a:off x="2908300" y="605243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159131</xdr:rowOff>
    </xdr:from>
    <xdr:to>
      <xdr:col>15</xdr:col>
      <xdr:colOff>50800</xdr:colOff>
      <xdr:row>35</xdr:row>
      <xdr:rowOff>51689</xdr:rowOff>
    </xdr:to>
    <xdr:cxnSp macro="">
      <xdr:nvCxnSpPr>
        <xdr:cNvPr id="67" name="直線コネクタ 66"/>
        <xdr:cNvCxnSpPr/>
      </xdr:nvCxnSpPr>
      <xdr:spPr>
        <a:xfrm>
          <a:off x="2019300" y="5988431"/>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159131</xdr:rowOff>
    </xdr:from>
    <xdr:to>
      <xdr:col>10</xdr:col>
      <xdr:colOff>114300</xdr:colOff>
      <xdr:row>35</xdr:row>
      <xdr:rowOff>31496</xdr:rowOff>
    </xdr:to>
    <xdr:cxnSp macro="">
      <xdr:nvCxnSpPr>
        <xdr:cNvPr id="70" name="直線コネクタ 69"/>
        <xdr:cNvCxnSpPr/>
      </xdr:nvCxnSpPr>
      <xdr:spPr>
        <a:xfrm flipV="1">
          <a:off x="1130300" y="5988431"/>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35704</xdr:rowOff>
    </xdr:from>
    <xdr:ext cx="469744" cy="259045"/>
    <xdr:sp macro="" textlink="">
      <xdr:nvSpPr>
        <xdr:cNvPr id="74" name="テキスト ボックス 73"/>
        <xdr:cNvSpPr txBox="1"/>
      </xdr:nvSpPr>
      <xdr:spPr>
        <a:xfrm>
          <a:off x="895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80" name="楕円 79"/>
        <xdr:cNvSpPr/>
      </xdr:nvSpPr>
      <xdr:spPr>
        <a:xfrm>
          <a:off x="45847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106443</xdr:rowOff>
    </xdr:from>
    <xdr:ext cx="469744" cy="259045"/>
    <xdr:sp macro="" textlink="">
      <xdr:nvSpPr>
        <xdr:cNvPr id="81" name="議会費該当値テキスト"/>
        <xdr:cNvSpPr txBox="1"/>
      </xdr:nvSpPr>
      <xdr:spPr>
        <a:xfrm>
          <a:off x="4686300"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11938</xdr:rowOff>
    </xdr:from>
    <xdr:to>
      <xdr:col>20</xdr:col>
      <xdr:colOff>38100</xdr:colOff>
      <xdr:row>35</xdr:row>
      <xdr:rowOff>113538</xdr:rowOff>
    </xdr:to>
    <xdr:sp macro="" textlink="">
      <xdr:nvSpPr>
        <xdr:cNvPr id="82" name="楕円 81"/>
        <xdr:cNvSpPr/>
      </xdr:nvSpPr>
      <xdr:spPr>
        <a:xfrm>
          <a:off x="3746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130065</xdr:rowOff>
    </xdr:from>
    <xdr:ext cx="469744" cy="259045"/>
    <xdr:sp macro="" textlink="">
      <xdr:nvSpPr>
        <xdr:cNvPr id="83" name="テキスト ボックス 82"/>
        <xdr:cNvSpPr txBox="1"/>
      </xdr:nvSpPr>
      <xdr:spPr>
        <a:xfrm>
          <a:off x="3562428"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xdr:rowOff>
    </xdr:from>
    <xdr:to>
      <xdr:col>15</xdr:col>
      <xdr:colOff>101600</xdr:colOff>
      <xdr:row>35</xdr:row>
      <xdr:rowOff>102489</xdr:rowOff>
    </xdr:to>
    <xdr:sp macro="" textlink="">
      <xdr:nvSpPr>
        <xdr:cNvPr id="84" name="楕円 83"/>
        <xdr:cNvSpPr/>
      </xdr:nvSpPr>
      <xdr:spPr>
        <a:xfrm>
          <a:off x="2857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119016</xdr:rowOff>
    </xdr:from>
    <xdr:ext cx="469744" cy="259045"/>
    <xdr:sp macro="" textlink="">
      <xdr:nvSpPr>
        <xdr:cNvPr id="85" name="テキスト ボックス 84"/>
        <xdr:cNvSpPr txBox="1"/>
      </xdr:nvSpPr>
      <xdr:spPr>
        <a:xfrm>
          <a:off x="2673428"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108331</xdr:rowOff>
    </xdr:from>
    <xdr:to>
      <xdr:col>10</xdr:col>
      <xdr:colOff>165100</xdr:colOff>
      <xdr:row>35</xdr:row>
      <xdr:rowOff>38481</xdr:rowOff>
    </xdr:to>
    <xdr:sp macro="" textlink="">
      <xdr:nvSpPr>
        <xdr:cNvPr id="86" name="楕円 85"/>
        <xdr:cNvSpPr/>
      </xdr:nvSpPr>
      <xdr:spPr>
        <a:xfrm>
          <a:off x="1968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55008</xdr:rowOff>
    </xdr:from>
    <xdr:ext cx="469744" cy="259045"/>
    <xdr:sp macro="" textlink="">
      <xdr:nvSpPr>
        <xdr:cNvPr id="87" name="テキスト ボックス 86"/>
        <xdr:cNvSpPr txBox="1"/>
      </xdr:nvSpPr>
      <xdr:spPr>
        <a:xfrm>
          <a:off x="1784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152146</xdr:rowOff>
    </xdr:from>
    <xdr:to>
      <xdr:col>6</xdr:col>
      <xdr:colOff>38100</xdr:colOff>
      <xdr:row>35</xdr:row>
      <xdr:rowOff>82296</xdr:rowOff>
    </xdr:to>
    <xdr:sp macro="" textlink="">
      <xdr:nvSpPr>
        <xdr:cNvPr id="88" name="楕円 87"/>
        <xdr:cNvSpPr/>
      </xdr:nvSpPr>
      <xdr:spPr>
        <a:xfrm>
          <a:off x="1079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98823</xdr:rowOff>
    </xdr:from>
    <xdr:ext cx="469744" cy="259045"/>
    <xdr:sp macro="" textlink="">
      <xdr:nvSpPr>
        <xdr:cNvPr id="89" name="テキスト ボックス 88"/>
        <xdr:cNvSpPr txBox="1"/>
      </xdr:nvSpPr>
      <xdr:spPr>
        <a:xfrm>
          <a:off x="895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101537</xdr:rowOff>
    </xdr:from>
    <xdr:to>
      <xdr:col>24</xdr:col>
      <xdr:colOff>63500</xdr:colOff>
      <xdr:row>57</xdr:row>
      <xdr:rowOff>116405</xdr:rowOff>
    </xdr:to>
    <xdr:cxnSp macro="">
      <xdr:nvCxnSpPr>
        <xdr:cNvPr id="116" name="直線コネクタ 115"/>
        <xdr:cNvCxnSpPr/>
      </xdr:nvCxnSpPr>
      <xdr:spPr>
        <a:xfrm>
          <a:off x="3797300" y="9874187"/>
          <a:ext cx="8382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101537</xdr:rowOff>
    </xdr:from>
    <xdr:to>
      <xdr:col>19</xdr:col>
      <xdr:colOff>177800</xdr:colOff>
      <xdr:row>57</xdr:row>
      <xdr:rowOff>121229</xdr:rowOff>
    </xdr:to>
    <xdr:cxnSp macro="">
      <xdr:nvCxnSpPr>
        <xdr:cNvPr id="119" name="直線コネクタ 118"/>
        <xdr:cNvCxnSpPr/>
      </xdr:nvCxnSpPr>
      <xdr:spPr>
        <a:xfrm flipV="1">
          <a:off x="2908300" y="9874187"/>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113370</xdr:rowOff>
    </xdr:from>
    <xdr:to>
      <xdr:col>15</xdr:col>
      <xdr:colOff>50800</xdr:colOff>
      <xdr:row>57</xdr:row>
      <xdr:rowOff>121229</xdr:rowOff>
    </xdr:to>
    <xdr:cxnSp macro="">
      <xdr:nvCxnSpPr>
        <xdr:cNvPr id="122" name="直線コネクタ 121"/>
        <xdr:cNvCxnSpPr/>
      </xdr:nvCxnSpPr>
      <xdr:spPr>
        <a:xfrm>
          <a:off x="2019300" y="9886020"/>
          <a:ext cx="8890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91785</xdr:rowOff>
    </xdr:from>
    <xdr:to>
      <xdr:col>10</xdr:col>
      <xdr:colOff>114300</xdr:colOff>
      <xdr:row>57</xdr:row>
      <xdr:rowOff>113370</xdr:rowOff>
    </xdr:to>
    <xdr:cxnSp macro="">
      <xdr:nvCxnSpPr>
        <xdr:cNvPr id="125" name="直線コネクタ 124"/>
        <xdr:cNvCxnSpPr/>
      </xdr:nvCxnSpPr>
      <xdr:spPr>
        <a:xfrm>
          <a:off x="1130300" y="9864435"/>
          <a:ext cx="889000" cy="2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154326</xdr:rowOff>
    </xdr:from>
    <xdr:ext cx="534377" cy="259045"/>
    <xdr:sp macro="" textlink="">
      <xdr:nvSpPr>
        <xdr:cNvPr id="129" name="テキスト ボックス 128"/>
        <xdr:cNvSpPr txBox="1"/>
      </xdr:nvSpPr>
      <xdr:spPr>
        <a:xfrm>
          <a:off x="863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65605</xdr:rowOff>
    </xdr:from>
    <xdr:to>
      <xdr:col>24</xdr:col>
      <xdr:colOff>114300</xdr:colOff>
      <xdr:row>57</xdr:row>
      <xdr:rowOff>167205</xdr:rowOff>
    </xdr:to>
    <xdr:sp macro="" textlink="">
      <xdr:nvSpPr>
        <xdr:cNvPr id="135" name="楕円 134"/>
        <xdr:cNvSpPr/>
      </xdr:nvSpPr>
      <xdr:spPr>
        <a:xfrm>
          <a:off x="4584700" y="983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151982</xdr:rowOff>
    </xdr:from>
    <xdr:ext cx="534377" cy="259045"/>
    <xdr:sp macro="" textlink="">
      <xdr:nvSpPr>
        <xdr:cNvPr id="136" name="総務費該当値テキスト"/>
        <xdr:cNvSpPr txBox="1"/>
      </xdr:nvSpPr>
      <xdr:spPr>
        <a:xfrm>
          <a:off x="4686300" y="97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50737</xdr:rowOff>
    </xdr:from>
    <xdr:to>
      <xdr:col>20</xdr:col>
      <xdr:colOff>38100</xdr:colOff>
      <xdr:row>57</xdr:row>
      <xdr:rowOff>152337</xdr:rowOff>
    </xdr:to>
    <xdr:sp macro="" textlink="">
      <xdr:nvSpPr>
        <xdr:cNvPr id="137" name="楕円 136"/>
        <xdr:cNvSpPr/>
      </xdr:nvSpPr>
      <xdr:spPr>
        <a:xfrm>
          <a:off x="3746500" y="98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143464</xdr:rowOff>
    </xdr:from>
    <xdr:ext cx="534377" cy="259045"/>
    <xdr:sp macro="" textlink="">
      <xdr:nvSpPr>
        <xdr:cNvPr id="138" name="テキスト ボックス 137"/>
        <xdr:cNvSpPr txBox="1"/>
      </xdr:nvSpPr>
      <xdr:spPr>
        <a:xfrm>
          <a:off x="3530111" y="99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70429</xdr:rowOff>
    </xdr:from>
    <xdr:to>
      <xdr:col>15</xdr:col>
      <xdr:colOff>101600</xdr:colOff>
      <xdr:row>58</xdr:row>
      <xdr:rowOff>579</xdr:rowOff>
    </xdr:to>
    <xdr:sp macro="" textlink="">
      <xdr:nvSpPr>
        <xdr:cNvPr id="139" name="楕円 138"/>
        <xdr:cNvSpPr/>
      </xdr:nvSpPr>
      <xdr:spPr>
        <a:xfrm>
          <a:off x="2857500" y="984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163156</xdr:rowOff>
    </xdr:from>
    <xdr:ext cx="534377" cy="259045"/>
    <xdr:sp macro="" textlink="">
      <xdr:nvSpPr>
        <xdr:cNvPr id="140" name="テキスト ボックス 139"/>
        <xdr:cNvSpPr txBox="1"/>
      </xdr:nvSpPr>
      <xdr:spPr>
        <a:xfrm>
          <a:off x="2641111" y="99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62570</xdr:rowOff>
    </xdr:from>
    <xdr:to>
      <xdr:col>10</xdr:col>
      <xdr:colOff>165100</xdr:colOff>
      <xdr:row>57</xdr:row>
      <xdr:rowOff>164170</xdr:rowOff>
    </xdr:to>
    <xdr:sp macro="" textlink="">
      <xdr:nvSpPr>
        <xdr:cNvPr id="141" name="楕円 140"/>
        <xdr:cNvSpPr/>
      </xdr:nvSpPr>
      <xdr:spPr>
        <a:xfrm>
          <a:off x="1968500" y="98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155297</xdr:rowOff>
    </xdr:from>
    <xdr:ext cx="534377" cy="259045"/>
    <xdr:sp macro="" textlink="">
      <xdr:nvSpPr>
        <xdr:cNvPr id="142" name="テキスト ボックス 141"/>
        <xdr:cNvSpPr txBox="1"/>
      </xdr:nvSpPr>
      <xdr:spPr>
        <a:xfrm>
          <a:off x="1752111" y="992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40985</xdr:rowOff>
    </xdr:from>
    <xdr:to>
      <xdr:col>6</xdr:col>
      <xdr:colOff>38100</xdr:colOff>
      <xdr:row>57</xdr:row>
      <xdr:rowOff>142585</xdr:rowOff>
    </xdr:to>
    <xdr:sp macro="" textlink="">
      <xdr:nvSpPr>
        <xdr:cNvPr id="143" name="楕円 142"/>
        <xdr:cNvSpPr/>
      </xdr:nvSpPr>
      <xdr:spPr>
        <a:xfrm>
          <a:off x="1079500" y="98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133712</xdr:rowOff>
    </xdr:from>
    <xdr:ext cx="534377" cy="259045"/>
    <xdr:sp macro="" textlink="">
      <xdr:nvSpPr>
        <xdr:cNvPr id="144" name="テキスト ボックス 143"/>
        <xdr:cNvSpPr txBox="1"/>
      </xdr:nvSpPr>
      <xdr:spPr>
        <a:xfrm>
          <a:off x="863111" y="99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171120</xdr:rowOff>
    </xdr:from>
    <xdr:to>
      <xdr:col>24</xdr:col>
      <xdr:colOff>63500</xdr:colOff>
      <xdr:row>76</xdr:row>
      <xdr:rowOff>59703</xdr:rowOff>
    </xdr:to>
    <xdr:cxnSp macro="">
      <xdr:nvCxnSpPr>
        <xdr:cNvPr id="174" name="直線コネクタ 173"/>
        <xdr:cNvCxnSpPr/>
      </xdr:nvCxnSpPr>
      <xdr:spPr>
        <a:xfrm>
          <a:off x="3797300" y="13029870"/>
          <a:ext cx="838200" cy="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171120</xdr:rowOff>
    </xdr:from>
    <xdr:to>
      <xdr:col>19</xdr:col>
      <xdr:colOff>177800</xdr:colOff>
      <xdr:row>76</xdr:row>
      <xdr:rowOff>48361</xdr:rowOff>
    </xdr:to>
    <xdr:cxnSp macro="">
      <xdr:nvCxnSpPr>
        <xdr:cNvPr id="177" name="直線コネクタ 176"/>
        <xdr:cNvCxnSpPr/>
      </xdr:nvCxnSpPr>
      <xdr:spPr>
        <a:xfrm flipV="1">
          <a:off x="2908300" y="13029870"/>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48361</xdr:rowOff>
    </xdr:from>
    <xdr:to>
      <xdr:col>15</xdr:col>
      <xdr:colOff>50800</xdr:colOff>
      <xdr:row>77</xdr:row>
      <xdr:rowOff>5575</xdr:rowOff>
    </xdr:to>
    <xdr:cxnSp macro="">
      <xdr:nvCxnSpPr>
        <xdr:cNvPr id="180" name="直線コネクタ 179"/>
        <xdr:cNvCxnSpPr/>
      </xdr:nvCxnSpPr>
      <xdr:spPr>
        <a:xfrm flipV="1">
          <a:off x="2019300" y="13078561"/>
          <a:ext cx="889000" cy="1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546</xdr:rowOff>
    </xdr:from>
    <xdr:to>
      <xdr:col>10</xdr:col>
      <xdr:colOff>114300</xdr:colOff>
      <xdr:row>77</xdr:row>
      <xdr:rowOff>5575</xdr:rowOff>
    </xdr:to>
    <xdr:cxnSp macro="">
      <xdr:nvCxnSpPr>
        <xdr:cNvPr id="183" name="直線コネクタ 182"/>
        <xdr:cNvCxnSpPr/>
      </xdr:nvCxnSpPr>
      <xdr:spPr>
        <a:xfrm>
          <a:off x="1130300" y="1320219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165955</xdr:rowOff>
    </xdr:from>
    <xdr:ext cx="599010" cy="259045"/>
    <xdr:sp macro="" textlink="">
      <xdr:nvSpPr>
        <xdr:cNvPr id="187" name="テキスト ボックス 186"/>
        <xdr:cNvSpPr txBox="1"/>
      </xdr:nvSpPr>
      <xdr:spPr>
        <a:xfrm>
          <a:off x="830795" y="1285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8903</xdr:rowOff>
    </xdr:from>
    <xdr:to>
      <xdr:col>24</xdr:col>
      <xdr:colOff>114300</xdr:colOff>
      <xdr:row>76</xdr:row>
      <xdr:rowOff>110503</xdr:rowOff>
    </xdr:to>
    <xdr:sp macro="" textlink="">
      <xdr:nvSpPr>
        <xdr:cNvPr id="193" name="楕円 192"/>
        <xdr:cNvSpPr/>
      </xdr:nvSpPr>
      <xdr:spPr>
        <a:xfrm>
          <a:off x="4584700" y="130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158780</xdr:rowOff>
    </xdr:from>
    <xdr:ext cx="599010" cy="259045"/>
    <xdr:sp macro="" textlink="">
      <xdr:nvSpPr>
        <xdr:cNvPr id="194" name="民生費該当値テキスト"/>
        <xdr:cNvSpPr txBox="1"/>
      </xdr:nvSpPr>
      <xdr:spPr>
        <a:xfrm>
          <a:off x="4686300" y="1301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120320</xdr:rowOff>
    </xdr:from>
    <xdr:to>
      <xdr:col>20</xdr:col>
      <xdr:colOff>38100</xdr:colOff>
      <xdr:row>76</xdr:row>
      <xdr:rowOff>50470</xdr:rowOff>
    </xdr:to>
    <xdr:sp macro="" textlink="">
      <xdr:nvSpPr>
        <xdr:cNvPr id="195" name="楕円 194"/>
        <xdr:cNvSpPr/>
      </xdr:nvSpPr>
      <xdr:spPr>
        <a:xfrm>
          <a:off x="3746500" y="129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41597</xdr:rowOff>
    </xdr:from>
    <xdr:ext cx="599010" cy="259045"/>
    <xdr:sp macro="" textlink="">
      <xdr:nvSpPr>
        <xdr:cNvPr id="196" name="テキスト ボックス 195"/>
        <xdr:cNvSpPr txBox="1"/>
      </xdr:nvSpPr>
      <xdr:spPr>
        <a:xfrm>
          <a:off x="3497795" y="1307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169011</xdr:rowOff>
    </xdr:from>
    <xdr:to>
      <xdr:col>15</xdr:col>
      <xdr:colOff>101600</xdr:colOff>
      <xdr:row>76</xdr:row>
      <xdr:rowOff>99161</xdr:rowOff>
    </xdr:to>
    <xdr:sp macro="" textlink="">
      <xdr:nvSpPr>
        <xdr:cNvPr id="197" name="楕円 196"/>
        <xdr:cNvSpPr/>
      </xdr:nvSpPr>
      <xdr:spPr>
        <a:xfrm>
          <a:off x="2857500" y="130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90288</xdr:rowOff>
    </xdr:from>
    <xdr:ext cx="599010" cy="259045"/>
    <xdr:sp macro="" textlink="">
      <xdr:nvSpPr>
        <xdr:cNvPr id="198" name="テキスト ボックス 197"/>
        <xdr:cNvSpPr txBox="1"/>
      </xdr:nvSpPr>
      <xdr:spPr>
        <a:xfrm>
          <a:off x="2608795" y="1312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126225</xdr:rowOff>
    </xdr:from>
    <xdr:to>
      <xdr:col>10</xdr:col>
      <xdr:colOff>165100</xdr:colOff>
      <xdr:row>77</xdr:row>
      <xdr:rowOff>56375</xdr:rowOff>
    </xdr:to>
    <xdr:sp macro="" textlink="">
      <xdr:nvSpPr>
        <xdr:cNvPr id="199" name="楕円 198"/>
        <xdr:cNvSpPr/>
      </xdr:nvSpPr>
      <xdr:spPr>
        <a:xfrm>
          <a:off x="1968500" y="131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47502</xdr:rowOff>
    </xdr:from>
    <xdr:ext cx="599010" cy="259045"/>
    <xdr:sp macro="" textlink="">
      <xdr:nvSpPr>
        <xdr:cNvPr id="200" name="テキスト ボックス 199"/>
        <xdr:cNvSpPr txBox="1"/>
      </xdr:nvSpPr>
      <xdr:spPr>
        <a:xfrm>
          <a:off x="1719795" y="132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121196</xdr:rowOff>
    </xdr:from>
    <xdr:to>
      <xdr:col>6</xdr:col>
      <xdr:colOff>38100</xdr:colOff>
      <xdr:row>77</xdr:row>
      <xdr:rowOff>51346</xdr:rowOff>
    </xdr:to>
    <xdr:sp macro="" textlink="">
      <xdr:nvSpPr>
        <xdr:cNvPr id="201" name="楕円 200"/>
        <xdr:cNvSpPr/>
      </xdr:nvSpPr>
      <xdr:spPr>
        <a:xfrm>
          <a:off x="1079500" y="131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42473</xdr:rowOff>
    </xdr:from>
    <xdr:ext cx="599010" cy="259045"/>
    <xdr:sp macro="" textlink="">
      <xdr:nvSpPr>
        <xdr:cNvPr id="202" name="テキスト ボックス 201"/>
        <xdr:cNvSpPr txBox="1"/>
      </xdr:nvSpPr>
      <xdr:spPr>
        <a:xfrm>
          <a:off x="830795" y="1324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55975</xdr:rowOff>
    </xdr:from>
    <xdr:to>
      <xdr:col>24</xdr:col>
      <xdr:colOff>63500</xdr:colOff>
      <xdr:row>98</xdr:row>
      <xdr:rowOff>89751</xdr:rowOff>
    </xdr:to>
    <xdr:cxnSp macro="">
      <xdr:nvCxnSpPr>
        <xdr:cNvPr id="232" name="直線コネクタ 231"/>
        <xdr:cNvCxnSpPr/>
      </xdr:nvCxnSpPr>
      <xdr:spPr>
        <a:xfrm>
          <a:off x="3797300" y="16858075"/>
          <a:ext cx="8382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158445</xdr:rowOff>
    </xdr:from>
    <xdr:to>
      <xdr:col>19</xdr:col>
      <xdr:colOff>177800</xdr:colOff>
      <xdr:row>98</xdr:row>
      <xdr:rowOff>55975</xdr:rowOff>
    </xdr:to>
    <xdr:cxnSp macro="">
      <xdr:nvCxnSpPr>
        <xdr:cNvPr id="235" name="直線コネクタ 234"/>
        <xdr:cNvCxnSpPr/>
      </xdr:nvCxnSpPr>
      <xdr:spPr>
        <a:xfrm>
          <a:off x="2908300" y="16789095"/>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46946</xdr:rowOff>
    </xdr:from>
    <xdr:to>
      <xdr:col>15</xdr:col>
      <xdr:colOff>50800</xdr:colOff>
      <xdr:row>97</xdr:row>
      <xdr:rowOff>158445</xdr:rowOff>
    </xdr:to>
    <xdr:cxnSp macro="">
      <xdr:nvCxnSpPr>
        <xdr:cNvPr id="238" name="直線コネクタ 237"/>
        <xdr:cNvCxnSpPr/>
      </xdr:nvCxnSpPr>
      <xdr:spPr>
        <a:xfrm>
          <a:off x="2019300" y="16506146"/>
          <a:ext cx="889000" cy="2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139319</xdr:rowOff>
    </xdr:from>
    <xdr:to>
      <xdr:col>10</xdr:col>
      <xdr:colOff>114300</xdr:colOff>
      <xdr:row>96</xdr:row>
      <xdr:rowOff>46946</xdr:rowOff>
    </xdr:to>
    <xdr:cxnSp macro="">
      <xdr:nvCxnSpPr>
        <xdr:cNvPr id="241" name="直線コネクタ 240"/>
        <xdr:cNvCxnSpPr/>
      </xdr:nvCxnSpPr>
      <xdr:spPr>
        <a:xfrm>
          <a:off x="1130300" y="16427069"/>
          <a:ext cx="889000" cy="7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93215</xdr:rowOff>
    </xdr:from>
    <xdr:ext cx="534377" cy="259045"/>
    <xdr:sp macro="" textlink="">
      <xdr:nvSpPr>
        <xdr:cNvPr id="245" name="テキスト ボックス 244"/>
        <xdr:cNvSpPr txBox="1"/>
      </xdr:nvSpPr>
      <xdr:spPr>
        <a:xfrm>
          <a:off x="863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38951</xdr:rowOff>
    </xdr:from>
    <xdr:to>
      <xdr:col>24</xdr:col>
      <xdr:colOff>114300</xdr:colOff>
      <xdr:row>98</xdr:row>
      <xdr:rowOff>140551</xdr:rowOff>
    </xdr:to>
    <xdr:sp macro="" textlink="">
      <xdr:nvSpPr>
        <xdr:cNvPr id="251" name="楕円 250"/>
        <xdr:cNvSpPr/>
      </xdr:nvSpPr>
      <xdr:spPr>
        <a:xfrm>
          <a:off x="4584700" y="168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125328</xdr:rowOff>
    </xdr:from>
    <xdr:ext cx="534377" cy="259045"/>
    <xdr:sp macro="" textlink="">
      <xdr:nvSpPr>
        <xdr:cNvPr id="252" name="衛生費該当値テキスト"/>
        <xdr:cNvSpPr txBox="1"/>
      </xdr:nvSpPr>
      <xdr:spPr>
        <a:xfrm>
          <a:off x="4686300" y="167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5175</xdr:rowOff>
    </xdr:from>
    <xdr:to>
      <xdr:col>20</xdr:col>
      <xdr:colOff>38100</xdr:colOff>
      <xdr:row>98</xdr:row>
      <xdr:rowOff>106775</xdr:rowOff>
    </xdr:to>
    <xdr:sp macro="" textlink="">
      <xdr:nvSpPr>
        <xdr:cNvPr id="253" name="楕円 252"/>
        <xdr:cNvSpPr/>
      </xdr:nvSpPr>
      <xdr:spPr>
        <a:xfrm>
          <a:off x="3746500" y="168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97902</xdr:rowOff>
    </xdr:from>
    <xdr:ext cx="534377" cy="259045"/>
    <xdr:sp macro="" textlink="">
      <xdr:nvSpPr>
        <xdr:cNvPr id="254" name="テキスト ボックス 253"/>
        <xdr:cNvSpPr txBox="1"/>
      </xdr:nvSpPr>
      <xdr:spPr>
        <a:xfrm>
          <a:off x="3530111" y="169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107645</xdr:rowOff>
    </xdr:from>
    <xdr:to>
      <xdr:col>15</xdr:col>
      <xdr:colOff>101600</xdr:colOff>
      <xdr:row>98</xdr:row>
      <xdr:rowOff>37795</xdr:rowOff>
    </xdr:to>
    <xdr:sp macro="" textlink="">
      <xdr:nvSpPr>
        <xdr:cNvPr id="255" name="楕円 254"/>
        <xdr:cNvSpPr/>
      </xdr:nvSpPr>
      <xdr:spPr>
        <a:xfrm>
          <a:off x="2857500" y="167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28922</xdr:rowOff>
    </xdr:from>
    <xdr:ext cx="534377" cy="259045"/>
    <xdr:sp macro="" textlink="">
      <xdr:nvSpPr>
        <xdr:cNvPr id="256" name="テキスト ボックス 255"/>
        <xdr:cNvSpPr txBox="1"/>
      </xdr:nvSpPr>
      <xdr:spPr>
        <a:xfrm>
          <a:off x="2641111" y="1683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167596</xdr:rowOff>
    </xdr:from>
    <xdr:to>
      <xdr:col>10</xdr:col>
      <xdr:colOff>165100</xdr:colOff>
      <xdr:row>96</xdr:row>
      <xdr:rowOff>97746</xdr:rowOff>
    </xdr:to>
    <xdr:sp macro="" textlink="">
      <xdr:nvSpPr>
        <xdr:cNvPr id="257" name="楕円 256"/>
        <xdr:cNvSpPr/>
      </xdr:nvSpPr>
      <xdr:spPr>
        <a:xfrm>
          <a:off x="1968500" y="164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114273</xdr:rowOff>
    </xdr:from>
    <xdr:ext cx="534377" cy="259045"/>
    <xdr:sp macro="" textlink="">
      <xdr:nvSpPr>
        <xdr:cNvPr id="258" name="テキスト ボックス 257"/>
        <xdr:cNvSpPr txBox="1"/>
      </xdr:nvSpPr>
      <xdr:spPr>
        <a:xfrm>
          <a:off x="1752111" y="162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88519</xdr:rowOff>
    </xdr:from>
    <xdr:to>
      <xdr:col>6</xdr:col>
      <xdr:colOff>38100</xdr:colOff>
      <xdr:row>96</xdr:row>
      <xdr:rowOff>18669</xdr:rowOff>
    </xdr:to>
    <xdr:sp macro="" textlink="">
      <xdr:nvSpPr>
        <xdr:cNvPr id="259" name="楕円 258"/>
        <xdr:cNvSpPr/>
      </xdr:nvSpPr>
      <xdr:spPr>
        <a:xfrm>
          <a:off x="1079500" y="163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35196</xdr:rowOff>
    </xdr:from>
    <xdr:ext cx="534377" cy="259045"/>
    <xdr:sp macro="" textlink="">
      <xdr:nvSpPr>
        <xdr:cNvPr id="260" name="テキスト ボックス 259"/>
        <xdr:cNvSpPr txBox="1"/>
      </xdr:nvSpPr>
      <xdr:spPr>
        <a:xfrm>
          <a:off x="863111" y="161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63576</xdr:rowOff>
    </xdr:from>
    <xdr:to>
      <xdr:col>55</xdr:col>
      <xdr:colOff>0</xdr:colOff>
      <xdr:row>38</xdr:row>
      <xdr:rowOff>69520</xdr:rowOff>
    </xdr:to>
    <xdr:cxnSp macro="">
      <xdr:nvCxnSpPr>
        <xdr:cNvPr id="287" name="直線コネクタ 286"/>
        <xdr:cNvCxnSpPr/>
      </xdr:nvCxnSpPr>
      <xdr:spPr>
        <a:xfrm>
          <a:off x="9639300" y="657867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49312</xdr:rowOff>
    </xdr:from>
    <xdr:to>
      <xdr:col>50</xdr:col>
      <xdr:colOff>114300</xdr:colOff>
      <xdr:row>38</xdr:row>
      <xdr:rowOff>63576</xdr:rowOff>
    </xdr:to>
    <xdr:cxnSp macro="">
      <xdr:nvCxnSpPr>
        <xdr:cNvPr id="290" name="直線コネクタ 289"/>
        <xdr:cNvCxnSpPr/>
      </xdr:nvCxnSpPr>
      <xdr:spPr>
        <a:xfrm>
          <a:off x="8750300" y="6564412"/>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48443</xdr:rowOff>
    </xdr:from>
    <xdr:to>
      <xdr:col>45</xdr:col>
      <xdr:colOff>177800</xdr:colOff>
      <xdr:row>38</xdr:row>
      <xdr:rowOff>49312</xdr:rowOff>
    </xdr:to>
    <xdr:cxnSp macro="">
      <xdr:nvCxnSpPr>
        <xdr:cNvPr id="293" name="直線コネクタ 292"/>
        <xdr:cNvCxnSpPr/>
      </xdr:nvCxnSpPr>
      <xdr:spPr>
        <a:xfrm>
          <a:off x="7861300" y="656354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48443</xdr:rowOff>
    </xdr:from>
    <xdr:to>
      <xdr:col>41</xdr:col>
      <xdr:colOff>50800</xdr:colOff>
      <xdr:row>38</xdr:row>
      <xdr:rowOff>48809</xdr:rowOff>
    </xdr:to>
    <xdr:cxnSp macro="">
      <xdr:nvCxnSpPr>
        <xdr:cNvPr id="296" name="直線コネクタ 295"/>
        <xdr:cNvCxnSpPr/>
      </xdr:nvCxnSpPr>
      <xdr:spPr>
        <a:xfrm flipV="1">
          <a:off x="6972300" y="65635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18720</xdr:rowOff>
    </xdr:from>
    <xdr:to>
      <xdr:col>55</xdr:col>
      <xdr:colOff>50800</xdr:colOff>
      <xdr:row>38</xdr:row>
      <xdr:rowOff>120320</xdr:rowOff>
    </xdr:to>
    <xdr:sp macro="" textlink="">
      <xdr:nvSpPr>
        <xdr:cNvPr id="306" name="楕円 305"/>
        <xdr:cNvSpPr/>
      </xdr:nvSpPr>
      <xdr:spPr>
        <a:xfrm>
          <a:off x="104267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149547</xdr:rowOff>
    </xdr:from>
    <xdr:ext cx="469744" cy="259045"/>
    <xdr:sp macro="" textlink="">
      <xdr:nvSpPr>
        <xdr:cNvPr id="307" name="労働費該当値テキスト"/>
        <xdr:cNvSpPr txBox="1"/>
      </xdr:nvSpPr>
      <xdr:spPr>
        <a:xfrm>
          <a:off x="10528300" y="63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12776</xdr:rowOff>
    </xdr:from>
    <xdr:to>
      <xdr:col>50</xdr:col>
      <xdr:colOff>165100</xdr:colOff>
      <xdr:row>38</xdr:row>
      <xdr:rowOff>114376</xdr:rowOff>
    </xdr:to>
    <xdr:sp macro="" textlink="">
      <xdr:nvSpPr>
        <xdr:cNvPr id="308" name="楕円 307"/>
        <xdr:cNvSpPr/>
      </xdr:nvSpPr>
      <xdr:spPr>
        <a:xfrm>
          <a:off x="95885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130903</xdr:rowOff>
    </xdr:from>
    <xdr:ext cx="469744" cy="259045"/>
    <xdr:sp macro="" textlink="">
      <xdr:nvSpPr>
        <xdr:cNvPr id="309" name="テキスト ボックス 308"/>
        <xdr:cNvSpPr txBox="1"/>
      </xdr:nvSpPr>
      <xdr:spPr>
        <a:xfrm>
          <a:off x="9404428" y="630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169962</xdr:rowOff>
    </xdr:from>
    <xdr:to>
      <xdr:col>46</xdr:col>
      <xdr:colOff>38100</xdr:colOff>
      <xdr:row>38</xdr:row>
      <xdr:rowOff>100112</xdr:rowOff>
    </xdr:to>
    <xdr:sp macro="" textlink="">
      <xdr:nvSpPr>
        <xdr:cNvPr id="310" name="楕円 309"/>
        <xdr:cNvSpPr/>
      </xdr:nvSpPr>
      <xdr:spPr>
        <a:xfrm>
          <a:off x="8699500" y="65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116639</xdr:rowOff>
    </xdr:from>
    <xdr:ext cx="469744" cy="259045"/>
    <xdr:sp macro="" textlink="">
      <xdr:nvSpPr>
        <xdr:cNvPr id="311" name="テキスト ボックス 310"/>
        <xdr:cNvSpPr txBox="1"/>
      </xdr:nvSpPr>
      <xdr:spPr>
        <a:xfrm>
          <a:off x="8515428" y="628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169093</xdr:rowOff>
    </xdr:from>
    <xdr:to>
      <xdr:col>41</xdr:col>
      <xdr:colOff>101600</xdr:colOff>
      <xdr:row>38</xdr:row>
      <xdr:rowOff>99243</xdr:rowOff>
    </xdr:to>
    <xdr:sp macro="" textlink="">
      <xdr:nvSpPr>
        <xdr:cNvPr id="312" name="楕円 311"/>
        <xdr:cNvSpPr/>
      </xdr:nvSpPr>
      <xdr:spPr>
        <a:xfrm>
          <a:off x="7810500" y="65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115770</xdr:rowOff>
    </xdr:from>
    <xdr:ext cx="469744" cy="259045"/>
    <xdr:sp macro="" textlink="">
      <xdr:nvSpPr>
        <xdr:cNvPr id="313" name="テキスト ボックス 312"/>
        <xdr:cNvSpPr txBox="1"/>
      </xdr:nvSpPr>
      <xdr:spPr>
        <a:xfrm>
          <a:off x="7626428" y="628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169459</xdr:rowOff>
    </xdr:from>
    <xdr:to>
      <xdr:col>36</xdr:col>
      <xdr:colOff>165100</xdr:colOff>
      <xdr:row>38</xdr:row>
      <xdr:rowOff>99609</xdr:rowOff>
    </xdr:to>
    <xdr:sp macro="" textlink="">
      <xdr:nvSpPr>
        <xdr:cNvPr id="314" name="楕円 313"/>
        <xdr:cNvSpPr/>
      </xdr:nvSpPr>
      <xdr:spPr>
        <a:xfrm>
          <a:off x="6921500" y="65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90736</xdr:rowOff>
    </xdr:from>
    <xdr:ext cx="469744" cy="259045"/>
    <xdr:sp macro="" textlink="">
      <xdr:nvSpPr>
        <xdr:cNvPr id="315" name="テキスト ボックス 314"/>
        <xdr:cNvSpPr txBox="1"/>
      </xdr:nvSpPr>
      <xdr:spPr>
        <a:xfrm>
          <a:off x="6737428" y="660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10426</xdr:rowOff>
    </xdr:from>
    <xdr:to>
      <xdr:col>55</xdr:col>
      <xdr:colOff>0</xdr:colOff>
      <xdr:row>59</xdr:row>
      <xdr:rowOff>11471</xdr:rowOff>
    </xdr:to>
    <xdr:cxnSp macro="">
      <xdr:nvCxnSpPr>
        <xdr:cNvPr id="344" name="直線コネクタ 343"/>
        <xdr:cNvCxnSpPr/>
      </xdr:nvCxnSpPr>
      <xdr:spPr>
        <a:xfrm>
          <a:off x="9639300" y="10125976"/>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9954</xdr:rowOff>
    </xdr:from>
    <xdr:to>
      <xdr:col>50</xdr:col>
      <xdr:colOff>114300</xdr:colOff>
      <xdr:row>59</xdr:row>
      <xdr:rowOff>10426</xdr:rowOff>
    </xdr:to>
    <xdr:cxnSp macro="">
      <xdr:nvCxnSpPr>
        <xdr:cNvPr id="347" name="直線コネクタ 346"/>
        <xdr:cNvCxnSpPr/>
      </xdr:nvCxnSpPr>
      <xdr:spPr>
        <a:xfrm>
          <a:off x="8750300" y="10125504"/>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9954</xdr:rowOff>
    </xdr:from>
    <xdr:to>
      <xdr:col>45</xdr:col>
      <xdr:colOff>177800</xdr:colOff>
      <xdr:row>59</xdr:row>
      <xdr:rowOff>13589</xdr:rowOff>
    </xdr:to>
    <xdr:cxnSp macro="">
      <xdr:nvCxnSpPr>
        <xdr:cNvPr id="350" name="直線コネクタ 349"/>
        <xdr:cNvCxnSpPr/>
      </xdr:nvCxnSpPr>
      <xdr:spPr>
        <a:xfrm flipV="1">
          <a:off x="7861300" y="10125504"/>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13589</xdr:rowOff>
    </xdr:from>
    <xdr:to>
      <xdr:col>41</xdr:col>
      <xdr:colOff>50800</xdr:colOff>
      <xdr:row>59</xdr:row>
      <xdr:rowOff>14709</xdr:rowOff>
    </xdr:to>
    <xdr:cxnSp macro="">
      <xdr:nvCxnSpPr>
        <xdr:cNvPr id="353" name="直線コネクタ 352"/>
        <xdr:cNvCxnSpPr/>
      </xdr:nvCxnSpPr>
      <xdr:spPr>
        <a:xfrm flipV="1">
          <a:off x="6972300" y="10129139"/>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36065</xdr:rowOff>
    </xdr:from>
    <xdr:ext cx="469744" cy="259045"/>
    <xdr:sp macro="" textlink="">
      <xdr:nvSpPr>
        <xdr:cNvPr id="357" name="テキスト ボックス 356"/>
        <xdr:cNvSpPr txBox="1"/>
      </xdr:nvSpPr>
      <xdr:spPr>
        <a:xfrm>
          <a:off x="6737428" y="98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132121</xdr:rowOff>
    </xdr:from>
    <xdr:to>
      <xdr:col>55</xdr:col>
      <xdr:colOff>50800</xdr:colOff>
      <xdr:row>59</xdr:row>
      <xdr:rowOff>62271</xdr:rowOff>
    </xdr:to>
    <xdr:sp macro="" textlink="">
      <xdr:nvSpPr>
        <xdr:cNvPr id="363" name="楕円 362"/>
        <xdr:cNvSpPr/>
      </xdr:nvSpPr>
      <xdr:spPr>
        <a:xfrm>
          <a:off x="10426700" y="100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47048</xdr:rowOff>
    </xdr:from>
    <xdr:ext cx="469744" cy="259045"/>
    <xdr:sp macro="" textlink="">
      <xdr:nvSpPr>
        <xdr:cNvPr id="364" name="農林水産業費該当値テキスト"/>
        <xdr:cNvSpPr txBox="1"/>
      </xdr:nvSpPr>
      <xdr:spPr>
        <a:xfrm>
          <a:off x="10528300" y="999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131076</xdr:rowOff>
    </xdr:from>
    <xdr:to>
      <xdr:col>50</xdr:col>
      <xdr:colOff>165100</xdr:colOff>
      <xdr:row>59</xdr:row>
      <xdr:rowOff>61226</xdr:rowOff>
    </xdr:to>
    <xdr:sp macro="" textlink="">
      <xdr:nvSpPr>
        <xdr:cNvPr id="365" name="楕円 364"/>
        <xdr:cNvSpPr/>
      </xdr:nvSpPr>
      <xdr:spPr>
        <a:xfrm>
          <a:off x="9588500" y="100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52353</xdr:rowOff>
    </xdr:from>
    <xdr:ext cx="469744" cy="259045"/>
    <xdr:sp macro="" textlink="">
      <xdr:nvSpPr>
        <xdr:cNvPr id="366" name="テキスト ボックス 365"/>
        <xdr:cNvSpPr txBox="1"/>
      </xdr:nvSpPr>
      <xdr:spPr>
        <a:xfrm>
          <a:off x="9404428" y="1016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130604</xdr:rowOff>
    </xdr:from>
    <xdr:to>
      <xdr:col>46</xdr:col>
      <xdr:colOff>38100</xdr:colOff>
      <xdr:row>59</xdr:row>
      <xdr:rowOff>60754</xdr:rowOff>
    </xdr:to>
    <xdr:sp macro="" textlink="">
      <xdr:nvSpPr>
        <xdr:cNvPr id="367" name="楕円 366"/>
        <xdr:cNvSpPr/>
      </xdr:nvSpPr>
      <xdr:spPr>
        <a:xfrm>
          <a:off x="8699500" y="100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51881</xdr:rowOff>
    </xdr:from>
    <xdr:ext cx="469744" cy="259045"/>
    <xdr:sp macro="" textlink="">
      <xdr:nvSpPr>
        <xdr:cNvPr id="368" name="テキスト ボックス 367"/>
        <xdr:cNvSpPr txBox="1"/>
      </xdr:nvSpPr>
      <xdr:spPr>
        <a:xfrm>
          <a:off x="8515428" y="101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134239</xdr:rowOff>
    </xdr:from>
    <xdr:to>
      <xdr:col>41</xdr:col>
      <xdr:colOff>101600</xdr:colOff>
      <xdr:row>59</xdr:row>
      <xdr:rowOff>64389</xdr:rowOff>
    </xdr:to>
    <xdr:sp macro="" textlink="">
      <xdr:nvSpPr>
        <xdr:cNvPr id="369" name="楕円 368"/>
        <xdr:cNvSpPr/>
      </xdr:nvSpPr>
      <xdr:spPr>
        <a:xfrm>
          <a:off x="7810500" y="100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55516</xdr:rowOff>
    </xdr:from>
    <xdr:ext cx="469744" cy="259045"/>
    <xdr:sp macro="" textlink="">
      <xdr:nvSpPr>
        <xdr:cNvPr id="370" name="テキスト ボックス 369"/>
        <xdr:cNvSpPr txBox="1"/>
      </xdr:nvSpPr>
      <xdr:spPr>
        <a:xfrm>
          <a:off x="7626428" y="101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135359</xdr:rowOff>
    </xdr:from>
    <xdr:to>
      <xdr:col>36</xdr:col>
      <xdr:colOff>165100</xdr:colOff>
      <xdr:row>59</xdr:row>
      <xdr:rowOff>65509</xdr:rowOff>
    </xdr:to>
    <xdr:sp macro="" textlink="">
      <xdr:nvSpPr>
        <xdr:cNvPr id="371" name="楕円 370"/>
        <xdr:cNvSpPr/>
      </xdr:nvSpPr>
      <xdr:spPr>
        <a:xfrm>
          <a:off x="6921500" y="100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56636</xdr:rowOff>
    </xdr:from>
    <xdr:ext cx="469744" cy="259045"/>
    <xdr:sp macro="" textlink="">
      <xdr:nvSpPr>
        <xdr:cNvPr id="372" name="テキスト ボックス 371"/>
        <xdr:cNvSpPr txBox="1"/>
      </xdr:nvSpPr>
      <xdr:spPr>
        <a:xfrm>
          <a:off x="6737428" y="1017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149472</xdr:rowOff>
    </xdr:from>
    <xdr:to>
      <xdr:col>55</xdr:col>
      <xdr:colOff>0</xdr:colOff>
      <xdr:row>75</xdr:row>
      <xdr:rowOff>81941</xdr:rowOff>
    </xdr:to>
    <xdr:cxnSp macro="">
      <xdr:nvCxnSpPr>
        <xdr:cNvPr id="401" name="直線コネクタ 400"/>
        <xdr:cNvCxnSpPr/>
      </xdr:nvCxnSpPr>
      <xdr:spPr>
        <a:xfrm>
          <a:off x="9639300" y="12836772"/>
          <a:ext cx="838200" cy="10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27381</xdr:rowOff>
    </xdr:from>
    <xdr:to>
      <xdr:col>50</xdr:col>
      <xdr:colOff>114300</xdr:colOff>
      <xdr:row>74</xdr:row>
      <xdr:rowOff>149472</xdr:rowOff>
    </xdr:to>
    <xdr:cxnSp macro="">
      <xdr:nvCxnSpPr>
        <xdr:cNvPr id="404" name="直線コネクタ 403"/>
        <xdr:cNvCxnSpPr/>
      </xdr:nvCxnSpPr>
      <xdr:spPr>
        <a:xfrm>
          <a:off x="8750300" y="12714681"/>
          <a:ext cx="8890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107029</xdr:rowOff>
    </xdr:from>
    <xdr:to>
      <xdr:col>45</xdr:col>
      <xdr:colOff>177800</xdr:colOff>
      <xdr:row>74</xdr:row>
      <xdr:rowOff>27381</xdr:rowOff>
    </xdr:to>
    <xdr:cxnSp macro="">
      <xdr:nvCxnSpPr>
        <xdr:cNvPr id="407" name="直線コネクタ 406"/>
        <xdr:cNvCxnSpPr/>
      </xdr:nvCxnSpPr>
      <xdr:spPr>
        <a:xfrm>
          <a:off x="7861300" y="12622879"/>
          <a:ext cx="889000" cy="9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107029</xdr:rowOff>
    </xdr:from>
    <xdr:to>
      <xdr:col>41</xdr:col>
      <xdr:colOff>50800</xdr:colOff>
      <xdr:row>74</xdr:row>
      <xdr:rowOff>23971</xdr:rowOff>
    </xdr:to>
    <xdr:cxnSp macro="">
      <xdr:nvCxnSpPr>
        <xdr:cNvPr id="410" name="直線コネクタ 409"/>
        <xdr:cNvCxnSpPr/>
      </xdr:nvCxnSpPr>
      <xdr:spPr>
        <a:xfrm flipV="1">
          <a:off x="6972300" y="12622879"/>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4842</xdr:rowOff>
    </xdr:from>
    <xdr:ext cx="534377" cy="259045"/>
    <xdr:sp macro="" textlink="">
      <xdr:nvSpPr>
        <xdr:cNvPr id="414" name="テキスト ボックス 413"/>
        <xdr:cNvSpPr txBox="1"/>
      </xdr:nvSpPr>
      <xdr:spPr>
        <a:xfrm>
          <a:off x="6705111" y="133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31141</xdr:rowOff>
    </xdr:from>
    <xdr:to>
      <xdr:col>55</xdr:col>
      <xdr:colOff>50800</xdr:colOff>
      <xdr:row>75</xdr:row>
      <xdr:rowOff>132741</xdr:rowOff>
    </xdr:to>
    <xdr:sp macro="" textlink="">
      <xdr:nvSpPr>
        <xdr:cNvPr id="420" name="楕円 419"/>
        <xdr:cNvSpPr/>
      </xdr:nvSpPr>
      <xdr:spPr>
        <a:xfrm>
          <a:off x="10426700" y="128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54018</xdr:rowOff>
    </xdr:from>
    <xdr:ext cx="534377" cy="259045"/>
    <xdr:sp macro="" textlink="">
      <xdr:nvSpPr>
        <xdr:cNvPr id="421" name="商工費該当値テキスト"/>
        <xdr:cNvSpPr txBox="1"/>
      </xdr:nvSpPr>
      <xdr:spPr>
        <a:xfrm>
          <a:off x="10528300" y="1274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98672</xdr:rowOff>
    </xdr:from>
    <xdr:to>
      <xdr:col>50</xdr:col>
      <xdr:colOff>165100</xdr:colOff>
      <xdr:row>75</xdr:row>
      <xdr:rowOff>28822</xdr:rowOff>
    </xdr:to>
    <xdr:sp macro="" textlink="">
      <xdr:nvSpPr>
        <xdr:cNvPr id="422" name="楕円 421"/>
        <xdr:cNvSpPr/>
      </xdr:nvSpPr>
      <xdr:spPr>
        <a:xfrm>
          <a:off x="9588500" y="12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45349</xdr:rowOff>
    </xdr:from>
    <xdr:ext cx="534377" cy="259045"/>
    <xdr:sp macro="" textlink="">
      <xdr:nvSpPr>
        <xdr:cNvPr id="423" name="テキスト ボックス 422"/>
        <xdr:cNvSpPr txBox="1"/>
      </xdr:nvSpPr>
      <xdr:spPr>
        <a:xfrm>
          <a:off x="9372111" y="125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148031</xdr:rowOff>
    </xdr:from>
    <xdr:to>
      <xdr:col>46</xdr:col>
      <xdr:colOff>38100</xdr:colOff>
      <xdr:row>74</xdr:row>
      <xdr:rowOff>78181</xdr:rowOff>
    </xdr:to>
    <xdr:sp macro="" textlink="">
      <xdr:nvSpPr>
        <xdr:cNvPr id="424" name="楕円 423"/>
        <xdr:cNvSpPr/>
      </xdr:nvSpPr>
      <xdr:spPr>
        <a:xfrm>
          <a:off x="8699500" y="126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94708</xdr:rowOff>
    </xdr:from>
    <xdr:ext cx="534377" cy="259045"/>
    <xdr:sp macro="" textlink="">
      <xdr:nvSpPr>
        <xdr:cNvPr id="425" name="テキスト ボックス 424"/>
        <xdr:cNvSpPr txBox="1"/>
      </xdr:nvSpPr>
      <xdr:spPr>
        <a:xfrm>
          <a:off x="8483111" y="124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56229</xdr:rowOff>
    </xdr:from>
    <xdr:to>
      <xdr:col>41</xdr:col>
      <xdr:colOff>101600</xdr:colOff>
      <xdr:row>73</xdr:row>
      <xdr:rowOff>157829</xdr:rowOff>
    </xdr:to>
    <xdr:sp macro="" textlink="">
      <xdr:nvSpPr>
        <xdr:cNvPr id="426" name="楕円 425"/>
        <xdr:cNvSpPr/>
      </xdr:nvSpPr>
      <xdr:spPr>
        <a:xfrm>
          <a:off x="7810500" y="125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2906</xdr:rowOff>
    </xdr:from>
    <xdr:ext cx="534377" cy="259045"/>
    <xdr:sp macro="" textlink="">
      <xdr:nvSpPr>
        <xdr:cNvPr id="427" name="テキスト ボックス 426"/>
        <xdr:cNvSpPr txBox="1"/>
      </xdr:nvSpPr>
      <xdr:spPr>
        <a:xfrm>
          <a:off x="7594111" y="123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144621</xdr:rowOff>
    </xdr:from>
    <xdr:to>
      <xdr:col>36</xdr:col>
      <xdr:colOff>165100</xdr:colOff>
      <xdr:row>74</xdr:row>
      <xdr:rowOff>74771</xdr:rowOff>
    </xdr:to>
    <xdr:sp macro="" textlink="">
      <xdr:nvSpPr>
        <xdr:cNvPr id="428" name="楕円 427"/>
        <xdr:cNvSpPr/>
      </xdr:nvSpPr>
      <xdr:spPr>
        <a:xfrm>
          <a:off x="6921500" y="126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91298</xdr:rowOff>
    </xdr:from>
    <xdr:ext cx="534377" cy="259045"/>
    <xdr:sp macro="" textlink="">
      <xdr:nvSpPr>
        <xdr:cNvPr id="429" name="テキスト ボックス 428"/>
        <xdr:cNvSpPr txBox="1"/>
      </xdr:nvSpPr>
      <xdr:spPr>
        <a:xfrm>
          <a:off x="6705111" y="124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80969</xdr:rowOff>
    </xdr:from>
    <xdr:to>
      <xdr:col>55</xdr:col>
      <xdr:colOff>0</xdr:colOff>
      <xdr:row>98</xdr:row>
      <xdr:rowOff>108347</xdr:rowOff>
    </xdr:to>
    <xdr:cxnSp macro="">
      <xdr:nvCxnSpPr>
        <xdr:cNvPr id="458" name="直線コネクタ 457"/>
        <xdr:cNvCxnSpPr/>
      </xdr:nvCxnSpPr>
      <xdr:spPr>
        <a:xfrm flipV="1">
          <a:off x="9639300" y="16883069"/>
          <a:ext cx="838200" cy="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104904</xdr:rowOff>
    </xdr:from>
    <xdr:to>
      <xdr:col>50</xdr:col>
      <xdr:colOff>114300</xdr:colOff>
      <xdr:row>98</xdr:row>
      <xdr:rowOff>108347</xdr:rowOff>
    </xdr:to>
    <xdr:cxnSp macro="">
      <xdr:nvCxnSpPr>
        <xdr:cNvPr id="461" name="直線コネクタ 460"/>
        <xdr:cNvCxnSpPr/>
      </xdr:nvCxnSpPr>
      <xdr:spPr>
        <a:xfrm>
          <a:off x="8750300" y="16907004"/>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93602</xdr:rowOff>
    </xdr:from>
    <xdr:to>
      <xdr:col>45</xdr:col>
      <xdr:colOff>177800</xdr:colOff>
      <xdr:row>98</xdr:row>
      <xdr:rowOff>104904</xdr:rowOff>
    </xdr:to>
    <xdr:cxnSp macro="">
      <xdr:nvCxnSpPr>
        <xdr:cNvPr id="464" name="直線コネクタ 463"/>
        <xdr:cNvCxnSpPr/>
      </xdr:nvCxnSpPr>
      <xdr:spPr>
        <a:xfrm>
          <a:off x="7861300" y="16895702"/>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45219</xdr:rowOff>
    </xdr:from>
    <xdr:to>
      <xdr:col>41</xdr:col>
      <xdr:colOff>50800</xdr:colOff>
      <xdr:row>98</xdr:row>
      <xdr:rowOff>93602</xdr:rowOff>
    </xdr:to>
    <xdr:cxnSp macro="">
      <xdr:nvCxnSpPr>
        <xdr:cNvPr id="467" name="直線コネクタ 466"/>
        <xdr:cNvCxnSpPr/>
      </xdr:nvCxnSpPr>
      <xdr:spPr>
        <a:xfrm>
          <a:off x="6972300" y="16847319"/>
          <a:ext cx="889000" cy="4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30169</xdr:rowOff>
    </xdr:from>
    <xdr:to>
      <xdr:col>55</xdr:col>
      <xdr:colOff>50800</xdr:colOff>
      <xdr:row>98</xdr:row>
      <xdr:rowOff>131769</xdr:rowOff>
    </xdr:to>
    <xdr:sp macro="" textlink="">
      <xdr:nvSpPr>
        <xdr:cNvPr id="477" name="楕円 476"/>
        <xdr:cNvSpPr/>
      </xdr:nvSpPr>
      <xdr:spPr>
        <a:xfrm>
          <a:off x="10426700" y="1683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57547</xdr:rowOff>
    </xdr:from>
    <xdr:to>
      <xdr:col>50</xdr:col>
      <xdr:colOff>165100</xdr:colOff>
      <xdr:row>98</xdr:row>
      <xdr:rowOff>159147</xdr:rowOff>
    </xdr:to>
    <xdr:sp macro="" textlink="">
      <xdr:nvSpPr>
        <xdr:cNvPr id="479" name="楕円 478"/>
        <xdr:cNvSpPr/>
      </xdr:nvSpPr>
      <xdr:spPr>
        <a:xfrm>
          <a:off x="9588500" y="168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150274</xdr:rowOff>
    </xdr:from>
    <xdr:ext cx="534377" cy="259045"/>
    <xdr:sp macro="" textlink="">
      <xdr:nvSpPr>
        <xdr:cNvPr id="480" name="テキスト ボックス 479"/>
        <xdr:cNvSpPr txBox="1"/>
      </xdr:nvSpPr>
      <xdr:spPr>
        <a:xfrm>
          <a:off x="9372111" y="169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54104</xdr:rowOff>
    </xdr:from>
    <xdr:to>
      <xdr:col>46</xdr:col>
      <xdr:colOff>38100</xdr:colOff>
      <xdr:row>98</xdr:row>
      <xdr:rowOff>155704</xdr:rowOff>
    </xdr:to>
    <xdr:sp macro="" textlink="">
      <xdr:nvSpPr>
        <xdr:cNvPr id="481" name="楕円 480"/>
        <xdr:cNvSpPr/>
      </xdr:nvSpPr>
      <xdr:spPr>
        <a:xfrm>
          <a:off x="8699500" y="168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146831</xdr:rowOff>
    </xdr:from>
    <xdr:ext cx="534377" cy="259045"/>
    <xdr:sp macro="" textlink="">
      <xdr:nvSpPr>
        <xdr:cNvPr id="482" name="テキスト ボックス 481"/>
        <xdr:cNvSpPr txBox="1"/>
      </xdr:nvSpPr>
      <xdr:spPr>
        <a:xfrm>
          <a:off x="8483111" y="1694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42802</xdr:rowOff>
    </xdr:from>
    <xdr:to>
      <xdr:col>41</xdr:col>
      <xdr:colOff>101600</xdr:colOff>
      <xdr:row>98</xdr:row>
      <xdr:rowOff>144402</xdr:rowOff>
    </xdr:to>
    <xdr:sp macro="" textlink="">
      <xdr:nvSpPr>
        <xdr:cNvPr id="483" name="楕円 482"/>
        <xdr:cNvSpPr/>
      </xdr:nvSpPr>
      <xdr:spPr>
        <a:xfrm>
          <a:off x="7810500" y="168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135529</xdr:rowOff>
    </xdr:from>
    <xdr:ext cx="534377" cy="259045"/>
    <xdr:sp macro="" textlink="">
      <xdr:nvSpPr>
        <xdr:cNvPr id="484" name="テキスト ボックス 483"/>
        <xdr:cNvSpPr txBox="1"/>
      </xdr:nvSpPr>
      <xdr:spPr>
        <a:xfrm>
          <a:off x="7594111" y="169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165869</xdr:rowOff>
    </xdr:from>
    <xdr:to>
      <xdr:col>36</xdr:col>
      <xdr:colOff>165100</xdr:colOff>
      <xdr:row>98</xdr:row>
      <xdr:rowOff>96019</xdr:rowOff>
    </xdr:to>
    <xdr:sp macro="" textlink="">
      <xdr:nvSpPr>
        <xdr:cNvPr id="485" name="楕円 484"/>
        <xdr:cNvSpPr/>
      </xdr:nvSpPr>
      <xdr:spPr>
        <a:xfrm>
          <a:off x="6921500" y="167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87146</xdr:rowOff>
    </xdr:from>
    <xdr:ext cx="534377" cy="259045"/>
    <xdr:sp macro="" textlink="">
      <xdr:nvSpPr>
        <xdr:cNvPr id="486" name="テキスト ボックス 485"/>
        <xdr:cNvSpPr txBox="1"/>
      </xdr:nvSpPr>
      <xdr:spPr>
        <a:xfrm>
          <a:off x="6705111" y="1688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66914</xdr:rowOff>
    </xdr:from>
    <xdr:to>
      <xdr:col>85</xdr:col>
      <xdr:colOff>127000</xdr:colOff>
      <xdr:row>38</xdr:row>
      <xdr:rowOff>76332</xdr:rowOff>
    </xdr:to>
    <xdr:cxnSp macro="">
      <xdr:nvCxnSpPr>
        <xdr:cNvPr id="514" name="直線コネクタ 513"/>
        <xdr:cNvCxnSpPr/>
      </xdr:nvCxnSpPr>
      <xdr:spPr>
        <a:xfrm>
          <a:off x="15481300" y="6582014"/>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66914</xdr:rowOff>
    </xdr:from>
    <xdr:to>
      <xdr:col>81</xdr:col>
      <xdr:colOff>50800</xdr:colOff>
      <xdr:row>38</xdr:row>
      <xdr:rowOff>104632</xdr:rowOff>
    </xdr:to>
    <xdr:cxnSp macro="">
      <xdr:nvCxnSpPr>
        <xdr:cNvPr id="517" name="直線コネクタ 516"/>
        <xdr:cNvCxnSpPr/>
      </xdr:nvCxnSpPr>
      <xdr:spPr>
        <a:xfrm flipV="1">
          <a:off x="14592300" y="6582014"/>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80081</xdr:rowOff>
    </xdr:from>
    <xdr:to>
      <xdr:col>76</xdr:col>
      <xdr:colOff>114300</xdr:colOff>
      <xdr:row>38</xdr:row>
      <xdr:rowOff>104632</xdr:rowOff>
    </xdr:to>
    <xdr:cxnSp macro="">
      <xdr:nvCxnSpPr>
        <xdr:cNvPr id="520" name="直線コネクタ 519"/>
        <xdr:cNvCxnSpPr/>
      </xdr:nvCxnSpPr>
      <xdr:spPr>
        <a:xfrm>
          <a:off x="13703300" y="6595181"/>
          <a:ext cx="889000" cy="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129687</xdr:rowOff>
    </xdr:from>
    <xdr:to>
      <xdr:col>71</xdr:col>
      <xdr:colOff>177800</xdr:colOff>
      <xdr:row>38</xdr:row>
      <xdr:rowOff>80081</xdr:rowOff>
    </xdr:to>
    <xdr:cxnSp macro="">
      <xdr:nvCxnSpPr>
        <xdr:cNvPr id="523" name="直線コネクタ 522"/>
        <xdr:cNvCxnSpPr/>
      </xdr:nvCxnSpPr>
      <xdr:spPr>
        <a:xfrm>
          <a:off x="12814300" y="6130437"/>
          <a:ext cx="889000" cy="4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18909</xdr:rowOff>
    </xdr:from>
    <xdr:ext cx="534377" cy="259045"/>
    <xdr:sp macro="" textlink="">
      <xdr:nvSpPr>
        <xdr:cNvPr id="527" name="テキスト ボックス 526"/>
        <xdr:cNvSpPr txBox="1"/>
      </xdr:nvSpPr>
      <xdr:spPr>
        <a:xfrm>
          <a:off x="12547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25532</xdr:rowOff>
    </xdr:from>
    <xdr:to>
      <xdr:col>85</xdr:col>
      <xdr:colOff>177800</xdr:colOff>
      <xdr:row>38</xdr:row>
      <xdr:rowOff>127132</xdr:rowOff>
    </xdr:to>
    <xdr:sp macro="" textlink="">
      <xdr:nvSpPr>
        <xdr:cNvPr id="533" name="楕円 532"/>
        <xdr:cNvSpPr/>
      </xdr:nvSpPr>
      <xdr:spPr>
        <a:xfrm>
          <a:off x="16268700" y="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111909</xdr:rowOff>
    </xdr:from>
    <xdr:ext cx="534377" cy="259045"/>
    <xdr:sp macro="" textlink="">
      <xdr:nvSpPr>
        <xdr:cNvPr id="534" name="消防費該当値テキスト"/>
        <xdr:cNvSpPr txBox="1"/>
      </xdr:nvSpPr>
      <xdr:spPr>
        <a:xfrm>
          <a:off x="16370300" y="64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16114</xdr:rowOff>
    </xdr:from>
    <xdr:to>
      <xdr:col>81</xdr:col>
      <xdr:colOff>101600</xdr:colOff>
      <xdr:row>38</xdr:row>
      <xdr:rowOff>117714</xdr:rowOff>
    </xdr:to>
    <xdr:sp macro="" textlink="">
      <xdr:nvSpPr>
        <xdr:cNvPr id="535" name="楕円 534"/>
        <xdr:cNvSpPr/>
      </xdr:nvSpPr>
      <xdr:spPr>
        <a:xfrm>
          <a:off x="15430500" y="65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108841</xdr:rowOff>
    </xdr:from>
    <xdr:ext cx="534377" cy="259045"/>
    <xdr:sp macro="" textlink="">
      <xdr:nvSpPr>
        <xdr:cNvPr id="536" name="テキスト ボックス 535"/>
        <xdr:cNvSpPr txBox="1"/>
      </xdr:nvSpPr>
      <xdr:spPr>
        <a:xfrm>
          <a:off x="15214111" y="662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53832</xdr:rowOff>
    </xdr:from>
    <xdr:to>
      <xdr:col>76</xdr:col>
      <xdr:colOff>165100</xdr:colOff>
      <xdr:row>38</xdr:row>
      <xdr:rowOff>155432</xdr:rowOff>
    </xdr:to>
    <xdr:sp macro="" textlink="">
      <xdr:nvSpPr>
        <xdr:cNvPr id="537" name="楕円 536"/>
        <xdr:cNvSpPr/>
      </xdr:nvSpPr>
      <xdr:spPr>
        <a:xfrm>
          <a:off x="145415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146559</xdr:rowOff>
    </xdr:from>
    <xdr:ext cx="534377" cy="259045"/>
    <xdr:sp macro="" textlink="">
      <xdr:nvSpPr>
        <xdr:cNvPr id="538" name="テキスト ボックス 537"/>
        <xdr:cNvSpPr txBox="1"/>
      </xdr:nvSpPr>
      <xdr:spPr>
        <a:xfrm>
          <a:off x="14325111" y="66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29281</xdr:rowOff>
    </xdr:from>
    <xdr:to>
      <xdr:col>72</xdr:col>
      <xdr:colOff>38100</xdr:colOff>
      <xdr:row>38</xdr:row>
      <xdr:rowOff>130881</xdr:rowOff>
    </xdr:to>
    <xdr:sp macro="" textlink="">
      <xdr:nvSpPr>
        <xdr:cNvPr id="539" name="楕円 538"/>
        <xdr:cNvSpPr/>
      </xdr:nvSpPr>
      <xdr:spPr>
        <a:xfrm>
          <a:off x="13652500" y="65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122008</xdr:rowOff>
    </xdr:from>
    <xdr:ext cx="534377" cy="259045"/>
    <xdr:sp macro="" textlink="">
      <xdr:nvSpPr>
        <xdr:cNvPr id="540" name="テキスト ボックス 539"/>
        <xdr:cNvSpPr txBox="1"/>
      </xdr:nvSpPr>
      <xdr:spPr>
        <a:xfrm>
          <a:off x="13436111" y="66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78887</xdr:rowOff>
    </xdr:from>
    <xdr:to>
      <xdr:col>67</xdr:col>
      <xdr:colOff>101600</xdr:colOff>
      <xdr:row>36</xdr:row>
      <xdr:rowOff>9037</xdr:rowOff>
    </xdr:to>
    <xdr:sp macro="" textlink="">
      <xdr:nvSpPr>
        <xdr:cNvPr id="541" name="楕円 540"/>
        <xdr:cNvSpPr/>
      </xdr:nvSpPr>
      <xdr:spPr>
        <a:xfrm>
          <a:off x="12763500" y="607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25564</xdr:rowOff>
    </xdr:from>
    <xdr:ext cx="534377" cy="259045"/>
    <xdr:sp macro="" textlink="">
      <xdr:nvSpPr>
        <xdr:cNvPr id="542" name="テキスト ボックス 541"/>
        <xdr:cNvSpPr txBox="1"/>
      </xdr:nvSpPr>
      <xdr:spPr>
        <a:xfrm>
          <a:off x="12547111" y="58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139212</xdr:rowOff>
    </xdr:from>
    <xdr:to>
      <xdr:col>85</xdr:col>
      <xdr:colOff>127000</xdr:colOff>
      <xdr:row>58</xdr:row>
      <xdr:rowOff>142611</xdr:rowOff>
    </xdr:to>
    <xdr:cxnSp macro="">
      <xdr:nvCxnSpPr>
        <xdr:cNvPr id="570" name="直線コネクタ 569"/>
        <xdr:cNvCxnSpPr/>
      </xdr:nvCxnSpPr>
      <xdr:spPr>
        <a:xfrm>
          <a:off x="15481300" y="10083312"/>
          <a:ext cx="8382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26832</xdr:rowOff>
    </xdr:from>
    <xdr:to>
      <xdr:col>81</xdr:col>
      <xdr:colOff>50800</xdr:colOff>
      <xdr:row>58</xdr:row>
      <xdr:rowOff>139212</xdr:rowOff>
    </xdr:to>
    <xdr:cxnSp macro="">
      <xdr:nvCxnSpPr>
        <xdr:cNvPr id="573" name="直線コネクタ 572"/>
        <xdr:cNvCxnSpPr/>
      </xdr:nvCxnSpPr>
      <xdr:spPr>
        <a:xfrm>
          <a:off x="14592300" y="9799482"/>
          <a:ext cx="889000" cy="2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26832</xdr:rowOff>
    </xdr:from>
    <xdr:to>
      <xdr:col>76</xdr:col>
      <xdr:colOff>114300</xdr:colOff>
      <xdr:row>57</xdr:row>
      <xdr:rowOff>85461</xdr:rowOff>
    </xdr:to>
    <xdr:cxnSp macro="">
      <xdr:nvCxnSpPr>
        <xdr:cNvPr id="576" name="直線コネクタ 575"/>
        <xdr:cNvCxnSpPr/>
      </xdr:nvCxnSpPr>
      <xdr:spPr>
        <a:xfrm flipV="1">
          <a:off x="13703300" y="9799482"/>
          <a:ext cx="889000" cy="5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85461</xdr:rowOff>
    </xdr:from>
    <xdr:to>
      <xdr:col>71</xdr:col>
      <xdr:colOff>177800</xdr:colOff>
      <xdr:row>58</xdr:row>
      <xdr:rowOff>124475</xdr:rowOff>
    </xdr:to>
    <xdr:cxnSp macro="">
      <xdr:nvCxnSpPr>
        <xdr:cNvPr id="579" name="直線コネクタ 578"/>
        <xdr:cNvCxnSpPr/>
      </xdr:nvCxnSpPr>
      <xdr:spPr>
        <a:xfrm flipV="1">
          <a:off x="12814300" y="9858111"/>
          <a:ext cx="889000" cy="2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78477</xdr:rowOff>
    </xdr:from>
    <xdr:ext cx="534377" cy="259045"/>
    <xdr:sp macro="" textlink="">
      <xdr:nvSpPr>
        <xdr:cNvPr id="583" name="テキスト ボックス 582"/>
        <xdr:cNvSpPr txBox="1"/>
      </xdr:nvSpPr>
      <xdr:spPr>
        <a:xfrm>
          <a:off x="12547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91811</xdr:rowOff>
    </xdr:from>
    <xdr:to>
      <xdr:col>85</xdr:col>
      <xdr:colOff>177800</xdr:colOff>
      <xdr:row>59</xdr:row>
      <xdr:rowOff>21961</xdr:rowOff>
    </xdr:to>
    <xdr:sp macro="" textlink="">
      <xdr:nvSpPr>
        <xdr:cNvPr id="589" name="楕円 588"/>
        <xdr:cNvSpPr/>
      </xdr:nvSpPr>
      <xdr:spPr>
        <a:xfrm>
          <a:off x="16268700" y="100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6738</xdr:rowOff>
    </xdr:from>
    <xdr:ext cx="534377" cy="259045"/>
    <xdr:sp macro="" textlink="">
      <xdr:nvSpPr>
        <xdr:cNvPr id="590" name="教育費該当値テキスト"/>
        <xdr:cNvSpPr txBox="1"/>
      </xdr:nvSpPr>
      <xdr:spPr>
        <a:xfrm>
          <a:off x="16370300" y="995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88412</xdr:rowOff>
    </xdr:from>
    <xdr:to>
      <xdr:col>81</xdr:col>
      <xdr:colOff>101600</xdr:colOff>
      <xdr:row>59</xdr:row>
      <xdr:rowOff>18562</xdr:rowOff>
    </xdr:to>
    <xdr:sp macro="" textlink="">
      <xdr:nvSpPr>
        <xdr:cNvPr id="591" name="楕円 590"/>
        <xdr:cNvSpPr/>
      </xdr:nvSpPr>
      <xdr:spPr>
        <a:xfrm>
          <a:off x="15430500" y="100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9689</xdr:rowOff>
    </xdr:from>
    <xdr:ext cx="534377" cy="259045"/>
    <xdr:sp macro="" textlink="">
      <xdr:nvSpPr>
        <xdr:cNvPr id="592" name="テキスト ボックス 591"/>
        <xdr:cNvSpPr txBox="1"/>
      </xdr:nvSpPr>
      <xdr:spPr>
        <a:xfrm>
          <a:off x="15214111" y="101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147482</xdr:rowOff>
    </xdr:from>
    <xdr:to>
      <xdr:col>76</xdr:col>
      <xdr:colOff>165100</xdr:colOff>
      <xdr:row>57</xdr:row>
      <xdr:rowOff>77632</xdr:rowOff>
    </xdr:to>
    <xdr:sp macro="" textlink="">
      <xdr:nvSpPr>
        <xdr:cNvPr id="593" name="楕円 592"/>
        <xdr:cNvSpPr/>
      </xdr:nvSpPr>
      <xdr:spPr>
        <a:xfrm>
          <a:off x="14541500" y="97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94159</xdr:rowOff>
    </xdr:from>
    <xdr:ext cx="534377" cy="259045"/>
    <xdr:sp macro="" textlink="">
      <xdr:nvSpPr>
        <xdr:cNvPr id="594" name="テキスト ボックス 593"/>
        <xdr:cNvSpPr txBox="1"/>
      </xdr:nvSpPr>
      <xdr:spPr>
        <a:xfrm>
          <a:off x="14325111" y="952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34661</xdr:rowOff>
    </xdr:from>
    <xdr:to>
      <xdr:col>72</xdr:col>
      <xdr:colOff>38100</xdr:colOff>
      <xdr:row>57</xdr:row>
      <xdr:rowOff>136261</xdr:rowOff>
    </xdr:to>
    <xdr:sp macro="" textlink="">
      <xdr:nvSpPr>
        <xdr:cNvPr id="595" name="楕円 594"/>
        <xdr:cNvSpPr/>
      </xdr:nvSpPr>
      <xdr:spPr>
        <a:xfrm>
          <a:off x="13652500" y="98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127388</xdr:rowOff>
    </xdr:from>
    <xdr:ext cx="534377" cy="259045"/>
    <xdr:sp macro="" textlink="">
      <xdr:nvSpPr>
        <xdr:cNvPr id="596" name="テキスト ボックス 595"/>
        <xdr:cNvSpPr txBox="1"/>
      </xdr:nvSpPr>
      <xdr:spPr>
        <a:xfrm>
          <a:off x="13436111" y="990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73675</xdr:rowOff>
    </xdr:from>
    <xdr:to>
      <xdr:col>67</xdr:col>
      <xdr:colOff>101600</xdr:colOff>
      <xdr:row>59</xdr:row>
      <xdr:rowOff>3825</xdr:rowOff>
    </xdr:to>
    <xdr:sp macro="" textlink="">
      <xdr:nvSpPr>
        <xdr:cNvPr id="597" name="楕円 596"/>
        <xdr:cNvSpPr/>
      </xdr:nvSpPr>
      <xdr:spPr>
        <a:xfrm>
          <a:off x="12763500" y="10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166402</xdr:rowOff>
    </xdr:from>
    <xdr:ext cx="534377" cy="259045"/>
    <xdr:sp macro="" textlink="">
      <xdr:nvSpPr>
        <xdr:cNvPr id="598" name="テキスト ボックス 597"/>
        <xdr:cNvSpPr txBox="1"/>
      </xdr:nvSpPr>
      <xdr:spPr>
        <a:xfrm>
          <a:off x="12547111" y="101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41135</xdr:rowOff>
    </xdr:from>
    <xdr:to>
      <xdr:col>85</xdr:col>
      <xdr:colOff>127000</xdr:colOff>
      <xdr:row>79</xdr:row>
      <xdr:rowOff>44450</xdr:rowOff>
    </xdr:to>
    <xdr:cxnSp macro="">
      <xdr:nvCxnSpPr>
        <xdr:cNvPr id="627" name="直線コネクタ 626"/>
        <xdr:cNvCxnSpPr/>
      </xdr:nvCxnSpPr>
      <xdr:spPr>
        <a:xfrm>
          <a:off x="15481300" y="1358568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18796</xdr:rowOff>
    </xdr:from>
    <xdr:to>
      <xdr:col>81</xdr:col>
      <xdr:colOff>50800</xdr:colOff>
      <xdr:row>79</xdr:row>
      <xdr:rowOff>41135</xdr:rowOff>
    </xdr:to>
    <xdr:cxnSp macro="">
      <xdr:nvCxnSpPr>
        <xdr:cNvPr id="630" name="直線コネクタ 629"/>
        <xdr:cNvCxnSpPr/>
      </xdr:nvCxnSpPr>
      <xdr:spPr>
        <a:xfrm>
          <a:off x="14592300" y="13563346"/>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18796</xdr:rowOff>
    </xdr:from>
    <xdr:to>
      <xdr:col>76</xdr:col>
      <xdr:colOff>114300</xdr:colOff>
      <xdr:row>79</xdr:row>
      <xdr:rowOff>44450</xdr:rowOff>
    </xdr:to>
    <xdr:cxnSp macro="">
      <xdr:nvCxnSpPr>
        <xdr:cNvPr id="633" name="直線コネクタ 632"/>
        <xdr:cNvCxnSpPr/>
      </xdr:nvCxnSpPr>
      <xdr:spPr>
        <a:xfrm flipV="1">
          <a:off x="13703300" y="13563346"/>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109123</xdr:rowOff>
    </xdr:from>
    <xdr:ext cx="378565" cy="259045"/>
    <xdr:sp macro="" textlink="">
      <xdr:nvSpPr>
        <xdr:cNvPr id="640" name="テキスト ボックス 639"/>
        <xdr:cNvSpPr txBox="1"/>
      </xdr:nvSpPr>
      <xdr:spPr>
        <a:xfrm>
          <a:off x="12625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161785</xdr:rowOff>
    </xdr:from>
    <xdr:to>
      <xdr:col>81</xdr:col>
      <xdr:colOff>101600</xdr:colOff>
      <xdr:row>79</xdr:row>
      <xdr:rowOff>91935</xdr:rowOff>
    </xdr:to>
    <xdr:sp macro="" textlink="">
      <xdr:nvSpPr>
        <xdr:cNvPr id="648" name="楕円 647"/>
        <xdr:cNvSpPr/>
      </xdr:nvSpPr>
      <xdr:spPr>
        <a:xfrm>
          <a:off x="15430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83062</xdr:rowOff>
    </xdr:from>
    <xdr:ext cx="378565" cy="259045"/>
    <xdr:sp macro="" textlink="">
      <xdr:nvSpPr>
        <xdr:cNvPr id="649" name="テキスト ボックス 648"/>
        <xdr:cNvSpPr txBox="1"/>
      </xdr:nvSpPr>
      <xdr:spPr>
        <a:xfrm>
          <a:off x="15292017" y="1362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139446</xdr:rowOff>
    </xdr:from>
    <xdr:to>
      <xdr:col>76</xdr:col>
      <xdr:colOff>165100</xdr:colOff>
      <xdr:row>79</xdr:row>
      <xdr:rowOff>69596</xdr:rowOff>
    </xdr:to>
    <xdr:sp macro="" textlink="">
      <xdr:nvSpPr>
        <xdr:cNvPr id="650" name="楕円 649"/>
        <xdr:cNvSpPr/>
      </xdr:nvSpPr>
      <xdr:spPr>
        <a:xfrm>
          <a:off x="14541500" y="135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60723</xdr:rowOff>
    </xdr:from>
    <xdr:ext cx="469744" cy="259045"/>
    <xdr:sp macro="" textlink="">
      <xdr:nvSpPr>
        <xdr:cNvPr id="651" name="テキスト ボックス 650"/>
        <xdr:cNvSpPr txBox="1"/>
      </xdr:nvSpPr>
      <xdr:spPr>
        <a:xfrm>
          <a:off x="14357428" y="136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117362</xdr:rowOff>
    </xdr:from>
    <xdr:to>
      <xdr:col>85</xdr:col>
      <xdr:colOff>127000</xdr:colOff>
      <xdr:row>94</xdr:row>
      <xdr:rowOff>124253</xdr:rowOff>
    </xdr:to>
    <xdr:cxnSp macro="">
      <xdr:nvCxnSpPr>
        <xdr:cNvPr id="686" name="直線コネクタ 685"/>
        <xdr:cNvCxnSpPr/>
      </xdr:nvCxnSpPr>
      <xdr:spPr>
        <a:xfrm>
          <a:off x="15481300" y="16233662"/>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96968</xdr:rowOff>
    </xdr:from>
    <xdr:to>
      <xdr:col>81</xdr:col>
      <xdr:colOff>50800</xdr:colOff>
      <xdr:row>94</xdr:row>
      <xdr:rowOff>117362</xdr:rowOff>
    </xdr:to>
    <xdr:cxnSp macro="">
      <xdr:nvCxnSpPr>
        <xdr:cNvPr id="689" name="直線コネクタ 688"/>
        <xdr:cNvCxnSpPr/>
      </xdr:nvCxnSpPr>
      <xdr:spPr>
        <a:xfrm>
          <a:off x="14592300" y="16213268"/>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96968</xdr:rowOff>
    </xdr:from>
    <xdr:to>
      <xdr:col>76</xdr:col>
      <xdr:colOff>114300</xdr:colOff>
      <xdr:row>94</xdr:row>
      <xdr:rowOff>123093</xdr:rowOff>
    </xdr:to>
    <xdr:cxnSp macro="">
      <xdr:nvCxnSpPr>
        <xdr:cNvPr id="692" name="直線コネクタ 691"/>
        <xdr:cNvCxnSpPr/>
      </xdr:nvCxnSpPr>
      <xdr:spPr>
        <a:xfrm flipV="1">
          <a:off x="13703300" y="162132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123093</xdr:rowOff>
    </xdr:from>
    <xdr:to>
      <xdr:col>71</xdr:col>
      <xdr:colOff>177800</xdr:colOff>
      <xdr:row>94</xdr:row>
      <xdr:rowOff>132826</xdr:rowOff>
    </xdr:to>
    <xdr:cxnSp macro="">
      <xdr:nvCxnSpPr>
        <xdr:cNvPr id="695" name="直線コネクタ 694"/>
        <xdr:cNvCxnSpPr/>
      </xdr:nvCxnSpPr>
      <xdr:spPr>
        <a:xfrm flipV="1">
          <a:off x="12814300" y="16239393"/>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125637</xdr:rowOff>
    </xdr:from>
    <xdr:ext cx="534377" cy="259045"/>
    <xdr:sp macro="" textlink="">
      <xdr:nvSpPr>
        <xdr:cNvPr id="699" name="テキスト ボックス 698"/>
        <xdr:cNvSpPr txBox="1"/>
      </xdr:nvSpPr>
      <xdr:spPr>
        <a:xfrm>
          <a:off x="12547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73453</xdr:rowOff>
    </xdr:from>
    <xdr:to>
      <xdr:col>85</xdr:col>
      <xdr:colOff>177800</xdr:colOff>
      <xdr:row>95</xdr:row>
      <xdr:rowOff>3603</xdr:rowOff>
    </xdr:to>
    <xdr:sp macro="" textlink="">
      <xdr:nvSpPr>
        <xdr:cNvPr id="705" name="楕円 704"/>
        <xdr:cNvSpPr/>
      </xdr:nvSpPr>
      <xdr:spPr>
        <a:xfrm>
          <a:off x="16268700" y="161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96330</xdr:rowOff>
    </xdr:from>
    <xdr:ext cx="534377" cy="259045"/>
    <xdr:sp macro="" textlink="">
      <xdr:nvSpPr>
        <xdr:cNvPr id="706" name="公債費該当値テキスト"/>
        <xdr:cNvSpPr txBox="1"/>
      </xdr:nvSpPr>
      <xdr:spPr>
        <a:xfrm>
          <a:off x="16370300" y="1604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66562</xdr:rowOff>
    </xdr:from>
    <xdr:to>
      <xdr:col>81</xdr:col>
      <xdr:colOff>101600</xdr:colOff>
      <xdr:row>94</xdr:row>
      <xdr:rowOff>168162</xdr:rowOff>
    </xdr:to>
    <xdr:sp macro="" textlink="">
      <xdr:nvSpPr>
        <xdr:cNvPr id="707" name="楕円 706"/>
        <xdr:cNvSpPr/>
      </xdr:nvSpPr>
      <xdr:spPr>
        <a:xfrm>
          <a:off x="15430500" y="161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13239</xdr:rowOff>
    </xdr:from>
    <xdr:ext cx="534377" cy="259045"/>
    <xdr:sp macro="" textlink="">
      <xdr:nvSpPr>
        <xdr:cNvPr id="708" name="テキスト ボックス 707"/>
        <xdr:cNvSpPr txBox="1"/>
      </xdr:nvSpPr>
      <xdr:spPr>
        <a:xfrm>
          <a:off x="15214111" y="159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46168</xdr:rowOff>
    </xdr:from>
    <xdr:to>
      <xdr:col>76</xdr:col>
      <xdr:colOff>165100</xdr:colOff>
      <xdr:row>94</xdr:row>
      <xdr:rowOff>147768</xdr:rowOff>
    </xdr:to>
    <xdr:sp macro="" textlink="">
      <xdr:nvSpPr>
        <xdr:cNvPr id="709" name="楕円 708"/>
        <xdr:cNvSpPr/>
      </xdr:nvSpPr>
      <xdr:spPr>
        <a:xfrm>
          <a:off x="14541500" y="161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164295</xdr:rowOff>
    </xdr:from>
    <xdr:ext cx="534377" cy="259045"/>
    <xdr:sp macro="" textlink="">
      <xdr:nvSpPr>
        <xdr:cNvPr id="710" name="テキスト ボックス 709"/>
        <xdr:cNvSpPr txBox="1"/>
      </xdr:nvSpPr>
      <xdr:spPr>
        <a:xfrm>
          <a:off x="14325111" y="1593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72293</xdr:rowOff>
    </xdr:from>
    <xdr:to>
      <xdr:col>72</xdr:col>
      <xdr:colOff>38100</xdr:colOff>
      <xdr:row>95</xdr:row>
      <xdr:rowOff>2443</xdr:rowOff>
    </xdr:to>
    <xdr:sp macro="" textlink="">
      <xdr:nvSpPr>
        <xdr:cNvPr id="711" name="楕円 710"/>
        <xdr:cNvSpPr/>
      </xdr:nvSpPr>
      <xdr:spPr>
        <a:xfrm>
          <a:off x="13652500" y="161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18970</xdr:rowOff>
    </xdr:from>
    <xdr:ext cx="534377" cy="259045"/>
    <xdr:sp macro="" textlink="">
      <xdr:nvSpPr>
        <xdr:cNvPr id="712" name="テキスト ボックス 711"/>
        <xdr:cNvSpPr txBox="1"/>
      </xdr:nvSpPr>
      <xdr:spPr>
        <a:xfrm>
          <a:off x="13436111" y="1596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82026</xdr:rowOff>
    </xdr:from>
    <xdr:to>
      <xdr:col>67</xdr:col>
      <xdr:colOff>101600</xdr:colOff>
      <xdr:row>95</xdr:row>
      <xdr:rowOff>12176</xdr:rowOff>
    </xdr:to>
    <xdr:sp macro="" textlink="">
      <xdr:nvSpPr>
        <xdr:cNvPr id="713" name="楕円 712"/>
        <xdr:cNvSpPr/>
      </xdr:nvSpPr>
      <xdr:spPr>
        <a:xfrm>
          <a:off x="12763500" y="161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28703</xdr:rowOff>
    </xdr:from>
    <xdr:ext cx="534377" cy="259045"/>
    <xdr:sp macro="" textlink="">
      <xdr:nvSpPr>
        <xdr:cNvPr id="714" name="テキスト ボックス 713"/>
        <xdr:cNvSpPr txBox="1"/>
      </xdr:nvSpPr>
      <xdr:spPr>
        <a:xfrm>
          <a:off x="12547111" y="159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自立支援等給付費など扶助費の増などにより、増加</a:t>
          </a:r>
          <a:r>
            <a:rPr kumimoji="1" lang="ja-JP" altLang="en-US" sz="1100">
              <a:solidFill>
                <a:sysClr val="windowText" lastClr="000000"/>
              </a:solidFill>
              <a:effectLst/>
              <a:latin typeface="+mn-lt"/>
              <a:ea typeface="+mn-ea"/>
              <a:cs typeface="+mn-cs"/>
            </a:rPr>
            <a:t>傾向にあるものの</a:t>
          </a:r>
          <a:r>
            <a:rPr kumimoji="1" lang="ja-JP" altLang="ja-JP" sz="1100">
              <a:solidFill>
                <a:sysClr val="windowText" lastClr="000000"/>
              </a:solidFill>
              <a:effectLst/>
              <a:latin typeface="+mn-lt"/>
              <a:ea typeface="+mn-ea"/>
              <a:cs typeface="+mn-cs"/>
            </a:rPr>
            <a:t>、類似団体の平均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は下回っている。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a:t>
          </a:r>
          <a:r>
            <a:rPr kumimoji="1" lang="ja-JP" altLang="en-US" sz="1100">
              <a:solidFill>
                <a:sysClr val="windowText" lastClr="000000"/>
              </a:solidFill>
              <a:effectLst/>
              <a:latin typeface="+mn-lt"/>
              <a:ea typeface="+mn-ea"/>
              <a:cs typeface="+mn-cs"/>
            </a:rPr>
            <a:t>：市内</a:t>
          </a:r>
          <a:r>
            <a:rPr kumimoji="1" lang="ja-JP" altLang="ja-JP" sz="1100">
              <a:solidFill>
                <a:sysClr val="windowText" lastClr="000000"/>
              </a:solidFill>
              <a:effectLst/>
              <a:latin typeface="+mn-lt"/>
              <a:ea typeface="+mn-ea"/>
              <a:cs typeface="+mn-cs"/>
            </a:rPr>
            <a:t>企業に対する市独自の補助金のほか、制度資金</a:t>
          </a:r>
          <a:r>
            <a:rPr kumimoji="1" lang="ja-JP" altLang="en-US" sz="1100">
              <a:solidFill>
                <a:sysClr val="windowText" lastClr="000000"/>
              </a:solidFill>
              <a:effectLst/>
              <a:latin typeface="+mn-lt"/>
              <a:ea typeface="+mn-ea"/>
              <a:cs typeface="+mn-cs"/>
            </a:rPr>
            <a:t>の貸付（</a:t>
          </a:r>
          <a:r>
            <a:rPr kumimoji="1" lang="ja-JP" altLang="ja-JP" sz="1100">
              <a:solidFill>
                <a:sysClr val="windowText" lastClr="000000"/>
              </a:solidFill>
              <a:effectLst/>
              <a:latin typeface="+mn-lt"/>
              <a:ea typeface="+mn-ea"/>
              <a:cs typeface="+mn-cs"/>
            </a:rPr>
            <a:t>預託金</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や利子補給などを実施しているため、類似団体</a:t>
          </a:r>
          <a:r>
            <a:rPr kumimoji="1" lang="ja-JP" altLang="ja-JP" sz="1100">
              <a:solidFill>
                <a:schemeClr val="dk1"/>
              </a:solidFill>
              <a:effectLst/>
              <a:latin typeface="+mn-lt"/>
              <a:ea typeface="+mn-ea"/>
              <a:cs typeface="+mn-cs"/>
            </a:rPr>
            <a:t>の平均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を大きく上回っている。</a:t>
          </a:r>
          <a:endParaRPr lang="ja-JP" altLang="ja-JP" sz="1400">
            <a:effectLst/>
          </a:endParaRPr>
        </a:p>
        <a:p>
          <a:r>
            <a:rPr kumimoji="1" lang="ja-JP" altLang="ja-JP" sz="1100">
              <a:solidFill>
                <a:schemeClr val="dk1"/>
              </a:solidFill>
              <a:effectLst/>
              <a:latin typeface="+mn-lt"/>
              <a:ea typeface="+mn-ea"/>
              <a:cs typeface="+mn-cs"/>
            </a:rPr>
            <a:t>　教育費は、</a:t>
          </a:r>
          <a:r>
            <a:rPr kumimoji="1" lang="ja-JP" altLang="en-US" sz="1100">
              <a:solidFill>
                <a:schemeClr val="dk1"/>
              </a:solidFill>
              <a:effectLst/>
              <a:latin typeface="+mn-lt"/>
              <a:ea typeface="+mn-ea"/>
              <a:cs typeface="+mn-cs"/>
            </a:rPr>
            <a:t>小学校校舎解体工事の皆減などにより、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となり、類似</a:t>
          </a:r>
          <a:r>
            <a:rPr kumimoji="1" lang="ja-JP" altLang="ja-JP" sz="1100">
              <a:solidFill>
                <a:schemeClr val="dk1"/>
              </a:solidFill>
              <a:effectLst/>
              <a:latin typeface="+mn-lt"/>
              <a:ea typeface="+mn-ea"/>
              <a:cs typeface="+mn-cs"/>
            </a:rPr>
            <a:t>団体の</a:t>
          </a:r>
          <a:r>
            <a:rPr kumimoji="1" lang="ja-JP" altLang="en-US" sz="1100">
              <a:solidFill>
                <a:schemeClr val="dk1"/>
              </a:solidFill>
              <a:effectLst/>
              <a:latin typeface="+mn-lt"/>
              <a:ea typeface="+mn-ea"/>
              <a:cs typeface="+mn-cs"/>
            </a:rPr>
            <a:t>平均値を</a:t>
          </a:r>
          <a:r>
            <a:rPr kumimoji="1" lang="ja-JP" altLang="ja-JP" sz="1100">
              <a:solidFill>
                <a:schemeClr val="dk1"/>
              </a:solidFill>
              <a:effectLst/>
              <a:latin typeface="+mn-lt"/>
              <a:ea typeface="+mn-ea"/>
              <a:cs typeface="+mn-cs"/>
            </a:rPr>
            <a:t>下回っ</a:t>
          </a:r>
          <a:r>
            <a:rPr kumimoji="1" lang="ja-JP" altLang="en-US" sz="1100">
              <a:solidFill>
                <a:schemeClr val="dk1"/>
              </a:solidFill>
              <a:effectLst/>
              <a:latin typeface="+mn-lt"/>
              <a:ea typeface="+mn-ea"/>
              <a:cs typeface="+mn-cs"/>
            </a:rPr>
            <a:t>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減少している</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類似</a:t>
          </a:r>
          <a:r>
            <a:rPr kumimoji="1" lang="ja-JP" altLang="ja-JP" sz="1100">
              <a:solidFill>
                <a:schemeClr val="dk1"/>
              </a:solidFill>
              <a:effectLst/>
              <a:latin typeface="+mn-lt"/>
              <a:ea typeface="+mn-ea"/>
              <a:cs typeface="+mn-cs"/>
            </a:rPr>
            <a:t>団体や全国</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a:t>
          </a:r>
          <a:r>
            <a:rPr kumimoji="1" lang="ja-JP" altLang="ja-JP" sz="1100">
              <a:solidFill>
                <a:sysClr val="windowText" lastClr="000000"/>
              </a:solidFill>
              <a:effectLst/>
              <a:latin typeface="+mn-lt"/>
              <a:ea typeface="+mn-ea"/>
              <a:cs typeface="+mn-cs"/>
            </a:rPr>
            <a:t>公債費の増加は、財政の硬直化を招くことから</a:t>
          </a:r>
          <a:r>
            <a:rPr kumimoji="1" lang="ja-JP" altLang="en-US"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引き続き、キャップ制の徹底による地方債残高の抑制を図るとともに、</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事業の緊急性や優先度のほか、後年度の財政負担の影響等を</a:t>
          </a:r>
          <a:r>
            <a:rPr kumimoji="1" lang="ja-JP" altLang="en-US" sz="1100">
              <a:solidFill>
                <a:schemeClr val="dk1"/>
              </a:solidFill>
              <a:effectLst/>
              <a:latin typeface="+mn-lt"/>
              <a:ea typeface="+mn-ea"/>
              <a:cs typeface="+mn-cs"/>
            </a:rPr>
            <a:t>十分</a:t>
          </a:r>
          <a:r>
            <a:rPr kumimoji="1" lang="ja-JP" altLang="ja-JP" sz="1100">
              <a:solidFill>
                <a:schemeClr val="dk1"/>
              </a:solidFill>
              <a:effectLst/>
              <a:latin typeface="+mn-lt"/>
              <a:ea typeface="+mn-ea"/>
              <a:cs typeface="+mn-cs"/>
            </a:rPr>
            <a:t>検討したうえで、市債の適正な発行と管理を行い、健全財政の維持に努める。</a:t>
          </a:r>
          <a:endParaRPr lang="ja-JP" altLang="ja-JP" sz="1400">
            <a:effectLst/>
          </a:endParaRPr>
        </a:p>
        <a:p>
          <a:endParaRPr lang="ja-JP" altLang="ja-JP" sz="1400">
            <a:effectLst/>
          </a:endParaRPr>
        </a:p>
        <a:p>
          <a:endParaRPr lang="ja-JP" altLang="ja-JP" sz="1400">
            <a:solidFill>
              <a:srgbClr val="FF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年度の実質収支額は</a:t>
          </a:r>
          <a:r>
            <a:rPr kumimoji="1" lang="ja-JP" altLang="en-US" sz="1100">
              <a:solidFill>
                <a:sysClr val="windowText" lastClr="000000"/>
              </a:solidFill>
              <a:effectLst/>
              <a:latin typeface="+mn-lt"/>
              <a:ea typeface="+mn-ea"/>
              <a:cs typeface="+mn-cs"/>
            </a:rPr>
            <a:t>６５９</a:t>
          </a:r>
          <a:r>
            <a:rPr kumimoji="1" lang="ja-JP" altLang="ja-JP" sz="1100">
              <a:solidFill>
                <a:sysClr val="windowText" lastClr="000000"/>
              </a:solidFill>
              <a:effectLst/>
              <a:latin typeface="+mn-lt"/>
              <a:ea typeface="+mn-ea"/>
              <a:cs typeface="+mn-cs"/>
            </a:rPr>
            <a:t>百万円となり、単年度収支では前年度から</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財政調整基金残高は</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決算余剰金を</a:t>
          </a:r>
          <a:r>
            <a:rPr kumimoji="1" lang="ja-JP" altLang="en-US" sz="1100">
              <a:solidFill>
                <a:sysClr val="windowText" lastClr="000000"/>
              </a:solidFill>
              <a:effectLst/>
              <a:latin typeface="+mn-lt"/>
              <a:ea typeface="+mn-ea"/>
              <a:cs typeface="+mn-cs"/>
            </a:rPr>
            <a:t>１００百万</a:t>
          </a:r>
          <a:r>
            <a:rPr kumimoji="1" lang="ja-JP" altLang="ja-JP" sz="1100">
              <a:solidFill>
                <a:sysClr val="windowText" lastClr="000000"/>
              </a:solidFill>
              <a:effectLst/>
              <a:latin typeface="+mn-lt"/>
              <a:ea typeface="+mn-ea"/>
              <a:cs typeface="+mn-cs"/>
            </a:rPr>
            <a:t>円積立てたことにより、</a:t>
          </a:r>
          <a:r>
            <a:rPr kumimoji="1" lang="ja-JP" altLang="en-US" sz="1100">
              <a:solidFill>
                <a:sysClr val="windowText" lastClr="000000"/>
              </a:solidFill>
              <a:effectLst/>
              <a:latin typeface="+mn-lt"/>
              <a:ea typeface="+mn-ea"/>
              <a:cs typeface="+mn-cs"/>
            </a:rPr>
            <a:t>１，２１２</a:t>
          </a:r>
          <a:r>
            <a:rPr kumimoji="1" lang="ja-JP" altLang="ja-JP" sz="1100">
              <a:solidFill>
                <a:sysClr val="windowText" lastClr="000000"/>
              </a:solidFill>
              <a:effectLst/>
              <a:latin typeface="+mn-lt"/>
              <a:ea typeface="+mn-ea"/>
              <a:cs typeface="+mn-cs"/>
            </a:rPr>
            <a:t>百万円となった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全国で</a:t>
          </a:r>
          <a:r>
            <a:rPr lang="ja-JP" altLang="ja-JP" sz="1100">
              <a:solidFill>
                <a:schemeClr val="dk1"/>
              </a:solidFill>
              <a:effectLst/>
              <a:latin typeface="+mn-lt"/>
              <a:ea typeface="+mn-ea"/>
              <a:cs typeface="+mn-cs"/>
            </a:rPr>
            <a:t>相次いで発生する自然災害の状況</a:t>
          </a:r>
          <a:r>
            <a:rPr lang="ja-JP" altLang="en-US" sz="1100">
              <a:solidFill>
                <a:schemeClr val="dk1"/>
              </a:solidFill>
              <a:effectLst/>
              <a:latin typeface="+mn-lt"/>
              <a:ea typeface="+mn-ea"/>
              <a:cs typeface="+mn-cs"/>
            </a:rPr>
            <a:t>や将来のまちづくりへの対応等</a:t>
          </a:r>
          <a:r>
            <a:rPr lang="ja-JP" altLang="ja-JP" sz="1100">
              <a:solidFill>
                <a:schemeClr val="dk1"/>
              </a:solidFill>
              <a:effectLst/>
              <a:latin typeface="+mn-lt"/>
              <a:ea typeface="+mn-ea"/>
              <a:cs typeface="+mn-cs"/>
            </a:rPr>
            <a:t>を踏まえると、基金残高の確保に留意する必要があることから、将来にわたる安定した財政運営の推進に向け、引き続き基金の残高確保に努め</a:t>
          </a:r>
          <a:r>
            <a:rPr lang="ja-JP" altLang="en-US" sz="1100">
              <a:solidFill>
                <a:schemeClr val="dk1"/>
              </a:solidFill>
              <a:effectLst/>
              <a:latin typeface="+mn-lt"/>
              <a:ea typeface="+mn-ea"/>
              <a:cs typeface="+mn-cs"/>
            </a:rPr>
            <a:t>る。</a:t>
          </a:r>
          <a:endParaRPr lang="ja-JP"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地域開発事業特別会計を除く全ての会計において、実質収支が黒字となっており、実質赤字比率、連結実質赤字比率ともに</a:t>
          </a:r>
          <a:r>
            <a:rPr kumimoji="1" lang="ja-JP" altLang="en-US" sz="1100">
              <a:solidFill>
                <a:schemeClr val="dk1"/>
              </a:solidFill>
              <a:effectLst/>
              <a:latin typeface="+mn-lt"/>
              <a:ea typeface="+mn-ea"/>
              <a:cs typeface="+mn-cs"/>
            </a:rPr>
            <a:t>数値無し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地域開発事業特別会計では、市事業の先行取得用地を保有しているが、事業化の際には一般会計へ持ち替えを行うことにより、赤字額の削減に努める。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一般会計はもとより、その他の特別会計及び企業会計においても、引き続き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経営の健全化に向けた取組みに努める。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19172108</v>
      </c>
      <c r="BO4" s="430"/>
      <c r="BP4" s="430"/>
      <c r="BQ4" s="430"/>
      <c r="BR4" s="430"/>
      <c r="BS4" s="430"/>
      <c r="BT4" s="430"/>
      <c r="BU4" s="431"/>
      <c r="BV4" s="429">
        <v>19865468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6.1</v>
      </c>
      <c r="CU4" s="436"/>
      <c r="CV4" s="436"/>
      <c r="CW4" s="436"/>
      <c r="CX4" s="436"/>
      <c r="CY4" s="436"/>
      <c r="CZ4" s="436"/>
      <c r="DA4" s="437"/>
      <c r="DB4" s="435">
        <v>6.2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18425556</v>
      </c>
      <c r="BO5" s="467"/>
      <c r="BP5" s="467"/>
      <c r="BQ5" s="467"/>
      <c r="BR5" s="467"/>
      <c r="BS5" s="467"/>
      <c r="BT5" s="467"/>
      <c r="BU5" s="468"/>
      <c r="BV5" s="466">
        <v>19112213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90.8</v>
      </c>
      <c r="CU5" s="464"/>
      <c r="CV5" s="464"/>
      <c r="CW5" s="464"/>
      <c r="CX5" s="464"/>
      <c r="CY5" s="464"/>
      <c r="CZ5" s="464"/>
      <c r="DA5" s="465"/>
      <c r="DB5" s="463">
        <v>89.7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746552</v>
      </c>
      <c r="BO6" s="467"/>
      <c r="BP6" s="467"/>
      <c r="BQ6" s="467"/>
      <c r="BR6" s="467"/>
      <c r="BS6" s="467"/>
      <c r="BT6" s="467"/>
      <c r="BU6" s="468"/>
      <c r="BV6" s="466">
        <v>753255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v>
      </c>
      <c r="CU6" s="504"/>
      <c r="CV6" s="504"/>
      <c r="CW6" s="504"/>
      <c r="CX6" s="504"/>
      <c r="CY6" s="504"/>
      <c r="CZ6" s="504"/>
      <c r="DA6" s="505"/>
      <c r="DB6" s="503">
        <v>96.1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36603</v>
      </c>
      <c r="BO7" s="467"/>
      <c r="BP7" s="467"/>
      <c r="BQ7" s="467"/>
      <c r="BR7" s="467"/>
      <c r="BS7" s="467"/>
      <c r="BT7" s="467"/>
      <c r="BU7" s="468"/>
      <c r="BV7" s="466">
        <v>22312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11692995</v>
      </c>
      <c r="CU7" s="467"/>
      <c r="CV7" s="467"/>
      <c r="CW7" s="467"/>
      <c r="CX7" s="467"/>
      <c r="CY7" s="467"/>
      <c r="CZ7" s="467"/>
      <c r="DA7" s="468"/>
      <c r="DB7" s="466">
        <v>11767893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709949</v>
      </c>
      <c r="BO8" s="467"/>
      <c r="BP8" s="467"/>
      <c r="BQ8" s="467"/>
      <c r="BR8" s="467"/>
      <c r="BS8" s="467"/>
      <c r="BT8" s="467"/>
      <c r="BU8" s="468"/>
      <c r="BV8" s="466">
        <v>730943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0.66</v>
      </c>
      <c r="CU8" s="507"/>
      <c r="CV8" s="507"/>
      <c r="CW8" s="507"/>
      <c r="CX8" s="507"/>
      <c r="CY8" s="507"/>
      <c r="CZ8" s="507"/>
      <c r="DA8" s="508"/>
      <c r="DB8" s="506">
        <v>0.65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50128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-20994</v>
      </c>
      <c r="BO9" s="467"/>
      <c r="BP9" s="467"/>
      <c r="BQ9" s="467"/>
      <c r="BR9" s="467"/>
      <c r="BS9" s="467"/>
      <c r="BT9" s="467"/>
      <c r="BU9" s="468"/>
      <c r="BV9" s="466">
        <v>57504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17.899999999999999</v>
      </c>
      <c r="CU9" s="464"/>
      <c r="CV9" s="464"/>
      <c r="CW9" s="464"/>
      <c r="CX9" s="464"/>
      <c r="CY9" s="464"/>
      <c r="CZ9" s="464"/>
      <c r="DA9" s="465"/>
      <c r="DB9" s="463">
        <v>18.3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52841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100443</v>
      </c>
      <c r="BO10" s="467"/>
      <c r="BP10" s="467"/>
      <c r="BQ10" s="467"/>
      <c r="BR10" s="467"/>
      <c r="BS10" s="467"/>
      <c r="BT10" s="467"/>
      <c r="BU10" s="468"/>
      <c r="BV10" s="466">
        <v>100992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49862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49051</v>
      </c>
      <c r="S13" s="548"/>
      <c r="T13" s="548"/>
      <c r="U13" s="548"/>
      <c r="V13" s="549"/>
      <c r="W13" s="482" t="s">
        <v>138</v>
      </c>
      <c r="X13" s="483"/>
      <c r="Y13" s="483"/>
      <c r="Z13" s="483"/>
      <c r="AA13" s="483"/>
      <c r="AB13" s="473"/>
      <c r="AC13" s="517">
        <v>373</v>
      </c>
      <c r="AD13" s="518"/>
      <c r="AE13" s="518"/>
      <c r="AF13" s="518"/>
      <c r="AG13" s="557"/>
      <c r="AH13" s="517">
        <v>460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79449</v>
      </c>
      <c r="BO13" s="467"/>
      <c r="BP13" s="467"/>
      <c r="BQ13" s="467"/>
      <c r="BR13" s="467"/>
      <c r="BS13" s="467"/>
      <c r="BT13" s="467"/>
      <c r="BU13" s="468"/>
      <c r="BV13" s="466">
        <v>158496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10.5</v>
      </c>
      <c r="CU13" s="464"/>
      <c r="CV13" s="464"/>
      <c r="CW13" s="464"/>
      <c r="CX13" s="464"/>
      <c r="CY13" s="464"/>
      <c r="CZ13" s="464"/>
      <c r="DA13" s="465"/>
      <c r="DB13" s="463">
        <v>11.3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50412</v>
      </c>
      <c r="S14" s="548"/>
      <c r="T14" s="548"/>
      <c r="U14" s="548"/>
      <c r="V14" s="549"/>
      <c r="W14" s="456"/>
      <c r="X14" s="457"/>
      <c r="Y14" s="457"/>
      <c r="Z14" s="457"/>
      <c r="AA14" s="457"/>
      <c r="AB14" s="446"/>
      <c r="AC14" s="550">
        <v>1.6</v>
      </c>
      <c r="AD14" s="551"/>
      <c r="AE14" s="551"/>
      <c r="AF14" s="551"/>
      <c r="AG14" s="552"/>
      <c r="AH14" s="550">
        <v>1.8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81.099999999999994</v>
      </c>
      <c r="CU14" s="562"/>
      <c r="CV14" s="562"/>
      <c r="CW14" s="562"/>
      <c r="CX14" s="562"/>
      <c r="CY14" s="562"/>
      <c r="CZ14" s="562"/>
      <c r="DA14" s="563"/>
      <c r="DB14" s="561">
        <v>117.4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49637</v>
      </c>
      <c r="S15" s="548"/>
      <c r="T15" s="548"/>
      <c r="U15" s="548"/>
      <c r="V15" s="549"/>
      <c r="W15" s="482" t="s">
        <v>146</v>
      </c>
      <c r="X15" s="483"/>
      <c r="Y15" s="483"/>
      <c r="Z15" s="483"/>
      <c r="AA15" s="483"/>
      <c r="AB15" s="473"/>
      <c r="AC15" s="517">
        <v>9935</v>
      </c>
      <c r="AD15" s="518"/>
      <c r="AE15" s="518"/>
      <c r="AF15" s="518"/>
      <c r="AG15" s="557"/>
      <c r="AH15" s="517">
        <v>10686</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6094904</v>
      </c>
      <c r="BO15" s="430"/>
      <c r="BP15" s="430"/>
      <c r="BQ15" s="430"/>
      <c r="BR15" s="430"/>
      <c r="BS15" s="430"/>
      <c r="BT15" s="430"/>
      <c r="BU15" s="431"/>
      <c r="BV15" s="429">
        <v>6031877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41.8</v>
      </c>
      <c r="AD16" s="551"/>
      <c r="AE16" s="551"/>
      <c r="AF16" s="551"/>
      <c r="AG16" s="552"/>
      <c r="AH16" s="550">
        <v>42.9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9235244</v>
      </c>
      <c r="BO16" s="467"/>
      <c r="BP16" s="467"/>
      <c r="BQ16" s="467"/>
      <c r="BR16" s="467"/>
      <c r="BS16" s="467"/>
      <c r="BT16" s="467"/>
      <c r="BU16" s="468"/>
      <c r="BV16" s="466">
        <v>9222670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13449</v>
      </c>
      <c r="AD17" s="518"/>
      <c r="AE17" s="518"/>
      <c r="AF17" s="518"/>
      <c r="AG17" s="557"/>
      <c r="AH17" s="517">
        <v>13776</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7793834</v>
      </c>
      <c r="BO17" s="467"/>
      <c r="BP17" s="467"/>
      <c r="BQ17" s="467"/>
      <c r="BR17" s="467"/>
      <c r="BS17" s="467"/>
      <c r="BT17" s="467"/>
      <c r="BU17" s="468"/>
      <c r="BV17" s="466">
        <v>7719179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85.1</v>
      </c>
      <c r="M18" s="579"/>
      <c r="N18" s="579"/>
      <c r="O18" s="579"/>
      <c r="P18" s="579"/>
      <c r="Q18" s="579"/>
      <c r="R18" s="580"/>
      <c r="S18" s="580"/>
      <c r="T18" s="580"/>
      <c r="U18" s="580"/>
      <c r="V18" s="581"/>
      <c r="W18" s="484"/>
      <c r="X18" s="485"/>
      <c r="Y18" s="485"/>
      <c r="Z18" s="485"/>
      <c r="AA18" s="485"/>
      <c r="AB18" s="476"/>
      <c r="AC18" s="582">
        <v>56.6</v>
      </c>
      <c r="AD18" s="583"/>
      <c r="AE18" s="583"/>
      <c r="AF18" s="583"/>
      <c r="AG18" s="584"/>
      <c r="AH18" s="582">
        <v>55.3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10772771</v>
      </c>
      <c r="BO18" s="467"/>
      <c r="BP18" s="467"/>
      <c r="BQ18" s="467"/>
      <c r="BR18" s="467"/>
      <c r="BS18" s="467"/>
      <c r="BT18" s="467"/>
      <c r="BU18" s="468"/>
      <c r="BV18" s="466">
        <v>10736696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589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13959886</v>
      </c>
      <c r="BO19" s="467"/>
      <c r="BP19" s="467"/>
      <c r="BQ19" s="467"/>
      <c r="BR19" s="467"/>
      <c r="BS19" s="467"/>
      <c r="BT19" s="467"/>
      <c r="BU19" s="468"/>
      <c r="BV19" s="466">
        <v>13892881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19100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22903436</v>
      </c>
      <c r="BO23" s="467"/>
      <c r="BP23" s="467"/>
      <c r="BQ23" s="467"/>
      <c r="BR23" s="467"/>
      <c r="BS23" s="467"/>
      <c r="BT23" s="467"/>
      <c r="BU23" s="468"/>
      <c r="BV23" s="466">
        <v>24072907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8145</v>
      </c>
      <c r="R24" s="518"/>
      <c r="S24" s="518"/>
      <c r="T24" s="518"/>
      <c r="U24" s="518"/>
      <c r="V24" s="557"/>
      <c r="W24" s="616"/>
      <c r="X24" s="604"/>
      <c r="Y24" s="605"/>
      <c r="Z24" s="516" t="s">
        <v>170</v>
      </c>
      <c r="AA24" s="496"/>
      <c r="AB24" s="496"/>
      <c r="AC24" s="496"/>
      <c r="AD24" s="496"/>
      <c r="AE24" s="496"/>
      <c r="AF24" s="496"/>
      <c r="AG24" s="497"/>
      <c r="AH24" s="517">
        <v>393</v>
      </c>
      <c r="AI24" s="518"/>
      <c r="AJ24" s="518"/>
      <c r="AK24" s="518"/>
      <c r="AL24" s="557"/>
      <c r="AM24" s="517">
        <v>1194327</v>
      </c>
      <c r="AN24" s="518"/>
      <c r="AO24" s="518"/>
      <c r="AP24" s="518"/>
      <c r="AQ24" s="518"/>
      <c r="AR24" s="557"/>
      <c r="AS24" s="517">
        <v>3039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10003296</v>
      </c>
      <c r="BO24" s="467"/>
      <c r="BP24" s="467"/>
      <c r="BQ24" s="467"/>
      <c r="BR24" s="467"/>
      <c r="BS24" s="467"/>
      <c r="BT24" s="467"/>
      <c r="BU24" s="468"/>
      <c r="BV24" s="466">
        <v>10856916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2</v>
      </c>
      <c r="M25" s="518"/>
      <c r="N25" s="518"/>
      <c r="O25" s="518"/>
      <c r="P25" s="557"/>
      <c r="Q25" s="517">
        <v>6844</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457360</v>
      </c>
      <c r="BO25" s="430"/>
      <c r="BP25" s="430"/>
      <c r="BQ25" s="430"/>
      <c r="BR25" s="430"/>
      <c r="BS25" s="430"/>
      <c r="BT25" s="430"/>
      <c r="BU25" s="431"/>
      <c r="BV25" s="429">
        <v>81280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6217</v>
      </c>
      <c r="R26" s="518"/>
      <c r="S26" s="518"/>
      <c r="T26" s="518"/>
      <c r="U26" s="518"/>
      <c r="V26" s="557"/>
      <c r="W26" s="616"/>
      <c r="X26" s="604"/>
      <c r="Y26" s="605"/>
      <c r="Z26" s="516" t="s">
        <v>177</v>
      </c>
      <c r="AA26" s="626"/>
      <c r="AB26" s="626"/>
      <c r="AC26" s="626"/>
      <c r="AD26" s="626"/>
      <c r="AE26" s="626"/>
      <c r="AF26" s="626"/>
      <c r="AG26" s="627"/>
      <c r="AH26" s="517">
        <v>2</v>
      </c>
      <c r="AI26" s="518"/>
      <c r="AJ26" s="518"/>
      <c r="AK26" s="518"/>
      <c r="AL26" s="557"/>
      <c r="AM26" s="517" t="s">
        <v>178</v>
      </c>
      <c r="AN26" s="518"/>
      <c r="AO26" s="518"/>
      <c r="AP26" s="518"/>
      <c r="AQ26" s="518"/>
      <c r="AR26" s="557"/>
      <c r="AS26" s="517" t="s">
        <v>178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4650</v>
      </c>
      <c r="R27" s="518"/>
      <c r="S27" s="518"/>
      <c r="T27" s="518"/>
      <c r="U27" s="518"/>
      <c r="V27" s="557"/>
      <c r="W27" s="616"/>
      <c r="X27" s="604"/>
      <c r="Y27" s="605"/>
      <c r="Z27" s="516" t="s">
        <v>181</v>
      </c>
      <c r="AA27" s="496"/>
      <c r="AB27" s="496"/>
      <c r="AC27" s="496"/>
      <c r="AD27" s="496"/>
      <c r="AE27" s="496"/>
      <c r="AF27" s="496"/>
      <c r="AG27" s="497"/>
      <c r="AH27" s="517">
        <v>1</v>
      </c>
      <c r="AI27" s="518"/>
      <c r="AJ27" s="518"/>
      <c r="AK27" s="518"/>
      <c r="AL27" s="557"/>
      <c r="AM27" s="517" t="s">
        <v>178</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129</v>
      </c>
      <c r="BO27" s="640"/>
      <c r="BP27" s="640"/>
      <c r="BQ27" s="640"/>
      <c r="BR27" s="640"/>
      <c r="BS27" s="640"/>
      <c r="BT27" s="640"/>
      <c r="BU27" s="641"/>
      <c r="BV27" s="639" t="s">
        <v>184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3960</v>
      </c>
      <c r="R28" s="518"/>
      <c r="S28" s="518"/>
      <c r="T28" s="518"/>
      <c r="U28" s="518"/>
      <c r="V28" s="557"/>
      <c r="W28" s="616"/>
      <c r="X28" s="604"/>
      <c r="Y28" s="605"/>
      <c r="Z28" s="516" t="s">
        <v>186</v>
      </c>
      <c r="AA28" s="496"/>
      <c r="AB28" s="496"/>
      <c r="AC28" s="496"/>
      <c r="AD28" s="496"/>
      <c r="AE28" s="496"/>
      <c r="AF28" s="496"/>
      <c r="AG28" s="497"/>
      <c r="AH28" s="517" t="s">
        <v>129</v>
      </c>
      <c r="AI28" s="518"/>
      <c r="AJ28" s="518"/>
      <c r="AK28" s="518"/>
      <c r="AL28" s="557"/>
      <c r="AM28" s="517" t="s">
        <v>174</v>
      </c>
      <c r="AN28" s="518"/>
      <c r="AO28" s="518"/>
      <c r="AP28" s="518"/>
      <c r="AQ28" s="518"/>
      <c r="AR28" s="557"/>
      <c r="AS28" s="517" t="s">
        <v>184</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1212079</v>
      </c>
      <c r="BO28" s="430"/>
      <c r="BP28" s="430"/>
      <c r="BQ28" s="430"/>
      <c r="BR28" s="430"/>
      <c r="BS28" s="430"/>
      <c r="BT28" s="430"/>
      <c r="BU28" s="431"/>
      <c r="BV28" s="429">
        <v>1111636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16</v>
      </c>
      <c r="M29" s="518"/>
      <c r="N29" s="518"/>
      <c r="O29" s="518"/>
      <c r="P29" s="557"/>
      <c r="Q29" s="517">
        <v>3530</v>
      </c>
      <c r="R29" s="518"/>
      <c r="S29" s="518"/>
      <c r="T29" s="518"/>
      <c r="U29" s="518"/>
      <c r="V29" s="557"/>
      <c r="W29" s="617"/>
      <c r="X29" s="618"/>
      <c r="Y29" s="619"/>
      <c r="Z29" s="516" t="s">
        <v>189</v>
      </c>
      <c r="AA29" s="496"/>
      <c r="AB29" s="496"/>
      <c r="AC29" s="496"/>
      <c r="AD29" s="496"/>
      <c r="AE29" s="496"/>
      <c r="AF29" s="496"/>
      <c r="AG29" s="497"/>
      <c r="AH29" s="517">
        <v>394</v>
      </c>
      <c r="AI29" s="518"/>
      <c r="AJ29" s="518"/>
      <c r="AK29" s="518"/>
      <c r="AL29" s="557"/>
      <c r="AM29" s="517">
        <v>1198771</v>
      </c>
      <c r="AN29" s="518"/>
      <c r="AO29" s="518"/>
      <c r="AP29" s="518"/>
      <c r="AQ29" s="518"/>
      <c r="AR29" s="557"/>
      <c r="AS29" s="517">
        <v>3043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179770</v>
      </c>
      <c r="BO29" s="467"/>
      <c r="BP29" s="467"/>
      <c r="BQ29" s="467"/>
      <c r="BR29" s="467"/>
      <c r="BS29" s="467"/>
      <c r="BT29" s="467"/>
      <c r="BU29" s="468"/>
      <c r="BV29" s="466">
        <v>109723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1982220</v>
      </c>
      <c r="BO30" s="640"/>
      <c r="BP30" s="640"/>
      <c r="BQ30" s="640"/>
      <c r="BR30" s="640"/>
      <c r="BS30" s="640"/>
      <c r="BT30" s="640"/>
      <c r="BU30" s="641"/>
      <c r="BV30" s="639">
        <v>1818618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200</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IF('各会計、関係団体の財政状況及び健全化判断比率'!B33="","",'各会計、関係団体の財政状況及び健全化判断比率'!B33)</f>
        <v>温泉事業特別会計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諏訪広域連合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おかや文化振興事業団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分収造林事業特別会計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IF('各会計、関係団体の財政状況及び健全化判断比率'!B31="","",'各会計、関係団体の財政状況及び健全化判断比率'!B31)</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　（一般会計）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諏訪湖勤労者福祉サービスセンター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霊園事業特別会計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IF('各会計、関係団体の財政状況及び健全化判断比率'!B32="","",'各会計、関係団体の財政状況及び健全化判断比率'!B32)</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　（救護施設八ヶ岳寮特別会計）</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やまびこスケートの森</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地域開発事業特別会計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　（介護保険特別会計）</v>
      </c>
      <c r="BZ37" s="653"/>
      <c r="CA37" s="653"/>
      <c r="CB37" s="653"/>
      <c r="CC37" s="653"/>
      <c r="CD37" s="653"/>
      <c r="CE37" s="653"/>
      <c r="CF37" s="653"/>
      <c r="CG37" s="653"/>
      <c r="CH37" s="653"/>
      <c r="CI37" s="653"/>
      <c r="CJ37" s="653"/>
      <c r="CK37" s="653"/>
      <c r="CL37" s="653"/>
      <c r="CM37" s="653"/>
      <c r="CN37" s="213"/>
      <c r="CO37" s="652">
        <f t="shared" si="3"/>
        <v>24</v>
      </c>
      <c r="CP37" s="652"/>
      <c r="CQ37" s="653" t="str">
        <f>IF('各会計、関係団体の財政状況及び健全化判断比率'!BS10="","",'各会計、関係団体の財政状況及び健全化判断比率'!BS10)</f>
        <v>岡谷市体育協会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　（諏訪広域消防特別会計）</v>
      </c>
      <c r="BZ38" s="653"/>
      <c r="CA38" s="653"/>
      <c r="CB38" s="653"/>
      <c r="CC38" s="653"/>
      <c r="CD38" s="653"/>
      <c r="CE38" s="653"/>
      <c r="CF38" s="653"/>
      <c r="CG38" s="653"/>
      <c r="CH38" s="653"/>
      <c r="CI38" s="653"/>
      <c r="CJ38" s="653"/>
      <c r="CK38" s="653"/>
      <c r="CL38" s="653"/>
      <c r="CM38" s="653"/>
      <c r="CN38" s="213"/>
      <c r="CO38" s="652">
        <f t="shared" si="3"/>
        <v>25</v>
      </c>
      <c r="CP38" s="652"/>
      <c r="CQ38" s="653" t="str">
        <f>IF('各会計、関係団体の財政状況及び健全化判断比率'!BS11="","",'各会計、関係団体の財政状況及び健全化判断比率'!BS11)</f>
        <v>岡谷市土地開発公社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　（ふるさと市町村県基金事業特別会計）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湖北行政事務組合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　（一般会計）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　（湖北衛生センター事業特別会計）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　（湖北火葬場事業特別会計）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agQ9f6MJg8KQB2jz3DPsd9Z9XUCTyENyLCq8WRbXvpOBVqdBbyI452OAylvav0d3elin/EpHVobOhGYVEMOkw==" saltValue="bQ6mk8TcgfUdLv2wyC7S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3" t="s">
        <v>565</v>
      </c>
      <c r="D34" s="1243"/>
      <c r="E34" s="1244"/>
      <c r="F34" s="32" t="s">
        <v>566</v>
      </c>
      <c r="G34" s="33" t="s">
        <v>567</v>
      </c>
      <c r="H34" s="33" t="s">
        <v>568</v>
      </c>
      <c r="I34" s="33" t="s">
        <v>569</v>
      </c>
      <c r="J34" s="34" t="s">
        <v>569</v>
      </c>
      <c r="K34" s="22"/>
      <c r="L34" s="22"/>
      <c r="M34" s="22"/>
      <c r="N34" s="22"/>
      <c r="O34" s="22"/>
      <c r="P34" s="22"/>
    </row>
    <row r="35" spans="1:16" ht="39" customHeight="1" x14ac:dyDescent="0.15">
      <c r="A35" s="22"/>
      <c r="B35" s="35"/>
      <c r="C35" s="1237" t="s">
        <v>570</v>
      </c>
      <c r="D35" s="1238"/>
      <c r="E35" s="1239"/>
      <c r="F35" s="36">
        <v>11.19</v>
      </c>
      <c r="G35" s="37">
        <v>12.33</v>
      </c>
      <c r="H35" s="37">
        <v>13.36</v>
      </c>
      <c r="I35" s="37">
        <v>13.93</v>
      </c>
      <c r="J35" s="38">
        <v>13.59</v>
      </c>
      <c r="K35" s="22"/>
      <c r="L35" s="22"/>
      <c r="M35" s="22"/>
      <c r="N35" s="22"/>
      <c r="O35" s="22"/>
      <c r="P35" s="22"/>
    </row>
    <row r="36" spans="1:16" ht="39" customHeight="1" x14ac:dyDescent="0.15">
      <c r="A36" s="22"/>
      <c r="B36" s="35"/>
      <c r="C36" s="1237" t="s">
        <v>571</v>
      </c>
      <c r="D36" s="1238"/>
      <c r="E36" s="1239"/>
      <c r="F36" s="36">
        <v>11.29</v>
      </c>
      <c r="G36" s="37">
        <v>11.93</v>
      </c>
      <c r="H36" s="37">
        <v>12.81</v>
      </c>
      <c r="I36" s="37">
        <v>12.53</v>
      </c>
      <c r="J36" s="38">
        <v>12.91</v>
      </c>
      <c r="K36" s="22"/>
      <c r="L36" s="22"/>
      <c r="M36" s="22"/>
      <c r="N36" s="22"/>
      <c r="O36" s="22"/>
      <c r="P36" s="22"/>
    </row>
    <row r="37" spans="1:16" ht="39" customHeight="1" x14ac:dyDescent="0.15">
      <c r="A37" s="22"/>
      <c r="B37" s="35"/>
      <c r="C37" s="1237" t="s">
        <v>572</v>
      </c>
      <c r="D37" s="1238"/>
      <c r="E37" s="1239"/>
      <c r="F37" s="36">
        <v>10.64</v>
      </c>
      <c r="G37" s="37">
        <v>8.7200000000000006</v>
      </c>
      <c r="H37" s="37">
        <v>8.66</v>
      </c>
      <c r="I37" s="37">
        <v>7.15</v>
      </c>
      <c r="J37" s="38">
        <v>6.34</v>
      </c>
      <c r="K37" s="22"/>
      <c r="L37" s="22"/>
      <c r="M37" s="22"/>
      <c r="N37" s="22"/>
      <c r="O37" s="22"/>
      <c r="P37" s="22"/>
    </row>
    <row r="38" spans="1:16" ht="39" customHeight="1" x14ac:dyDescent="0.15">
      <c r="A38" s="22"/>
      <c r="B38" s="35"/>
      <c r="C38" s="1237" t="s">
        <v>573</v>
      </c>
      <c r="D38" s="1238"/>
      <c r="E38" s="1239"/>
      <c r="F38" s="36">
        <v>5.87</v>
      </c>
      <c r="G38" s="37">
        <v>5.68</v>
      </c>
      <c r="H38" s="37">
        <v>5.4</v>
      </c>
      <c r="I38" s="37">
        <v>5.65</v>
      </c>
      <c r="J38" s="38">
        <v>5.63</v>
      </c>
      <c r="K38" s="22"/>
      <c r="L38" s="22"/>
      <c r="M38" s="22"/>
      <c r="N38" s="22"/>
      <c r="O38" s="22"/>
      <c r="P38" s="22"/>
    </row>
    <row r="39" spans="1:16" ht="39" customHeight="1" x14ac:dyDescent="0.15">
      <c r="A39" s="22"/>
      <c r="B39" s="35"/>
      <c r="C39" s="1237" t="s">
        <v>574</v>
      </c>
      <c r="D39" s="1238"/>
      <c r="E39" s="1239"/>
      <c r="F39" s="36">
        <v>1.67</v>
      </c>
      <c r="G39" s="37">
        <v>0.57999999999999996</v>
      </c>
      <c r="H39" s="37">
        <v>0.99</v>
      </c>
      <c r="I39" s="37">
        <v>1.88</v>
      </c>
      <c r="J39" s="38">
        <v>0.56999999999999995</v>
      </c>
      <c r="K39" s="22"/>
      <c r="L39" s="22"/>
      <c r="M39" s="22"/>
      <c r="N39" s="22"/>
      <c r="O39" s="22"/>
      <c r="P39" s="22"/>
    </row>
    <row r="40" spans="1:16" ht="39" customHeight="1" x14ac:dyDescent="0.15">
      <c r="A40" s="22"/>
      <c r="B40" s="35"/>
      <c r="C40" s="1237" t="s">
        <v>575</v>
      </c>
      <c r="D40" s="1238"/>
      <c r="E40" s="1239"/>
      <c r="F40" s="36">
        <v>0.25</v>
      </c>
      <c r="G40" s="37">
        <v>0.26</v>
      </c>
      <c r="H40" s="37">
        <v>0.27</v>
      </c>
      <c r="I40" s="37">
        <v>0.54</v>
      </c>
      <c r="J40" s="38">
        <v>0.42</v>
      </c>
      <c r="K40" s="22"/>
      <c r="L40" s="22"/>
      <c r="M40" s="22"/>
      <c r="N40" s="22"/>
      <c r="O40" s="22"/>
      <c r="P40" s="22"/>
    </row>
    <row r="41" spans="1:16" ht="39" customHeight="1" x14ac:dyDescent="0.15">
      <c r="A41" s="22"/>
      <c r="B41" s="35"/>
      <c r="C41" s="1237" t="s">
        <v>576</v>
      </c>
      <c r="D41" s="1238"/>
      <c r="E41" s="1239"/>
      <c r="F41" s="36">
        <v>0.15</v>
      </c>
      <c r="G41" s="37">
        <v>0.14000000000000001</v>
      </c>
      <c r="H41" s="37">
        <v>0.16</v>
      </c>
      <c r="I41" s="37">
        <v>0.16</v>
      </c>
      <c r="J41" s="38">
        <v>0.18</v>
      </c>
      <c r="K41" s="22"/>
      <c r="L41" s="22"/>
      <c r="M41" s="22"/>
      <c r="N41" s="22"/>
      <c r="O41" s="22"/>
      <c r="P41" s="22"/>
    </row>
    <row r="42" spans="1:16" ht="39" customHeight="1" x14ac:dyDescent="0.15">
      <c r="A42" s="22"/>
      <c r="B42" s="39"/>
      <c r="C42" s="1237" t="s">
        <v>577</v>
      </c>
      <c r="D42" s="1238"/>
      <c r="E42" s="1239"/>
      <c r="F42" s="36" t="s">
        <v>517</v>
      </c>
      <c r="G42" s="37" t="s">
        <v>517</v>
      </c>
      <c r="H42" s="37" t="s">
        <v>517</v>
      </c>
      <c r="I42" s="37" t="s">
        <v>517</v>
      </c>
      <c r="J42" s="38" t="s">
        <v>517</v>
      </c>
      <c r="K42" s="22"/>
      <c r="L42" s="22"/>
      <c r="M42" s="22"/>
      <c r="N42" s="22"/>
      <c r="O42" s="22"/>
      <c r="P42" s="22"/>
    </row>
    <row r="43" spans="1:16" ht="39" customHeight="1" thickBot="1" x14ac:dyDescent="0.2">
      <c r="A43" s="22"/>
      <c r="B43" s="40"/>
      <c r="C43" s="1240" t="s">
        <v>578</v>
      </c>
      <c r="D43" s="1241"/>
      <c r="E43" s="1242"/>
      <c r="F43" s="41">
        <v>0.33</v>
      </c>
      <c r="G43" s="42">
        <v>0.37</v>
      </c>
      <c r="H43" s="42">
        <v>0.12</v>
      </c>
      <c r="I43" s="42">
        <v>0.13</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AFdsrWEpLtEghXaMTDGDU+UpDIBMzKvjr12Fm0Yl5AJd/1BpB6hK30sdVZ7JFqoHpVwqxr1/5nsnrL6bgcYqw==" saltValue="B5J854ns2vKbHpKyM8o8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2603</v>
      </c>
      <c r="L45" s="60">
        <v>2607</v>
      </c>
      <c r="M45" s="60">
        <v>2671</v>
      </c>
      <c r="N45" s="60">
        <v>2587</v>
      </c>
      <c r="O45" s="61">
        <v>2516</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517</v>
      </c>
      <c r="L46" s="64" t="s">
        <v>517</v>
      </c>
      <c r="M46" s="64" t="s">
        <v>517</v>
      </c>
      <c r="N46" s="64" t="s">
        <v>517</v>
      </c>
      <c r="O46" s="65" t="s">
        <v>517</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517</v>
      </c>
      <c r="L47" s="64" t="s">
        <v>517</v>
      </c>
      <c r="M47" s="64" t="s">
        <v>517</v>
      </c>
      <c r="N47" s="64" t="s">
        <v>517</v>
      </c>
      <c r="O47" s="65" t="s">
        <v>517</v>
      </c>
      <c r="P47" s="48"/>
      <c r="Q47" s="48"/>
      <c r="R47" s="48"/>
      <c r="S47" s="48"/>
      <c r="T47" s="48"/>
      <c r="U47" s="48"/>
    </row>
    <row r="48" spans="1:21" ht="30.75" customHeight="1" x14ac:dyDescent="0.15">
      <c r="A48" s="48"/>
      <c r="B48" s="1247"/>
      <c r="C48" s="1248"/>
      <c r="D48" s="62"/>
      <c r="E48" s="1253" t="s">
        <v>15</v>
      </c>
      <c r="F48" s="1253"/>
      <c r="G48" s="1253"/>
      <c r="H48" s="1253"/>
      <c r="I48" s="1253"/>
      <c r="J48" s="1254"/>
      <c r="K48" s="63">
        <v>744</v>
      </c>
      <c r="L48" s="64">
        <v>821</v>
      </c>
      <c r="M48" s="64">
        <v>596</v>
      </c>
      <c r="N48" s="64">
        <v>608</v>
      </c>
      <c r="O48" s="65">
        <v>572</v>
      </c>
      <c r="P48" s="48"/>
      <c r="Q48" s="48"/>
      <c r="R48" s="48"/>
      <c r="S48" s="48"/>
      <c r="T48" s="48"/>
      <c r="U48" s="48"/>
    </row>
    <row r="49" spans="1:21" ht="30.75" customHeight="1" x14ac:dyDescent="0.15">
      <c r="A49" s="48"/>
      <c r="B49" s="1247"/>
      <c r="C49" s="1248"/>
      <c r="D49" s="62"/>
      <c r="E49" s="1253" t="s">
        <v>16</v>
      </c>
      <c r="F49" s="1253"/>
      <c r="G49" s="1253"/>
      <c r="H49" s="1253"/>
      <c r="I49" s="1253"/>
      <c r="J49" s="1254"/>
      <c r="K49" s="63">
        <v>151</v>
      </c>
      <c r="L49" s="64">
        <v>123</v>
      </c>
      <c r="M49" s="64">
        <v>83</v>
      </c>
      <c r="N49" s="64">
        <v>106</v>
      </c>
      <c r="O49" s="65">
        <v>129</v>
      </c>
      <c r="P49" s="48"/>
      <c r="Q49" s="48"/>
      <c r="R49" s="48"/>
      <c r="S49" s="48"/>
      <c r="T49" s="48"/>
      <c r="U49" s="48"/>
    </row>
    <row r="50" spans="1:21" ht="30.75" customHeight="1" x14ac:dyDescent="0.15">
      <c r="A50" s="48"/>
      <c r="B50" s="1247"/>
      <c r="C50" s="1248"/>
      <c r="D50" s="62"/>
      <c r="E50" s="1253" t="s">
        <v>17</v>
      </c>
      <c r="F50" s="1253"/>
      <c r="G50" s="1253"/>
      <c r="H50" s="1253"/>
      <c r="I50" s="1253"/>
      <c r="J50" s="1254"/>
      <c r="K50" s="63">
        <v>44</v>
      </c>
      <c r="L50" s="64">
        <v>43</v>
      </c>
      <c r="M50" s="64">
        <v>36</v>
      </c>
      <c r="N50" s="64">
        <v>28</v>
      </c>
      <c r="O50" s="65">
        <v>12</v>
      </c>
      <c r="P50" s="48"/>
      <c r="Q50" s="48"/>
      <c r="R50" s="48"/>
      <c r="S50" s="48"/>
      <c r="T50" s="48"/>
      <c r="U50" s="48"/>
    </row>
    <row r="51" spans="1:21" ht="30.75" customHeight="1" x14ac:dyDescent="0.15">
      <c r="A51" s="48"/>
      <c r="B51" s="1249"/>
      <c r="C51" s="1250"/>
      <c r="D51" s="66"/>
      <c r="E51" s="1253" t="s">
        <v>18</v>
      </c>
      <c r="F51" s="1253"/>
      <c r="G51" s="1253"/>
      <c r="H51" s="1253"/>
      <c r="I51" s="1253"/>
      <c r="J51" s="1254"/>
      <c r="K51" s="63">
        <v>1</v>
      </c>
      <c r="L51" s="64">
        <v>1</v>
      </c>
      <c r="M51" s="64">
        <v>1</v>
      </c>
      <c r="N51" s="64">
        <v>0</v>
      </c>
      <c r="O51" s="65" t="s">
        <v>517</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2414</v>
      </c>
      <c r="L52" s="64">
        <v>2331</v>
      </c>
      <c r="M52" s="64">
        <v>2278</v>
      </c>
      <c r="N52" s="64">
        <v>2311</v>
      </c>
      <c r="O52" s="65">
        <v>2250</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1129</v>
      </c>
      <c r="L53" s="69">
        <v>1264</v>
      </c>
      <c r="M53" s="69">
        <v>1109</v>
      </c>
      <c r="N53" s="69">
        <v>1018</v>
      </c>
      <c r="O53" s="70">
        <v>979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614</v>
      </c>
      <c r="L57" s="83" t="s">
        <v>614</v>
      </c>
      <c r="M57" s="83" t="s">
        <v>614</v>
      </c>
      <c r="N57" s="83" t="s">
        <v>614</v>
      </c>
      <c r="O57" s="84" t="s">
        <v>614</v>
      </c>
    </row>
    <row r="58" spans="1:21" ht="31.5" customHeight="1" thickBot="1" x14ac:dyDescent="0.2">
      <c r="B58" s="1263"/>
      <c r="C58" s="1264"/>
      <c r="D58" s="1268" t="s">
        <v>27</v>
      </c>
      <c r="E58" s="1269"/>
      <c r="F58" s="1269"/>
      <c r="G58" s="1269"/>
      <c r="H58" s="1269"/>
      <c r="I58" s="1269"/>
      <c r="J58" s="1270"/>
      <c r="K58" s="85" t="s">
        <v>614</v>
      </c>
      <c r="L58" s="86" t="s">
        <v>614</v>
      </c>
      <c r="M58" s="86" t="s">
        <v>614</v>
      </c>
      <c r="N58" s="86" t="s">
        <v>614</v>
      </c>
      <c r="O58" s="87" t="s">
        <v>614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u2Pyw5sIxD6CixLNsfXNYAIhDMSIn5Ogu3zx3gz+1/FkcsZsDO/8p7orogA785kGQMaGC7/+99tqNJ3nKROXA==" saltValue="ilidjskp0x32TmUKk9Uv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1" t="s">
        <v>30</v>
      </c>
      <c r="C41" s="1272"/>
      <c r="D41" s="101"/>
      <c r="E41" s="1277" t="s">
        <v>31</v>
      </c>
      <c r="F41" s="1277"/>
      <c r="G41" s="1277"/>
      <c r="H41" s="1278"/>
      <c r="I41" s="102">
        <v>25491</v>
      </c>
      <c r="J41" s="103">
        <v>25221</v>
      </c>
      <c r="K41" s="103">
        <v>25115</v>
      </c>
      <c r="L41" s="103">
        <v>24073</v>
      </c>
      <c r="M41" s="104">
        <v>22903</v>
      </c>
    </row>
    <row r="42" spans="2:13" ht="27.75" customHeight="1" x14ac:dyDescent="0.15">
      <c r="B42" s="1273"/>
      <c r="C42" s="1274"/>
      <c r="D42" s="105"/>
      <c r="E42" s="1279" t="s">
        <v>32</v>
      </c>
      <c r="F42" s="1279"/>
      <c r="G42" s="1279"/>
      <c r="H42" s="1280"/>
      <c r="I42" s="106">
        <v>148</v>
      </c>
      <c r="J42" s="107">
        <v>96</v>
      </c>
      <c r="K42" s="107">
        <v>43</v>
      </c>
      <c r="L42" s="107">
        <v>12</v>
      </c>
      <c r="M42" s="108" t="s">
        <v>517</v>
      </c>
    </row>
    <row r="43" spans="2:13" ht="27.75" customHeight="1" x14ac:dyDescent="0.15">
      <c r="B43" s="1273"/>
      <c r="C43" s="1274"/>
      <c r="D43" s="105"/>
      <c r="E43" s="1279" t="s">
        <v>33</v>
      </c>
      <c r="F43" s="1279"/>
      <c r="G43" s="1279"/>
      <c r="H43" s="1280"/>
      <c r="I43" s="106">
        <v>8656</v>
      </c>
      <c r="J43" s="107">
        <v>11839</v>
      </c>
      <c r="K43" s="107">
        <v>9928</v>
      </c>
      <c r="L43" s="107">
        <v>8996</v>
      </c>
      <c r="M43" s="108">
        <v>6989</v>
      </c>
    </row>
    <row r="44" spans="2:13" ht="27.75" customHeight="1" x14ac:dyDescent="0.15">
      <c r="B44" s="1273"/>
      <c r="C44" s="1274"/>
      <c r="D44" s="105"/>
      <c r="E44" s="1279" t="s">
        <v>34</v>
      </c>
      <c r="F44" s="1279"/>
      <c r="G44" s="1279"/>
      <c r="H44" s="1280"/>
      <c r="I44" s="106">
        <v>1220</v>
      </c>
      <c r="J44" s="107">
        <v>1995</v>
      </c>
      <c r="K44" s="107">
        <v>2412</v>
      </c>
      <c r="L44" s="107">
        <v>2315</v>
      </c>
      <c r="M44" s="108">
        <v>2242</v>
      </c>
    </row>
    <row r="45" spans="2:13" ht="27.75" customHeight="1" x14ac:dyDescent="0.15">
      <c r="B45" s="1273"/>
      <c r="C45" s="1274"/>
      <c r="D45" s="105"/>
      <c r="E45" s="1279" t="s">
        <v>35</v>
      </c>
      <c r="F45" s="1279"/>
      <c r="G45" s="1279"/>
      <c r="H45" s="1280"/>
      <c r="I45" s="106">
        <v>3640</v>
      </c>
      <c r="J45" s="107">
        <v>3262</v>
      </c>
      <c r="K45" s="107">
        <v>3343</v>
      </c>
      <c r="L45" s="107">
        <v>3385</v>
      </c>
      <c r="M45" s="108">
        <v>2842</v>
      </c>
    </row>
    <row r="46" spans="2:13" ht="27.75" customHeight="1" x14ac:dyDescent="0.15">
      <c r="B46" s="1273"/>
      <c r="C46" s="1274"/>
      <c r="D46" s="109"/>
      <c r="E46" s="1279" t="s">
        <v>36</v>
      </c>
      <c r="F46" s="1279"/>
      <c r="G46" s="1279"/>
      <c r="H46" s="1280"/>
      <c r="I46" s="106" t="s">
        <v>517</v>
      </c>
      <c r="J46" s="107" t="s">
        <v>517</v>
      </c>
      <c r="K46" s="107" t="s">
        <v>517</v>
      </c>
      <c r="L46" s="107" t="s">
        <v>517</v>
      </c>
      <c r="M46" s="108" t="s">
        <v>517</v>
      </c>
    </row>
    <row r="47" spans="2:13" ht="27.75" customHeight="1" x14ac:dyDescent="0.15">
      <c r="B47" s="1273"/>
      <c r="C47" s="1274"/>
      <c r="D47" s="110"/>
      <c r="E47" s="1281" t="s">
        <v>37</v>
      </c>
      <c r="F47" s="1282"/>
      <c r="G47" s="1282"/>
      <c r="H47" s="1283"/>
      <c r="I47" s="106" t="s">
        <v>517</v>
      </c>
      <c r="J47" s="107" t="s">
        <v>517</v>
      </c>
      <c r="K47" s="107" t="s">
        <v>517</v>
      </c>
      <c r="L47" s="107" t="s">
        <v>517</v>
      </c>
      <c r="M47" s="108" t="s">
        <v>517</v>
      </c>
    </row>
    <row r="48" spans="2:13" ht="27.75" customHeight="1" x14ac:dyDescent="0.15">
      <c r="B48" s="1273"/>
      <c r="C48" s="1274"/>
      <c r="D48" s="105"/>
      <c r="E48" s="1279" t="s">
        <v>38</v>
      </c>
      <c r="F48" s="1279"/>
      <c r="G48" s="1279"/>
      <c r="H48" s="1280"/>
      <c r="I48" s="106" t="s">
        <v>517</v>
      </c>
      <c r="J48" s="107" t="s">
        <v>517</v>
      </c>
      <c r="K48" s="107" t="s">
        <v>517</v>
      </c>
      <c r="L48" s="107" t="s">
        <v>517</v>
      </c>
      <c r="M48" s="108" t="s">
        <v>517</v>
      </c>
    </row>
    <row r="49" spans="2:13" ht="27.75" customHeight="1" x14ac:dyDescent="0.15">
      <c r="B49" s="1275"/>
      <c r="C49" s="1276"/>
      <c r="D49" s="105"/>
      <c r="E49" s="1279" t="s">
        <v>39</v>
      </c>
      <c r="F49" s="1279"/>
      <c r="G49" s="1279"/>
      <c r="H49" s="1280"/>
      <c r="I49" s="106" t="s">
        <v>517</v>
      </c>
      <c r="J49" s="107" t="s">
        <v>517</v>
      </c>
      <c r="K49" s="107" t="s">
        <v>517</v>
      </c>
      <c r="L49" s="107" t="s">
        <v>517</v>
      </c>
      <c r="M49" s="108" t="s">
        <v>517</v>
      </c>
    </row>
    <row r="50" spans="2:13" ht="27.75" customHeight="1" x14ac:dyDescent="0.15">
      <c r="B50" s="1284" t="s">
        <v>40</v>
      </c>
      <c r="C50" s="1285"/>
      <c r="D50" s="111"/>
      <c r="E50" s="1279" t="s">
        <v>41</v>
      </c>
      <c r="F50" s="1279"/>
      <c r="G50" s="1279"/>
      <c r="H50" s="1280"/>
      <c r="I50" s="106">
        <v>2408</v>
      </c>
      <c r="J50" s="107">
        <v>2479</v>
      </c>
      <c r="K50" s="107">
        <v>2550</v>
      </c>
      <c r="L50" s="107">
        <v>3066</v>
      </c>
      <c r="M50" s="108">
        <v>3549</v>
      </c>
    </row>
    <row r="51" spans="2:13" ht="27.75" customHeight="1" x14ac:dyDescent="0.15">
      <c r="B51" s="1273"/>
      <c r="C51" s="1274"/>
      <c r="D51" s="105"/>
      <c r="E51" s="1279" t="s">
        <v>42</v>
      </c>
      <c r="F51" s="1279"/>
      <c r="G51" s="1279"/>
      <c r="H51" s="1280"/>
      <c r="I51" s="106">
        <v>2839</v>
      </c>
      <c r="J51" s="107">
        <v>2490</v>
      </c>
      <c r="K51" s="107">
        <v>2124</v>
      </c>
      <c r="L51" s="107">
        <v>1845</v>
      </c>
      <c r="M51" s="108">
        <v>1580</v>
      </c>
    </row>
    <row r="52" spans="2:13" ht="27.75" customHeight="1" x14ac:dyDescent="0.15">
      <c r="B52" s="1275"/>
      <c r="C52" s="1276"/>
      <c r="D52" s="105"/>
      <c r="E52" s="1279" t="s">
        <v>43</v>
      </c>
      <c r="F52" s="1279"/>
      <c r="G52" s="1279"/>
      <c r="H52" s="1280"/>
      <c r="I52" s="106">
        <v>21245</v>
      </c>
      <c r="J52" s="107">
        <v>23161</v>
      </c>
      <c r="K52" s="107">
        <v>23159</v>
      </c>
      <c r="L52" s="107">
        <v>22332</v>
      </c>
      <c r="M52" s="108">
        <v>21906</v>
      </c>
    </row>
    <row r="53" spans="2:13" ht="27.75" customHeight="1" thickBot="1" x14ac:dyDescent="0.2">
      <c r="B53" s="1286" t="s">
        <v>44</v>
      </c>
      <c r="C53" s="1287"/>
      <c r="D53" s="112"/>
      <c r="E53" s="1288" t="s">
        <v>45</v>
      </c>
      <c r="F53" s="1288"/>
      <c r="G53" s="1288"/>
      <c r="H53" s="1289"/>
      <c r="I53" s="113">
        <v>12663</v>
      </c>
      <c r="J53" s="114">
        <v>14282</v>
      </c>
      <c r="K53" s="114">
        <v>13007</v>
      </c>
      <c r="L53" s="114">
        <v>11538</v>
      </c>
      <c r="M53" s="115">
        <v>7941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WG02/keQYKPYiH9S1ZAphUXGHmvO3YUFlO/pSXb0YbLTLAOwbYGfZVgbxWKAWs9cA9ICn366zpGd3n17gCeJw==" saltValue="7p/99yQj57o+Ew2a+RYC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8" t="s">
        <v>48</v>
      </c>
      <c r="D55" s="1298"/>
      <c r="E55" s="1299"/>
      <c r="F55" s="127">
        <v>1011</v>
      </c>
      <c r="G55" s="127">
        <v>1112</v>
      </c>
      <c r="H55" s="128">
        <v>1212</v>
      </c>
    </row>
    <row r="56" spans="2:8" ht="52.5" customHeight="1" x14ac:dyDescent="0.15">
      <c r="B56" s="129"/>
      <c r="C56" s="1300" t="s">
        <v>49</v>
      </c>
      <c r="D56" s="1300"/>
      <c r="E56" s="1301"/>
      <c r="F56" s="130">
        <v>10</v>
      </c>
      <c r="G56" s="130">
        <v>110</v>
      </c>
      <c r="H56" s="131">
        <v>180</v>
      </c>
    </row>
    <row r="57" spans="2:8" ht="53.25" customHeight="1" x14ac:dyDescent="0.15">
      <c r="B57" s="129"/>
      <c r="C57" s="1302" t="s">
        <v>50</v>
      </c>
      <c r="D57" s="1302"/>
      <c r="E57" s="1303"/>
      <c r="F57" s="132">
        <v>1500</v>
      </c>
      <c r="G57" s="132">
        <v>1819</v>
      </c>
      <c r="H57" s="133">
        <v>1982</v>
      </c>
    </row>
    <row r="58" spans="2:8" ht="45.75" customHeight="1" x14ac:dyDescent="0.15">
      <c r="B58" s="134"/>
      <c r="C58" s="1290" t="s">
        <v>608</v>
      </c>
      <c r="D58" s="1291"/>
      <c r="E58" s="1292"/>
      <c r="F58" s="135">
        <v>635</v>
      </c>
      <c r="G58" s="136">
        <v>880</v>
      </c>
      <c r="H58" s="136">
        <v>988</v>
      </c>
    </row>
    <row r="59" spans="2:8" ht="45.75" customHeight="1" x14ac:dyDescent="0.15">
      <c r="B59" s="134"/>
      <c r="C59" s="1290" t="s">
        <v>609</v>
      </c>
      <c r="D59" s="1291"/>
      <c r="E59" s="1292"/>
      <c r="F59" s="135">
        <v>504</v>
      </c>
      <c r="G59" s="136">
        <v>513</v>
      </c>
      <c r="H59" s="136">
        <v>518</v>
      </c>
    </row>
    <row r="60" spans="2:8" ht="45.75" customHeight="1" x14ac:dyDescent="0.15">
      <c r="B60" s="134"/>
      <c r="C60" s="1290" t="s">
        <v>610</v>
      </c>
      <c r="D60" s="1291"/>
      <c r="E60" s="1292"/>
      <c r="F60" s="135">
        <v>99</v>
      </c>
      <c r="G60" s="136">
        <v>129</v>
      </c>
      <c r="H60" s="136">
        <v>179</v>
      </c>
    </row>
    <row r="61" spans="2:8" ht="45.75" customHeight="1" x14ac:dyDescent="0.15">
      <c r="B61" s="134"/>
      <c r="C61" s="1290" t="s">
        <v>611</v>
      </c>
      <c r="D61" s="1291"/>
      <c r="E61" s="1292"/>
      <c r="F61" s="135">
        <v>125</v>
      </c>
      <c r="G61" s="136">
        <v>126</v>
      </c>
      <c r="H61" s="136">
        <v>126</v>
      </c>
    </row>
    <row r="62" spans="2:8" ht="45.75" customHeight="1" thickBot="1" x14ac:dyDescent="0.2">
      <c r="B62" s="137"/>
      <c r="C62" s="1293" t="s">
        <v>612</v>
      </c>
      <c r="D62" s="1294"/>
      <c r="E62" s="1295"/>
      <c r="F62" s="138">
        <v>35</v>
      </c>
      <c r="G62" s="139">
        <v>61</v>
      </c>
      <c r="H62" s="139">
        <v>61</v>
      </c>
    </row>
    <row r="63" spans="2:8" ht="52.5" customHeight="1" thickBot="1" x14ac:dyDescent="0.2">
      <c r="B63" s="140"/>
      <c r="C63" s="1296" t="s">
        <v>51</v>
      </c>
      <c r="D63" s="1296"/>
      <c r="E63" s="1297"/>
      <c r="F63" s="141">
        <v>2520</v>
      </c>
      <c r="G63" s="141">
        <v>3040</v>
      </c>
      <c r="H63" s="142">
        <v>3374</v>
      </c>
    </row>
    <row r="64" spans="2:8" ht="15" customHeight="1" x14ac:dyDescent="0.15"/>
    <row r="65" ht="0" hidden="1" customHeight="1" x14ac:dyDescent="0.15"/>
    <row r="66" ht="0" hidden="1" customHeight="1" x14ac:dyDescent="0.15"/>
  </sheetData>
  <sheetProtection algorithmName="SHA-512" hashValue="zXXEwGnTB/XtFAn3mu3M1T/tVt/CI0DKDhFtqx81Tbo0RwpvTEBS5mSqdQUju739M+gsTFa3oxKagDFFPntEVw==" saltValue="rUuYMWB/mQZysBJy6Fgf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627</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04"/>
      <c r="H50" s="1304"/>
      <c r="I50" s="1304"/>
      <c r="J50" s="1304"/>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0" t="s">
        <v>559</v>
      </c>
      <c r="BQ50" s="1310"/>
      <c r="BR50" s="1310"/>
      <c r="BS50" s="1310"/>
      <c r="BT50" s="1310"/>
      <c r="BU50" s="1310"/>
      <c r="BV50" s="1310"/>
      <c r="BW50" s="1310"/>
      <c r="BX50" s="1310" t="s">
        <v>560</v>
      </c>
      <c r="BY50" s="1310"/>
      <c r="BZ50" s="1310"/>
      <c r="CA50" s="1310"/>
      <c r="CB50" s="1310"/>
      <c r="CC50" s="1310"/>
      <c r="CD50" s="1310"/>
      <c r="CE50" s="1310"/>
      <c r="CF50" s="1310" t="s">
        <v>561</v>
      </c>
      <c r="CG50" s="1310"/>
      <c r="CH50" s="1310"/>
      <c r="CI50" s="1310"/>
      <c r="CJ50" s="1310"/>
      <c r="CK50" s="1310"/>
      <c r="CL50" s="1310"/>
      <c r="CM50" s="1310"/>
      <c r="CN50" s="1310" t="s">
        <v>562</v>
      </c>
      <c r="CO50" s="1310"/>
      <c r="CP50" s="1310"/>
      <c r="CQ50" s="1310"/>
      <c r="CR50" s="1310"/>
      <c r="CS50" s="1310"/>
      <c r="CT50" s="1310"/>
      <c r="CU50" s="1310"/>
      <c r="CV50" s="1310" t="s">
        <v>563</v>
      </c>
      <c r="CW50" s="1310"/>
      <c r="CX50" s="1310"/>
      <c r="CY50" s="1310"/>
      <c r="CZ50" s="1310"/>
      <c r="DA50" s="1310"/>
      <c r="DB50" s="1310"/>
      <c r="DC50" s="1310"/>
    </row>
    <row r="51" spans="1:109" ht="13.5" customHeight="1" x14ac:dyDescent="0.15">
      <c r="B51" s="394"/>
      <c r="G51" s="1322"/>
      <c r="H51" s="1322"/>
      <c r="I51" s="1326"/>
      <c r="J51" s="1326"/>
      <c r="K51" s="1311"/>
      <c r="L51" s="1311"/>
      <c r="M51" s="1311"/>
      <c r="N51" s="1311"/>
      <c r="AM51" s="403"/>
      <c r="AN51" s="1309" t="s">
        <v>619</v>
      </c>
      <c r="AO51" s="1309"/>
      <c r="AP51" s="1309"/>
      <c r="AQ51" s="1309"/>
      <c r="AR51" s="1309"/>
      <c r="AS51" s="1309"/>
      <c r="AT51" s="1309"/>
      <c r="AU51" s="1309"/>
      <c r="AV51" s="1309"/>
      <c r="AW51" s="1309"/>
      <c r="AX51" s="1309"/>
      <c r="AY51" s="1309"/>
      <c r="AZ51" s="1309"/>
      <c r="BA51" s="1309"/>
      <c r="BB51" s="1309" t="s">
        <v>620</v>
      </c>
      <c r="BC51" s="1309"/>
      <c r="BD51" s="1309"/>
      <c r="BE51" s="1309"/>
      <c r="BF51" s="1309"/>
      <c r="BG51" s="1309"/>
      <c r="BH51" s="1309"/>
      <c r="BI51" s="1309"/>
      <c r="BJ51" s="1309"/>
      <c r="BK51" s="1309"/>
      <c r="BL51" s="1309"/>
      <c r="BM51" s="1309"/>
      <c r="BN51" s="1309"/>
      <c r="BO51" s="1309"/>
      <c r="BP51" s="1321"/>
      <c r="BQ51" s="1306"/>
      <c r="BR51" s="1306"/>
      <c r="BS51" s="1306"/>
      <c r="BT51" s="1306"/>
      <c r="BU51" s="1306"/>
      <c r="BV51" s="1306"/>
      <c r="BW51" s="1306"/>
      <c r="BX51" s="1321"/>
      <c r="BY51" s="1306"/>
      <c r="BZ51" s="1306"/>
      <c r="CA51" s="1306"/>
      <c r="CB51" s="1306"/>
      <c r="CC51" s="1306"/>
      <c r="CD51" s="1306"/>
      <c r="CE51" s="1306"/>
      <c r="CF51" s="1306">
        <v>131.1</v>
      </c>
      <c r="CG51" s="1306"/>
      <c r="CH51" s="1306"/>
      <c r="CI51" s="1306"/>
      <c r="CJ51" s="1306"/>
      <c r="CK51" s="1306"/>
      <c r="CL51" s="1306"/>
      <c r="CM51" s="1306"/>
      <c r="CN51" s="1306">
        <v>117.4</v>
      </c>
      <c r="CO51" s="1306"/>
      <c r="CP51" s="1306"/>
      <c r="CQ51" s="1306"/>
      <c r="CR51" s="1306"/>
      <c r="CS51" s="1306"/>
      <c r="CT51" s="1306"/>
      <c r="CU51" s="1306"/>
      <c r="CV51" s="1306">
        <v>81.099999999999994</v>
      </c>
      <c r="CW51" s="1306"/>
      <c r="CX51" s="1306"/>
      <c r="CY51" s="1306"/>
      <c r="CZ51" s="1306"/>
      <c r="DA51" s="1306"/>
      <c r="DB51" s="1306"/>
      <c r="DC51" s="1306"/>
    </row>
    <row r="52" spans="1:109" x14ac:dyDescent="0.15">
      <c r="B52" s="394"/>
      <c r="G52" s="1322"/>
      <c r="H52" s="1322"/>
      <c r="I52" s="1326"/>
      <c r="J52" s="1326"/>
      <c r="K52" s="1311"/>
      <c r="L52" s="1311"/>
      <c r="M52" s="1311"/>
      <c r="N52" s="1311"/>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2"/>
      <c r="H53" s="1322"/>
      <c r="I53" s="1304"/>
      <c r="J53" s="1304"/>
      <c r="K53" s="1311"/>
      <c r="L53" s="1311"/>
      <c r="M53" s="1311"/>
      <c r="N53" s="1311"/>
      <c r="AM53" s="403"/>
      <c r="AN53" s="1309"/>
      <c r="AO53" s="1309"/>
      <c r="AP53" s="1309"/>
      <c r="AQ53" s="1309"/>
      <c r="AR53" s="1309"/>
      <c r="AS53" s="1309"/>
      <c r="AT53" s="1309"/>
      <c r="AU53" s="1309"/>
      <c r="AV53" s="1309"/>
      <c r="AW53" s="1309"/>
      <c r="AX53" s="1309"/>
      <c r="AY53" s="1309"/>
      <c r="AZ53" s="1309"/>
      <c r="BA53" s="1309"/>
      <c r="BB53" s="1309" t="s">
        <v>621</v>
      </c>
      <c r="BC53" s="1309"/>
      <c r="BD53" s="1309"/>
      <c r="BE53" s="1309"/>
      <c r="BF53" s="1309"/>
      <c r="BG53" s="1309"/>
      <c r="BH53" s="1309"/>
      <c r="BI53" s="1309"/>
      <c r="BJ53" s="1309"/>
      <c r="BK53" s="1309"/>
      <c r="BL53" s="1309"/>
      <c r="BM53" s="1309"/>
      <c r="BN53" s="1309"/>
      <c r="BO53" s="1309"/>
      <c r="BP53" s="1321"/>
      <c r="BQ53" s="1306"/>
      <c r="BR53" s="1306"/>
      <c r="BS53" s="1306"/>
      <c r="BT53" s="1306"/>
      <c r="BU53" s="1306"/>
      <c r="BV53" s="1306"/>
      <c r="BW53" s="1306"/>
      <c r="BX53" s="1321"/>
      <c r="BY53" s="1306"/>
      <c r="BZ53" s="1306"/>
      <c r="CA53" s="1306"/>
      <c r="CB53" s="1306"/>
      <c r="CC53" s="1306"/>
      <c r="CD53" s="1306"/>
      <c r="CE53" s="1306"/>
      <c r="CF53" s="1306">
        <v>62.5</v>
      </c>
      <c r="CG53" s="1306"/>
      <c r="CH53" s="1306"/>
      <c r="CI53" s="1306"/>
      <c r="CJ53" s="1306"/>
      <c r="CK53" s="1306"/>
      <c r="CL53" s="1306"/>
      <c r="CM53" s="1306"/>
      <c r="CN53" s="1306">
        <v>63.4</v>
      </c>
      <c r="CO53" s="1306"/>
      <c r="CP53" s="1306"/>
      <c r="CQ53" s="1306"/>
      <c r="CR53" s="1306"/>
      <c r="CS53" s="1306"/>
      <c r="CT53" s="1306"/>
      <c r="CU53" s="1306"/>
      <c r="CV53" s="1306">
        <v>64.8</v>
      </c>
      <c r="CW53" s="1306"/>
      <c r="CX53" s="1306"/>
      <c r="CY53" s="1306"/>
      <c r="CZ53" s="1306"/>
      <c r="DA53" s="1306"/>
      <c r="DB53" s="1306"/>
      <c r="DC53" s="1306"/>
    </row>
    <row r="54" spans="1:109" x14ac:dyDescent="0.15">
      <c r="A54" s="402"/>
      <c r="B54" s="394"/>
      <c r="G54" s="1322"/>
      <c r="H54" s="1322"/>
      <c r="I54" s="1304"/>
      <c r="J54" s="1304"/>
      <c r="K54" s="1311"/>
      <c r="L54" s="1311"/>
      <c r="M54" s="1311"/>
      <c r="N54" s="1311"/>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04"/>
      <c r="H55" s="1304"/>
      <c r="I55" s="1304"/>
      <c r="J55" s="1304"/>
      <c r="K55" s="1311"/>
      <c r="L55" s="1311"/>
      <c r="M55" s="1311"/>
      <c r="N55" s="1311"/>
      <c r="AN55" s="1310" t="s">
        <v>622</v>
      </c>
      <c r="AO55" s="1310"/>
      <c r="AP55" s="1310"/>
      <c r="AQ55" s="1310"/>
      <c r="AR55" s="1310"/>
      <c r="AS55" s="1310"/>
      <c r="AT55" s="1310"/>
      <c r="AU55" s="1310"/>
      <c r="AV55" s="1310"/>
      <c r="AW55" s="1310"/>
      <c r="AX55" s="1310"/>
      <c r="AY55" s="1310"/>
      <c r="AZ55" s="1310"/>
      <c r="BA55" s="1310"/>
      <c r="BB55" s="1309" t="s">
        <v>623</v>
      </c>
      <c r="BC55" s="1309"/>
      <c r="BD55" s="1309"/>
      <c r="BE55" s="1309"/>
      <c r="BF55" s="1309"/>
      <c r="BG55" s="1309"/>
      <c r="BH55" s="1309"/>
      <c r="BI55" s="1309"/>
      <c r="BJ55" s="1309"/>
      <c r="BK55" s="1309"/>
      <c r="BL55" s="1309"/>
      <c r="BM55" s="1309"/>
      <c r="BN55" s="1309"/>
      <c r="BO55" s="1309"/>
      <c r="BP55" s="1321"/>
      <c r="BQ55" s="1306"/>
      <c r="BR55" s="1306"/>
      <c r="BS55" s="1306"/>
      <c r="BT55" s="1306"/>
      <c r="BU55" s="1306"/>
      <c r="BV55" s="1306"/>
      <c r="BW55" s="1306"/>
      <c r="BX55" s="1321"/>
      <c r="BY55" s="1306"/>
      <c r="BZ55" s="1306"/>
      <c r="CA55" s="1306"/>
      <c r="CB55" s="1306"/>
      <c r="CC55" s="1306"/>
      <c r="CD55" s="1306"/>
      <c r="CE55" s="1306"/>
      <c r="CF55" s="1306">
        <v>33.1</v>
      </c>
      <c r="CG55" s="1306"/>
      <c r="CH55" s="1306"/>
      <c r="CI55" s="1306"/>
      <c r="CJ55" s="1306"/>
      <c r="CK55" s="1306"/>
      <c r="CL55" s="1306"/>
      <c r="CM55" s="1306"/>
      <c r="CN55" s="1306">
        <v>31.3</v>
      </c>
      <c r="CO55" s="1306"/>
      <c r="CP55" s="1306"/>
      <c r="CQ55" s="1306"/>
      <c r="CR55" s="1306"/>
      <c r="CS55" s="1306"/>
      <c r="CT55" s="1306"/>
      <c r="CU55" s="1306"/>
      <c r="CV55" s="1306">
        <v>25.3</v>
      </c>
      <c r="CW55" s="1306"/>
      <c r="CX55" s="1306"/>
      <c r="CY55" s="1306"/>
      <c r="CZ55" s="1306"/>
      <c r="DA55" s="1306"/>
      <c r="DB55" s="1306"/>
      <c r="DC55" s="1306"/>
    </row>
    <row r="56" spans="1:109" x14ac:dyDescent="0.15">
      <c r="A56" s="402"/>
      <c r="B56" s="394"/>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04"/>
      <c r="H57" s="1304"/>
      <c r="I57" s="1307"/>
      <c r="J57" s="1307"/>
      <c r="K57" s="1311"/>
      <c r="L57" s="1311"/>
      <c r="M57" s="1311"/>
      <c r="N57" s="1311"/>
      <c r="AM57" s="387"/>
      <c r="AN57" s="1310"/>
      <c r="AO57" s="1310"/>
      <c r="AP57" s="1310"/>
      <c r="AQ57" s="1310"/>
      <c r="AR57" s="1310"/>
      <c r="AS57" s="1310"/>
      <c r="AT57" s="1310"/>
      <c r="AU57" s="1310"/>
      <c r="AV57" s="1310"/>
      <c r="AW57" s="1310"/>
      <c r="AX57" s="1310"/>
      <c r="AY57" s="1310"/>
      <c r="AZ57" s="1310"/>
      <c r="BA57" s="1310"/>
      <c r="BB57" s="1309" t="s">
        <v>621</v>
      </c>
      <c r="BC57" s="1309"/>
      <c r="BD57" s="1309"/>
      <c r="BE57" s="1309"/>
      <c r="BF57" s="1309"/>
      <c r="BG57" s="1309"/>
      <c r="BH57" s="1309"/>
      <c r="BI57" s="1309"/>
      <c r="BJ57" s="1309"/>
      <c r="BK57" s="1309"/>
      <c r="BL57" s="1309"/>
      <c r="BM57" s="1309"/>
      <c r="BN57" s="1309"/>
      <c r="BO57" s="1309"/>
      <c r="BP57" s="1321"/>
      <c r="BQ57" s="1306"/>
      <c r="BR57" s="1306"/>
      <c r="BS57" s="1306"/>
      <c r="BT57" s="1306"/>
      <c r="BU57" s="1306"/>
      <c r="BV57" s="1306"/>
      <c r="BW57" s="1306"/>
      <c r="BX57" s="1321"/>
      <c r="BY57" s="1306"/>
      <c r="BZ57" s="1306"/>
      <c r="CA57" s="1306"/>
      <c r="CB57" s="1306"/>
      <c r="CC57" s="1306"/>
      <c r="CD57" s="1306"/>
      <c r="CE57" s="1306"/>
      <c r="CF57" s="1306">
        <v>57.2</v>
      </c>
      <c r="CG57" s="1306"/>
      <c r="CH57" s="1306"/>
      <c r="CI57" s="1306"/>
      <c r="CJ57" s="1306"/>
      <c r="CK57" s="1306"/>
      <c r="CL57" s="1306"/>
      <c r="CM57" s="1306"/>
      <c r="CN57" s="1306">
        <v>58.5</v>
      </c>
      <c r="CO57" s="1306"/>
      <c r="CP57" s="1306"/>
      <c r="CQ57" s="1306"/>
      <c r="CR57" s="1306"/>
      <c r="CS57" s="1306"/>
      <c r="CT57" s="1306"/>
      <c r="CU57" s="1306"/>
      <c r="CV57" s="1306">
        <v>59.9</v>
      </c>
      <c r="CW57" s="1306"/>
      <c r="CX57" s="1306"/>
      <c r="CY57" s="1306"/>
      <c r="CZ57" s="1306"/>
      <c r="DA57" s="1306"/>
      <c r="DB57" s="1306"/>
      <c r="DC57" s="1306"/>
      <c r="DD57" s="407"/>
      <c r="DE57" s="406"/>
    </row>
    <row r="58" spans="1:109" s="402" customFormat="1" x14ac:dyDescent="0.15">
      <c r="A58" s="387"/>
      <c r="B58" s="406"/>
      <c r="G58" s="1304"/>
      <c r="H58" s="1304"/>
      <c r="I58" s="1307"/>
      <c r="J58" s="1307"/>
      <c r="K58" s="1311"/>
      <c r="L58" s="1311"/>
      <c r="M58" s="1311"/>
      <c r="N58" s="1311"/>
      <c r="AM58" s="387"/>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t="s">
        <v>628</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04"/>
      <c r="H72" s="1304"/>
      <c r="I72" s="1304"/>
      <c r="J72" s="1304"/>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0" t="s">
        <v>559</v>
      </c>
      <c r="BQ72" s="1310"/>
      <c r="BR72" s="1310"/>
      <c r="BS72" s="1310"/>
      <c r="BT72" s="1310"/>
      <c r="BU72" s="1310"/>
      <c r="BV72" s="1310"/>
      <c r="BW72" s="1310"/>
      <c r="BX72" s="1310" t="s">
        <v>560</v>
      </c>
      <c r="BY72" s="1310"/>
      <c r="BZ72" s="1310"/>
      <c r="CA72" s="1310"/>
      <c r="CB72" s="1310"/>
      <c r="CC72" s="1310"/>
      <c r="CD72" s="1310"/>
      <c r="CE72" s="1310"/>
      <c r="CF72" s="1310" t="s">
        <v>561</v>
      </c>
      <c r="CG72" s="1310"/>
      <c r="CH72" s="1310"/>
      <c r="CI72" s="1310"/>
      <c r="CJ72" s="1310"/>
      <c r="CK72" s="1310"/>
      <c r="CL72" s="1310"/>
      <c r="CM72" s="1310"/>
      <c r="CN72" s="1310" t="s">
        <v>562</v>
      </c>
      <c r="CO72" s="1310"/>
      <c r="CP72" s="1310"/>
      <c r="CQ72" s="1310"/>
      <c r="CR72" s="1310"/>
      <c r="CS72" s="1310"/>
      <c r="CT72" s="1310"/>
      <c r="CU72" s="1310"/>
      <c r="CV72" s="1310" t="s">
        <v>563</v>
      </c>
      <c r="CW72" s="1310"/>
      <c r="CX72" s="1310"/>
      <c r="CY72" s="1310"/>
      <c r="CZ72" s="1310"/>
      <c r="DA72" s="1310"/>
      <c r="DB72" s="1310"/>
      <c r="DC72" s="1310"/>
    </row>
    <row r="73" spans="2:107" x14ac:dyDescent="0.15">
      <c r="B73" s="394"/>
      <c r="G73" s="1322"/>
      <c r="H73" s="1322"/>
      <c r="I73" s="1322"/>
      <c r="J73" s="1322"/>
      <c r="K73" s="1305"/>
      <c r="L73" s="1305"/>
      <c r="M73" s="1305"/>
      <c r="N73" s="1305"/>
      <c r="AM73" s="403"/>
      <c r="AN73" s="1309" t="s">
        <v>619</v>
      </c>
      <c r="AO73" s="1309"/>
      <c r="AP73" s="1309"/>
      <c r="AQ73" s="1309"/>
      <c r="AR73" s="1309"/>
      <c r="AS73" s="1309"/>
      <c r="AT73" s="1309"/>
      <c r="AU73" s="1309"/>
      <c r="AV73" s="1309"/>
      <c r="AW73" s="1309"/>
      <c r="AX73" s="1309"/>
      <c r="AY73" s="1309"/>
      <c r="AZ73" s="1309"/>
      <c r="BA73" s="1309"/>
      <c r="BB73" s="1309" t="s">
        <v>623</v>
      </c>
      <c r="BC73" s="1309"/>
      <c r="BD73" s="1309"/>
      <c r="BE73" s="1309"/>
      <c r="BF73" s="1309"/>
      <c r="BG73" s="1309"/>
      <c r="BH73" s="1309"/>
      <c r="BI73" s="1309"/>
      <c r="BJ73" s="1309"/>
      <c r="BK73" s="1309"/>
      <c r="BL73" s="1309"/>
      <c r="BM73" s="1309"/>
      <c r="BN73" s="1309"/>
      <c r="BO73" s="1309"/>
      <c r="BP73" s="1306">
        <v>130.9</v>
      </c>
      <c r="BQ73" s="1306"/>
      <c r="BR73" s="1306"/>
      <c r="BS73" s="1306"/>
      <c r="BT73" s="1306"/>
      <c r="BU73" s="1306"/>
      <c r="BV73" s="1306"/>
      <c r="BW73" s="1306"/>
      <c r="BX73" s="1306">
        <v>142.80000000000001</v>
      </c>
      <c r="BY73" s="1306"/>
      <c r="BZ73" s="1306"/>
      <c r="CA73" s="1306"/>
      <c r="CB73" s="1306"/>
      <c r="CC73" s="1306"/>
      <c r="CD73" s="1306"/>
      <c r="CE73" s="1306"/>
      <c r="CF73" s="1306">
        <v>131.1</v>
      </c>
      <c r="CG73" s="1306"/>
      <c r="CH73" s="1306"/>
      <c r="CI73" s="1306"/>
      <c r="CJ73" s="1306"/>
      <c r="CK73" s="1306"/>
      <c r="CL73" s="1306"/>
      <c r="CM73" s="1306"/>
      <c r="CN73" s="1306">
        <v>117.4</v>
      </c>
      <c r="CO73" s="1306"/>
      <c r="CP73" s="1306"/>
      <c r="CQ73" s="1306"/>
      <c r="CR73" s="1306"/>
      <c r="CS73" s="1306"/>
      <c r="CT73" s="1306"/>
      <c r="CU73" s="1306"/>
      <c r="CV73" s="1306">
        <v>81.099999999999994</v>
      </c>
      <c r="CW73" s="1306"/>
      <c r="CX73" s="1306"/>
      <c r="CY73" s="1306"/>
      <c r="CZ73" s="1306"/>
      <c r="DA73" s="1306"/>
      <c r="DB73" s="1306"/>
      <c r="DC73" s="1306"/>
    </row>
    <row r="74" spans="2:107" x14ac:dyDescent="0.15">
      <c r="B74" s="394"/>
      <c r="G74" s="1322"/>
      <c r="H74" s="1322"/>
      <c r="I74" s="1322"/>
      <c r="J74" s="1322"/>
      <c r="K74" s="1305"/>
      <c r="L74" s="1305"/>
      <c r="M74" s="1305"/>
      <c r="N74" s="1305"/>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2"/>
      <c r="H75" s="1322"/>
      <c r="I75" s="1304"/>
      <c r="J75" s="1304"/>
      <c r="K75" s="1311"/>
      <c r="L75" s="1311"/>
      <c r="M75" s="1311"/>
      <c r="N75" s="1311"/>
      <c r="AM75" s="403"/>
      <c r="AN75" s="1309"/>
      <c r="AO75" s="1309"/>
      <c r="AP75" s="1309"/>
      <c r="AQ75" s="1309"/>
      <c r="AR75" s="1309"/>
      <c r="AS75" s="1309"/>
      <c r="AT75" s="1309"/>
      <c r="AU75" s="1309"/>
      <c r="AV75" s="1309"/>
      <c r="AW75" s="1309"/>
      <c r="AX75" s="1309"/>
      <c r="AY75" s="1309"/>
      <c r="AZ75" s="1309"/>
      <c r="BA75" s="1309"/>
      <c r="BB75" s="1309" t="s">
        <v>625</v>
      </c>
      <c r="BC75" s="1309"/>
      <c r="BD75" s="1309"/>
      <c r="BE75" s="1309"/>
      <c r="BF75" s="1309"/>
      <c r="BG75" s="1309"/>
      <c r="BH75" s="1309"/>
      <c r="BI75" s="1309"/>
      <c r="BJ75" s="1309"/>
      <c r="BK75" s="1309"/>
      <c r="BL75" s="1309"/>
      <c r="BM75" s="1309"/>
      <c r="BN75" s="1309"/>
      <c r="BO75" s="1309"/>
      <c r="BP75" s="1306">
        <v>11.4</v>
      </c>
      <c r="BQ75" s="1306"/>
      <c r="BR75" s="1306"/>
      <c r="BS75" s="1306"/>
      <c r="BT75" s="1306"/>
      <c r="BU75" s="1306"/>
      <c r="BV75" s="1306"/>
      <c r="BW75" s="1306"/>
      <c r="BX75" s="1306">
        <v>12</v>
      </c>
      <c r="BY75" s="1306"/>
      <c r="BZ75" s="1306"/>
      <c r="CA75" s="1306"/>
      <c r="CB75" s="1306"/>
      <c r="CC75" s="1306"/>
      <c r="CD75" s="1306"/>
      <c r="CE75" s="1306"/>
      <c r="CF75" s="1306">
        <v>11.8</v>
      </c>
      <c r="CG75" s="1306"/>
      <c r="CH75" s="1306"/>
      <c r="CI75" s="1306"/>
      <c r="CJ75" s="1306"/>
      <c r="CK75" s="1306"/>
      <c r="CL75" s="1306"/>
      <c r="CM75" s="1306"/>
      <c r="CN75" s="1306">
        <v>11.3</v>
      </c>
      <c r="CO75" s="1306"/>
      <c r="CP75" s="1306"/>
      <c r="CQ75" s="1306"/>
      <c r="CR75" s="1306"/>
      <c r="CS75" s="1306"/>
      <c r="CT75" s="1306"/>
      <c r="CU75" s="1306"/>
      <c r="CV75" s="1306">
        <v>10.5</v>
      </c>
      <c r="CW75" s="1306"/>
      <c r="CX75" s="1306"/>
      <c r="CY75" s="1306"/>
      <c r="CZ75" s="1306"/>
      <c r="DA75" s="1306"/>
      <c r="DB75" s="1306"/>
      <c r="DC75" s="1306"/>
    </row>
    <row r="76" spans="2:107" x14ac:dyDescent="0.15">
      <c r="B76" s="394"/>
      <c r="G76" s="1322"/>
      <c r="H76" s="1322"/>
      <c r="I76" s="1304"/>
      <c r="J76" s="1304"/>
      <c r="K76" s="1311"/>
      <c r="L76" s="1311"/>
      <c r="M76" s="1311"/>
      <c r="N76" s="1311"/>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04"/>
      <c r="H77" s="1304"/>
      <c r="I77" s="1304"/>
      <c r="J77" s="1304"/>
      <c r="K77" s="1305"/>
      <c r="L77" s="1305"/>
      <c r="M77" s="1305"/>
      <c r="N77" s="1305"/>
      <c r="AN77" s="1310" t="s">
        <v>622</v>
      </c>
      <c r="AO77" s="1310"/>
      <c r="AP77" s="1310"/>
      <c r="AQ77" s="1310"/>
      <c r="AR77" s="1310"/>
      <c r="AS77" s="1310"/>
      <c r="AT77" s="1310"/>
      <c r="AU77" s="1310"/>
      <c r="AV77" s="1310"/>
      <c r="AW77" s="1310"/>
      <c r="AX77" s="1310"/>
      <c r="AY77" s="1310"/>
      <c r="AZ77" s="1310"/>
      <c r="BA77" s="1310"/>
      <c r="BB77" s="1309" t="s">
        <v>623</v>
      </c>
      <c r="BC77" s="1309"/>
      <c r="BD77" s="1309"/>
      <c r="BE77" s="1309"/>
      <c r="BF77" s="1309"/>
      <c r="BG77" s="1309"/>
      <c r="BH77" s="1309"/>
      <c r="BI77" s="1309"/>
      <c r="BJ77" s="1309"/>
      <c r="BK77" s="1309"/>
      <c r="BL77" s="1309"/>
      <c r="BM77" s="1309"/>
      <c r="BN77" s="1309"/>
      <c r="BO77" s="1309"/>
      <c r="BP77" s="1306">
        <v>44.4</v>
      </c>
      <c r="BQ77" s="1306"/>
      <c r="BR77" s="1306"/>
      <c r="BS77" s="1306"/>
      <c r="BT77" s="1306"/>
      <c r="BU77" s="1306"/>
      <c r="BV77" s="1306"/>
      <c r="BW77" s="1306"/>
      <c r="BX77" s="1306">
        <v>37.299999999999997</v>
      </c>
      <c r="BY77" s="1306"/>
      <c r="BZ77" s="1306"/>
      <c r="CA77" s="1306"/>
      <c r="CB77" s="1306"/>
      <c r="CC77" s="1306"/>
      <c r="CD77" s="1306"/>
      <c r="CE77" s="1306"/>
      <c r="CF77" s="1306">
        <v>33.1</v>
      </c>
      <c r="CG77" s="1306"/>
      <c r="CH77" s="1306"/>
      <c r="CI77" s="1306"/>
      <c r="CJ77" s="1306"/>
      <c r="CK77" s="1306"/>
      <c r="CL77" s="1306"/>
      <c r="CM77" s="1306"/>
      <c r="CN77" s="1306">
        <v>31.3</v>
      </c>
      <c r="CO77" s="1306"/>
      <c r="CP77" s="1306"/>
      <c r="CQ77" s="1306"/>
      <c r="CR77" s="1306"/>
      <c r="CS77" s="1306"/>
      <c r="CT77" s="1306"/>
      <c r="CU77" s="1306"/>
      <c r="CV77" s="1306">
        <v>25.3</v>
      </c>
      <c r="CW77" s="1306"/>
      <c r="CX77" s="1306"/>
      <c r="CY77" s="1306"/>
      <c r="CZ77" s="1306"/>
      <c r="DA77" s="1306"/>
      <c r="DB77" s="1306"/>
      <c r="DC77" s="1306"/>
    </row>
    <row r="78" spans="2:107" x14ac:dyDescent="0.15">
      <c r="B78" s="394"/>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625</v>
      </c>
      <c r="BC79" s="1309"/>
      <c r="BD79" s="1309"/>
      <c r="BE79" s="1309"/>
      <c r="BF79" s="1309"/>
      <c r="BG79" s="1309"/>
      <c r="BH79" s="1309"/>
      <c r="BI79" s="1309"/>
      <c r="BJ79" s="1309"/>
      <c r="BK79" s="1309"/>
      <c r="BL79" s="1309"/>
      <c r="BM79" s="1309"/>
      <c r="BN79" s="1309"/>
      <c r="BO79" s="1309"/>
      <c r="BP79" s="1306">
        <v>9.4</v>
      </c>
      <c r="BQ79" s="1306"/>
      <c r="BR79" s="1306"/>
      <c r="BS79" s="1306"/>
      <c r="BT79" s="1306"/>
      <c r="BU79" s="1306"/>
      <c r="BV79" s="1306"/>
      <c r="BW79" s="1306"/>
      <c r="BX79" s="1306">
        <v>7.8</v>
      </c>
      <c r="BY79" s="1306"/>
      <c r="BZ79" s="1306"/>
      <c r="CA79" s="1306"/>
      <c r="CB79" s="1306"/>
      <c r="CC79" s="1306"/>
      <c r="CD79" s="1306"/>
      <c r="CE79" s="1306"/>
      <c r="CF79" s="1306">
        <v>7.5</v>
      </c>
      <c r="CG79" s="1306"/>
      <c r="CH79" s="1306"/>
      <c r="CI79" s="1306"/>
      <c r="CJ79" s="1306"/>
      <c r="CK79" s="1306"/>
      <c r="CL79" s="1306"/>
      <c r="CM79" s="1306"/>
      <c r="CN79" s="1306">
        <v>7.2</v>
      </c>
      <c r="CO79" s="1306"/>
      <c r="CP79" s="1306"/>
      <c r="CQ79" s="1306"/>
      <c r="CR79" s="1306"/>
      <c r="CS79" s="1306"/>
      <c r="CT79" s="1306"/>
      <c r="CU79" s="1306"/>
      <c r="CV79" s="1306">
        <v>6.9</v>
      </c>
      <c r="CW79" s="1306"/>
      <c r="CX79" s="1306"/>
      <c r="CY79" s="1306"/>
      <c r="CZ79" s="1306"/>
      <c r="DA79" s="1306"/>
      <c r="DB79" s="1306"/>
      <c r="DC79" s="1306"/>
    </row>
    <row r="80" spans="2:107" x14ac:dyDescent="0.15">
      <c r="B80" s="394"/>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gJ0A6i+4BUOUTGFPpQDgvISriqo1gct5IkTthKd6D9zcIgZiqG/h51RQAbH9+HL2pxIv6qQosq4crIqW6/dA==" saltValue="+es/xAkIMmf3SKuXrXCnA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vxmVF2tKVLxJld8l08Rx8xdY0Y9NetmIzWQBy0ajgCjxuOFQYsIbPSqHu4ZwaGS7GdjWLQBGvoHrWVnfY9olA==" saltValue="4eId3SM9npZWst8Nqb7+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IxEfN9z2QRKSbEr28jWWbZDDXwgbz6E2BGQmkAw69mkFiycdSpJorXIBDLbXrfHqNLxLi/mhK5puJ2FP4mU0A==" saltValue="J8MdfrUHuwbvNOi+wMx0/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57580</v>
      </c>
      <c r="E3" s="161"/>
      <c r="F3" s="162">
        <v>57944</v>
      </c>
      <c r="G3" s="163"/>
      <c r="H3" s="164"/>
    </row>
    <row r="4" spans="1:8" x14ac:dyDescent="0.15">
      <c r="A4" s="165"/>
      <c r="B4" s="166"/>
      <c r="C4" s="167"/>
      <c r="D4" s="168">
        <v>33889</v>
      </c>
      <c r="E4" s="169"/>
      <c r="F4" s="170">
        <v>29326</v>
      </c>
      <c r="G4" s="171"/>
      <c r="H4" s="172"/>
    </row>
    <row r="5" spans="1:8" x14ac:dyDescent="0.15">
      <c r="A5" s="153" t="s">
        <v>551</v>
      </c>
      <c r="B5" s="158"/>
      <c r="C5" s="159"/>
      <c r="D5" s="160">
        <v>37481</v>
      </c>
      <c r="E5" s="161"/>
      <c r="F5" s="162">
        <v>54227</v>
      </c>
      <c r="G5" s="163"/>
      <c r="H5" s="164"/>
    </row>
    <row r="6" spans="1:8" x14ac:dyDescent="0.15">
      <c r="A6" s="165"/>
      <c r="B6" s="166"/>
      <c r="C6" s="167"/>
      <c r="D6" s="168">
        <v>21394</v>
      </c>
      <c r="E6" s="169"/>
      <c r="F6" s="170">
        <v>29694</v>
      </c>
      <c r="G6" s="171"/>
      <c r="H6" s="172"/>
    </row>
    <row r="7" spans="1:8" x14ac:dyDescent="0.15">
      <c r="A7" s="153" t="s">
        <v>552</v>
      </c>
      <c r="B7" s="158"/>
      <c r="C7" s="159"/>
      <c r="D7" s="160">
        <v>43800</v>
      </c>
      <c r="E7" s="161"/>
      <c r="F7" s="162">
        <v>57295</v>
      </c>
      <c r="G7" s="163"/>
      <c r="H7" s="164"/>
    </row>
    <row r="8" spans="1:8" x14ac:dyDescent="0.15">
      <c r="A8" s="165"/>
      <c r="B8" s="166"/>
      <c r="C8" s="167"/>
      <c r="D8" s="168">
        <v>36206</v>
      </c>
      <c r="E8" s="169"/>
      <c r="F8" s="170">
        <v>32771</v>
      </c>
      <c r="G8" s="171"/>
      <c r="H8" s="172"/>
    </row>
    <row r="9" spans="1:8" x14ac:dyDescent="0.15">
      <c r="A9" s="153" t="s">
        <v>553</v>
      </c>
      <c r="B9" s="158"/>
      <c r="C9" s="159"/>
      <c r="D9" s="160">
        <v>26415</v>
      </c>
      <c r="E9" s="161"/>
      <c r="F9" s="162">
        <v>54110</v>
      </c>
      <c r="G9" s="163"/>
      <c r="H9" s="164"/>
    </row>
    <row r="10" spans="1:8" x14ac:dyDescent="0.15">
      <c r="A10" s="165"/>
      <c r="B10" s="166"/>
      <c r="C10" s="167"/>
      <c r="D10" s="168">
        <v>15110</v>
      </c>
      <c r="E10" s="169"/>
      <c r="F10" s="170">
        <v>30620</v>
      </c>
      <c r="G10" s="171"/>
      <c r="H10" s="172"/>
    </row>
    <row r="11" spans="1:8" x14ac:dyDescent="0.15">
      <c r="A11" s="153" t="s">
        <v>554</v>
      </c>
      <c r="B11" s="158"/>
      <c r="C11" s="159"/>
      <c r="D11" s="160">
        <v>22487</v>
      </c>
      <c r="E11" s="161"/>
      <c r="F11" s="162">
        <v>54684</v>
      </c>
      <c r="G11" s="163"/>
      <c r="H11" s="164"/>
    </row>
    <row r="12" spans="1:8" x14ac:dyDescent="0.15">
      <c r="A12" s="165"/>
      <c r="B12" s="166"/>
      <c r="C12" s="173"/>
      <c r="D12" s="168">
        <v>12376</v>
      </c>
      <c r="E12" s="169"/>
      <c r="F12" s="170">
        <v>32829</v>
      </c>
      <c r="G12" s="171"/>
      <c r="H12" s="172"/>
    </row>
    <row r="13" spans="1:8" x14ac:dyDescent="0.15">
      <c r="A13" s="153"/>
      <c r="B13" s="158"/>
      <c r="C13" s="174"/>
      <c r="D13" s="175">
        <v>37553</v>
      </c>
      <c r="E13" s="176"/>
      <c r="F13" s="177">
        <v>55652</v>
      </c>
      <c r="G13" s="178"/>
      <c r="H13" s="164"/>
    </row>
    <row r="14" spans="1:8" x14ac:dyDescent="0.15">
      <c r="A14" s="165"/>
      <c r="B14" s="166"/>
      <c r="C14" s="167"/>
      <c r="D14" s="168">
        <v>23795</v>
      </c>
      <c r="E14" s="169"/>
      <c r="F14" s="170">
        <v>31048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6.14</v>
      </c>
      <c r="C19" s="179">
        <f>ROUND(VALUE(SUBSTITUTE(実質収支比率等に係る経年分析!G$48,"▲","-")),2)</f>
        <v>5.96</v>
      </c>
      <c r="D19" s="179">
        <f>ROUND(VALUE(SUBSTITUTE(実質収支比率等に係る経年分析!H$48,"▲","-")),2)</f>
        <v>5.69</v>
      </c>
      <c r="E19" s="179">
        <f>ROUND(VALUE(SUBSTITUTE(実質収支比率等に係る経年分析!I$48,"▲","-")),2)</f>
        <v>6.21</v>
      </c>
      <c r="F19" s="179">
        <f>ROUND(VALUE(SUBSTITUTE(実質収支比率等に係る経年分析!J$48,"▲","-")),2)</f>
        <v>6.07</v>
      </c>
    </row>
    <row r="20" spans="1:11" x14ac:dyDescent="0.15">
      <c r="A20" s="179" t="s">
        <v>55</v>
      </c>
      <c r="B20" s="179">
        <f>ROUND(VALUE(SUBSTITUTE(実質収支比率等に係る経年分析!F$47,"▲","-")),2)</f>
        <v>7.65</v>
      </c>
      <c r="C20" s="179">
        <f>ROUND(VALUE(SUBSTITUTE(実質収支比率等に係る経年分析!G$47,"▲","-")),2)</f>
        <v>8.4499999999999993</v>
      </c>
      <c r="D20" s="179">
        <f>ROUND(VALUE(SUBSTITUTE(実質収支比率等に係る経年分析!H$47,"▲","-")),2)</f>
        <v>8.5399999999999991</v>
      </c>
      <c r="E20" s="179">
        <f>ROUND(VALUE(SUBSTITUTE(実質収支比率等に係る経年分析!I$47,"▲","-")),2)</f>
        <v>9.4499999999999993</v>
      </c>
      <c r="F20" s="179">
        <f>ROUND(VALUE(SUBSTITUTE(実質収支比率等に係る経年分析!J$47,"▲","-")),2)</f>
        <v>10.37</v>
      </c>
    </row>
    <row r="21" spans="1:11" x14ac:dyDescent="0.15">
      <c r="A21" s="179" t="s">
        <v>56</v>
      </c>
      <c r="B21" s="179">
        <f>IF(ISNUMBER(VALUE(SUBSTITUTE(実質収支比率等に係る経年分析!F$49,"▲","-"))),ROUND(VALUE(SUBSTITUTE(実質収支比率等に係る経年分析!F$49,"▲","-")),2),NA())</f>
        <v>1.21</v>
      </c>
      <c r="C21" s="179">
        <f>IF(ISNUMBER(VALUE(SUBSTITUTE(実質収支比率等に係る経年分析!G$49,"▲","-"))),ROUND(VALUE(SUBSTITUTE(実質収支比率等に係る経年分析!G$49,"▲","-")),2),NA())</f>
        <v>0.87</v>
      </c>
      <c r="D21" s="179">
        <f>IF(ISNUMBER(VALUE(SUBSTITUTE(実質収支比率等に係る経年分析!H$49,"▲","-"))),ROUND(VALUE(SUBSTITUTE(実質収支比率等に係る経年分析!H$49,"▲","-")),2),NA())</f>
        <v>-0.32</v>
      </c>
      <c r="E21" s="179">
        <f>IF(ISNUMBER(VALUE(SUBSTITUTE(実質収支比率等に係る経年分析!I$49,"▲","-"))),ROUND(VALUE(SUBSTITUTE(実質収支比率等に係る経年分析!I$49,"▲","-")),2),NA())</f>
        <v>1.35</v>
      </c>
      <c r="F21" s="179">
        <f>IF(ISNUMBER(VALUE(SUBSTITUTE(実質収支比率等に係る経年分析!J$49,"▲","-"))),ROUND(VALUE(SUBSTITUTE(実質収支比率等に係る経年分析!J$49,"▲","-")),2),NA())</f>
        <v>0.68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0.14000000000000001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0.18</v>
      </c>
    </row>
    <row r="30" spans="1:11" x14ac:dyDescent="0.15">
      <c r="A30" s="180" t="str">
        <f>IF(連結実質赤字比率に係る赤字・黒字の構成分析!C$40="",NA(),連結実質赤字比率に係る赤字・黒字の構成分析!C$40)</f>
        <v>霊園事業特別会計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0.54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0.42</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1.67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0.57999999999999996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1.88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0.56999999999999995</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5.87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5.68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5.4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5.65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5.63</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10.64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8.7200000000000006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8.66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6.34</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11.29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12.53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12.91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13.59</v>
      </c>
    </row>
    <row r="36" spans="1:16" x14ac:dyDescent="0.15">
      <c r="A36" s="180" t="str">
        <f>IF(連結実質赤字比率に係る赤字・黒字の構成分析!C$34="",NA(),連結実質赤字比率に係る赤字・黒字の構成分析!C$34)</f>
        <v>地域開発事業特別会計</v>
      </c>
      <c r="B36" s="180">
        <f>IF(ROUND(VALUE(SUBSTITUTE(連結実質赤字比率に係る赤字・黒字の構成分析!F$34,"▲", "-")), 2) &lt; 0, ABS(ROUND(VALUE(SUBSTITUTE(連結実質赤字比率に係る赤字・黒字の構成分析!F$34,"▲", "-")), 2)), NA())</f>
        <v>2.93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3.27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2.84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2.76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2.76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2414</v>
      </c>
      <c r="E42" s="181"/>
      <c r="F42" s="181"/>
      <c r="G42" s="181">
        <f>'実質公債費比率（分子）の構造'!L$52</f>
        <v>2331</v>
      </c>
      <c r="H42" s="181"/>
      <c r="I42" s="181"/>
      <c r="J42" s="181">
        <f>'実質公債費比率（分子）の構造'!M$52</f>
        <v>2278</v>
      </c>
      <c r="K42" s="181"/>
      <c r="L42" s="181"/>
      <c r="M42" s="181">
        <f>'実質公債費比率（分子）の構造'!N$52</f>
        <v>2311</v>
      </c>
      <c r="N42" s="181"/>
      <c r="O42" s="181"/>
      <c r="P42" s="181">
        <f>'実質公債費比率（分子）の構造'!O$52</f>
        <v>2250</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44</v>
      </c>
      <c r="C44" s="181"/>
      <c r="D44" s="181"/>
      <c r="E44" s="181">
        <f>'実質公債費比率（分子）の構造'!L$50</f>
        <v>43</v>
      </c>
      <c r="F44" s="181"/>
      <c r="G44" s="181"/>
      <c r="H44" s="181">
        <f>'実質公債費比率（分子）の構造'!M$50</f>
        <v>36</v>
      </c>
      <c r="I44" s="181"/>
      <c r="J44" s="181"/>
      <c r="K44" s="181">
        <f>'実質公債費比率（分子）の構造'!N$50</f>
        <v>28</v>
      </c>
      <c r="L44" s="181"/>
      <c r="M44" s="181"/>
      <c r="N44" s="181">
        <f>'実質公債費比率（分子）の構造'!O$50</f>
        <v>12</v>
      </c>
      <c r="O44" s="181"/>
      <c r="P44" s="181"/>
    </row>
    <row r="45" spans="1:16" x14ac:dyDescent="0.15">
      <c r="A45" s="181" t="s">
        <v>66</v>
      </c>
      <c r="B45" s="181">
        <f>'実質公債費比率（分子）の構造'!K$49</f>
        <v>151</v>
      </c>
      <c r="C45" s="181"/>
      <c r="D45" s="181"/>
      <c r="E45" s="181">
        <f>'実質公債費比率（分子）の構造'!L$49</f>
        <v>123</v>
      </c>
      <c r="F45" s="181"/>
      <c r="G45" s="181"/>
      <c r="H45" s="181">
        <f>'実質公債費比率（分子）の構造'!M$49</f>
        <v>83</v>
      </c>
      <c r="I45" s="181"/>
      <c r="J45" s="181"/>
      <c r="K45" s="181">
        <f>'実質公債費比率（分子）の構造'!N$49</f>
        <v>106</v>
      </c>
      <c r="L45" s="181"/>
      <c r="M45" s="181"/>
      <c r="N45" s="181">
        <f>'実質公債費比率（分子）の構造'!O$49</f>
        <v>129</v>
      </c>
      <c r="O45" s="181"/>
      <c r="P45" s="181"/>
    </row>
    <row r="46" spans="1:16" x14ac:dyDescent="0.15">
      <c r="A46" s="181" t="s">
        <v>67</v>
      </c>
      <c r="B46" s="181">
        <f>'実質公債費比率（分子）の構造'!K$48</f>
        <v>744</v>
      </c>
      <c r="C46" s="181"/>
      <c r="D46" s="181"/>
      <c r="E46" s="181">
        <f>'実質公債費比率（分子）の構造'!L$48</f>
        <v>821</v>
      </c>
      <c r="F46" s="181"/>
      <c r="G46" s="181"/>
      <c r="H46" s="181">
        <f>'実質公債費比率（分子）の構造'!M$48</f>
        <v>596</v>
      </c>
      <c r="I46" s="181"/>
      <c r="J46" s="181"/>
      <c r="K46" s="181">
        <f>'実質公債費比率（分子）の構造'!N$48</f>
        <v>608</v>
      </c>
      <c r="L46" s="181"/>
      <c r="M46" s="181"/>
      <c r="N46" s="181">
        <f>'実質公債費比率（分子）の構造'!O$48</f>
        <v>572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2603</v>
      </c>
      <c r="C49" s="181"/>
      <c r="D49" s="181"/>
      <c r="E49" s="181">
        <f>'実質公債費比率（分子）の構造'!L$45</f>
        <v>2607</v>
      </c>
      <c r="F49" s="181"/>
      <c r="G49" s="181"/>
      <c r="H49" s="181">
        <f>'実質公債費比率（分子）の構造'!M$45</f>
        <v>2671</v>
      </c>
      <c r="I49" s="181"/>
      <c r="J49" s="181"/>
      <c r="K49" s="181">
        <f>'実質公債費比率（分子）の構造'!N$45</f>
        <v>2587</v>
      </c>
      <c r="L49" s="181"/>
      <c r="M49" s="181"/>
      <c r="N49" s="181">
        <f>'実質公債費比率（分子）の構造'!O$45</f>
        <v>2516</v>
      </c>
      <c r="O49" s="181"/>
      <c r="P49" s="181"/>
    </row>
    <row r="50" spans="1:16" x14ac:dyDescent="0.15">
      <c r="A50" s="181" t="s">
        <v>71</v>
      </c>
      <c r="B50" s="181" t="e">
        <f>NA()</f>
        <v>#N/A</v>
      </c>
      <c r="C50" s="181">
        <f>IF(ISNUMBER('実質公債費比率（分子）の構造'!K$53),'実質公債費比率（分子）の構造'!K$53,NA())</f>
        <v>1129</v>
      </c>
      <c r="D50" s="181" t="e">
        <f>NA()</f>
        <v>#N/A</v>
      </c>
      <c r="E50" s="181" t="e">
        <f>NA()</f>
        <v>#N/A</v>
      </c>
      <c r="F50" s="181">
        <f>IF(ISNUMBER('実質公債費比率（分子）の構造'!L$53),'実質公債費比率（分子）の構造'!L$53,NA())</f>
        <v>1264</v>
      </c>
      <c r="G50" s="181" t="e">
        <f>NA()</f>
        <v>#N/A</v>
      </c>
      <c r="H50" s="181" t="e">
        <f>NA()</f>
        <v>#N/A</v>
      </c>
      <c r="I50" s="181">
        <f>IF(ISNUMBER('実質公債費比率（分子）の構造'!M$53),'実質公債費比率（分子）の構造'!M$53,NA())</f>
        <v>1109</v>
      </c>
      <c r="J50" s="181" t="e">
        <f>NA()</f>
        <v>#N/A</v>
      </c>
      <c r="K50" s="181" t="e">
        <f>NA()</f>
        <v>#N/A</v>
      </c>
      <c r="L50" s="181">
        <f>IF(ISNUMBER('実質公債費比率（分子）の構造'!N$53),'実質公債費比率（分子）の構造'!N$53,NA())</f>
        <v>1018</v>
      </c>
      <c r="M50" s="181" t="e">
        <f>NA()</f>
        <v>#N/A</v>
      </c>
      <c r="N50" s="181" t="e">
        <f>NA()</f>
        <v>#N/A</v>
      </c>
      <c r="O50" s="181">
        <f>IF(ISNUMBER('実質公債費比率（分子）の構造'!O$53),'実質公債費比率（分子）の構造'!O$53,NA())</f>
        <v>979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21245</v>
      </c>
      <c r="E56" s="180"/>
      <c r="F56" s="180"/>
      <c r="G56" s="180">
        <f>'将来負担比率（分子）の構造'!J$52</f>
        <v>23161</v>
      </c>
      <c r="H56" s="180"/>
      <c r="I56" s="180"/>
      <c r="J56" s="180">
        <f>'将来負担比率（分子）の構造'!K$52</f>
        <v>23159</v>
      </c>
      <c r="K56" s="180"/>
      <c r="L56" s="180"/>
      <c r="M56" s="180">
        <f>'将来負担比率（分子）の構造'!L$52</f>
        <v>22332</v>
      </c>
      <c r="N56" s="180"/>
      <c r="O56" s="180"/>
      <c r="P56" s="180">
        <f>'将来負担比率（分子）の構造'!M$52</f>
        <v>21906</v>
      </c>
    </row>
    <row r="57" spans="1:16" x14ac:dyDescent="0.15">
      <c r="A57" s="180" t="s">
        <v>42</v>
      </c>
      <c r="B57" s="180"/>
      <c r="C57" s="180"/>
      <c r="D57" s="180">
        <f>'将来負担比率（分子）の構造'!I$51</f>
        <v>2839</v>
      </c>
      <c r="E57" s="180"/>
      <c r="F57" s="180"/>
      <c r="G57" s="180">
        <f>'将来負担比率（分子）の構造'!J$51</f>
        <v>2490</v>
      </c>
      <c r="H57" s="180"/>
      <c r="I57" s="180"/>
      <c r="J57" s="180">
        <f>'将来負担比率（分子）の構造'!K$51</f>
        <v>2124</v>
      </c>
      <c r="K57" s="180"/>
      <c r="L57" s="180"/>
      <c r="M57" s="180">
        <f>'将来負担比率（分子）の構造'!L$51</f>
        <v>1845</v>
      </c>
      <c r="N57" s="180"/>
      <c r="O57" s="180"/>
      <c r="P57" s="180">
        <f>'将来負担比率（分子）の構造'!M$51</f>
        <v>1580</v>
      </c>
    </row>
    <row r="58" spans="1:16" x14ac:dyDescent="0.15">
      <c r="A58" s="180" t="s">
        <v>41</v>
      </c>
      <c r="B58" s="180"/>
      <c r="C58" s="180"/>
      <c r="D58" s="180">
        <f>'将来負担比率（分子）の構造'!I$50</f>
        <v>2408</v>
      </c>
      <c r="E58" s="180"/>
      <c r="F58" s="180"/>
      <c r="G58" s="180">
        <f>'将来負担比率（分子）の構造'!J$50</f>
        <v>2479</v>
      </c>
      <c r="H58" s="180"/>
      <c r="I58" s="180"/>
      <c r="J58" s="180">
        <f>'将来負担比率（分子）の構造'!K$50</f>
        <v>2550</v>
      </c>
      <c r="K58" s="180"/>
      <c r="L58" s="180"/>
      <c r="M58" s="180">
        <f>'将来負担比率（分子）の構造'!L$50</f>
        <v>3066</v>
      </c>
      <c r="N58" s="180"/>
      <c r="O58" s="180"/>
      <c r="P58" s="180">
        <f>'将来負担比率（分子）の構造'!M$50</f>
        <v>3549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3640</v>
      </c>
      <c r="C62" s="180"/>
      <c r="D62" s="180"/>
      <c r="E62" s="180">
        <f>'将来負担比率（分子）の構造'!J$45</f>
        <v>3262</v>
      </c>
      <c r="F62" s="180"/>
      <c r="G62" s="180"/>
      <c r="H62" s="180">
        <f>'将来負担比率（分子）の構造'!K$45</f>
        <v>3343</v>
      </c>
      <c r="I62" s="180"/>
      <c r="J62" s="180"/>
      <c r="K62" s="180">
        <f>'将来負担比率（分子）の構造'!L$45</f>
        <v>3385</v>
      </c>
      <c r="L62" s="180"/>
      <c r="M62" s="180"/>
      <c r="N62" s="180">
        <f>'将来負担比率（分子）の構造'!M$45</f>
        <v>2842</v>
      </c>
      <c r="O62" s="180"/>
      <c r="P62" s="180"/>
    </row>
    <row r="63" spans="1:16" x14ac:dyDescent="0.15">
      <c r="A63" s="180" t="s">
        <v>34</v>
      </c>
      <c r="B63" s="180">
        <f>'将来負担比率（分子）の構造'!I$44</f>
        <v>1220</v>
      </c>
      <c r="C63" s="180"/>
      <c r="D63" s="180"/>
      <c r="E63" s="180">
        <f>'将来負担比率（分子）の構造'!J$44</f>
        <v>1995</v>
      </c>
      <c r="F63" s="180"/>
      <c r="G63" s="180"/>
      <c r="H63" s="180">
        <f>'将来負担比率（分子）の構造'!K$44</f>
        <v>2412</v>
      </c>
      <c r="I63" s="180"/>
      <c r="J63" s="180"/>
      <c r="K63" s="180">
        <f>'将来負担比率（分子）の構造'!L$44</f>
        <v>2315</v>
      </c>
      <c r="L63" s="180"/>
      <c r="M63" s="180"/>
      <c r="N63" s="180">
        <f>'将来負担比率（分子）の構造'!M$44</f>
        <v>2242</v>
      </c>
      <c r="O63" s="180"/>
      <c r="P63" s="180"/>
    </row>
    <row r="64" spans="1:16" x14ac:dyDescent="0.15">
      <c r="A64" s="180" t="s">
        <v>33</v>
      </c>
      <c r="B64" s="180">
        <f>'将来負担比率（分子）の構造'!I$43</f>
        <v>8656</v>
      </c>
      <c r="C64" s="180"/>
      <c r="D64" s="180"/>
      <c r="E64" s="180">
        <f>'将来負担比率（分子）の構造'!J$43</f>
        <v>11839</v>
      </c>
      <c r="F64" s="180"/>
      <c r="G64" s="180"/>
      <c r="H64" s="180">
        <f>'将来負担比率（分子）の構造'!K$43</f>
        <v>9928</v>
      </c>
      <c r="I64" s="180"/>
      <c r="J64" s="180"/>
      <c r="K64" s="180">
        <f>'将来負担比率（分子）の構造'!L$43</f>
        <v>8996</v>
      </c>
      <c r="L64" s="180"/>
      <c r="M64" s="180"/>
      <c r="N64" s="180">
        <f>'将来負担比率（分子）の構造'!M$43</f>
        <v>6989</v>
      </c>
      <c r="O64" s="180"/>
      <c r="P64" s="180"/>
    </row>
    <row r="65" spans="1:16" x14ac:dyDescent="0.15">
      <c r="A65" s="180" t="s">
        <v>32</v>
      </c>
      <c r="B65" s="180">
        <f>'将来負担比率（分子）の構造'!I$42</f>
        <v>148</v>
      </c>
      <c r="C65" s="180"/>
      <c r="D65" s="180"/>
      <c r="E65" s="180">
        <f>'将来負担比率（分子）の構造'!J$42</f>
        <v>96</v>
      </c>
      <c r="F65" s="180"/>
      <c r="G65" s="180"/>
      <c r="H65" s="180">
        <f>'将来負担比率（分子）の構造'!K$42</f>
        <v>43</v>
      </c>
      <c r="I65" s="180"/>
      <c r="J65" s="180"/>
      <c r="K65" s="180">
        <f>'将来負担比率（分子）の構造'!L$42</f>
        <v>12</v>
      </c>
      <c r="L65" s="180"/>
      <c r="M65" s="180"/>
      <c r="N65" s="180" t="str">
        <f>'将来負担比率（分子）の構造'!M$42</f>
        <v>-</v>
      </c>
      <c r="O65" s="180"/>
      <c r="P65" s="180"/>
    </row>
    <row r="66" spans="1:16" x14ac:dyDescent="0.15">
      <c r="A66" s="180" t="s">
        <v>31</v>
      </c>
      <c r="B66" s="180">
        <f>'将来負担比率（分子）の構造'!I$41</f>
        <v>25491</v>
      </c>
      <c r="C66" s="180"/>
      <c r="D66" s="180"/>
      <c r="E66" s="180">
        <f>'将来負担比率（分子）の構造'!J$41</f>
        <v>25221</v>
      </c>
      <c r="F66" s="180"/>
      <c r="G66" s="180"/>
      <c r="H66" s="180">
        <f>'将来負担比率（分子）の構造'!K$41</f>
        <v>25115</v>
      </c>
      <c r="I66" s="180"/>
      <c r="J66" s="180"/>
      <c r="K66" s="180">
        <f>'将来負担比率（分子）の構造'!L$41</f>
        <v>24073</v>
      </c>
      <c r="L66" s="180"/>
      <c r="M66" s="180"/>
      <c r="N66" s="180">
        <f>'将来負担比率（分子）の構造'!M$41</f>
        <v>22903</v>
      </c>
      <c r="O66" s="180"/>
      <c r="P66" s="180"/>
    </row>
    <row r="67" spans="1:16" x14ac:dyDescent="0.15">
      <c r="A67" s="180" t="s">
        <v>75</v>
      </c>
      <c r="B67" s="180" t="e">
        <f>NA()</f>
        <v>#N/A</v>
      </c>
      <c r="C67" s="180">
        <f>IF(ISNUMBER('将来負担比率（分子）の構造'!I$53), IF('将来負担比率（分子）の構造'!I$53 &lt; 0, 0, '将来負担比率（分子）の構造'!I$53), NA())</f>
        <v>12663</v>
      </c>
      <c r="D67" s="180" t="e">
        <f>NA()</f>
        <v>#N/A</v>
      </c>
      <c r="E67" s="180" t="e">
        <f>NA()</f>
        <v>#N/A</v>
      </c>
      <c r="F67" s="180">
        <f>IF(ISNUMBER('将来負担比率（分子）の構造'!J$53), IF('将来負担比率（分子）の構造'!J$53 &lt; 0, 0, '将来負担比率（分子）の構造'!J$53), NA())</f>
        <v>14282</v>
      </c>
      <c r="G67" s="180" t="e">
        <f>NA()</f>
        <v>#N/A</v>
      </c>
      <c r="H67" s="180" t="e">
        <f>NA()</f>
        <v>#N/A</v>
      </c>
      <c r="I67" s="180">
        <f>IF(ISNUMBER('将来負担比率（分子）の構造'!K$53), IF('将来負担比率（分子）の構造'!K$53 &lt; 0, 0, '将来負担比率（分子）の構造'!K$53), NA())</f>
        <v>13007</v>
      </c>
      <c r="J67" s="180" t="e">
        <f>NA()</f>
        <v>#N/A</v>
      </c>
      <c r="K67" s="180" t="e">
        <f>NA()</f>
        <v>#N/A</v>
      </c>
      <c r="L67" s="180">
        <f>IF(ISNUMBER('将来負担比率（分子）の構造'!L$53), IF('将来負担比率（分子）の構造'!L$53 &lt; 0, 0, '将来負担比率（分子）の構造'!L$53), NA())</f>
        <v>11538</v>
      </c>
      <c r="M67" s="180" t="e">
        <f>NA()</f>
        <v>#N/A</v>
      </c>
      <c r="N67" s="180" t="e">
        <f>NA()</f>
        <v>#N/A</v>
      </c>
      <c r="O67" s="180">
        <f>IF(ISNUMBER('将来負担比率（分子）の構造'!M$53), IF('将来負担比率（分子）の構造'!M$53 &lt; 0, 0, '将来負担比率（分子）の構造'!M$53), NA())</f>
        <v>7941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1011</v>
      </c>
      <c r="C72" s="184">
        <f>基金残高に係る経年分析!G55</f>
        <v>1112</v>
      </c>
      <c r="D72" s="184">
        <f>基金残高に係る経年分析!H55</f>
        <v>1212</v>
      </c>
    </row>
    <row r="73" spans="1:16" x14ac:dyDescent="0.15">
      <c r="A73" s="183" t="s">
        <v>78</v>
      </c>
      <c r="B73" s="184">
        <f>基金残高に係る経年分析!F56</f>
        <v>10</v>
      </c>
      <c r="C73" s="184">
        <f>基金残高に係る経年分析!G56</f>
        <v>110</v>
      </c>
      <c r="D73" s="184">
        <f>基金残高に係る経年分析!H56</f>
        <v>180</v>
      </c>
    </row>
    <row r="74" spans="1:16" x14ac:dyDescent="0.15">
      <c r="A74" s="183" t="s">
        <v>79</v>
      </c>
      <c r="B74" s="184">
        <f>基金残高に係る経年分析!F57</f>
        <v>1500</v>
      </c>
      <c r="C74" s="184">
        <f>基金残高に係る経年分析!G57</f>
        <v>1819</v>
      </c>
      <c r="D74" s="184">
        <f>基金残高に係る経年分析!H57</f>
        <v>1982</v>
      </c>
    </row>
  </sheetData>
  <sheetProtection algorithmName="SHA-512" hashValue="rlFrOSnDPEDvju2aqq8NWOTpR781VyL3GI2IxPDUN076re6X+oW+g1OrKZdYbN3EBFzn1n53ywj2b/vHS2Fdqw==" saltValue="u9uAPNylcRjKyBaDIn5M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6953919</v>
      </c>
      <c r="S5" s="669"/>
      <c r="T5" s="669"/>
      <c r="U5" s="669"/>
      <c r="V5" s="669"/>
      <c r="W5" s="669"/>
      <c r="X5" s="669"/>
      <c r="Y5" s="670"/>
      <c r="Z5" s="671">
        <v>36.299999999999997</v>
      </c>
      <c r="AA5" s="671"/>
      <c r="AB5" s="671"/>
      <c r="AC5" s="671"/>
      <c r="AD5" s="672">
        <v>6599364</v>
      </c>
      <c r="AE5" s="672"/>
      <c r="AF5" s="672"/>
      <c r="AG5" s="672"/>
      <c r="AH5" s="672"/>
      <c r="AI5" s="672"/>
      <c r="AJ5" s="672"/>
      <c r="AK5" s="672"/>
      <c r="AL5" s="673">
        <v>59.4</v>
      </c>
      <c r="AM5" s="674"/>
      <c r="AN5" s="674"/>
      <c r="AO5" s="675"/>
      <c r="AP5" s="665" t="s">
        <v>229</v>
      </c>
      <c r="AQ5" s="666"/>
      <c r="AR5" s="666"/>
      <c r="AS5" s="666"/>
      <c r="AT5" s="666"/>
      <c r="AU5" s="666"/>
      <c r="AV5" s="666"/>
      <c r="AW5" s="666"/>
      <c r="AX5" s="666"/>
      <c r="AY5" s="666"/>
      <c r="AZ5" s="666"/>
      <c r="BA5" s="666"/>
      <c r="BB5" s="666"/>
      <c r="BC5" s="666"/>
      <c r="BD5" s="666"/>
      <c r="BE5" s="666"/>
      <c r="BF5" s="667"/>
      <c r="BG5" s="679">
        <v>6597637</v>
      </c>
      <c r="BH5" s="680"/>
      <c r="BI5" s="680"/>
      <c r="BJ5" s="680"/>
      <c r="BK5" s="680"/>
      <c r="BL5" s="680"/>
      <c r="BM5" s="680"/>
      <c r="BN5" s="681"/>
      <c r="BO5" s="682">
        <v>94.9</v>
      </c>
      <c r="BP5" s="682"/>
      <c r="BQ5" s="682"/>
      <c r="BR5" s="682"/>
      <c r="BS5" s="683" t="s">
        <v>230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222</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133941</v>
      </c>
      <c r="S6" s="680"/>
      <c r="T6" s="680"/>
      <c r="U6" s="680"/>
      <c r="V6" s="680"/>
      <c r="W6" s="680"/>
      <c r="X6" s="680"/>
      <c r="Y6" s="681"/>
      <c r="Z6" s="682">
        <v>0.7</v>
      </c>
      <c r="AA6" s="682"/>
      <c r="AB6" s="682"/>
      <c r="AC6" s="682"/>
      <c r="AD6" s="683">
        <v>133941</v>
      </c>
      <c r="AE6" s="683"/>
      <c r="AF6" s="683"/>
      <c r="AG6" s="683"/>
      <c r="AH6" s="683"/>
      <c r="AI6" s="683"/>
      <c r="AJ6" s="683"/>
      <c r="AK6" s="683"/>
      <c r="AL6" s="684">
        <v>1.2</v>
      </c>
      <c r="AM6" s="685"/>
      <c r="AN6" s="685"/>
      <c r="AO6" s="686"/>
      <c r="AP6" s="676" t="s">
        <v>235</v>
      </c>
      <c r="AQ6" s="677"/>
      <c r="AR6" s="677"/>
      <c r="AS6" s="677"/>
      <c r="AT6" s="677"/>
      <c r="AU6" s="677"/>
      <c r="AV6" s="677"/>
      <c r="AW6" s="677"/>
      <c r="AX6" s="677"/>
      <c r="AY6" s="677"/>
      <c r="AZ6" s="677"/>
      <c r="BA6" s="677"/>
      <c r="BB6" s="677"/>
      <c r="BC6" s="677"/>
      <c r="BD6" s="677"/>
      <c r="BE6" s="677"/>
      <c r="BF6" s="678"/>
      <c r="BG6" s="679">
        <v>6597637</v>
      </c>
      <c r="BH6" s="680"/>
      <c r="BI6" s="680"/>
      <c r="BJ6" s="680"/>
      <c r="BK6" s="680"/>
      <c r="BL6" s="680"/>
      <c r="BM6" s="680"/>
      <c r="BN6" s="681"/>
      <c r="BO6" s="682">
        <v>94.9</v>
      </c>
      <c r="BP6" s="682"/>
      <c r="BQ6" s="682"/>
      <c r="BR6" s="682"/>
      <c r="BS6" s="683" t="s">
        <v>236</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177716</v>
      </c>
      <c r="CS6" s="680"/>
      <c r="CT6" s="680"/>
      <c r="CU6" s="680"/>
      <c r="CV6" s="680"/>
      <c r="CW6" s="680"/>
      <c r="CX6" s="680"/>
      <c r="CY6" s="681"/>
      <c r="CZ6" s="673">
        <v>1</v>
      </c>
      <c r="DA6" s="674"/>
      <c r="DB6" s="674"/>
      <c r="DC6" s="693"/>
      <c r="DD6" s="688" t="s">
        <v>129</v>
      </c>
      <c r="DE6" s="680"/>
      <c r="DF6" s="680"/>
      <c r="DG6" s="680"/>
      <c r="DH6" s="680"/>
      <c r="DI6" s="680"/>
      <c r="DJ6" s="680"/>
      <c r="DK6" s="680"/>
      <c r="DL6" s="680"/>
      <c r="DM6" s="680"/>
      <c r="DN6" s="680"/>
      <c r="DO6" s="680"/>
      <c r="DP6" s="681"/>
      <c r="DQ6" s="688">
        <v>177673</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14010</v>
      </c>
      <c r="S7" s="680"/>
      <c r="T7" s="680"/>
      <c r="U7" s="680"/>
      <c r="V7" s="680"/>
      <c r="W7" s="680"/>
      <c r="X7" s="680"/>
      <c r="Y7" s="681"/>
      <c r="Z7" s="682">
        <v>0.1</v>
      </c>
      <c r="AA7" s="682"/>
      <c r="AB7" s="682"/>
      <c r="AC7" s="682"/>
      <c r="AD7" s="683">
        <v>14010</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3289320</v>
      </c>
      <c r="BH7" s="680"/>
      <c r="BI7" s="680"/>
      <c r="BJ7" s="680"/>
      <c r="BK7" s="680"/>
      <c r="BL7" s="680"/>
      <c r="BM7" s="680"/>
      <c r="BN7" s="681"/>
      <c r="BO7" s="682">
        <v>47.3</v>
      </c>
      <c r="BP7" s="682"/>
      <c r="BQ7" s="682"/>
      <c r="BR7" s="682"/>
      <c r="BS7" s="683" t="s">
        <v>230</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2123865</v>
      </c>
      <c r="CS7" s="680"/>
      <c r="CT7" s="680"/>
      <c r="CU7" s="680"/>
      <c r="CV7" s="680"/>
      <c r="CW7" s="680"/>
      <c r="CX7" s="680"/>
      <c r="CY7" s="681"/>
      <c r="CZ7" s="682">
        <v>11.5</v>
      </c>
      <c r="DA7" s="682"/>
      <c r="DB7" s="682"/>
      <c r="DC7" s="682"/>
      <c r="DD7" s="688">
        <v>10581</v>
      </c>
      <c r="DE7" s="680"/>
      <c r="DF7" s="680"/>
      <c r="DG7" s="680"/>
      <c r="DH7" s="680"/>
      <c r="DI7" s="680"/>
      <c r="DJ7" s="680"/>
      <c r="DK7" s="680"/>
      <c r="DL7" s="680"/>
      <c r="DM7" s="680"/>
      <c r="DN7" s="680"/>
      <c r="DO7" s="680"/>
      <c r="DP7" s="681"/>
      <c r="DQ7" s="688">
        <v>1756349</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23792</v>
      </c>
      <c r="S8" s="680"/>
      <c r="T8" s="680"/>
      <c r="U8" s="680"/>
      <c r="V8" s="680"/>
      <c r="W8" s="680"/>
      <c r="X8" s="680"/>
      <c r="Y8" s="681"/>
      <c r="Z8" s="682">
        <v>0.1</v>
      </c>
      <c r="AA8" s="682"/>
      <c r="AB8" s="682"/>
      <c r="AC8" s="682"/>
      <c r="AD8" s="683">
        <v>23792</v>
      </c>
      <c r="AE8" s="683"/>
      <c r="AF8" s="683"/>
      <c r="AG8" s="683"/>
      <c r="AH8" s="683"/>
      <c r="AI8" s="683"/>
      <c r="AJ8" s="683"/>
      <c r="AK8" s="683"/>
      <c r="AL8" s="684">
        <v>0.2</v>
      </c>
      <c r="AM8" s="685"/>
      <c r="AN8" s="685"/>
      <c r="AO8" s="686"/>
      <c r="AP8" s="676" t="s">
        <v>242</v>
      </c>
      <c r="AQ8" s="677"/>
      <c r="AR8" s="677"/>
      <c r="AS8" s="677"/>
      <c r="AT8" s="677"/>
      <c r="AU8" s="677"/>
      <c r="AV8" s="677"/>
      <c r="AW8" s="677"/>
      <c r="AX8" s="677"/>
      <c r="AY8" s="677"/>
      <c r="AZ8" s="677"/>
      <c r="BA8" s="677"/>
      <c r="BB8" s="677"/>
      <c r="BC8" s="677"/>
      <c r="BD8" s="677"/>
      <c r="BE8" s="677"/>
      <c r="BF8" s="678"/>
      <c r="BG8" s="679">
        <v>91055</v>
      </c>
      <c r="BH8" s="680"/>
      <c r="BI8" s="680"/>
      <c r="BJ8" s="680"/>
      <c r="BK8" s="680"/>
      <c r="BL8" s="680"/>
      <c r="BM8" s="680"/>
      <c r="BN8" s="681"/>
      <c r="BO8" s="682">
        <v>1.3</v>
      </c>
      <c r="BP8" s="682"/>
      <c r="BQ8" s="682"/>
      <c r="BR8" s="682"/>
      <c r="BS8" s="688" t="s">
        <v>230</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6447118</v>
      </c>
      <c r="CS8" s="680"/>
      <c r="CT8" s="680"/>
      <c r="CU8" s="680"/>
      <c r="CV8" s="680"/>
      <c r="CW8" s="680"/>
      <c r="CX8" s="680"/>
      <c r="CY8" s="681"/>
      <c r="CZ8" s="682">
        <v>35</v>
      </c>
      <c r="DA8" s="682"/>
      <c r="DB8" s="682"/>
      <c r="DC8" s="682"/>
      <c r="DD8" s="688">
        <v>74360</v>
      </c>
      <c r="DE8" s="680"/>
      <c r="DF8" s="680"/>
      <c r="DG8" s="680"/>
      <c r="DH8" s="680"/>
      <c r="DI8" s="680"/>
      <c r="DJ8" s="680"/>
      <c r="DK8" s="680"/>
      <c r="DL8" s="680"/>
      <c r="DM8" s="680"/>
      <c r="DN8" s="680"/>
      <c r="DO8" s="680"/>
      <c r="DP8" s="681"/>
      <c r="DQ8" s="688">
        <v>3626109</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19945</v>
      </c>
      <c r="S9" s="680"/>
      <c r="T9" s="680"/>
      <c r="U9" s="680"/>
      <c r="V9" s="680"/>
      <c r="W9" s="680"/>
      <c r="X9" s="680"/>
      <c r="Y9" s="681"/>
      <c r="Z9" s="682">
        <v>0.1</v>
      </c>
      <c r="AA9" s="682"/>
      <c r="AB9" s="682"/>
      <c r="AC9" s="682"/>
      <c r="AD9" s="683">
        <v>19945</v>
      </c>
      <c r="AE9" s="683"/>
      <c r="AF9" s="683"/>
      <c r="AG9" s="683"/>
      <c r="AH9" s="683"/>
      <c r="AI9" s="683"/>
      <c r="AJ9" s="683"/>
      <c r="AK9" s="683"/>
      <c r="AL9" s="684">
        <v>0.2</v>
      </c>
      <c r="AM9" s="685"/>
      <c r="AN9" s="685"/>
      <c r="AO9" s="686"/>
      <c r="AP9" s="676" t="s">
        <v>245</v>
      </c>
      <c r="AQ9" s="677"/>
      <c r="AR9" s="677"/>
      <c r="AS9" s="677"/>
      <c r="AT9" s="677"/>
      <c r="AU9" s="677"/>
      <c r="AV9" s="677"/>
      <c r="AW9" s="677"/>
      <c r="AX9" s="677"/>
      <c r="AY9" s="677"/>
      <c r="AZ9" s="677"/>
      <c r="BA9" s="677"/>
      <c r="BB9" s="677"/>
      <c r="BC9" s="677"/>
      <c r="BD9" s="677"/>
      <c r="BE9" s="677"/>
      <c r="BF9" s="678"/>
      <c r="BG9" s="679">
        <v>2634916</v>
      </c>
      <c r="BH9" s="680"/>
      <c r="BI9" s="680"/>
      <c r="BJ9" s="680"/>
      <c r="BK9" s="680"/>
      <c r="BL9" s="680"/>
      <c r="BM9" s="680"/>
      <c r="BN9" s="681"/>
      <c r="BO9" s="682">
        <v>37.9</v>
      </c>
      <c r="BP9" s="682"/>
      <c r="BQ9" s="682"/>
      <c r="BR9" s="682"/>
      <c r="BS9" s="688" t="s">
        <v>236</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1327404</v>
      </c>
      <c r="CS9" s="680"/>
      <c r="CT9" s="680"/>
      <c r="CU9" s="680"/>
      <c r="CV9" s="680"/>
      <c r="CW9" s="680"/>
      <c r="CX9" s="680"/>
      <c r="CY9" s="681"/>
      <c r="CZ9" s="682">
        <v>7.2</v>
      </c>
      <c r="DA9" s="682"/>
      <c r="DB9" s="682"/>
      <c r="DC9" s="682"/>
      <c r="DD9" s="688">
        <v>7871</v>
      </c>
      <c r="DE9" s="680"/>
      <c r="DF9" s="680"/>
      <c r="DG9" s="680"/>
      <c r="DH9" s="680"/>
      <c r="DI9" s="680"/>
      <c r="DJ9" s="680"/>
      <c r="DK9" s="680"/>
      <c r="DL9" s="680"/>
      <c r="DM9" s="680"/>
      <c r="DN9" s="680"/>
      <c r="DO9" s="680"/>
      <c r="DP9" s="681"/>
      <c r="DQ9" s="688">
        <v>1177435</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174</v>
      </c>
      <c r="AE10" s="683"/>
      <c r="AF10" s="683"/>
      <c r="AG10" s="683"/>
      <c r="AH10" s="683"/>
      <c r="AI10" s="683"/>
      <c r="AJ10" s="683"/>
      <c r="AK10" s="683"/>
      <c r="AL10" s="684" t="s">
        <v>129</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170241</v>
      </c>
      <c r="BH10" s="680"/>
      <c r="BI10" s="680"/>
      <c r="BJ10" s="680"/>
      <c r="BK10" s="680"/>
      <c r="BL10" s="680"/>
      <c r="BM10" s="680"/>
      <c r="BN10" s="681"/>
      <c r="BO10" s="682">
        <v>2.4</v>
      </c>
      <c r="BP10" s="682"/>
      <c r="BQ10" s="682"/>
      <c r="BR10" s="682"/>
      <c r="BS10" s="688" t="s">
        <v>230</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76562</v>
      </c>
      <c r="CS10" s="680"/>
      <c r="CT10" s="680"/>
      <c r="CU10" s="680"/>
      <c r="CV10" s="680"/>
      <c r="CW10" s="680"/>
      <c r="CX10" s="680"/>
      <c r="CY10" s="681"/>
      <c r="CZ10" s="682">
        <v>0.4</v>
      </c>
      <c r="DA10" s="682"/>
      <c r="DB10" s="682"/>
      <c r="DC10" s="682"/>
      <c r="DD10" s="688" t="s">
        <v>236</v>
      </c>
      <c r="DE10" s="680"/>
      <c r="DF10" s="680"/>
      <c r="DG10" s="680"/>
      <c r="DH10" s="680"/>
      <c r="DI10" s="680"/>
      <c r="DJ10" s="680"/>
      <c r="DK10" s="680"/>
      <c r="DL10" s="680"/>
      <c r="DM10" s="680"/>
      <c r="DN10" s="680"/>
      <c r="DO10" s="680"/>
      <c r="DP10" s="681"/>
      <c r="DQ10" s="688">
        <v>44423</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230</v>
      </c>
      <c r="AA11" s="682"/>
      <c r="AB11" s="682"/>
      <c r="AC11" s="682"/>
      <c r="AD11" s="683" t="s">
        <v>129</v>
      </c>
      <c r="AE11" s="683"/>
      <c r="AF11" s="683"/>
      <c r="AG11" s="683"/>
      <c r="AH11" s="683"/>
      <c r="AI11" s="683"/>
      <c r="AJ11" s="683"/>
      <c r="AK11" s="683"/>
      <c r="AL11" s="684" t="s">
        <v>174</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393108</v>
      </c>
      <c r="BH11" s="680"/>
      <c r="BI11" s="680"/>
      <c r="BJ11" s="680"/>
      <c r="BK11" s="680"/>
      <c r="BL11" s="680"/>
      <c r="BM11" s="680"/>
      <c r="BN11" s="681"/>
      <c r="BO11" s="682">
        <v>5.7</v>
      </c>
      <c r="BP11" s="682"/>
      <c r="BQ11" s="682"/>
      <c r="BR11" s="682"/>
      <c r="BS11" s="688" t="s">
        <v>230</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215788</v>
      </c>
      <c r="CS11" s="680"/>
      <c r="CT11" s="680"/>
      <c r="CU11" s="680"/>
      <c r="CV11" s="680"/>
      <c r="CW11" s="680"/>
      <c r="CX11" s="680"/>
      <c r="CY11" s="681"/>
      <c r="CZ11" s="682">
        <v>1.2</v>
      </c>
      <c r="DA11" s="682"/>
      <c r="DB11" s="682"/>
      <c r="DC11" s="682"/>
      <c r="DD11" s="688">
        <v>79393</v>
      </c>
      <c r="DE11" s="680"/>
      <c r="DF11" s="680"/>
      <c r="DG11" s="680"/>
      <c r="DH11" s="680"/>
      <c r="DI11" s="680"/>
      <c r="DJ11" s="680"/>
      <c r="DK11" s="680"/>
      <c r="DL11" s="680"/>
      <c r="DM11" s="680"/>
      <c r="DN11" s="680"/>
      <c r="DO11" s="680"/>
      <c r="DP11" s="681"/>
      <c r="DQ11" s="688">
        <v>136559</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991364</v>
      </c>
      <c r="S12" s="680"/>
      <c r="T12" s="680"/>
      <c r="U12" s="680"/>
      <c r="V12" s="680"/>
      <c r="W12" s="680"/>
      <c r="X12" s="680"/>
      <c r="Y12" s="681"/>
      <c r="Z12" s="682">
        <v>5.2</v>
      </c>
      <c r="AA12" s="682"/>
      <c r="AB12" s="682"/>
      <c r="AC12" s="682"/>
      <c r="AD12" s="683">
        <v>991364</v>
      </c>
      <c r="AE12" s="683"/>
      <c r="AF12" s="683"/>
      <c r="AG12" s="683"/>
      <c r="AH12" s="683"/>
      <c r="AI12" s="683"/>
      <c r="AJ12" s="683"/>
      <c r="AK12" s="683"/>
      <c r="AL12" s="684">
        <v>8.9</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2823116</v>
      </c>
      <c r="BH12" s="680"/>
      <c r="BI12" s="680"/>
      <c r="BJ12" s="680"/>
      <c r="BK12" s="680"/>
      <c r="BL12" s="680"/>
      <c r="BM12" s="680"/>
      <c r="BN12" s="681"/>
      <c r="BO12" s="682">
        <v>40.6</v>
      </c>
      <c r="BP12" s="682"/>
      <c r="BQ12" s="682"/>
      <c r="BR12" s="682"/>
      <c r="BS12" s="688" t="s">
        <v>230</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1696902</v>
      </c>
      <c r="CS12" s="680"/>
      <c r="CT12" s="680"/>
      <c r="CU12" s="680"/>
      <c r="CV12" s="680"/>
      <c r="CW12" s="680"/>
      <c r="CX12" s="680"/>
      <c r="CY12" s="681"/>
      <c r="CZ12" s="682">
        <v>9.1999999999999993</v>
      </c>
      <c r="DA12" s="682"/>
      <c r="DB12" s="682"/>
      <c r="DC12" s="682"/>
      <c r="DD12" s="688">
        <v>83597</v>
      </c>
      <c r="DE12" s="680"/>
      <c r="DF12" s="680"/>
      <c r="DG12" s="680"/>
      <c r="DH12" s="680"/>
      <c r="DI12" s="680"/>
      <c r="DJ12" s="680"/>
      <c r="DK12" s="680"/>
      <c r="DL12" s="680"/>
      <c r="DM12" s="680"/>
      <c r="DN12" s="680"/>
      <c r="DO12" s="680"/>
      <c r="DP12" s="681"/>
      <c r="DQ12" s="688">
        <v>949003</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v>10714</v>
      </c>
      <c r="S13" s="680"/>
      <c r="T13" s="680"/>
      <c r="U13" s="680"/>
      <c r="V13" s="680"/>
      <c r="W13" s="680"/>
      <c r="X13" s="680"/>
      <c r="Y13" s="681"/>
      <c r="Z13" s="682">
        <v>0.1</v>
      </c>
      <c r="AA13" s="682"/>
      <c r="AB13" s="682"/>
      <c r="AC13" s="682"/>
      <c r="AD13" s="683">
        <v>10714</v>
      </c>
      <c r="AE13" s="683"/>
      <c r="AF13" s="683"/>
      <c r="AG13" s="683"/>
      <c r="AH13" s="683"/>
      <c r="AI13" s="683"/>
      <c r="AJ13" s="683"/>
      <c r="AK13" s="683"/>
      <c r="AL13" s="684">
        <v>0.1</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2805577</v>
      </c>
      <c r="BH13" s="680"/>
      <c r="BI13" s="680"/>
      <c r="BJ13" s="680"/>
      <c r="BK13" s="680"/>
      <c r="BL13" s="680"/>
      <c r="BM13" s="680"/>
      <c r="BN13" s="681"/>
      <c r="BO13" s="682">
        <v>40.299999999999997</v>
      </c>
      <c r="BP13" s="682"/>
      <c r="BQ13" s="682"/>
      <c r="BR13" s="682"/>
      <c r="BS13" s="688" t="s">
        <v>129</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1765850</v>
      </c>
      <c r="CS13" s="680"/>
      <c r="CT13" s="680"/>
      <c r="CU13" s="680"/>
      <c r="CV13" s="680"/>
      <c r="CW13" s="680"/>
      <c r="CX13" s="680"/>
      <c r="CY13" s="681"/>
      <c r="CZ13" s="682">
        <v>9.6</v>
      </c>
      <c r="DA13" s="682"/>
      <c r="DB13" s="682"/>
      <c r="DC13" s="682"/>
      <c r="DD13" s="688">
        <v>817934</v>
      </c>
      <c r="DE13" s="680"/>
      <c r="DF13" s="680"/>
      <c r="DG13" s="680"/>
      <c r="DH13" s="680"/>
      <c r="DI13" s="680"/>
      <c r="DJ13" s="680"/>
      <c r="DK13" s="680"/>
      <c r="DL13" s="680"/>
      <c r="DM13" s="680"/>
      <c r="DN13" s="680"/>
      <c r="DO13" s="680"/>
      <c r="DP13" s="681"/>
      <c r="DQ13" s="688">
        <v>1022962</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174</v>
      </c>
      <c r="S14" s="680"/>
      <c r="T14" s="680"/>
      <c r="U14" s="680"/>
      <c r="V14" s="680"/>
      <c r="W14" s="680"/>
      <c r="X14" s="680"/>
      <c r="Y14" s="681"/>
      <c r="Z14" s="682" t="s">
        <v>236</v>
      </c>
      <c r="AA14" s="682"/>
      <c r="AB14" s="682"/>
      <c r="AC14" s="682"/>
      <c r="AD14" s="683" t="s">
        <v>129</v>
      </c>
      <c r="AE14" s="683"/>
      <c r="AF14" s="683"/>
      <c r="AG14" s="683"/>
      <c r="AH14" s="683"/>
      <c r="AI14" s="683"/>
      <c r="AJ14" s="683"/>
      <c r="AK14" s="683"/>
      <c r="AL14" s="684" t="s">
        <v>129</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151536</v>
      </c>
      <c r="BH14" s="680"/>
      <c r="BI14" s="680"/>
      <c r="BJ14" s="680"/>
      <c r="BK14" s="680"/>
      <c r="BL14" s="680"/>
      <c r="BM14" s="680"/>
      <c r="BN14" s="681"/>
      <c r="BO14" s="682">
        <v>2.2000000000000002</v>
      </c>
      <c r="BP14" s="682"/>
      <c r="BQ14" s="682"/>
      <c r="BR14" s="682"/>
      <c r="BS14" s="688" t="s">
        <v>230</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567737</v>
      </c>
      <c r="CS14" s="680"/>
      <c r="CT14" s="680"/>
      <c r="CU14" s="680"/>
      <c r="CV14" s="680"/>
      <c r="CW14" s="680"/>
      <c r="CX14" s="680"/>
      <c r="CY14" s="681"/>
      <c r="CZ14" s="682">
        <v>3.1</v>
      </c>
      <c r="DA14" s="682"/>
      <c r="DB14" s="682"/>
      <c r="DC14" s="682"/>
      <c r="DD14" s="688" t="s">
        <v>129</v>
      </c>
      <c r="DE14" s="680"/>
      <c r="DF14" s="680"/>
      <c r="DG14" s="680"/>
      <c r="DH14" s="680"/>
      <c r="DI14" s="680"/>
      <c r="DJ14" s="680"/>
      <c r="DK14" s="680"/>
      <c r="DL14" s="680"/>
      <c r="DM14" s="680"/>
      <c r="DN14" s="680"/>
      <c r="DO14" s="680"/>
      <c r="DP14" s="681"/>
      <c r="DQ14" s="688">
        <v>553186</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31771</v>
      </c>
      <c r="S15" s="680"/>
      <c r="T15" s="680"/>
      <c r="U15" s="680"/>
      <c r="V15" s="680"/>
      <c r="W15" s="680"/>
      <c r="X15" s="680"/>
      <c r="Y15" s="681"/>
      <c r="Z15" s="682">
        <v>0.2</v>
      </c>
      <c r="AA15" s="682"/>
      <c r="AB15" s="682"/>
      <c r="AC15" s="682"/>
      <c r="AD15" s="683">
        <v>31771</v>
      </c>
      <c r="AE15" s="683"/>
      <c r="AF15" s="683"/>
      <c r="AG15" s="683"/>
      <c r="AH15" s="683"/>
      <c r="AI15" s="683"/>
      <c r="AJ15" s="683"/>
      <c r="AK15" s="683"/>
      <c r="AL15" s="684">
        <v>0.3</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333665</v>
      </c>
      <c r="BH15" s="680"/>
      <c r="BI15" s="680"/>
      <c r="BJ15" s="680"/>
      <c r="BK15" s="680"/>
      <c r="BL15" s="680"/>
      <c r="BM15" s="680"/>
      <c r="BN15" s="681"/>
      <c r="BO15" s="682">
        <v>4.8</v>
      </c>
      <c r="BP15" s="682"/>
      <c r="BQ15" s="682"/>
      <c r="BR15" s="682"/>
      <c r="BS15" s="688" t="s">
        <v>129</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1486326</v>
      </c>
      <c r="CS15" s="680"/>
      <c r="CT15" s="680"/>
      <c r="CU15" s="680"/>
      <c r="CV15" s="680"/>
      <c r="CW15" s="680"/>
      <c r="CX15" s="680"/>
      <c r="CY15" s="681"/>
      <c r="CZ15" s="682">
        <v>8.1</v>
      </c>
      <c r="DA15" s="682"/>
      <c r="DB15" s="682"/>
      <c r="DC15" s="682"/>
      <c r="DD15" s="688">
        <v>47494</v>
      </c>
      <c r="DE15" s="680"/>
      <c r="DF15" s="680"/>
      <c r="DG15" s="680"/>
      <c r="DH15" s="680"/>
      <c r="DI15" s="680"/>
      <c r="DJ15" s="680"/>
      <c r="DK15" s="680"/>
      <c r="DL15" s="680"/>
      <c r="DM15" s="680"/>
      <c r="DN15" s="680"/>
      <c r="DO15" s="680"/>
      <c r="DP15" s="681"/>
      <c r="DQ15" s="688">
        <v>1269638</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236</v>
      </c>
      <c r="AA16" s="682"/>
      <c r="AB16" s="682"/>
      <c r="AC16" s="682"/>
      <c r="AD16" s="683" t="s">
        <v>230</v>
      </c>
      <c r="AE16" s="683"/>
      <c r="AF16" s="683"/>
      <c r="AG16" s="683"/>
      <c r="AH16" s="683"/>
      <c r="AI16" s="683"/>
      <c r="AJ16" s="683"/>
      <c r="AK16" s="683"/>
      <c r="AL16" s="684" t="s">
        <v>230</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236</v>
      </c>
      <c r="BH16" s="680"/>
      <c r="BI16" s="680"/>
      <c r="BJ16" s="680"/>
      <c r="BK16" s="680"/>
      <c r="BL16" s="680"/>
      <c r="BM16" s="680"/>
      <c r="BN16" s="681"/>
      <c r="BO16" s="682" t="s">
        <v>230</v>
      </c>
      <c r="BP16" s="682"/>
      <c r="BQ16" s="682"/>
      <c r="BR16" s="682"/>
      <c r="BS16" s="688" t="s">
        <v>129</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t="s">
        <v>129</v>
      </c>
      <c r="CS16" s="680"/>
      <c r="CT16" s="680"/>
      <c r="CU16" s="680"/>
      <c r="CV16" s="680"/>
      <c r="CW16" s="680"/>
      <c r="CX16" s="680"/>
      <c r="CY16" s="681"/>
      <c r="CZ16" s="682" t="s">
        <v>236</v>
      </c>
      <c r="DA16" s="682"/>
      <c r="DB16" s="682"/>
      <c r="DC16" s="682"/>
      <c r="DD16" s="688" t="s">
        <v>129</v>
      </c>
      <c r="DE16" s="680"/>
      <c r="DF16" s="680"/>
      <c r="DG16" s="680"/>
      <c r="DH16" s="680"/>
      <c r="DI16" s="680"/>
      <c r="DJ16" s="680"/>
      <c r="DK16" s="680"/>
      <c r="DL16" s="680"/>
      <c r="DM16" s="680"/>
      <c r="DN16" s="680"/>
      <c r="DO16" s="680"/>
      <c r="DP16" s="681"/>
      <c r="DQ16" s="688" t="s">
        <v>230</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31856</v>
      </c>
      <c r="S17" s="680"/>
      <c r="T17" s="680"/>
      <c r="U17" s="680"/>
      <c r="V17" s="680"/>
      <c r="W17" s="680"/>
      <c r="X17" s="680"/>
      <c r="Y17" s="681"/>
      <c r="Z17" s="682">
        <v>0.2</v>
      </c>
      <c r="AA17" s="682"/>
      <c r="AB17" s="682"/>
      <c r="AC17" s="682"/>
      <c r="AD17" s="683">
        <v>31856</v>
      </c>
      <c r="AE17" s="683"/>
      <c r="AF17" s="683"/>
      <c r="AG17" s="683"/>
      <c r="AH17" s="683"/>
      <c r="AI17" s="683"/>
      <c r="AJ17" s="683"/>
      <c r="AK17" s="683"/>
      <c r="AL17" s="684">
        <v>0.3</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174</v>
      </c>
      <c r="BP17" s="682"/>
      <c r="BQ17" s="682"/>
      <c r="BR17" s="682"/>
      <c r="BS17" s="688" t="s">
        <v>129</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2540288</v>
      </c>
      <c r="CS17" s="680"/>
      <c r="CT17" s="680"/>
      <c r="CU17" s="680"/>
      <c r="CV17" s="680"/>
      <c r="CW17" s="680"/>
      <c r="CX17" s="680"/>
      <c r="CY17" s="681"/>
      <c r="CZ17" s="682">
        <v>13.8</v>
      </c>
      <c r="DA17" s="682"/>
      <c r="DB17" s="682"/>
      <c r="DC17" s="682"/>
      <c r="DD17" s="688" t="s">
        <v>174</v>
      </c>
      <c r="DE17" s="680"/>
      <c r="DF17" s="680"/>
      <c r="DG17" s="680"/>
      <c r="DH17" s="680"/>
      <c r="DI17" s="680"/>
      <c r="DJ17" s="680"/>
      <c r="DK17" s="680"/>
      <c r="DL17" s="680"/>
      <c r="DM17" s="680"/>
      <c r="DN17" s="680"/>
      <c r="DO17" s="680"/>
      <c r="DP17" s="681"/>
      <c r="DQ17" s="688">
        <v>2499997</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3986804</v>
      </c>
      <c r="S18" s="680"/>
      <c r="T18" s="680"/>
      <c r="U18" s="680"/>
      <c r="V18" s="680"/>
      <c r="W18" s="680"/>
      <c r="X18" s="680"/>
      <c r="Y18" s="681"/>
      <c r="Z18" s="682">
        <v>20.8</v>
      </c>
      <c r="AA18" s="682"/>
      <c r="AB18" s="682"/>
      <c r="AC18" s="682"/>
      <c r="AD18" s="683">
        <v>3140340</v>
      </c>
      <c r="AE18" s="683"/>
      <c r="AF18" s="683"/>
      <c r="AG18" s="683"/>
      <c r="AH18" s="683"/>
      <c r="AI18" s="683"/>
      <c r="AJ18" s="683"/>
      <c r="AK18" s="683"/>
      <c r="AL18" s="684">
        <v>28.3</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174</v>
      </c>
      <c r="BH18" s="680"/>
      <c r="BI18" s="680"/>
      <c r="BJ18" s="680"/>
      <c r="BK18" s="680"/>
      <c r="BL18" s="680"/>
      <c r="BM18" s="680"/>
      <c r="BN18" s="681"/>
      <c r="BO18" s="682" t="s">
        <v>236</v>
      </c>
      <c r="BP18" s="682"/>
      <c r="BQ18" s="682"/>
      <c r="BR18" s="682"/>
      <c r="BS18" s="688" t="s">
        <v>129</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230</v>
      </c>
      <c r="CS18" s="680"/>
      <c r="CT18" s="680"/>
      <c r="CU18" s="680"/>
      <c r="CV18" s="680"/>
      <c r="CW18" s="680"/>
      <c r="CX18" s="680"/>
      <c r="CY18" s="681"/>
      <c r="CZ18" s="682" t="s">
        <v>174</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3140340</v>
      </c>
      <c r="S19" s="680"/>
      <c r="T19" s="680"/>
      <c r="U19" s="680"/>
      <c r="V19" s="680"/>
      <c r="W19" s="680"/>
      <c r="X19" s="680"/>
      <c r="Y19" s="681"/>
      <c r="Z19" s="682">
        <v>16.399999999999999</v>
      </c>
      <c r="AA19" s="682"/>
      <c r="AB19" s="682"/>
      <c r="AC19" s="682"/>
      <c r="AD19" s="683">
        <v>3140340</v>
      </c>
      <c r="AE19" s="683"/>
      <c r="AF19" s="683"/>
      <c r="AG19" s="683"/>
      <c r="AH19" s="683"/>
      <c r="AI19" s="683"/>
      <c r="AJ19" s="683"/>
      <c r="AK19" s="683"/>
      <c r="AL19" s="684">
        <v>28.3</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356282</v>
      </c>
      <c r="BH19" s="680"/>
      <c r="BI19" s="680"/>
      <c r="BJ19" s="680"/>
      <c r="BK19" s="680"/>
      <c r="BL19" s="680"/>
      <c r="BM19" s="680"/>
      <c r="BN19" s="681"/>
      <c r="BO19" s="682">
        <v>5.0999999999999996</v>
      </c>
      <c r="BP19" s="682"/>
      <c r="BQ19" s="682"/>
      <c r="BR19" s="682"/>
      <c r="BS19" s="688" t="s">
        <v>174</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230</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846464</v>
      </c>
      <c r="S20" s="680"/>
      <c r="T20" s="680"/>
      <c r="U20" s="680"/>
      <c r="V20" s="680"/>
      <c r="W20" s="680"/>
      <c r="X20" s="680"/>
      <c r="Y20" s="681"/>
      <c r="Z20" s="682">
        <v>4.4000000000000004</v>
      </c>
      <c r="AA20" s="682"/>
      <c r="AB20" s="682"/>
      <c r="AC20" s="682"/>
      <c r="AD20" s="683" t="s">
        <v>236</v>
      </c>
      <c r="AE20" s="683"/>
      <c r="AF20" s="683"/>
      <c r="AG20" s="683"/>
      <c r="AH20" s="683"/>
      <c r="AI20" s="683"/>
      <c r="AJ20" s="683"/>
      <c r="AK20" s="683"/>
      <c r="AL20" s="684" t="s">
        <v>230</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356282</v>
      </c>
      <c r="BH20" s="680"/>
      <c r="BI20" s="680"/>
      <c r="BJ20" s="680"/>
      <c r="BK20" s="680"/>
      <c r="BL20" s="680"/>
      <c r="BM20" s="680"/>
      <c r="BN20" s="681"/>
      <c r="BO20" s="682">
        <v>5.0999999999999996</v>
      </c>
      <c r="BP20" s="682"/>
      <c r="BQ20" s="682"/>
      <c r="BR20" s="682"/>
      <c r="BS20" s="688" t="s">
        <v>236</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18425556</v>
      </c>
      <c r="CS20" s="680"/>
      <c r="CT20" s="680"/>
      <c r="CU20" s="680"/>
      <c r="CV20" s="680"/>
      <c r="CW20" s="680"/>
      <c r="CX20" s="680"/>
      <c r="CY20" s="681"/>
      <c r="CZ20" s="682">
        <v>100</v>
      </c>
      <c r="DA20" s="682"/>
      <c r="DB20" s="682"/>
      <c r="DC20" s="682"/>
      <c r="DD20" s="688">
        <v>1121230</v>
      </c>
      <c r="DE20" s="680"/>
      <c r="DF20" s="680"/>
      <c r="DG20" s="680"/>
      <c r="DH20" s="680"/>
      <c r="DI20" s="680"/>
      <c r="DJ20" s="680"/>
      <c r="DK20" s="680"/>
      <c r="DL20" s="680"/>
      <c r="DM20" s="680"/>
      <c r="DN20" s="680"/>
      <c r="DO20" s="680"/>
      <c r="DP20" s="681"/>
      <c r="DQ20" s="688">
        <v>13213334</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230</v>
      </c>
      <c r="AA21" s="682"/>
      <c r="AB21" s="682"/>
      <c r="AC21" s="682"/>
      <c r="AD21" s="683" t="s">
        <v>230</v>
      </c>
      <c r="AE21" s="683"/>
      <c r="AF21" s="683"/>
      <c r="AG21" s="683"/>
      <c r="AH21" s="683"/>
      <c r="AI21" s="683"/>
      <c r="AJ21" s="683"/>
      <c r="AK21" s="683"/>
      <c r="AL21" s="684" t="s">
        <v>129</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1727</v>
      </c>
      <c r="BH21" s="680"/>
      <c r="BI21" s="680"/>
      <c r="BJ21" s="680"/>
      <c r="BK21" s="680"/>
      <c r="BL21" s="680"/>
      <c r="BM21" s="680"/>
      <c r="BN21" s="681"/>
      <c r="BO21" s="682">
        <v>0</v>
      </c>
      <c r="BP21" s="682"/>
      <c r="BQ21" s="682"/>
      <c r="BR21" s="682"/>
      <c r="BS21" s="688" t="s">
        <v>174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12198116</v>
      </c>
      <c r="S22" s="680"/>
      <c r="T22" s="680"/>
      <c r="U22" s="680"/>
      <c r="V22" s="680"/>
      <c r="W22" s="680"/>
      <c r="X22" s="680"/>
      <c r="Y22" s="681"/>
      <c r="Z22" s="682">
        <v>63.6</v>
      </c>
      <c r="AA22" s="682"/>
      <c r="AB22" s="682"/>
      <c r="AC22" s="682"/>
      <c r="AD22" s="683">
        <v>10997097</v>
      </c>
      <c r="AE22" s="683"/>
      <c r="AF22" s="683"/>
      <c r="AG22" s="683"/>
      <c r="AH22" s="683"/>
      <c r="AI22" s="683"/>
      <c r="AJ22" s="683"/>
      <c r="AK22" s="683"/>
      <c r="AL22" s="684">
        <v>99</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174</v>
      </c>
      <c r="BH22" s="680"/>
      <c r="BI22" s="680"/>
      <c r="BJ22" s="680"/>
      <c r="BK22" s="680"/>
      <c r="BL22" s="680"/>
      <c r="BM22" s="680"/>
      <c r="BN22" s="681"/>
      <c r="BO22" s="682" t="s">
        <v>230</v>
      </c>
      <c r="BP22" s="682"/>
      <c r="BQ22" s="682"/>
      <c r="BR22" s="682"/>
      <c r="BS22" s="688" t="s">
        <v>230</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9936</v>
      </c>
      <c r="S23" s="680"/>
      <c r="T23" s="680"/>
      <c r="U23" s="680"/>
      <c r="V23" s="680"/>
      <c r="W23" s="680"/>
      <c r="X23" s="680"/>
      <c r="Y23" s="681"/>
      <c r="Z23" s="682">
        <v>0.1</v>
      </c>
      <c r="AA23" s="682"/>
      <c r="AB23" s="682"/>
      <c r="AC23" s="682"/>
      <c r="AD23" s="683">
        <v>9936</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354555</v>
      </c>
      <c r="BH23" s="680"/>
      <c r="BI23" s="680"/>
      <c r="BJ23" s="680"/>
      <c r="BK23" s="680"/>
      <c r="BL23" s="680"/>
      <c r="BM23" s="680"/>
      <c r="BN23" s="681"/>
      <c r="BO23" s="682">
        <v>5.0999999999999996</v>
      </c>
      <c r="BP23" s="682"/>
      <c r="BQ23" s="682"/>
      <c r="BR23" s="682"/>
      <c r="BS23" s="688" t="s">
        <v>129</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99623</v>
      </c>
      <c r="S24" s="680"/>
      <c r="T24" s="680"/>
      <c r="U24" s="680"/>
      <c r="V24" s="680"/>
      <c r="W24" s="680"/>
      <c r="X24" s="680"/>
      <c r="Y24" s="681"/>
      <c r="Z24" s="682">
        <v>0.5</v>
      </c>
      <c r="AA24" s="682"/>
      <c r="AB24" s="682"/>
      <c r="AC24" s="682"/>
      <c r="AD24" s="683" t="s">
        <v>129</v>
      </c>
      <c r="AE24" s="683"/>
      <c r="AF24" s="683"/>
      <c r="AG24" s="683"/>
      <c r="AH24" s="683"/>
      <c r="AI24" s="683"/>
      <c r="AJ24" s="683"/>
      <c r="AK24" s="683"/>
      <c r="AL24" s="684" t="s">
        <v>230</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230</v>
      </c>
      <c r="BP24" s="682"/>
      <c r="BQ24" s="682"/>
      <c r="BR24" s="682"/>
      <c r="BS24" s="688" t="s">
        <v>230</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9106696</v>
      </c>
      <c r="CS24" s="669"/>
      <c r="CT24" s="669"/>
      <c r="CU24" s="669"/>
      <c r="CV24" s="669"/>
      <c r="CW24" s="669"/>
      <c r="CX24" s="669"/>
      <c r="CY24" s="670"/>
      <c r="CZ24" s="673">
        <v>49.4</v>
      </c>
      <c r="DA24" s="674"/>
      <c r="DB24" s="674"/>
      <c r="DC24" s="693"/>
      <c r="DD24" s="712">
        <v>6550748</v>
      </c>
      <c r="DE24" s="669"/>
      <c r="DF24" s="669"/>
      <c r="DG24" s="669"/>
      <c r="DH24" s="669"/>
      <c r="DI24" s="669"/>
      <c r="DJ24" s="669"/>
      <c r="DK24" s="670"/>
      <c r="DL24" s="712">
        <v>6110457</v>
      </c>
      <c r="DM24" s="669"/>
      <c r="DN24" s="669"/>
      <c r="DO24" s="669"/>
      <c r="DP24" s="669"/>
      <c r="DQ24" s="669"/>
      <c r="DR24" s="669"/>
      <c r="DS24" s="669"/>
      <c r="DT24" s="669"/>
      <c r="DU24" s="669"/>
      <c r="DV24" s="670"/>
      <c r="DW24" s="673">
        <v>51.5</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612085</v>
      </c>
      <c r="S25" s="680"/>
      <c r="T25" s="680"/>
      <c r="U25" s="680"/>
      <c r="V25" s="680"/>
      <c r="W25" s="680"/>
      <c r="X25" s="680"/>
      <c r="Y25" s="681"/>
      <c r="Z25" s="682">
        <v>3.2</v>
      </c>
      <c r="AA25" s="682"/>
      <c r="AB25" s="682"/>
      <c r="AC25" s="682"/>
      <c r="AD25" s="683">
        <v>74625</v>
      </c>
      <c r="AE25" s="683"/>
      <c r="AF25" s="683"/>
      <c r="AG25" s="683"/>
      <c r="AH25" s="683"/>
      <c r="AI25" s="683"/>
      <c r="AJ25" s="683"/>
      <c r="AK25" s="683"/>
      <c r="AL25" s="684">
        <v>0.7</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230</v>
      </c>
      <c r="BH25" s="680"/>
      <c r="BI25" s="680"/>
      <c r="BJ25" s="680"/>
      <c r="BK25" s="680"/>
      <c r="BL25" s="680"/>
      <c r="BM25" s="680"/>
      <c r="BN25" s="681"/>
      <c r="BO25" s="682" t="s">
        <v>236</v>
      </c>
      <c r="BP25" s="682"/>
      <c r="BQ25" s="682"/>
      <c r="BR25" s="682"/>
      <c r="BS25" s="688" t="s">
        <v>230</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3300608</v>
      </c>
      <c r="CS25" s="715"/>
      <c r="CT25" s="715"/>
      <c r="CU25" s="715"/>
      <c r="CV25" s="715"/>
      <c r="CW25" s="715"/>
      <c r="CX25" s="715"/>
      <c r="CY25" s="716"/>
      <c r="CZ25" s="684">
        <v>17.899999999999999</v>
      </c>
      <c r="DA25" s="713"/>
      <c r="DB25" s="713"/>
      <c r="DC25" s="717"/>
      <c r="DD25" s="688">
        <v>2679803</v>
      </c>
      <c r="DE25" s="715"/>
      <c r="DF25" s="715"/>
      <c r="DG25" s="715"/>
      <c r="DH25" s="715"/>
      <c r="DI25" s="715"/>
      <c r="DJ25" s="715"/>
      <c r="DK25" s="716"/>
      <c r="DL25" s="688">
        <v>2558816</v>
      </c>
      <c r="DM25" s="715"/>
      <c r="DN25" s="715"/>
      <c r="DO25" s="715"/>
      <c r="DP25" s="715"/>
      <c r="DQ25" s="715"/>
      <c r="DR25" s="715"/>
      <c r="DS25" s="715"/>
      <c r="DT25" s="715"/>
      <c r="DU25" s="715"/>
      <c r="DV25" s="716"/>
      <c r="DW25" s="684">
        <v>21.6</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124137</v>
      </c>
      <c r="S26" s="680"/>
      <c r="T26" s="680"/>
      <c r="U26" s="680"/>
      <c r="V26" s="680"/>
      <c r="W26" s="680"/>
      <c r="X26" s="680"/>
      <c r="Y26" s="681"/>
      <c r="Z26" s="682">
        <v>0.6</v>
      </c>
      <c r="AA26" s="682"/>
      <c r="AB26" s="682"/>
      <c r="AC26" s="682"/>
      <c r="AD26" s="683" t="s">
        <v>129</v>
      </c>
      <c r="AE26" s="683"/>
      <c r="AF26" s="683"/>
      <c r="AG26" s="683"/>
      <c r="AH26" s="683"/>
      <c r="AI26" s="683"/>
      <c r="AJ26" s="683"/>
      <c r="AK26" s="683"/>
      <c r="AL26" s="684" t="s">
        <v>299</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230</v>
      </c>
      <c r="BH26" s="680"/>
      <c r="BI26" s="680"/>
      <c r="BJ26" s="680"/>
      <c r="BK26" s="680"/>
      <c r="BL26" s="680"/>
      <c r="BM26" s="680"/>
      <c r="BN26" s="681"/>
      <c r="BO26" s="682" t="s">
        <v>129</v>
      </c>
      <c r="BP26" s="682"/>
      <c r="BQ26" s="682"/>
      <c r="BR26" s="682"/>
      <c r="BS26" s="688" t="s">
        <v>230</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2064188</v>
      </c>
      <c r="CS26" s="680"/>
      <c r="CT26" s="680"/>
      <c r="CU26" s="680"/>
      <c r="CV26" s="680"/>
      <c r="CW26" s="680"/>
      <c r="CX26" s="680"/>
      <c r="CY26" s="681"/>
      <c r="CZ26" s="684">
        <v>11.2</v>
      </c>
      <c r="DA26" s="713"/>
      <c r="DB26" s="713"/>
      <c r="DC26" s="717"/>
      <c r="DD26" s="688">
        <v>2019415</v>
      </c>
      <c r="DE26" s="680"/>
      <c r="DF26" s="680"/>
      <c r="DG26" s="680"/>
      <c r="DH26" s="680"/>
      <c r="DI26" s="680"/>
      <c r="DJ26" s="680"/>
      <c r="DK26" s="681"/>
      <c r="DL26" s="688" t="s">
        <v>230</v>
      </c>
      <c r="DM26" s="680"/>
      <c r="DN26" s="680"/>
      <c r="DO26" s="680"/>
      <c r="DP26" s="680"/>
      <c r="DQ26" s="680"/>
      <c r="DR26" s="680"/>
      <c r="DS26" s="680"/>
      <c r="DT26" s="680"/>
      <c r="DU26" s="680"/>
      <c r="DV26" s="681"/>
      <c r="DW26" s="684" t="s">
        <v>230</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1755065</v>
      </c>
      <c r="S27" s="680"/>
      <c r="T27" s="680"/>
      <c r="U27" s="680"/>
      <c r="V27" s="680"/>
      <c r="W27" s="680"/>
      <c r="X27" s="680"/>
      <c r="Y27" s="681"/>
      <c r="Z27" s="682">
        <v>9.1999999999999993</v>
      </c>
      <c r="AA27" s="682"/>
      <c r="AB27" s="682"/>
      <c r="AC27" s="682"/>
      <c r="AD27" s="683" t="s">
        <v>174</v>
      </c>
      <c r="AE27" s="683"/>
      <c r="AF27" s="683"/>
      <c r="AG27" s="683"/>
      <c r="AH27" s="683"/>
      <c r="AI27" s="683"/>
      <c r="AJ27" s="683"/>
      <c r="AK27" s="683"/>
      <c r="AL27" s="684" t="s">
        <v>230</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6953919</v>
      </c>
      <c r="BH27" s="680"/>
      <c r="BI27" s="680"/>
      <c r="BJ27" s="680"/>
      <c r="BK27" s="680"/>
      <c r="BL27" s="680"/>
      <c r="BM27" s="680"/>
      <c r="BN27" s="681"/>
      <c r="BO27" s="682">
        <v>100</v>
      </c>
      <c r="BP27" s="682"/>
      <c r="BQ27" s="682"/>
      <c r="BR27" s="682"/>
      <c r="BS27" s="688" t="s">
        <v>174</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3265800</v>
      </c>
      <c r="CS27" s="715"/>
      <c r="CT27" s="715"/>
      <c r="CU27" s="715"/>
      <c r="CV27" s="715"/>
      <c r="CW27" s="715"/>
      <c r="CX27" s="715"/>
      <c r="CY27" s="716"/>
      <c r="CZ27" s="684">
        <v>17.7</v>
      </c>
      <c r="DA27" s="713"/>
      <c r="DB27" s="713"/>
      <c r="DC27" s="717"/>
      <c r="DD27" s="688">
        <v>1370948</v>
      </c>
      <c r="DE27" s="715"/>
      <c r="DF27" s="715"/>
      <c r="DG27" s="715"/>
      <c r="DH27" s="715"/>
      <c r="DI27" s="715"/>
      <c r="DJ27" s="715"/>
      <c r="DK27" s="716"/>
      <c r="DL27" s="688">
        <v>1051644</v>
      </c>
      <c r="DM27" s="715"/>
      <c r="DN27" s="715"/>
      <c r="DO27" s="715"/>
      <c r="DP27" s="715"/>
      <c r="DQ27" s="715"/>
      <c r="DR27" s="715"/>
      <c r="DS27" s="715"/>
      <c r="DT27" s="715"/>
      <c r="DU27" s="715"/>
      <c r="DV27" s="716"/>
      <c r="DW27" s="684">
        <v>8.9</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236</v>
      </c>
      <c r="S28" s="680"/>
      <c r="T28" s="680"/>
      <c r="U28" s="680"/>
      <c r="V28" s="680"/>
      <c r="W28" s="680"/>
      <c r="X28" s="680"/>
      <c r="Y28" s="681"/>
      <c r="Z28" s="682" t="s">
        <v>230</v>
      </c>
      <c r="AA28" s="682"/>
      <c r="AB28" s="682"/>
      <c r="AC28" s="682"/>
      <c r="AD28" s="683" t="s">
        <v>230</v>
      </c>
      <c r="AE28" s="683"/>
      <c r="AF28" s="683"/>
      <c r="AG28" s="683"/>
      <c r="AH28" s="683"/>
      <c r="AI28" s="683"/>
      <c r="AJ28" s="683"/>
      <c r="AK28" s="683"/>
      <c r="AL28" s="684" t="s">
        <v>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2540288</v>
      </c>
      <c r="CS28" s="680"/>
      <c r="CT28" s="680"/>
      <c r="CU28" s="680"/>
      <c r="CV28" s="680"/>
      <c r="CW28" s="680"/>
      <c r="CX28" s="680"/>
      <c r="CY28" s="681"/>
      <c r="CZ28" s="684">
        <v>13.8</v>
      </c>
      <c r="DA28" s="713"/>
      <c r="DB28" s="713"/>
      <c r="DC28" s="717"/>
      <c r="DD28" s="688">
        <v>2499997</v>
      </c>
      <c r="DE28" s="680"/>
      <c r="DF28" s="680"/>
      <c r="DG28" s="680"/>
      <c r="DH28" s="680"/>
      <c r="DI28" s="680"/>
      <c r="DJ28" s="680"/>
      <c r="DK28" s="681"/>
      <c r="DL28" s="688">
        <v>2499997</v>
      </c>
      <c r="DM28" s="680"/>
      <c r="DN28" s="680"/>
      <c r="DO28" s="680"/>
      <c r="DP28" s="680"/>
      <c r="DQ28" s="680"/>
      <c r="DR28" s="680"/>
      <c r="DS28" s="680"/>
      <c r="DT28" s="680"/>
      <c r="DU28" s="680"/>
      <c r="DV28" s="681"/>
      <c r="DW28" s="684">
        <v>21.1</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928817</v>
      </c>
      <c r="S29" s="680"/>
      <c r="T29" s="680"/>
      <c r="U29" s="680"/>
      <c r="V29" s="680"/>
      <c r="W29" s="680"/>
      <c r="X29" s="680"/>
      <c r="Y29" s="681"/>
      <c r="Z29" s="682">
        <v>4.8</v>
      </c>
      <c r="AA29" s="682"/>
      <c r="AB29" s="682"/>
      <c r="AC29" s="682"/>
      <c r="AD29" s="683" t="s">
        <v>230</v>
      </c>
      <c r="AE29" s="683"/>
      <c r="AF29" s="683"/>
      <c r="AG29" s="683"/>
      <c r="AH29" s="683"/>
      <c r="AI29" s="683"/>
      <c r="AJ29" s="683"/>
      <c r="AK29" s="683"/>
      <c r="AL29" s="684" t="s">
        <v>129</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2539189</v>
      </c>
      <c r="CS29" s="715"/>
      <c r="CT29" s="715"/>
      <c r="CU29" s="715"/>
      <c r="CV29" s="715"/>
      <c r="CW29" s="715"/>
      <c r="CX29" s="715"/>
      <c r="CY29" s="716"/>
      <c r="CZ29" s="684">
        <v>13.8</v>
      </c>
      <c r="DA29" s="713"/>
      <c r="DB29" s="713"/>
      <c r="DC29" s="717"/>
      <c r="DD29" s="688">
        <v>2498898</v>
      </c>
      <c r="DE29" s="715"/>
      <c r="DF29" s="715"/>
      <c r="DG29" s="715"/>
      <c r="DH29" s="715"/>
      <c r="DI29" s="715"/>
      <c r="DJ29" s="715"/>
      <c r="DK29" s="716"/>
      <c r="DL29" s="688">
        <v>2498898</v>
      </c>
      <c r="DM29" s="715"/>
      <c r="DN29" s="715"/>
      <c r="DO29" s="715"/>
      <c r="DP29" s="715"/>
      <c r="DQ29" s="715"/>
      <c r="DR29" s="715"/>
      <c r="DS29" s="715"/>
      <c r="DT29" s="715"/>
      <c r="DU29" s="715"/>
      <c r="DV29" s="716"/>
      <c r="DW29" s="684">
        <v>21.1</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156017</v>
      </c>
      <c r="S30" s="680"/>
      <c r="T30" s="680"/>
      <c r="U30" s="680"/>
      <c r="V30" s="680"/>
      <c r="W30" s="680"/>
      <c r="X30" s="680"/>
      <c r="Y30" s="681"/>
      <c r="Z30" s="682">
        <v>0.8</v>
      </c>
      <c r="AA30" s="682"/>
      <c r="AB30" s="682"/>
      <c r="AC30" s="682"/>
      <c r="AD30" s="683">
        <v>29156</v>
      </c>
      <c r="AE30" s="683"/>
      <c r="AF30" s="683"/>
      <c r="AG30" s="683"/>
      <c r="AH30" s="683"/>
      <c r="AI30" s="683"/>
      <c r="AJ30" s="683"/>
      <c r="AK30" s="683"/>
      <c r="AL30" s="684">
        <v>0.3</v>
      </c>
      <c r="AM30" s="685"/>
      <c r="AN30" s="685"/>
      <c r="AO30" s="686"/>
      <c r="AP30" s="727" t="s">
        <v>313</v>
      </c>
      <c r="AQ30" s="728"/>
      <c r="AR30" s="728"/>
      <c r="AS30" s="728"/>
      <c r="AT30" s="733" t="s">
        <v>314</v>
      </c>
      <c r="AU30" s="230"/>
      <c r="AV30" s="230"/>
      <c r="AW30" s="230"/>
      <c r="AX30" s="665" t="s">
        <v>189</v>
      </c>
      <c r="AY30" s="666"/>
      <c r="AZ30" s="666"/>
      <c r="BA30" s="666"/>
      <c r="BB30" s="666"/>
      <c r="BC30" s="666"/>
      <c r="BD30" s="666"/>
      <c r="BE30" s="666"/>
      <c r="BF30" s="667"/>
      <c r="BG30" s="739">
        <v>99.2</v>
      </c>
      <c r="BH30" s="740"/>
      <c r="BI30" s="740"/>
      <c r="BJ30" s="740"/>
      <c r="BK30" s="740"/>
      <c r="BL30" s="740"/>
      <c r="BM30" s="674">
        <v>98.3</v>
      </c>
      <c r="BN30" s="740"/>
      <c r="BO30" s="740"/>
      <c r="BP30" s="740"/>
      <c r="BQ30" s="741"/>
      <c r="BR30" s="739">
        <v>99.1</v>
      </c>
      <c r="BS30" s="740"/>
      <c r="BT30" s="740"/>
      <c r="BU30" s="740"/>
      <c r="BV30" s="740"/>
      <c r="BW30" s="740"/>
      <c r="BX30" s="674">
        <v>97.5</v>
      </c>
      <c r="BY30" s="740"/>
      <c r="BZ30" s="740"/>
      <c r="CA30" s="740"/>
      <c r="CB30" s="741"/>
      <c r="CD30" s="744"/>
      <c r="CE30" s="745"/>
      <c r="CF30" s="694" t="s">
        <v>315</v>
      </c>
      <c r="CG30" s="695"/>
      <c r="CH30" s="695"/>
      <c r="CI30" s="695"/>
      <c r="CJ30" s="695"/>
      <c r="CK30" s="695"/>
      <c r="CL30" s="695"/>
      <c r="CM30" s="695"/>
      <c r="CN30" s="695"/>
      <c r="CO30" s="695"/>
      <c r="CP30" s="695"/>
      <c r="CQ30" s="696"/>
      <c r="CR30" s="679">
        <v>2403371</v>
      </c>
      <c r="CS30" s="680"/>
      <c r="CT30" s="680"/>
      <c r="CU30" s="680"/>
      <c r="CV30" s="680"/>
      <c r="CW30" s="680"/>
      <c r="CX30" s="680"/>
      <c r="CY30" s="681"/>
      <c r="CZ30" s="684">
        <v>13</v>
      </c>
      <c r="DA30" s="713"/>
      <c r="DB30" s="713"/>
      <c r="DC30" s="717"/>
      <c r="DD30" s="688">
        <v>2366189</v>
      </c>
      <c r="DE30" s="680"/>
      <c r="DF30" s="680"/>
      <c r="DG30" s="680"/>
      <c r="DH30" s="680"/>
      <c r="DI30" s="680"/>
      <c r="DJ30" s="680"/>
      <c r="DK30" s="681"/>
      <c r="DL30" s="688">
        <v>2366189</v>
      </c>
      <c r="DM30" s="680"/>
      <c r="DN30" s="680"/>
      <c r="DO30" s="680"/>
      <c r="DP30" s="680"/>
      <c r="DQ30" s="680"/>
      <c r="DR30" s="680"/>
      <c r="DS30" s="680"/>
      <c r="DT30" s="680"/>
      <c r="DU30" s="680"/>
      <c r="DV30" s="681"/>
      <c r="DW30" s="684">
        <v>19.899999999999999</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140014</v>
      </c>
      <c r="S31" s="680"/>
      <c r="T31" s="680"/>
      <c r="U31" s="680"/>
      <c r="V31" s="680"/>
      <c r="W31" s="680"/>
      <c r="X31" s="680"/>
      <c r="Y31" s="681"/>
      <c r="Z31" s="682">
        <v>0.7</v>
      </c>
      <c r="AA31" s="682"/>
      <c r="AB31" s="682"/>
      <c r="AC31" s="682"/>
      <c r="AD31" s="683" t="s">
        <v>230</v>
      </c>
      <c r="AE31" s="683"/>
      <c r="AF31" s="683"/>
      <c r="AG31" s="683"/>
      <c r="AH31" s="683"/>
      <c r="AI31" s="683"/>
      <c r="AJ31" s="683"/>
      <c r="AK31" s="683"/>
      <c r="AL31" s="684" t="s">
        <v>230</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99.2</v>
      </c>
      <c r="BH31" s="715"/>
      <c r="BI31" s="715"/>
      <c r="BJ31" s="715"/>
      <c r="BK31" s="715"/>
      <c r="BL31" s="715"/>
      <c r="BM31" s="685">
        <v>98.2</v>
      </c>
      <c r="BN31" s="737"/>
      <c r="BO31" s="737"/>
      <c r="BP31" s="737"/>
      <c r="BQ31" s="738"/>
      <c r="BR31" s="736">
        <v>99</v>
      </c>
      <c r="BS31" s="715"/>
      <c r="BT31" s="715"/>
      <c r="BU31" s="715"/>
      <c r="BV31" s="715"/>
      <c r="BW31" s="715"/>
      <c r="BX31" s="685">
        <v>97.8</v>
      </c>
      <c r="BY31" s="737"/>
      <c r="BZ31" s="737"/>
      <c r="CA31" s="737"/>
      <c r="CB31" s="738"/>
      <c r="CD31" s="744"/>
      <c r="CE31" s="745"/>
      <c r="CF31" s="694" t="s">
        <v>319</v>
      </c>
      <c r="CG31" s="695"/>
      <c r="CH31" s="695"/>
      <c r="CI31" s="695"/>
      <c r="CJ31" s="695"/>
      <c r="CK31" s="695"/>
      <c r="CL31" s="695"/>
      <c r="CM31" s="695"/>
      <c r="CN31" s="695"/>
      <c r="CO31" s="695"/>
      <c r="CP31" s="695"/>
      <c r="CQ31" s="696"/>
      <c r="CR31" s="679">
        <v>135818</v>
      </c>
      <c r="CS31" s="715"/>
      <c r="CT31" s="715"/>
      <c r="CU31" s="715"/>
      <c r="CV31" s="715"/>
      <c r="CW31" s="715"/>
      <c r="CX31" s="715"/>
      <c r="CY31" s="716"/>
      <c r="CZ31" s="684">
        <v>0.7</v>
      </c>
      <c r="DA31" s="713"/>
      <c r="DB31" s="713"/>
      <c r="DC31" s="717"/>
      <c r="DD31" s="688">
        <v>132709</v>
      </c>
      <c r="DE31" s="715"/>
      <c r="DF31" s="715"/>
      <c r="DG31" s="715"/>
      <c r="DH31" s="715"/>
      <c r="DI31" s="715"/>
      <c r="DJ31" s="715"/>
      <c r="DK31" s="716"/>
      <c r="DL31" s="688">
        <v>132709</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31214</v>
      </c>
      <c r="S32" s="680"/>
      <c r="T32" s="680"/>
      <c r="U32" s="680"/>
      <c r="V32" s="680"/>
      <c r="W32" s="680"/>
      <c r="X32" s="680"/>
      <c r="Y32" s="681"/>
      <c r="Z32" s="682">
        <v>0.2</v>
      </c>
      <c r="AA32" s="682"/>
      <c r="AB32" s="682"/>
      <c r="AC32" s="682"/>
      <c r="AD32" s="683" t="s">
        <v>236</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99.3</v>
      </c>
      <c r="BH32" s="749"/>
      <c r="BI32" s="749"/>
      <c r="BJ32" s="749"/>
      <c r="BK32" s="749"/>
      <c r="BL32" s="749"/>
      <c r="BM32" s="750">
        <v>98.4</v>
      </c>
      <c r="BN32" s="749"/>
      <c r="BO32" s="749"/>
      <c r="BP32" s="749"/>
      <c r="BQ32" s="751"/>
      <c r="BR32" s="748">
        <v>99.3</v>
      </c>
      <c r="BS32" s="749"/>
      <c r="BT32" s="749"/>
      <c r="BU32" s="749"/>
      <c r="BV32" s="749"/>
      <c r="BW32" s="749"/>
      <c r="BX32" s="750">
        <v>97</v>
      </c>
      <c r="BY32" s="749"/>
      <c r="BZ32" s="749"/>
      <c r="CA32" s="749"/>
      <c r="CB32" s="751"/>
      <c r="CD32" s="746"/>
      <c r="CE32" s="747"/>
      <c r="CF32" s="694" t="s">
        <v>322</v>
      </c>
      <c r="CG32" s="695"/>
      <c r="CH32" s="695"/>
      <c r="CI32" s="695"/>
      <c r="CJ32" s="695"/>
      <c r="CK32" s="695"/>
      <c r="CL32" s="695"/>
      <c r="CM32" s="695"/>
      <c r="CN32" s="695"/>
      <c r="CO32" s="695"/>
      <c r="CP32" s="695"/>
      <c r="CQ32" s="696"/>
      <c r="CR32" s="679">
        <v>1099</v>
      </c>
      <c r="CS32" s="680"/>
      <c r="CT32" s="680"/>
      <c r="CU32" s="680"/>
      <c r="CV32" s="680"/>
      <c r="CW32" s="680"/>
      <c r="CX32" s="680"/>
      <c r="CY32" s="681"/>
      <c r="CZ32" s="684">
        <v>0</v>
      </c>
      <c r="DA32" s="713"/>
      <c r="DB32" s="713"/>
      <c r="DC32" s="717"/>
      <c r="DD32" s="688">
        <v>1099</v>
      </c>
      <c r="DE32" s="680"/>
      <c r="DF32" s="680"/>
      <c r="DG32" s="680"/>
      <c r="DH32" s="680"/>
      <c r="DI32" s="680"/>
      <c r="DJ32" s="680"/>
      <c r="DK32" s="681"/>
      <c r="DL32" s="688">
        <v>1099</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753255</v>
      </c>
      <c r="S33" s="680"/>
      <c r="T33" s="680"/>
      <c r="U33" s="680"/>
      <c r="V33" s="680"/>
      <c r="W33" s="680"/>
      <c r="X33" s="680"/>
      <c r="Y33" s="681"/>
      <c r="Z33" s="682">
        <v>3.9</v>
      </c>
      <c r="AA33" s="682"/>
      <c r="AB33" s="682"/>
      <c r="AC33" s="682"/>
      <c r="AD33" s="683" t="s">
        <v>174</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8197630</v>
      </c>
      <c r="CS33" s="715"/>
      <c r="CT33" s="715"/>
      <c r="CU33" s="715"/>
      <c r="CV33" s="715"/>
      <c r="CW33" s="715"/>
      <c r="CX33" s="715"/>
      <c r="CY33" s="716"/>
      <c r="CZ33" s="684">
        <v>44.5</v>
      </c>
      <c r="DA33" s="713"/>
      <c r="DB33" s="713"/>
      <c r="DC33" s="717"/>
      <c r="DD33" s="688">
        <v>6283834</v>
      </c>
      <c r="DE33" s="715"/>
      <c r="DF33" s="715"/>
      <c r="DG33" s="715"/>
      <c r="DH33" s="715"/>
      <c r="DI33" s="715"/>
      <c r="DJ33" s="715"/>
      <c r="DK33" s="716"/>
      <c r="DL33" s="688">
        <v>4662314</v>
      </c>
      <c r="DM33" s="715"/>
      <c r="DN33" s="715"/>
      <c r="DO33" s="715"/>
      <c r="DP33" s="715"/>
      <c r="DQ33" s="715"/>
      <c r="DR33" s="715"/>
      <c r="DS33" s="715"/>
      <c r="DT33" s="715"/>
      <c r="DU33" s="715"/>
      <c r="DV33" s="716"/>
      <c r="DW33" s="684">
        <v>39.299999999999997</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1129929</v>
      </c>
      <c r="S34" s="680"/>
      <c r="T34" s="680"/>
      <c r="U34" s="680"/>
      <c r="V34" s="680"/>
      <c r="W34" s="680"/>
      <c r="X34" s="680"/>
      <c r="Y34" s="681"/>
      <c r="Z34" s="682">
        <v>5.9</v>
      </c>
      <c r="AA34" s="682"/>
      <c r="AB34" s="682"/>
      <c r="AC34" s="682"/>
      <c r="AD34" s="683">
        <v>24</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2659699</v>
      </c>
      <c r="CS34" s="680"/>
      <c r="CT34" s="680"/>
      <c r="CU34" s="680"/>
      <c r="CV34" s="680"/>
      <c r="CW34" s="680"/>
      <c r="CX34" s="680"/>
      <c r="CY34" s="681"/>
      <c r="CZ34" s="684">
        <v>14.4</v>
      </c>
      <c r="DA34" s="713"/>
      <c r="DB34" s="713"/>
      <c r="DC34" s="717"/>
      <c r="DD34" s="688">
        <v>1968394</v>
      </c>
      <c r="DE34" s="680"/>
      <c r="DF34" s="680"/>
      <c r="DG34" s="680"/>
      <c r="DH34" s="680"/>
      <c r="DI34" s="680"/>
      <c r="DJ34" s="680"/>
      <c r="DK34" s="681"/>
      <c r="DL34" s="688">
        <v>1505559</v>
      </c>
      <c r="DM34" s="680"/>
      <c r="DN34" s="680"/>
      <c r="DO34" s="680"/>
      <c r="DP34" s="680"/>
      <c r="DQ34" s="680"/>
      <c r="DR34" s="680"/>
      <c r="DS34" s="680"/>
      <c r="DT34" s="680"/>
      <c r="DU34" s="680"/>
      <c r="DV34" s="681"/>
      <c r="DW34" s="684">
        <v>12.7</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1233900</v>
      </c>
      <c r="S35" s="680"/>
      <c r="T35" s="680"/>
      <c r="U35" s="680"/>
      <c r="V35" s="680"/>
      <c r="W35" s="680"/>
      <c r="X35" s="680"/>
      <c r="Y35" s="681"/>
      <c r="Z35" s="682">
        <v>6.4</v>
      </c>
      <c r="AA35" s="682"/>
      <c r="AB35" s="682"/>
      <c r="AC35" s="682"/>
      <c r="AD35" s="683" t="s">
        <v>129</v>
      </c>
      <c r="AE35" s="683"/>
      <c r="AF35" s="683"/>
      <c r="AG35" s="683"/>
      <c r="AH35" s="683"/>
      <c r="AI35" s="683"/>
      <c r="AJ35" s="683"/>
      <c r="AK35" s="683"/>
      <c r="AL35" s="684" t="s">
        <v>129</v>
      </c>
      <c r="AM35" s="685"/>
      <c r="AN35" s="685"/>
      <c r="AO35" s="686"/>
      <c r="AP35" s="234"/>
      <c r="AQ35" s="752" t="s">
        <v>330</v>
      </c>
      <c r="AR35" s="753"/>
      <c r="AS35" s="753"/>
      <c r="AT35" s="753"/>
      <c r="AU35" s="753"/>
      <c r="AV35" s="753"/>
      <c r="AW35" s="753"/>
      <c r="AX35" s="753"/>
      <c r="AY35" s="754"/>
      <c r="AZ35" s="668">
        <v>2737548</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67031</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174124</v>
      </c>
      <c r="CS35" s="715"/>
      <c r="CT35" s="715"/>
      <c r="CU35" s="715"/>
      <c r="CV35" s="715"/>
      <c r="CW35" s="715"/>
      <c r="CX35" s="715"/>
      <c r="CY35" s="716"/>
      <c r="CZ35" s="684">
        <v>0.9</v>
      </c>
      <c r="DA35" s="713"/>
      <c r="DB35" s="713"/>
      <c r="DC35" s="717"/>
      <c r="DD35" s="688">
        <v>173133</v>
      </c>
      <c r="DE35" s="715"/>
      <c r="DF35" s="715"/>
      <c r="DG35" s="715"/>
      <c r="DH35" s="715"/>
      <c r="DI35" s="715"/>
      <c r="DJ35" s="715"/>
      <c r="DK35" s="716"/>
      <c r="DL35" s="688">
        <v>89057</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230</v>
      </c>
      <c r="AA36" s="682"/>
      <c r="AB36" s="682"/>
      <c r="AC36" s="682"/>
      <c r="AD36" s="683" t="s">
        <v>129</v>
      </c>
      <c r="AE36" s="683"/>
      <c r="AF36" s="683"/>
      <c r="AG36" s="683"/>
      <c r="AH36" s="683"/>
      <c r="AI36" s="683"/>
      <c r="AJ36" s="683"/>
      <c r="AK36" s="683"/>
      <c r="AL36" s="684" t="s">
        <v>236</v>
      </c>
      <c r="AM36" s="685"/>
      <c r="AN36" s="685"/>
      <c r="AO36" s="686"/>
      <c r="AQ36" s="756" t="s">
        <v>334</v>
      </c>
      <c r="AR36" s="757"/>
      <c r="AS36" s="757"/>
      <c r="AT36" s="757"/>
      <c r="AU36" s="757"/>
      <c r="AV36" s="757"/>
      <c r="AW36" s="757"/>
      <c r="AX36" s="757"/>
      <c r="AY36" s="758"/>
      <c r="AZ36" s="679">
        <v>504600</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53205</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2641891</v>
      </c>
      <c r="CS36" s="680"/>
      <c r="CT36" s="680"/>
      <c r="CU36" s="680"/>
      <c r="CV36" s="680"/>
      <c r="CW36" s="680"/>
      <c r="CX36" s="680"/>
      <c r="CY36" s="681"/>
      <c r="CZ36" s="684">
        <v>14.3</v>
      </c>
      <c r="DA36" s="713"/>
      <c r="DB36" s="713"/>
      <c r="DC36" s="717"/>
      <c r="DD36" s="688">
        <v>2439261</v>
      </c>
      <c r="DE36" s="680"/>
      <c r="DF36" s="680"/>
      <c r="DG36" s="680"/>
      <c r="DH36" s="680"/>
      <c r="DI36" s="680"/>
      <c r="DJ36" s="680"/>
      <c r="DK36" s="681"/>
      <c r="DL36" s="688">
        <v>1625596</v>
      </c>
      <c r="DM36" s="680"/>
      <c r="DN36" s="680"/>
      <c r="DO36" s="680"/>
      <c r="DP36" s="680"/>
      <c r="DQ36" s="680"/>
      <c r="DR36" s="680"/>
      <c r="DS36" s="680"/>
      <c r="DT36" s="680"/>
      <c r="DU36" s="680"/>
      <c r="DV36" s="681"/>
      <c r="DW36" s="684">
        <v>13.7</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758000</v>
      </c>
      <c r="S37" s="680"/>
      <c r="T37" s="680"/>
      <c r="U37" s="680"/>
      <c r="V37" s="680"/>
      <c r="W37" s="680"/>
      <c r="X37" s="680"/>
      <c r="Y37" s="681"/>
      <c r="Z37" s="682">
        <v>4</v>
      </c>
      <c r="AA37" s="682"/>
      <c r="AB37" s="682"/>
      <c r="AC37" s="682"/>
      <c r="AD37" s="683" t="s">
        <v>236</v>
      </c>
      <c r="AE37" s="683"/>
      <c r="AF37" s="683"/>
      <c r="AG37" s="683"/>
      <c r="AH37" s="683"/>
      <c r="AI37" s="683"/>
      <c r="AJ37" s="683"/>
      <c r="AK37" s="683"/>
      <c r="AL37" s="684" t="s">
        <v>174</v>
      </c>
      <c r="AM37" s="685"/>
      <c r="AN37" s="685"/>
      <c r="AO37" s="686"/>
      <c r="AQ37" s="756" t="s">
        <v>338</v>
      </c>
      <c r="AR37" s="757"/>
      <c r="AS37" s="757"/>
      <c r="AT37" s="757"/>
      <c r="AU37" s="757"/>
      <c r="AV37" s="757"/>
      <c r="AW37" s="757"/>
      <c r="AX37" s="757"/>
      <c r="AY37" s="758"/>
      <c r="AZ37" s="679">
        <v>480290</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6292</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825821</v>
      </c>
      <c r="CS37" s="715"/>
      <c r="CT37" s="715"/>
      <c r="CU37" s="715"/>
      <c r="CV37" s="715"/>
      <c r="CW37" s="715"/>
      <c r="CX37" s="715"/>
      <c r="CY37" s="716"/>
      <c r="CZ37" s="684">
        <v>4.5</v>
      </c>
      <c r="DA37" s="713"/>
      <c r="DB37" s="713"/>
      <c r="DC37" s="717"/>
      <c r="DD37" s="688">
        <v>779734</v>
      </c>
      <c r="DE37" s="715"/>
      <c r="DF37" s="715"/>
      <c r="DG37" s="715"/>
      <c r="DH37" s="715"/>
      <c r="DI37" s="715"/>
      <c r="DJ37" s="715"/>
      <c r="DK37" s="716"/>
      <c r="DL37" s="688">
        <v>632077</v>
      </c>
      <c r="DM37" s="715"/>
      <c r="DN37" s="715"/>
      <c r="DO37" s="715"/>
      <c r="DP37" s="715"/>
      <c r="DQ37" s="715"/>
      <c r="DR37" s="715"/>
      <c r="DS37" s="715"/>
      <c r="DT37" s="715"/>
      <c r="DU37" s="715"/>
      <c r="DV37" s="716"/>
      <c r="DW37" s="684">
        <v>5.3</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19172108</v>
      </c>
      <c r="S38" s="760"/>
      <c r="T38" s="760"/>
      <c r="U38" s="760"/>
      <c r="V38" s="760"/>
      <c r="W38" s="760"/>
      <c r="X38" s="760"/>
      <c r="Y38" s="761"/>
      <c r="Z38" s="762">
        <v>100</v>
      </c>
      <c r="AA38" s="762"/>
      <c r="AB38" s="762"/>
      <c r="AC38" s="762"/>
      <c r="AD38" s="763">
        <v>11110838</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t="s">
        <v>230</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9704</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1752658</v>
      </c>
      <c r="CS38" s="680"/>
      <c r="CT38" s="680"/>
      <c r="CU38" s="680"/>
      <c r="CV38" s="680"/>
      <c r="CW38" s="680"/>
      <c r="CX38" s="680"/>
      <c r="CY38" s="681"/>
      <c r="CZ38" s="684">
        <v>9.5</v>
      </c>
      <c r="DA38" s="713"/>
      <c r="DB38" s="713"/>
      <c r="DC38" s="717"/>
      <c r="DD38" s="688">
        <v>1482719</v>
      </c>
      <c r="DE38" s="680"/>
      <c r="DF38" s="680"/>
      <c r="DG38" s="680"/>
      <c r="DH38" s="680"/>
      <c r="DI38" s="680"/>
      <c r="DJ38" s="680"/>
      <c r="DK38" s="681"/>
      <c r="DL38" s="688">
        <v>1442102</v>
      </c>
      <c r="DM38" s="680"/>
      <c r="DN38" s="680"/>
      <c r="DO38" s="680"/>
      <c r="DP38" s="680"/>
      <c r="DQ38" s="680"/>
      <c r="DR38" s="680"/>
      <c r="DS38" s="680"/>
      <c r="DT38" s="680"/>
      <c r="DU38" s="680"/>
      <c r="DV38" s="681"/>
      <c r="DW38" s="684">
        <v>12.2</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t="s">
        <v>129</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97</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339766</v>
      </c>
      <c r="CS39" s="715"/>
      <c r="CT39" s="715"/>
      <c r="CU39" s="715"/>
      <c r="CV39" s="715"/>
      <c r="CW39" s="715"/>
      <c r="CX39" s="715"/>
      <c r="CY39" s="716"/>
      <c r="CZ39" s="684">
        <v>1.8</v>
      </c>
      <c r="DA39" s="713"/>
      <c r="DB39" s="713"/>
      <c r="DC39" s="717"/>
      <c r="DD39" s="688">
        <v>220000</v>
      </c>
      <c r="DE39" s="715"/>
      <c r="DF39" s="715"/>
      <c r="DG39" s="715"/>
      <c r="DH39" s="715"/>
      <c r="DI39" s="715"/>
      <c r="DJ39" s="715"/>
      <c r="DK39" s="716"/>
      <c r="DL39" s="688" t="s">
        <v>230</v>
      </c>
      <c r="DM39" s="715"/>
      <c r="DN39" s="715"/>
      <c r="DO39" s="715"/>
      <c r="DP39" s="715"/>
      <c r="DQ39" s="715"/>
      <c r="DR39" s="715"/>
      <c r="DS39" s="715"/>
      <c r="DT39" s="715"/>
      <c r="DU39" s="715"/>
      <c r="DV39" s="716"/>
      <c r="DW39" s="684" t="s">
        <v>174</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290417</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174</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629492</v>
      </c>
      <c r="CS40" s="680"/>
      <c r="CT40" s="680"/>
      <c r="CU40" s="680"/>
      <c r="CV40" s="680"/>
      <c r="CW40" s="680"/>
      <c r="CX40" s="680"/>
      <c r="CY40" s="681"/>
      <c r="CZ40" s="684">
        <v>3.4</v>
      </c>
      <c r="DA40" s="713"/>
      <c r="DB40" s="713"/>
      <c r="DC40" s="717"/>
      <c r="DD40" s="688">
        <v>327</v>
      </c>
      <c r="DE40" s="680"/>
      <c r="DF40" s="680"/>
      <c r="DG40" s="680"/>
      <c r="DH40" s="680"/>
      <c r="DI40" s="680"/>
      <c r="DJ40" s="680"/>
      <c r="DK40" s="681"/>
      <c r="DL40" s="688" t="s">
        <v>129</v>
      </c>
      <c r="DM40" s="680"/>
      <c r="DN40" s="680"/>
      <c r="DO40" s="680"/>
      <c r="DP40" s="680"/>
      <c r="DQ40" s="680"/>
      <c r="DR40" s="680"/>
      <c r="DS40" s="680"/>
      <c r="DT40" s="680"/>
      <c r="DU40" s="680"/>
      <c r="DV40" s="681"/>
      <c r="DW40" s="684" t="s">
        <v>174</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1462241</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338</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230</v>
      </c>
      <c r="CS41" s="715"/>
      <c r="CT41" s="715"/>
      <c r="CU41" s="715"/>
      <c r="CV41" s="715"/>
      <c r="CW41" s="715"/>
      <c r="CX41" s="715"/>
      <c r="CY41" s="716"/>
      <c r="CZ41" s="684" t="s">
        <v>174</v>
      </c>
      <c r="DA41" s="713"/>
      <c r="DB41" s="713"/>
      <c r="DC41" s="717"/>
      <c r="DD41" s="688" t="s">
        <v>174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1121230</v>
      </c>
      <c r="CS42" s="680"/>
      <c r="CT42" s="680"/>
      <c r="CU42" s="680"/>
      <c r="CV42" s="680"/>
      <c r="CW42" s="680"/>
      <c r="CX42" s="680"/>
      <c r="CY42" s="681"/>
      <c r="CZ42" s="684">
        <v>6.1</v>
      </c>
      <c r="DA42" s="685"/>
      <c r="DB42" s="685"/>
      <c r="DC42" s="780"/>
      <c r="DD42" s="688">
        <v>378752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77395</v>
      </c>
      <c r="CS43" s="715"/>
      <c r="CT43" s="715"/>
      <c r="CU43" s="715"/>
      <c r="CV43" s="715"/>
      <c r="CW43" s="715"/>
      <c r="CX43" s="715"/>
      <c r="CY43" s="716"/>
      <c r="CZ43" s="684">
        <v>0.4</v>
      </c>
      <c r="DA43" s="713"/>
      <c r="DB43" s="713"/>
      <c r="DC43" s="717"/>
      <c r="DD43" s="688">
        <v>77395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310</v>
      </c>
      <c r="CE44" s="792"/>
      <c r="CF44" s="676" t="s">
        <v>360</v>
      </c>
      <c r="CG44" s="677"/>
      <c r="CH44" s="677"/>
      <c r="CI44" s="677"/>
      <c r="CJ44" s="677"/>
      <c r="CK44" s="677"/>
      <c r="CL44" s="677"/>
      <c r="CM44" s="677"/>
      <c r="CN44" s="677"/>
      <c r="CO44" s="677"/>
      <c r="CP44" s="677"/>
      <c r="CQ44" s="678"/>
      <c r="CR44" s="679">
        <v>1121230</v>
      </c>
      <c r="CS44" s="680"/>
      <c r="CT44" s="680"/>
      <c r="CU44" s="680"/>
      <c r="CV44" s="680"/>
      <c r="CW44" s="680"/>
      <c r="CX44" s="680"/>
      <c r="CY44" s="681"/>
      <c r="CZ44" s="684">
        <v>6.1</v>
      </c>
      <c r="DA44" s="685"/>
      <c r="DB44" s="685"/>
      <c r="DC44" s="780"/>
      <c r="DD44" s="688">
        <v>378752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485632</v>
      </c>
      <c r="CS45" s="715"/>
      <c r="CT45" s="715"/>
      <c r="CU45" s="715"/>
      <c r="CV45" s="715"/>
      <c r="CW45" s="715"/>
      <c r="CX45" s="715"/>
      <c r="CY45" s="716"/>
      <c r="CZ45" s="684">
        <v>2.6</v>
      </c>
      <c r="DA45" s="713"/>
      <c r="DB45" s="713"/>
      <c r="DC45" s="717"/>
      <c r="DD45" s="688">
        <v>90962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617081</v>
      </c>
      <c r="CS46" s="680"/>
      <c r="CT46" s="680"/>
      <c r="CU46" s="680"/>
      <c r="CV46" s="680"/>
      <c r="CW46" s="680"/>
      <c r="CX46" s="680"/>
      <c r="CY46" s="681"/>
      <c r="CZ46" s="684">
        <v>3.3</v>
      </c>
      <c r="DA46" s="685"/>
      <c r="DB46" s="685"/>
      <c r="DC46" s="780"/>
      <c r="DD46" s="688">
        <v>285773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t="s">
        <v>129</v>
      </c>
      <c r="CS47" s="715"/>
      <c r="CT47" s="715"/>
      <c r="CU47" s="715"/>
      <c r="CV47" s="715"/>
      <c r="CW47" s="715"/>
      <c r="CX47" s="715"/>
      <c r="CY47" s="716"/>
      <c r="CZ47" s="684" t="s">
        <v>299</v>
      </c>
      <c r="DA47" s="713"/>
      <c r="DB47" s="713"/>
      <c r="DC47" s="717"/>
      <c r="DD47" s="688" t="s">
        <v>129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129</v>
      </c>
      <c r="CS48" s="680"/>
      <c r="CT48" s="680"/>
      <c r="CU48" s="680"/>
      <c r="CV48" s="680"/>
      <c r="CW48" s="680"/>
      <c r="CX48" s="680"/>
      <c r="CY48" s="681"/>
      <c r="CZ48" s="684" t="s">
        <v>299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18425556</v>
      </c>
      <c r="CS49" s="749"/>
      <c r="CT49" s="749"/>
      <c r="CU49" s="749"/>
      <c r="CV49" s="749"/>
      <c r="CW49" s="749"/>
      <c r="CX49" s="749"/>
      <c r="CY49" s="781"/>
      <c r="CZ49" s="764">
        <v>100</v>
      </c>
      <c r="DA49" s="782"/>
      <c r="DB49" s="782"/>
      <c r="DC49" s="783"/>
      <c r="DD49" s="784">
        <v>13213334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pmMx+TDjk5y4vw7XALaKiJfkNK2O7fepQ39uHePBOynLUS30xDS76Egcm8pTw9nGs0I99EBO4iyI1cSw1jTyA==" saltValue="vPXC8yAo4+2zZfRJcIuW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19078</v>
      </c>
      <c r="R7" s="815"/>
      <c r="S7" s="815"/>
      <c r="T7" s="815"/>
      <c r="U7" s="815"/>
      <c r="V7" s="815">
        <v>18383</v>
      </c>
      <c r="W7" s="815"/>
      <c r="X7" s="815"/>
      <c r="Y7" s="815"/>
      <c r="Z7" s="815"/>
      <c r="AA7" s="815">
        <f>Q7-V7</f>
        <v>695</v>
      </c>
      <c r="AB7" s="815"/>
      <c r="AC7" s="815"/>
      <c r="AD7" s="815"/>
      <c r="AE7" s="816"/>
      <c r="AF7" s="817">
        <v>659</v>
      </c>
      <c r="AG7" s="818"/>
      <c r="AH7" s="818"/>
      <c r="AI7" s="818"/>
      <c r="AJ7" s="819"/>
      <c r="AK7" s="854">
        <v>46</v>
      </c>
      <c r="AL7" s="855"/>
      <c r="AM7" s="855"/>
      <c r="AN7" s="855"/>
      <c r="AO7" s="855"/>
      <c r="AP7" s="855">
        <v>22903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601</v>
      </c>
      <c r="BT7" s="859"/>
      <c r="BU7" s="859"/>
      <c r="BV7" s="859"/>
      <c r="BW7" s="859"/>
      <c r="BX7" s="859"/>
      <c r="BY7" s="859"/>
      <c r="BZ7" s="859"/>
      <c r="CA7" s="859"/>
      <c r="CB7" s="859"/>
      <c r="CC7" s="859"/>
      <c r="CD7" s="859"/>
      <c r="CE7" s="859"/>
      <c r="CF7" s="859"/>
      <c r="CG7" s="860"/>
      <c r="CH7" s="851">
        <v>2</v>
      </c>
      <c r="CI7" s="852"/>
      <c r="CJ7" s="852"/>
      <c r="CK7" s="852"/>
      <c r="CL7" s="853"/>
      <c r="CM7" s="851">
        <v>210</v>
      </c>
      <c r="CN7" s="852"/>
      <c r="CO7" s="852"/>
      <c r="CP7" s="852"/>
      <c r="CQ7" s="853"/>
      <c r="CR7" s="851">
        <v>30</v>
      </c>
      <c r="CS7" s="852"/>
      <c r="CT7" s="852"/>
      <c r="CU7" s="852"/>
      <c r="CV7" s="853"/>
      <c r="CW7" s="851">
        <v>9</v>
      </c>
      <c r="CX7" s="852"/>
      <c r="CY7" s="852"/>
      <c r="CZ7" s="852"/>
      <c r="DA7" s="853"/>
      <c r="DB7" s="851" t="s">
        <v>517</v>
      </c>
      <c r="DC7" s="852"/>
      <c r="DD7" s="852"/>
      <c r="DE7" s="852"/>
      <c r="DF7" s="853"/>
      <c r="DG7" s="851" t="s">
        <v>517</v>
      </c>
      <c r="DH7" s="852"/>
      <c r="DI7" s="852"/>
      <c r="DJ7" s="852"/>
      <c r="DK7" s="853"/>
      <c r="DL7" s="851" t="s">
        <v>517</v>
      </c>
      <c r="DM7" s="852"/>
      <c r="DN7" s="852"/>
      <c r="DO7" s="852"/>
      <c r="DP7" s="853"/>
      <c r="DQ7" s="851" t="s">
        <v>517</v>
      </c>
      <c r="DR7" s="852"/>
      <c r="DS7" s="852"/>
      <c r="DT7" s="852"/>
      <c r="DU7" s="853"/>
      <c r="DV7" s="832"/>
      <c r="DW7" s="833"/>
      <c r="DX7" s="833"/>
      <c r="DY7" s="833"/>
      <c r="DZ7" s="834"/>
      <c r="EA7" s="254"/>
    </row>
    <row r="8" spans="1:131" s="255" customFormat="1" ht="26.25" customHeight="1" x14ac:dyDescent="0.15">
      <c r="A8" s="261">
        <v>2</v>
      </c>
      <c r="B8" s="835" t="s">
        <v>389</v>
      </c>
      <c r="C8" s="836"/>
      <c r="D8" s="836"/>
      <c r="E8" s="836"/>
      <c r="F8" s="836"/>
      <c r="G8" s="836"/>
      <c r="H8" s="836"/>
      <c r="I8" s="836"/>
      <c r="J8" s="836"/>
      <c r="K8" s="836"/>
      <c r="L8" s="836"/>
      <c r="M8" s="836"/>
      <c r="N8" s="836"/>
      <c r="O8" s="836"/>
      <c r="P8" s="837"/>
      <c r="Q8" s="838">
        <v>11</v>
      </c>
      <c r="R8" s="839"/>
      <c r="S8" s="839"/>
      <c r="T8" s="839"/>
      <c r="U8" s="839"/>
      <c r="V8" s="839">
        <v>10</v>
      </c>
      <c r="W8" s="839"/>
      <c r="X8" s="839"/>
      <c r="Y8" s="839"/>
      <c r="Z8" s="839"/>
      <c r="AA8" s="840">
        <f t="shared" ref="AA8:AA10" si="0">Q8-V8</f>
        <v>1</v>
      </c>
      <c r="AB8" s="841"/>
      <c r="AC8" s="841"/>
      <c r="AD8" s="841"/>
      <c r="AE8" s="842"/>
      <c r="AF8" s="843">
        <v>1</v>
      </c>
      <c r="AG8" s="841"/>
      <c r="AH8" s="841"/>
      <c r="AI8" s="841"/>
      <c r="AJ8" s="842"/>
      <c r="AK8" s="844">
        <v>0</v>
      </c>
      <c r="AL8" s="845"/>
      <c r="AM8" s="845"/>
      <c r="AN8" s="845"/>
      <c r="AO8" s="845"/>
      <c r="AP8" s="845" t="s">
        <v>584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602</v>
      </c>
      <c r="BT8" s="849"/>
      <c r="BU8" s="849"/>
      <c r="BV8" s="849"/>
      <c r="BW8" s="849"/>
      <c r="BX8" s="849"/>
      <c r="BY8" s="849"/>
      <c r="BZ8" s="849"/>
      <c r="CA8" s="849"/>
      <c r="CB8" s="849"/>
      <c r="CC8" s="849"/>
      <c r="CD8" s="849"/>
      <c r="CE8" s="849"/>
      <c r="CF8" s="849"/>
      <c r="CG8" s="850"/>
      <c r="CH8" s="861">
        <v>1</v>
      </c>
      <c r="CI8" s="862"/>
      <c r="CJ8" s="862"/>
      <c r="CK8" s="862"/>
      <c r="CL8" s="863"/>
      <c r="CM8" s="861">
        <v>83</v>
      </c>
      <c r="CN8" s="862"/>
      <c r="CO8" s="862"/>
      <c r="CP8" s="862"/>
      <c r="CQ8" s="863"/>
      <c r="CR8" s="861">
        <v>30</v>
      </c>
      <c r="CS8" s="862"/>
      <c r="CT8" s="862"/>
      <c r="CU8" s="862"/>
      <c r="CV8" s="863"/>
      <c r="CW8" s="861">
        <v>15</v>
      </c>
      <c r="CX8" s="862"/>
      <c r="CY8" s="862"/>
      <c r="CZ8" s="862"/>
      <c r="DA8" s="863"/>
      <c r="DB8" s="861" t="s">
        <v>517</v>
      </c>
      <c r="DC8" s="862"/>
      <c r="DD8" s="862"/>
      <c r="DE8" s="862"/>
      <c r="DF8" s="863"/>
      <c r="DG8" s="861" t="s">
        <v>517</v>
      </c>
      <c r="DH8" s="862"/>
      <c r="DI8" s="862"/>
      <c r="DJ8" s="862"/>
      <c r="DK8" s="863"/>
      <c r="DL8" s="861" t="s">
        <v>517</v>
      </c>
      <c r="DM8" s="862"/>
      <c r="DN8" s="862"/>
      <c r="DO8" s="862"/>
      <c r="DP8" s="863"/>
      <c r="DQ8" s="861" t="s">
        <v>517</v>
      </c>
      <c r="DR8" s="862"/>
      <c r="DS8" s="862"/>
      <c r="DT8" s="862"/>
      <c r="DU8" s="863"/>
      <c r="DV8" s="864"/>
      <c r="DW8" s="865"/>
      <c r="DX8" s="865"/>
      <c r="DY8" s="865"/>
      <c r="DZ8" s="866"/>
      <c r="EA8" s="254"/>
    </row>
    <row r="9" spans="1:131" s="255" customFormat="1" ht="26.25" customHeight="1" x14ac:dyDescent="0.15">
      <c r="A9" s="261">
        <v>3</v>
      </c>
      <c r="B9" s="835" t="s">
        <v>390</v>
      </c>
      <c r="C9" s="836"/>
      <c r="D9" s="836"/>
      <c r="E9" s="836"/>
      <c r="F9" s="836"/>
      <c r="G9" s="836"/>
      <c r="H9" s="836"/>
      <c r="I9" s="836"/>
      <c r="J9" s="836"/>
      <c r="K9" s="836"/>
      <c r="L9" s="836"/>
      <c r="M9" s="836"/>
      <c r="N9" s="836"/>
      <c r="O9" s="836"/>
      <c r="P9" s="837"/>
      <c r="Q9" s="838">
        <v>90</v>
      </c>
      <c r="R9" s="839"/>
      <c r="S9" s="839"/>
      <c r="T9" s="839"/>
      <c r="U9" s="839"/>
      <c r="V9" s="839">
        <v>40</v>
      </c>
      <c r="W9" s="839"/>
      <c r="X9" s="839"/>
      <c r="Y9" s="839"/>
      <c r="Z9" s="839"/>
      <c r="AA9" s="840">
        <f t="shared" si="0"/>
        <v>50</v>
      </c>
      <c r="AB9" s="841"/>
      <c r="AC9" s="841"/>
      <c r="AD9" s="841"/>
      <c r="AE9" s="842"/>
      <c r="AF9" s="843">
        <v>50</v>
      </c>
      <c r="AG9" s="841"/>
      <c r="AH9" s="841"/>
      <c r="AI9" s="841"/>
      <c r="AJ9" s="842"/>
      <c r="AK9" s="844" t="s">
        <v>584</v>
      </c>
      <c r="AL9" s="845"/>
      <c r="AM9" s="845"/>
      <c r="AN9" s="845"/>
      <c r="AO9" s="845"/>
      <c r="AP9" s="845" t="s">
        <v>584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603</v>
      </c>
      <c r="BT9" s="849"/>
      <c r="BU9" s="849"/>
      <c r="BV9" s="849"/>
      <c r="BW9" s="849"/>
      <c r="BX9" s="849"/>
      <c r="BY9" s="849"/>
      <c r="BZ9" s="849"/>
      <c r="CA9" s="849"/>
      <c r="CB9" s="849"/>
      <c r="CC9" s="849"/>
      <c r="CD9" s="849"/>
      <c r="CE9" s="849"/>
      <c r="CF9" s="849"/>
      <c r="CG9" s="850"/>
      <c r="CH9" s="861">
        <v>16</v>
      </c>
      <c r="CI9" s="862"/>
      <c r="CJ9" s="862"/>
      <c r="CK9" s="862"/>
      <c r="CL9" s="863"/>
      <c r="CM9" s="861">
        <v>256</v>
      </c>
      <c r="CN9" s="862"/>
      <c r="CO9" s="862"/>
      <c r="CP9" s="862"/>
      <c r="CQ9" s="863"/>
      <c r="CR9" s="861">
        <v>25</v>
      </c>
      <c r="CS9" s="862"/>
      <c r="CT9" s="862"/>
      <c r="CU9" s="862"/>
      <c r="CV9" s="863"/>
      <c r="CW9" s="861" t="s">
        <v>604</v>
      </c>
      <c r="CX9" s="862"/>
      <c r="CY9" s="862"/>
      <c r="CZ9" s="862"/>
      <c r="DA9" s="863"/>
      <c r="DB9" s="861" t="s">
        <v>517</v>
      </c>
      <c r="DC9" s="862"/>
      <c r="DD9" s="862"/>
      <c r="DE9" s="862"/>
      <c r="DF9" s="863"/>
      <c r="DG9" s="861" t="s">
        <v>517</v>
      </c>
      <c r="DH9" s="862"/>
      <c r="DI9" s="862"/>
      <c r="DJ9" s="862"/>
      <c r="DK9" s="863"/>
      <c r="DL9" s="861" t="s">
        <v>517</v>
      </c>
      <c r="DM9" s="862"/>
      <c r="DN9" s="862"/>
      <c r="DO9" s="862"/>
      <c r="DP9" s="863"/>
      <c r="DQ9" s="861" t="s">
        <v>517</v>
      </c>
      <c r="DR9" s="862"/>
      <c r="DS9" s="862"/>
      <c r="DT9" s="862"/>
      <c r="DU9" s="863"/>
      <c r="DV9" s="864"/>
      <c r="DW9" s="865"/>
      <c r="DX9" s="865"/>
      <c r="DY9" s="865"/>
      <c r="DZ9" s="866"/>
      <c r="EA9" s="254"/>
    </row>
    <row r="10" spans="1:131" s="255" customFormat="1" ht="26.25" customHeight="1" x14ac:dyDescent="0.15">
      <c r="A10" s="261">
        <v>4</v>
      </c>
      <c r="B10" s="835" t="s">
        <v>391</v>
      </c>
      <c r="C10" s="836"/>
      <c r="D10" s="836"/>
      <c r="E10" s="836"/>
      <c r="F10" s="836"/>
      <c r="G10" s="836"/>
      <c r="H10" s="836"/>
      <c r="I10" s="836"/>
      <c r="J10" s="836"/>
      <c r="K10" s="836"/>
      <c r="L10" s="836"/>
      <c r="M10" s="836"/>
      <c r="N10" s="836"/>
      <c r="O10" s="836"/>
      <c r="P10" s="837"/>
      <c r="Q10" s="838">
        <v>3</v>
      </c>
      <c r="R10" s="839"/>
      <c r="S10" s="839"/>
      <c r="T10" s="839"/>
      <c r="U10" s="839"/>
      <c r="V10" s="839">
        <v>327</v>
      </c>
      <c r="W10" s="839"/>
      <c r="X10" s="839"/>
      <c r="Y10" s="839"/>
      <c r="Z10" s="839"/>
      <c r="AA10" s="840">
        <f t="shared" si="0"/>
        <v>-324</v>
      </c>
      <c r="AB10" s="841"/>
      <c r="AC10" s="841"/>
      <c r="AD10" s="841"/>
      <c r="AE10" s="842"/>
      <c r="AF10" s="843">
        <v>-324</v>
      </c>
      <c r="AG10" s="841"/>
      <c r="AH10" s="841"/>
      <c r="AI10" s="841"/>
      <c r="AJ10" s="842"/>
      <c r="AK10" s="844" t="s">
        <v>584</v>
      </c>
      <c r="AL10" s="845"/>
      <c r="AM10" s="845"/>
      <c r="AN10" s="845"/>
      <c r="AO10" s="845"/>
      <c r="AP10" s="845" t="s">
        <v>584</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605</v>
      </c>
      <c r="BT10" s="849"/>
      <c r="BU10" s="849"/>
      <c r="BV10" s="849"/>
      <c r="BW10" s="849"/>
      <c r="BX10" s="849"/>
      <c r="BY10" s="849"/>
      <c r="BZ10" s="849"/>
      <c r="CA10" s="849"/>
      <c r="CB10" s="849"/>
      <c r="CC10" s="849"/>
      <c r="CD10" s="849"/>
      <c r="CE10" s="849"/>
      <c r="CF10" s="849"/>
      <c r="CG10" s="850"/>
      <c r="CH10" s="861">
        <v>0</v>
      </c>
      <c r="CI10" s="862"/>
      <c r="CJ10" s="862"/>
      <c r="CK10" s="862"/>
      <c r="CL10" s="863"/>
      <c r="CM10" s="861">
        <v>52</v>
      </c>
      <c r="CN10" s="862"/>
      <c r="CO10" s="862"/>
      <c r="CP10" s="862"/>
      <c r="CQ10" s="863"/>
      <c r="CR10" s="861">
        <v>4</v>
      </c>
      <c r="CS10" s="862"/>
      <c r="CT10" s="862"/>
      <c r="CU10" s="862"/>
      <c r="CV10" s="863"/>
      <c r="CW10" s="861">
        <v>1</v>
      </c>
      <c r="CX10" s="862"/>
      <c r="CY10" s="862"/>
      <c r="CZ10" s="862"/>
      <c r="DA10" s="863"/>
      <c r="DB10" s="861" t="s">
        <v>517</v>
      </c>
      <c r="DC10" s="862"/>
      <c r="DD10" s="862"/>
      <c r="DE10" s="862"/>
      <c r="DF10" s="863"/>
      <c r="DG10" s="861" t="s">
        <v>517</v>
      </c>
      <c r="DH10" s="862"/>
      <c r="DI10" s="862"/>
      <c r="DJ10" s="862"/>
      <c r="DK10" s="863"/>
      <c r="DL10" s="861" t="s">
        <v>517</v>
      </c>
      <c r="DM10" s="862"/>
      <c r="DN10" s="862"/>
      <c r="DO10" s="862"/>
      <c r="DP10" s="863"/>
      <c r="DQ10" s="861" t="s">
        <v>517</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3"/>
      <c r="AG11" s="841"/>
      <c r="AH11" s="841"/>
      <c r="AI11" s="841"/>
      <c r="AJ11" s="842"/>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606</v>
      </c>
      <c r="BT11" s="849"/>
      <c r="BU11" s="849"/>
      <c r="BV11" s="849"/>
      <c r="BW11" s="849"/>
      <c r="BX11" s="849"/>
      <c r="BY11" s="849"/>
      <c r="BZ11" s="849"/>
      <c r="CA11" s="849"/>
      <c r="CB11" s="849"/>
      <c r="CC11" s="849"/>
      <c r="CD11" s="849"/>
      <c r="CE11" s="849"/>
      <c r="CF11" s="849"/>
      <c r="CG11" s="850"/>
      <c r="CH11" s="861">
        <v>0</v>
      </c>
      <c r="CI11" s="862"/>
      <c r="CJ11" s="862"/>
      <c r="CK11" s="862"/>
      <c r="CL11" s="863"/>
      <c r="CM11" s="861">
        <v>7</v>
      </c>
      <c r="CN11" s="862"/>
      <c r="CO11" s="862"/>
      <c r="CP11" s="862"/>
      <c r="CQ11" s="863"/>
      <c r="CR11" s="861">
        <v>3</v>
      </c>
      <c r="CS11" s="862"/>
      <c r="CT11" s="862"/>
      <c r="CU11" s="862"/>
      <c r="CV11" s="863"/>
      <c r="CW11" s="861" t="s">
        <v>604</v>
      </c>
      <c r="CX11" s="862"/>
      <c r="CY11" s="862"/>
      <c r="CZ11" s="862"/>
      <c r="DA11" s="863"/>
      <c r="DB11" s="861" t="s">
        <v>517</v>
      </c>
      <c r="DC11" s="862"/>
      <c r="DD11" s="862"/>
      <c r="DE11" s="862"/>
      <c r="DF11" s="863"/>
      <c r="DG11" s="861" t="s">
        <v>517</v>
      </c>
      <c r="DH11" s="862"/>
      <c r="DI11" s="862"/>
      <c r="DJ11" s="862"/>
      <c r="DK11" s="863"/>
      <c r="DL11" s="861" t="s">
        <v>517</v>
      </c>
      <c r="DM11" s="862"/>
      <c r="DN11" s="862"/>
      <c r="DO11" s="862"/>
      <c r="DP11" s="863"/>
      <c r="DQ11" s="861" t="s">
        <v>517</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3"/>
      <c r="AG12" s="841"/>
      <c r="AH12" s="841"/>
      <c r="AI12" s="841"/>
      <c r="AJ12" s="842"/>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3"/>
      <c r="AG13" s="841"/>
      <c r="AH13" s="841"/>
      <c r="AI13" s="841"/>
      <c r="AJ13" s="842"/>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3"/>
      <c r="AG14" s="841"/>
      <c r="AH14" s="841"/>
      <c r="AI14" s="841"/>
      <c r="AJ14" s="842"/>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3"/>
      <c r="AG15" s="841"/>
      <c r="AH15" s="841"/>
      <c r="AI15" s="841"/>
      <c r="AJ15" s="842"/>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3"/>
      <c r="AG16" s="841"/>
      <c r="AH16" s="841"/>
      <c r="AI16" s="841"/>
      <c r="AJ16" s="842"/>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3"/>
      <c r="AG17" s="841"/>
      <c r="AH17" s="841"/>
      <c r="AI17" s="841"/>
      <c r="AJ17" s="842"/>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3"/>
      <c r="AG18" s="841"/>
      <c r="AH18" s="841"/>
      <c r="AI18" s="841"/>
      <c r="AJ18" s="842"/>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3"/>
      <c r="AG19" s="841"/>
      <c r="AH19" s="841"/>
      <c r="AI19" s="841"/>
      <c r="AJ19" s="842"/>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3"/>
      <c r="AG20" s="841"/>
      <c r="AH20" s="841"/>
      <c r="AI20" s="841"/>
      <c r="AJ20" s="842"/>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3"/>
      <c r="AG21" s="841"/>
      <c r="AH21" s="841"/>
      <c r="AI21" s="841"/>
      <c r="AJ21" s="842"/>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3"/>
      <c r="AG22" s="841"/>
      <c r="AH22" s="841"/>
      <c r="AI22" s="841"/>
      <c r="AJ22" s="842"/>
      <c r="AK22" s="882"/>
      <c r="AL22" s="883"/>
      <c r="AM22" s="883"/>
      <c r="AN22" s="883"/>
      <c r="AO22" s="883"/>
      <c r="AP22" s="883"/>
      <c r="AQ22" s="883"/>
      <c r="AR22" s="883"/>
      <c r="AS22" s="883"/>
      <c r="AT22" s="883"/>
      <c r="AU22" s="884"/>
      <c r="AV22" s="884"/>
      <c r="AW22" s="884"/>
      <c r="AX22" s="884"/>
      <c r="AY22" s="885"/>
      <c r="AZ22" s="886" t="s">
        <v>392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393</v>
      </c>
      <c r="B23" s="870" t="s">
        <v>394</v>
      </c>
      <c r="C23" s="871"/>
      <c r="D23" s="871"/>
      <c r="E23" s="871"/>
      <c r="F23" s="871"/>
      <c r="G23" s="871"/>
      <c r="H23" s="871"/>
      <c r="I23" s="871"/>
      <c r="J23" s="871"/>
      <c r="K23" s="871"/>
      <c r="L23" s="871"/>
      <c r="M23" s="871"/>
      <c r="N23" s="871"/>
      <c r="O23" s="871"/>
      <c r="P23" s="872"/>
      <c r="Q23" s="873">
        <v>19175</v>
      </c>
      <c r="R23" s="874"/>
      <c r="S23" s="874"/>
      <c r="T23" s="874"/>
      <c r="U23" s="874"/>
      <c r="V23" s="874">
        <v>18753</v>
      </c>
      <c r="W23" s="874"/>
      <c r="X23" s="874"/>
      <c r="Y23" s="874"/>
      <c r="Z23" s="874"/>
      <c r="AA23" s="874">
        <f>Q23-V23</f>
        <v>422</v>
      </c>
      <c r="AB23" s="874"/>
      <c r="AC23" s="874"/>
      <c r="AD23" s="874"/>
      <c r="AE23" s="875"/>
      <c r="AF23" s="876">
        <v>386</v>
      </c>
      <c r="AG23" s="874"/>
      <c r="AH23" s="874"/>
      <c r="AI23" s="874"/>
      <c r="AJ23" s="877"/>
      <c r="AK23" s="878"/>
      <c r="AL23" s="879"/>
      <c r="AM23" s="879"/>
      <c r="AN23" s="879"/>
      <c r="AO23" s="879"/>
      <c r="AP23" s="874">
        <v>22903</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1">
        <v>4787</v>
      </c>
      <c r="R28" s="902"/>
      <c r="S28" s="902"/>
      <c r="T28" s="902"/>
      <c r="U28" s="902"/>
      <c r="V28" s="902">
        <v>4720</v>
      </c>
      <c r="W28" s="902"/>
      <c r="X28" s="902"/>
      <c r="Y28" s="902"/>
      <c r="Z28" s="902"/>
      <c r="AA28" s="902">
        <f>Q28-V28</f>
        <v>67</v>
      </c>
      <c r="AB28" s="902"/>
      <c r="AC28" s="902"/>
      <c r="AD28" s="902"/>
      <c r="AE28" s="903"/>
      <c r="AF28" s="904">
        <v>67</v>
      </c>
      <c r="AG28" s="902"/>
      <c r="AH28" s="902"/>
      <c r="AI28" s="902"/>
      <c r="AJ28" s="905"/>
      <c r="AK28" s="906">
        <v>290</v>
      </c>
      <c r="AL28" s="898"/>
      <c r="AM28" s="898"/>
      <c r="AN28" s="898"/>
      <c r="AO28" s="898"/>
      <c r="AP28" s="898" t="s">
        <v>584</v>
      </c>
      <c r="AQ28" s="898"/>
      <c r="AR28" s="898"/>
      <c r="AS28" s="898"/>
      <c r="AT28" s="898"/>
      <c r="AU28" s="898" t="s">
        <v>584</v>
      </c>
      <c r="AV28" s="898"/>
      <c r="AW28" s="898"/>
      <c r="AX28" s="898"/>
      <c r="AY28" s="898"/>
      <c r="AZ28" s="898" t="s">
        <v>584</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802</v>
      </c>
      <c r="R29" s="839"/>
      <c r="S29" s="839"/>
      <c r="T29" s="839"/>
      <c r="U29" s="839"/>
      <c r="V29" s="839">
        <v>780</v>
      </c>
      <c r="W29" s="839"/>
      <c r="X29" s="839"/>
      <c r="Y29" s="839"/>
      <c r="Z29" s="839"/>
      <c r="AA29" s="839">
        <f t="shared" ref="AA29:AA33" si="1">Q29-V29</f>
        <v>22</v>
      </c>
      <c r="AB29" s="839"/>
      <c r="AC29" s="839"/>
      <c r="AD29" s="839"/>
      <c r="AE29" s="840"/>
      <c r="AF29" s="843">
        <v>22</v>
      </c>
      <c r="AG29" s="841"/>
      <c r="AH29" s="841"/>
      <c r="AI29" s="841"/>
      <c r="AJ29" s="842"/>
      <c r="AK29" s="909">
        <v>154</v>
      </c>
      <c r="AL29" s="910"/>
      <c r="AM29" s="910"/>
      <c r="AN29" s="910"/>
      <c r="AO29" s="910"/>
      <c r="AP29" s="910" t="s">
        <v>584</v>
      </c>
      <c r="AQ29" s="910"/>
      <c r="AR29" s="910"/>
      <c r="AS29" s="910"/>
      <c r="AT29" s="910"/>
      <c r="AU29" s="910" t="s">
        <v>584</v>
      </c>
      <c r="AV29" s="910"/>
      <c r="AW29" s="910"/>
      <c r="AX29" s="910"/>
      <c r="AY29" s="910"/>
      <c r="AZ29" s="910" t="s">
        <v>584</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884</v>
      </c>
      <c r="R30" s="839"/>
      <c r="S30" s="839"/>
      <c r="T30" s="839"/>
      <c r="U30" s="839"/>
      <c r="V30" s="839">
        <v>691</v>
      </c>
      <c r="W30" s="839"/>
      <c r="X30" s="839"/>
      <c r="Y30" s="839"/>
      <c r="Z30" s="839"/>
      <c r="AA30" s="839">
        <f t="shared" si="1"/>
        <v>193</v>
      </c>
      <c r="AB30" s="839"/>
      <c r="AC30" s="839"/>
      <c r="AD30" s="839"/>
      <c r="AE30" s="840"/>
      <c r="AF30" s="843">
        <v>1590</v>
      </c>
      <c r="AG30" s="841"/>
      <c r="AH30" s="841"/>
      <c r="AI30" s="841"/>
      <c r="AJ30" s="842"/>
      <c r="AK30" s="909" t="s">
        <v>584</v>
      </c>
      <c r="AL30" s="910"/>
      <c r="AM30" s="910"/>
      <c r="AN30" s="910"/>
      <c r="AO30" s="910"/>
      <c r="AP30" s="910">
        <v>1636</v>
      </c>
      <c r="AQ30" s="910"/>
      <c r="AR30" s="910"/>
      <c r="AS30" s="910"/>
      <c r="AT30" s="910"/>
      <c r="AU30" s="910" t="s">
        <v>584</v>
      </c>
      <c r="AV30" s="910"/>
      <c r="AW30" s="910"/>
      <c r="AX30" s="910"/>
      <c r="AY30" s="910"/>
      <c r="AZ30" s="910" t="s">
        <v>584</v>
      </c>
      <c r="BA30" s="910"/>
      <c r="BB30" s="910"/>
      <c r="BC30" s="910"/>
      <c r="BD30" s="910"/>
      <c r="BE30" s="907" t="s">
        <v>408</v>
      </c>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1695</v>
      </c>
      <c r="R31" s="839"/>
      <c r="S31" s="839"/>
      <c r="T31" s="839"/>
      <c r="U31" s="839"/>
      <c r="V31" s="839">
        <v>1417</v>
      </c>
      <c r="W31" s="839"/>
      <c r="X31" s="839"/>
      <c r="Y31" s="839"/>
      <c r="Z31" s="839"/>
      <c r="AA31" s="839">
        <f t="shared" si="1"/>
        <v>278</v>
      </c>
      <c r="AB31" s="839"/>
      <c r="AC31" s="839"/>
      <c r="AD31" s="839"/>
      <c r="AE31" s="840"/>
      <c r="AF31" s="843">
        <v>1510</v>
      </c>
      <c r="AG31" s="841"/>
      <c r="AH31" s="841"/>
      <c r="AI31" s="841"/>
      <c r="AJ31" s="842"/>
      <c r="AK31" s="909">
        <v>318</v>
      </c>
      <c r="AL31" s="910"/>
      <c r="AM31" s="910"/>
      <c r="AN31" s="910"/>
      <c r="AO31" s="910"/>
      <c r="AP31" s="910">
        <v>9080</v>
      </c>
      <c r="AQ31" s="910"/>
      <c r="AR31" s="910"/>
      <c r="AS31" s="910"/>
      <c r="AT31" s="910"/>
      <c r="AU31" s="910">
        <v>3078</v>
      </c>
      <c r="AV31" s="910"/>
      <c r="AW31" s="910"/>
      <c r="AX31" s="910"/>
      <c r="AY31" s="910"/>
      <c r="AZ31" s="910" t="s">
        <v>584</v>
      </c>
      <c r="BA31" s="910"/>
      <c r="BB31" s="910"/>
      <c r="BC31" s="910"/>
      <c r="BD31" s="910"/>
      <c r="BE31" s="907" t="s">
        <v>410</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6917</v>
      </c>
      <c r="R32" s="839"/>
      <c r="S32" s="839"/>
      <c r="T32" s="839"/>
      <c r="U32" s="839"/>
      <c r="V32" s="839">
        <v>6968</v>
      </c>
      <c r="W32" s="839"/>
      <c r="X32" s="839"/>
      <c r="Y32" s="839"/>
      <c r="Z32" s="839"/>
      <c r="AA32" s="839">
        <f t="shared" si="1"/>
        <v>-51</v>
      </c>
      <c r="AB32" s="839"/>
      <c r="AC32" s="839"/>
      <c r="AD32" s="839"/>
      <c r="AE32" s="840"/>
      <c r="AF32" s="843">
        <v>742</v>
      </c>
      <c r="AG32" s="841"/>
      <c r="AH32" s="841"/>
      <c r="AI32" s="841"/>
      <c r="AJ32" s="842"/>
      <c r="AK32" s="909">
        <v>329</v>
      </c>
      <c r="AL32" s="910"/>
      <c r="AM32" s="910"/>
      <c r="AN32" s="910"/>
      <c r="AO32" s="910"/>
      <c r="AP32" s="910">
        <v>8098</v>
      </c>
      <c r="AQ32" s="910"/>
      <c r="AR32" s="910"/>
      <c r="AS32" s="910"/>
      <c r="AT32" s="910"/>
      <c r="AU32" s="910">
        <v>3911</v>
      </c>
      <c r="AV32" s="910"/>
      <c r="AW32" s="910"/>
      <c r="AX32" s="910"/>
      <c r="AY32" s="910"/>
      <c r="AZ32" s="910" t="s">
        <v>584</v>
      </c>
      <c r="BA32" s="910"/>
      <c r="BB32" s="910"/>
      <c r="BC32" s="910"/>
      <c r="BD32" s="910"/>
      <c r="BE32" s="907" t="s">
        <v>410</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412</v>
      </c>
      <c r="C33" s="836"/>
      <c r="D33" s="836"/>
      <c r="E33" s="836"/>
      <c r="F33" s="836"/>
      <c r="G33" s="836"/>
      <c r="H33" s="836"/>
      <c r="I33" s="836"/>
      <c r="J33" s="836"/>
      <c r="K33" s="836"/>
      <c r="L33" s="836"/>
      <c r="M33" s="836"/>
      <c r="N33" s="836"/>
      <c r="O33" s="836"/>
      <c r="P33" s="837"/>
      <c r="Q33" s="838">
        <v>51</v>
      </c>
      <c r="R33" s="839"/>
      <c r="S33" s="839"/>
      <c r="T33" s="839"/>
      <c r="U33" s="839"/>
      <c r="V33" s="839">
        <v>37</v>
      </c>
      <c r="W33" s="839"/>
      <c r="X33" s="839"/>
      <c r="Y33" s="839"/>
      <c r="Z33" s="839"/>
      <c r="AA33" s="839">
        <f t="shared" si="1"/>
        <v>14</v>
      </c>
      <c r="AB33" s="839"/>
      <c r="AC33" s="839"/>
      <c r="AD33" s="839"/>
      <c r="AE33" s="840"/>
      <c r="AF33" s="843">
        <v>14</v>
      </c>
      <c r="AG33" s="841"/>
      <c r="AH33" s="841"/>
      <c r="AI33" s="841"/>
      <c r="AJ33" s="842"/>
      <c r="AK33" s="909" t="s">
        <v>584</v>
      </c>
      <c r="AL33" s="910"/>
      <c r="AM33" s="910"/>
      <c r="AN33" s="910"/>
      <c r="AO33" s="910"/>
      <c r="AP33" s="910">
        <v>38</v>
      </c>
      <c r="AQ33" s="910"/>
      <c r="AR33" s="910"/>
      <c r="AS33" s="910"/>
      <c r="AT33" s="910"/>
      <c r="AU33" s="910" t="s">
        <v>584</v>
      </c>
      <c r="AV33" s="910"/>
      <c r="AW33" s="910"/>
      <c r="AX33" s="910"/>
      <c r="AY33" s="910"/>
      <c r="AZ33" s="910" t="s">
        <v>584</v>
      </c>
      <c r="BA33" s="910"/>
      <c r="BB33" s="910"/>
      <c r="BC33" s="910"/>
      <c r="BD33" s="910"/>
      <c r="BE33" s="907" t="s">
        <v>413</v>
      </c>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3"/>
      <c r="AG34" s="841"/>
      <c r="AH34" s="841"/>
      <c r="AI34" s="841"/>
      <c r="AJ34" s="842"/>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3"/>
      <c r="AG35" s="841"/>
      <c r="AH35" s="841"/>
      <c r="AI35" s="841"/>
      <c r="AJ35" s="842"/>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3"/>
      <c r="AG36" s="841"/>
      <c r="AH36" s="841"/>
      <c r="AI36" s="841"/>
      <c r="AJ36" s="842"/>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3"/>
      <c r="AG37" s="841"/>
      <c r="AH37" s="841"/>
      <c r="AI37" s="841"/>
      <c r="AJ37" s="842"/>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3"/>
      <c r="AG38" s="841"/>
      <c r="AH38" s="841"/>
      <c r="AI38" s="841"/>
      <c r="AJ38" s="842"/>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3"/>
      <c r="AG39" s="841"/>
      <c r="AH39" s="841"/>
      <c r="AI39" s="841"/>
      <c r="AJ39" s="842"/>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3"/>
      <c r="AG40" s="841"/>
      <c r="AH40" s="841"/>
      <c r="AI40" s="841"/>
      <c r="AJ40" s="842"/>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3"/>
      <c r="AG41" s="841"/>
      <c r="AH41" s="841"/>
      <c r="AI41" s="841"/>
      <c r="AJ41" s="842"/>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3"/>
      <c r="AG42" s="841"/>
      <c r="AH42" s="841"/>
      <c r="AI42" s="841"/>
      <c r="AJ42" s="842"/>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3"/>
      <c r="AG43" s="841"/>
      <c r="AH43" s="841"/>
      <c r="AI43" s="841"/>
      <c r="AJ43" s="842"/>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3"/>
      <c r="AG44" s="841"/>
      <c r="AH44" s="841"/>
      <c r="AI44" s="841"/>
      <c r="AJ44" s="842"/>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3"/>
      <c r="AG45" s="841"/>
      <c r="AH45" s="841"/>
      <c r="AI45" s="841"/>
      <c r="AJ45" s="842"/>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3"/>
      <c r="AG46" s="841"/>
      <c r="AH46" s="841"/>
      <c r="AI46" s="841"/>
      <c r="AJ46" s="842"/>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3"/>
      <c r="AG47" s="841"/>
      <c r="AH47" s="841"/>
      <c r="AI47" s="841"/>
      <c r="AJ47" s="842"/>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3"/>
      <c r="AG48" s="841"/>
      <c r="AH48" s="841"/>
      <c r="AI48" s="841"/>
      <c r="AJ48" s="842"/>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3"/>
      <c r="AG49" s="841"/>
      <c r="AH49" s="841"/>
      <c r="AI49" s="841"/>
      <c r="AJ49" s="842"/>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3"/>
      <c r="AG50" s="841"/>
      <c r="AH50" s="841"/>
      <c r="AI50" s="841"/>
      <c r="AJ50" s="842"/>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3"/>
      <c r="AG51" s="841"/>
      <c r="AH51" s="841"/>
      <c r="AI51" s="841"/>
      <c r="AJ51" s="842"/>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3"/>
      <c r="AG52" s="841"/>
      <c r="AH52" s="841"/>
      <c r="AI52" s="841"/>
      <c r="AJ52" s="842"/>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3"/>
      <c r="AG53" s="841"/>
      <c r="AH53" s="841"/>
      <c r="AI53" s="841"/>
      <c r="AJ53" s="842"/>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3"/>
      <c r="AG54" s="841"/>
      <c r="AH54" s="841"/>
      <c r="AI54" s="841"/>
      <c r="AJ54" s="842"/>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3"/>
      <c r="AG55" s="841"/>
      <c r="AH55" s="841"/>
      <c r="AI55" s="841"/>
      <c r="AJ55" s="842"/>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3"/>
      <c r="AG56" s="841"/>
      <c r="AH56" s="841"/>
      <c r="AI56" s="841"/>
      <c r="AJ56" s="842"/>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3"/>
      <c r="AG57" s="841"/>
      <c r="AH57" s="841"/>
      <c r="AI57" s="841"/>
      <c r="AJ57" s="842"/>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3"/>
      <c r="AG58" s="841"/>
      <c r="AH58" s="841"/>
      <c r="AI58" s="841"/>
      <c r="AJ58" s="842"/>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3"/>
      <c r="AG59" s="841"/>
      <c r="AH59" s="841"/>
      <c r="AI59" s="841"/>
      <c r="AJ59" s="842"/>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3"/>
      <c r="AG60" s="841"/>
      <c r="AH60" s="841"/>
      <c r="AI60" s="841"/>
      <c r="AJ60" s="842"/>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3"/>
      <c r="AG61" s="841"/>
      <c r="AH61" s="841"/>
      <c r="AI61" s="841"/>
      <c r="AJ61" s="842"/>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3"/>
      <c r="AG62" s="841"/>
      <c r="AH62" s="841"/>
      <c r="AI62" s="841"/>
      <c r="AJ62" s="842"/>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393</v>
      </c>
      <c r="B63" s="870" t="s">
        <v>415</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3945</v>
      </c>
      <c r="AG63" s="921"/>
      <c r="AH63" s="921"/>
      <c r="AI63" s="921"/>
      <c r="AJ63" s="922"/>
      <c r="AK63" s="923"/>
      <c r="AL63" s="918"/>
      <c r="AM63" s="918"/>
      <c r="AN63" s="918"/>
      <c r="AO63" s="918"/>
      <c r="AP63" s="921"/>
      <c r="AQ63" s="921"/>
      <c r="AR63" s="921"/>
      <c r="AS63" s="921"/>
      <c r="AT63" s="921"/>
      <c r="AU63" s="921">
        <v>6989</v>
      </c>
      <c r="AV63" s="921"/>
      <c r="AW63" s="921"/>
      <c r="AX63" s="921"/>
      <c r="AY63" s="921"/>
      <c r="AZ63" s="925"/>
      <c r="BA63" s="925"/>
      <c r="BB63" s="925"/>
      <c r="BC63" s="925"/>
      <c r="BD63" s="925"/>
      <c r="BE63" s="926"/>
      <c r="BF63" s="926"/>
      <c r="BG63" s="926"/>
      <c r="BH63" s="926"/>
      <c r="BI63" s="927"/>
      <c r="BJ63" s="928" t="s">
        <v>416</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398</v>
      </c>
      <c r="W66" s="798"/>
      <c r="X66" s="798"/>
      <c r="Y66" s="798"/>
      <c r="Z66" s="799"/>
      <c r="AA66" s="797" t="s">
        <v>399</v>
      </c>
      <c r="AB66" s="798"/>
      <c r="AC66" s="798"/>
      <c r="AD66" s="798"/>
      <c r="AE66" s="799"/>
      <c r="AF66" s="931" t="s">
        <v>420</v>
      </c>
      <c r="AG66" s="893"/>
      <c r="AH66" s="893"/>
      <c r="AI66" s="893"/>
      <c r="AJ66" s="932"/>
      <c r="AK66" s="797" t="s">
        <v>421</v>
      </c>
      <c r="AL66" s="821"/>
      <c r="AM66" s="821"/>
      <c r="AN66" s="821"/>
      <c r="AO66" s="822"/>
      <c r="AP66" s="797" t="s">
        <v>422</v>
      </c>
      <c r="AQ66" s="798"/>
      <c r="AR66" s="798"/>
      <c r="AS66" s="798"/>
      <c r="AT66" s="799"/>
      <c r="AU66" s="797" t="s">
        <v>423</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15">
      <c r="A68" s="258">
        <v>1</v>
      </c>
      <c r="B68" s="948" t="s">
        <v>585</v>
      </c>
      <c r="C68" s="949"/>
      <c r="D68" s="949"/>
      <c r="E68" s="949"/>
      <c r="F68" s="949"/>
      <c r="G68" s="949"/>
      <c r="H68" s="949"/>
      <c r="I68" s="949"/>
      <c r="J68" s="949"/>
      <c r="K68" s="949"/>
      <c r="L68" s="949"/>
      <c r="M68" s="949"/>
      <c r="N68" s="949"/>
      <c r="O68" s="949"/>
      <c r="P68" s="950"/>
      <c r="Q68" s="951"/>
      <c r="R68" s="945"/>
      <c r="S68" s="945"/>
      <c r="T68" s="945"/>
      <c r="U68" s="945"/>
      <c r="V68" s="945"/>
      <c r="W68" s="945"/>
      <c r="X68" s="945"/>
      <c r="Y68" s="945"/>
      <c r="Z68" s="945"/>
      <c r="AA68" s="945"/>
      <c r="AB68" s="945"/>
      <c r="AC68" s="945"/>
      <c r="AD68" s="945"/>
      <c r="AE68" s="945"/>
      <c r="AF68" s="945"/>
      <c r="AG68" s="945"/>
      <c r="AH68" s="945"/>
      <c r="AI68" s="945"/>
      <c r="AJ68" s="945"/>
      <c r="AK68" s="945"/>
      <c r="AL68" s="945"/>
      <c r="AM68" s="945"/>
      <c r="AN68" s="945"/>
      <c r="AO68" s="945"/>
      <c r="AP68" s="945"/>
      <c r="AQ68" s="945"/>
      <c r="AR68" s="945"/>
      <c r="AS68" s="945"/>
      <c r="AT68" s="945"/>
      <c r="AU68" s="945"/>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15">
      <c r="A69" s="261">
        <v>2</v>
      </c>
      <c r="B69" s="952" t="s">
        <v>586</v>
      </c>
      <c r="C69" s="953"/>
      <c r="D69" s="953"/>
      <c r="E69" s="953"/>
      <c r="F69" s="953"/>
      <c r="G69" s="953"/>
      <c r="H69" s="953"/>
      <c r="I69" s="953"/>
      <c r="J69" s="953"/>
      <c r="K69" s="953"/>
      <c r="L69" s="953"/>
      <c r="M69" s="953"/>
      <c r="N69" s="953"/>
      <c r="O69" s="953"/>
      <c r="P69" s="954"/>
      <c r="Q69" s="955"/>
      <c r="R69" s="910"/>
      <c r="S69" s="910"/>
      <c r="T69" s="910"/>
      <c r="U69" s="910"/>
      <c r="V69" s="910"/>
      <c r="W69" s="910"/>
      <c r="X69" s="910"/>
      <c r="Y69" s="910"/>
      <c r="Z69" s="910"/>
      <c r="AA69" s="910"/>
      <c r="AB69" s="910"/>
      <c r="AC69" s="910"/>
      <c r="AD69" s="910"/>
      <c r="AE69" s="910"/>
      <c r="AF69" s="910">
        <v>48</v>
      </c>
      <c r="AG69" s="910"/>
      <c r="AH69" s="910"/>
      <c r="AI69" s="910"/>
      <c r="AJ69" s="910"/>
      <c r="AK69" s="910" t="s">
        <v>613</v>
      </c>
      <c r="AL69" s="910"/>
      <c r="AM69" s="910"/>
      <c r="AN69" s="910"/>
      <c r="AO69" s="910"/>
      <c r="AP69" s="910" t="s">
        <v>604</v>
      </c>
      <c r="AQ69" s="910"/>
      <c r="AR69" s="910"/>
      <c r="AS69" s="910"/>
      <c r="AT69" s="910"/>
      <c r="AU69" s="910" t="s">
        <v>604</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15">
      <c r="A70" s="261">
        <v>3</v>
      </c>
      <c r="B70" s="952" t="s">
        <v>587</v>
      </c>
      <c r="C70" s="953"/>
      <c r="D70" s="953"/>
      <c r="E70" s="953"/>
      <c r="F70" s="953"/>
      <c r="G70" s="953"/>
      <c r="H70" s="953"/>
      <c r="I70" s="953"/>
      <c r="J70" s="953"/>
      <c r="K70" s="953"/>
      <c r="L70" s="953"/>
      <c r="M70" s="953"/>
      <c r="N70" s="953"/>
      <c r="O70" s="953"/>
      <c r="P70" s="954"/>
      <c r="Q70" s="955"/>
      <c r="R70" s="910"/>
      <c r="S70" s="910"/>
      <c r="T70" s="910"/>
      <c r="U70" s="910"/>
      <c r="V70" s="910"/>
      <c r="W70" s="910"/>
      <c r="X70" s="910"/>
      <c r="Y70" s="910"/>
      <c r="Z70" s="910"/>
      <c r="AA70" s="910"/>
      <c r="AB70" s="910"/>
      <c r="AC70" s="910"/>
      <c r="AD70" s="910"/>
      <c r="AE70" s="910"/>
      <c r="AF70" s="910">
        <v>27</v>
      </c>
      <c r="AG70" s="910"/>
      <c r="AH70" s="910"/>
      <c r="AI70" s="910"/>
      <c r="AJ70" s="910"/>
      <c r="AK70" s="910">
        <v>7</v>
      </c>
      <c r="AL70" s="910"/>
      <c r="AM70" s="910"/>
      <c r="AN70" s="910"/>
      <c r="AO70" s="910"/>
      <c r="AP70" s="910">
        <v>132</v>
      </c>
      <c r="AQ70" s="910"/>
      <c r="AR70" s="910"/>
      <c r="AS70" s="910"/>
      <c r="AT70" s="910"/>
      <c r="AU70" s="910">
        <v>31</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15">
      <c r="A71" s="261">
        <v>4</v>
      </c>
      <c r="B71" s="952" t="s">
        <v>588</v>
      </c>
      <c r="C71" s="953"/>
      <c r="D71" s="953"/>
      <c r="E71" s="953"/>
      <c r="F71" s="953"/>
      <c r="G71" s="953"/>
      <c r="H71" s="953"/>
      <c r="I71" s="953"/>
      <c r="J71" s="953"/>
      <c r="K71" s="953"/>
      <c r="L71" s="953"/>
      <c r="M71" s="953"/>
      <c r="N71" s="953"/>
      <c r="O71" s="953"/>
      <c r="P71" s="954"/>
      <c r="Q71" s="955"/>
      <c r="R71" s="910"/>
      <c r="S71" s="910"/>
      <c r="T71" s="910"/>
      <c r="U71" s="910"/>
      <c r="V71" s="910"/>
      <c r="W71" s="910"/>
      <c r="X71" s="910"/>
      <c r="Y71" s="910"/>
      <c r="Z71" s="910"/>
      <c r="AA71" s="910"/>
      <c r="AB71" s="910"/>
      <c r="AC71" s="910"/>
      <c r="AD71" s="910"/>
      <c r="AE71" s="910"/>
      <c r="AF71" s="910">
        <v>476</v>
      </c>
      <c r="AG71" s="910"/>
      <c r="AH71" s="910"/>
      <c r="AI71" s="910"/>
      <c r="AJ71" s="910"/>
      <c r="AK71" s="910">
        <v>134</v>
      </c>
      <c r="AL71" s="910"/>
      <c r="AM71" s="910"/>
      <c r="AN71" s="910"/>
      <c r="AO71" s="910"/>
      <c r="AP71" s="910" t="s">
        <v>607</v>
      </c>
      <c r="AQ71" s="910"/>
      <c r="AR71" s="910"/>
      <c r="AS71" s="910"/>
      <c r="AT71" s="910"/>
      <c r="AU71" s="910" t="s">
        <v>584</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15">
      <c r="A72" s="261">
        <v>5</v>
      </c>
      <c r="B72" s="952" t="s">
        <v>589</v>
      </c>
      <c r="C72" s="953"/>
      <c r="D72" s="953"/>
      <c r="E72" s="953"/>
      <c r="F72" s="953"/>
      <c r="G72" s="953"/>
      <c r="H72" s="953"/>
      <c r="I72" s="953"/>
      <c r="J72" s="953"/>
      <c r="K72" s="953"/>
      <c r="L72" s="953"/>
      <c r="M72" s="953"/>
      <c r="N72" s="953"/>
      <c r="O72" s="953"/>
      <c r="P72" s="954"/>
      <c r="Q72" s="955"/>
      <c r="R72" s="910"/>
      <c r="S72" s="910"/>
      <c r="T72" s="910"/>
      <c r="U72" s="910"/>
      <c r="V72" s="910"/>
      <c r="W72" s="910"/>
      <c r="X72" s="910"/>
      <c r="Y72" s="910"/>
      <c r="Z72" s="910"/>
      <c r="AA72" s="910"/>
      <c r="AB72" s="910"/>
      <c r="AC72" s="910"/>
      <c r="AD72" s="910"/>
      <c r="AE72" s="910"/>
      <c r="AF72" s="910">
        <v>173</v>
      </c>
      <c r="AG72" s="910"/>
      <c r="AH72" s="910"/>
      <c r="AI72" s="910"/>
      <c r="AJ72" s="910"/>
      <c r="AK72" s="910" t="s">
        <v>613</v>
      </c>
      <c r="AL72" s="910"/>
      <c r="AM72" s="910"/>
      <c r="AN72" s="910"/>
      <c r="AO72" s="910"/>
      <c r="AP72" s="910">
        <v>1033</v>
      </c>
      <c r="AQ72" s="910"/>
      <c r="AR72" s="910"/>
      <c r="AS72" s="910"/>
      <c r="AT72" s="910"/>
      <c r="AU72" s="910">
        <v>243</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15">
      <c r="A73" s="261">
        <v>6</v>
      </c>
      <c r="B73" s="952" t="s">
        <v>590</v>
      </c>
      <c r="C73" s="953"/>
      <c r="D73" s="953"/>
      <c r="E73" s="953"/>
      <c r="F73" s="953"/>
      <c r="G73" s="953"/>
      <c r="H73" s="953"/>
      <c r="I73" s="953"/>
      <c r="J73" s="953"/>
      <c r="K73" s="953"/>
      <c r="L73" s="953"/>
      <c r="M73" s="953"/>
      <c r="N73" s="953"/>
      <c r="O73" s="953"/>
      <c r="P73" s="954"/>
      <c r="Q73" s="955"/>
      <c r="R73" s="910"/>
      <c r="S73" s="910"/>
      <c r="T73" s="910"/>
      <c r="U73" s="910"/>
      <c r="V73" s="910"/>
      <c r="W73" s="910"/>
      <c r="X73" s="910"/>
      <c r="Y73" s="910"/>
      <c r="Z73" s="910"/>
      <c r="AA73" s="910"/>
      <c r="AB73" s="910"/>
      <c r="AC73" s="910"/>
      <c r="AD73" s="910"/>
      <c r="AE73" s="910"/>
      <c r="AF73" s="910">
        <v>9</v>
      </c>
      <c r="AG73" s="910"/>
      <c r="AH73" s="910"/>
      <c r="AI73" s="910"/>
      <c r="AJ73" s="910"/>
      <c r="AK73" s="910" t="s">
        <v>613</v>
      </c>
      <c r="AL73" s="910"/>
      <c r="AM73" s="910"/>
      <c r="AN73" s="910"/>
      <c r="AO73" s="910"/>
      <c r="AP73" s="910" t="s">
        <v>604</v>
      </c>
      <c r="AQ73" s="910"/>
      <c r="AR73" s="910"/>
      <c r="AS73" s="910"/>
      <c r="AT73" s="910"/>
      <c r="AU73" s="910" t="s">
        <v>604</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15">
      <c r="A74" s="261">
        <v>7</v>
      </c>
      <c r="B74" s="952" t="s">
        <v>591</v>
      </c>
      <c r="C74" s="953"/>
      <c r="D74" s="953"/>
      <c r="E74" s="953"/>
      <c r="F74" s="953"/>
      <c r="G74" s="953"/>
      <c r="H74" s="953"/>
      <c r="I74" s="953"/>
      <c r="J74" s="953"/>
      <c r="K74" s="953"/>
      <c r="L74" s="953"/>
      <c r="M74" s="953"/>
      <c r="N74" s="953"/>
      <c r="O74" s="953"/>
      <c r="P74" s="954"/>
      <c r="Q74" s="955"/>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15">
      <c r="A75" s="261">
        <v>8</v>
      </c>
      <c r="B75" s="952" t="s">
        <v>586</v>
      </c>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v>0</v>
      </c>
      <c r="AG75" s="959"/>
      <c r="AH75" s="959"/>
      <c r="AI75" s="959"/>
      <c r="AJ75" s="909"/>
      <c r="AK75" s="960" t="s">
        <v>613</v>
      </c>
      <c r="AL75" s="959"/>
      <c r="AM75" s="959"/>
      <c r="AN75" s="959"/>
      <c r="AO75" s="909"/>
      <c r="AP75" s="960" t="s">
        <v>604</v>
      </c>
      <c r="AQ75" s="959"/>
      <c r="AR75" s="959"/>
      <c r="AS75" s="959"/>
      <c r="AT75" s="909"/>
      <c r="AU75" s="960" t="s">
        <v>604</v>
      </c>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15">
      <c r="A76" s="261">
        <v>9</v>
      </c>
      <c r="B76" s="952" t="s">
        <v>592</v>
      </c>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v>0</v>
      </c>
      <c r="AG76" s="959"/>
      <c r="AH76" s="959"/>
      <c r="AI76" s="959"/>
      <c r="AJ76" s="909"/>
      <c r="AK76" s="960" t="s">
        <v>613</v>
      </c>
      <c r="AL76" s="959"/>
      <c r="AM76" s="959"/>
      <c r="AN76" s="959"/>
      <c r="AO76" s="909"/>
      <c r="AP76" s="960" t="s">
        <v>604</v>
      </c>
      <c r="AQ76" s="959"/>
      <c r="AR76" s="959"/>
      <c r="AS76" s="959"/>
      <c r="AT76" s="909"/>
      <c r="AU76" s="960" t="s">
        <v>604</v>
      </c>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15">
      <c r="A77" s="261">
        <v>10</v>
      </c>
      <c r="B77" s="952" t="s">
        <v>593</v>
      </c>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v>0</v>
      </c>
      <c r="AG77" s="959"/>
      <c r="AH77" s="959"/>
      <c r="AI77" s="959"/>
      <c r="AJ77" s="909"/>
      <c r="AK77" s="960" t="s">
        <v>613</v>
      </c>
      <c r="AL77" s="959"/>
      <c r="AM77" s="959"/>
      <c r="AN77" s="959"/>
      <c r="AO77" s="909"/>
      <c r="AP77" s="960">
        <v>358</v>
      </c>
      <c r="AQ77" s="959"/>
      <c r="AR77" s="959"/>
      <c r="AS77" s="959"/>
      <c r="AT77" s="909"/>
      <c r="AU77" s="960">
        <v>253</v>
      </c>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15">
      <c r="A78" s="261">
        <v>11</v>
      </c>
      <c r="B78" s="952" t="s">
        <v>594</v>
      </c>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v>0</v>
      </c>
      <c r="AG78" s="910"/>
      <c r="AH78" s="910"/>
      <c r="AI78" s="910"/>
      <c r="AJ78" s="910"/>
      <c r="AK78" s="910" t="s">
        <v>613</v>
      </c>
      <c r="AL78" s="910"/>
      <c r="AM78" s="910"/>
      <c r="AN78" s="910"/>
      <c r="AO78" s="910"/>
      <c r="AP78" s="910">
        <v>4650</v>
      </c>
      <c r="AQ78" s="910"/>
      <c r="AR78" s="910"/>
      <c r="AS78" s="910"/>
      <c r="AT78" s="910"/>
      <c r="AU78" s="910">
        <v>1715</v>
      </c>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15">
      <c r="A79" s="261">
        <v>12</v>
      </c>
      <c r="B79" s="952" t="s">
        <v>595</v>
      </c>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v>47</v>
      </c>
      <c r="AG79" s="910"/>
      <c r="AH79" s="910"/>
      <c r="AI79" s="910"/>
      <c r="AJ79" s="910"/>
      <c r="AK79" s="910">
        <v>43</v>
      </c>
      <c r="AL79" s="910"/>
      <c r="AM79" s="910"/>
      <c r="AN79" s="910"/>
      <c r="AO79" s="910"/>
      <c r="AP79" s="910" t="s">
        <v>604</v>
      </c>
      <c r="AQ79" s="910"/>
      <c r="AR79" s="910"/>
      <c r="AS79" s="910"/>
      <c r="AT79" s="910"/>
      <c r="AU79" s="910" t="s">
        <v>604</v>
      </c>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15">
      <c r="A80" s="261">
        <v>13</v>
      </c>
      <c r="B80" s="952" t="s">
        <v>596</v>
      </c>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15">
      <c r="A81" s="261">
        <v>14</v>
      </c>
      <c r="B81" s="952" t="s">
        <v>586</v>
      </c>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v>135</v>
      </c>
      <c r="AG81" s="910"/>
      <c r="AH81" s="910"/>
      <c r="AI81" s="910"/>
      <c r="AJ81" s="910"/>
      <c r="AK81" s="910" t="s">
        <v>613</v>
      </c>
      <c r="AL81" s="910"/>
      <c r="AM81" s="910"/>
      <c r="AN81" s="910"/>
      <c r="AO81" s="910"/>
      <c r="AP81" s="910" t="s">
        <v>604</v>
      </c>
      <c r="AQ81" s="910"/>
      <c r="AR81" s="910"/>
      <c r="AS81" s="910"/>
      <c r="AT81" s="910"/>
      <c r="AU81" s="910" t="s">
        <v>604</v>
      </c>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15">
      <c r="A82" s="261">
        <v>15</v>
      </c>
      <c r="B82" s="952" t="s">
        <v>597</v>
      </c>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v>13587</v>
      </c>
      <c r="AG82" s="910"/>
      <c r="AH82" s="910"/>
      <c r="AI82" s="910"/>
      <c r="AJ82" s="910"/>
      <c r="AK82" s="910">
        <v>537</v>
      </c>
      <c r="AL82" s="910"/>
      <c r="AM82" s="910"/>
      <c r="AN82" s="910"/>
      <c r="AO82" s="910"/>
      <c r="AP82" s="910" t="s">
        <v>604</v>
      </c>
      <c r="AQ82" s="910"/>
      <c r="AR82" s="910"/>
      <c r="AS82" s="910"/>
      <c r="AT82" s="910"/>
      <c r="AU82" s="910" t="s">
        <v>604</v>
      </c>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15">
      <c r="A83" s="261">
        <v>16</v>
      </c>
      <c r="B83" s="952" t="s">
        <v>598</v>
      </c>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v>179</v>
      </c>
      <c r="AG83" s="910"/>
      <c r="AH83" s="910"/>
      <c r="AI83" s="910"/>
      <c r="AJ83" s="910"/>
      <c r="AK83" s="910">
        <v>4</v>
      </c>
      <c r="AL83" s="910"/>
      <c r="AM83" s="910"/>
      <c r="AN83" s="910"/>
      <c r="AO83" s="910"/>
      <c r="AP83" s="910" t="s">
        <v>604</v>
      </c>
      <c r="AQ83" s="910"/>
      <c r="AR83" s="910"/>
      <c r="AS83" s="910"/>
      <c r="AT83" s="910"/>
      <c r="AU83" s="910" t="s">
        <v>604</v>
      </c>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15">
      <c r="A84" s="261">
        <v>17</v>
      </c>
      <c r="B84" s="952" t="s">
        <v>599</v>
      </c>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v>9</v>
      </c>
      <c r="AG84" s="910"/>
      <c r="AH84" s="910"/>
      <c r="AI84" s="910"/>
      <c r="AJ84" s="910"/>
      <c r="AK84" s="910" t="s">
        <v>613</v>
      </c>
      <c r="AL84" s="910"/>
      <c r="AM84" s="910"/>
      <c r="AN84" s="910"/>
      <c r="AO84" s="910"/>
      <c r="AP84" s="910" t="s">
        <v>604</v>
      </c>
      <c r="AQ84" s="910"/>
      <c r="AR84" s="910"/>
      <c r="AS84" s="910"/>
      <c r="AT84" s="910"/>
      <c r="AU84" s="910" t="s">
        <v>604</v>
      </c>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15">
      <c r="A85" s="261">
        <v>18</v>
      </c>
      <c r="B85" s="952" t="s">
        <v>600</v>
      </c>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v>4</v>
      </c>
      <c r="AG85" s="910"/>
      <c r="AH85" s="910"/>
      <c r="AI85" s="910"/>
      <c r="AJ85" s="910"/>
      <c r="AK85" s="910" t="s">
        <v>613</v>
      </c>
      <c r="AL85" s="910"/>
      <c r="AM85" s="910"/>
      <c r="AN85" s="910"/>
      <c r="AO85" s="910"/>
      <c r="AP85" s="910" t="s">
        <v>604</v>
      </c>
      <c r="AQ85" s="910"/>
      <c r="AR85" s="910"/>
      <c r="AS85" s="910"/>
      <c r="AT85" s="910"/>
      <c r="AU85" s="910" t="s">
        <v>604</v>
      </c>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15">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
      <c r="A88" s="264" t="s">
        <v>393</v>
      </c>
      <c r="B88" s="870" t="s">
        <v>424</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f>SUM(AF69:AF85)</f>
        <v>14694</v>
      </c>
      <c r="AG88" s="921"/>
      <c r="AH88" s="921"/>
      <c r="AI88" s="921"/>
      <c r="AJ88" s="921"/>
      <c r="AK88" s="918"/>
      <c r="AL88" s="918"/>
      <c r="AM88" s="918"/>
      <c r="AN88" s="918"/>
      <c r="AO88" s="918"/>
      <c r="AP88" s="921">
        <f>AP70+AP72+AP77+AP78</f>
        <v>6173</v>
      </c>
      <c r="AQ88" s="921"/>
      <c r="AR88" s="921"/>
      <c r="AS88" s="921"/>
      <c r="AT88" s="921"/>
      <c r="AU88" s="921">
        <f>AU70+AU72+AU77+AU78</f>
        <v>2242</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70" t="s">
        <v>425</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f>SUM(CR7:CR11)</f>
        <v>92</v>
      </c>
      <c r="CS102" s="929"/>
      <c r="CT102" s="929"/>
      <c r="CU102" s="929"/>
      <c r="CV102" s="972"/>
      <c r="CW102" s="971">
        <f>SUM(CW7:CW11)</f>
        <v>25</v>
      </c>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426</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427</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0" t="s">
        <v>430</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431</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15">
      <c r="A109" s="993" t="s">
        <v>432</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433</v>
      </c>
      <c r="AB109" s="974"/>
      <c r="AC109" s="974"/>
      <c r="AD109" s="974"/>
      <c r="AE109" s="975"/>
      <c r="AF109" s="973" t="s">
        <v>309</v>
      </c>
      <c r="AG109" s="974"/>
      <c r="AH109" s="974"/>
      <c r="AI109" s="974"/>
      <c r="AJ109" s="975"/>
      <c r="AK109" s="973" t="s">
        <v>308</v>
      </c>
      <c r="AL109" s="974"/>
      <c r="AM109" s="974"/>
      <c r="AN109" s="974"/>
      <c r="AO109" s="975"/>
      <c r="AP109" s="973" t="s">
        <v>434</v>
      </c>
      <c r="AQ109" s="974"/>
      <c r="AR109" s="974"/>
      <c r="AS109" s="974"/>
      <c r="AT109" s="976"/>
      <c r="AU109" s="993" t="s">
        <v>432</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433</v>
      </c>
      <c r="BR109" s="974"/>
      <c r="BS109" s="974"/>
      <c r="BT109" s="974"/>
      <c r="BU109" s="975"/>
      <c r="BV109" s="973" t="s">
        <v>309</v>
      </c>
      <c r="BW109" s="974"/>
      <c r="BX109" s="974"/>
      <c r="BY109" s="974"/>
      <c r="BZ109" s="975"/>
      <c r="CA109" s="973" t="s">
        <v>308</v>
      </c>
      <c r="CB109" s="974"/>
      <c r="CC109" s="974"/>
      <c r="CD109" s="974"/>
      <c r="CE109" s="975"/>
      <c r="CF109" s="994" t="s">
        <v>434</v>
      </c>
      <c r="CG109" s="994"/>
      <c r="CH109" s="994"/>
      <c r="CI109" s="994"/>
      <c r="CJ109" s="994"/>
      <c r="CK109" s="973" t="s">
        <v>435</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433</v>
      </c>
      <c r="DH109" s="974"/>
      <c r="DI109" s="974"/>
      <c r="DJ109" s="974"/>
      <c r="DK109" s="975"/>
      <c r="DL109" s="973" t="s">
        <v>309</v>
      </c>
      <c r="DM109" s="974"/>
      <c r="DN109" s="974"/>
      <c r="DO109" s="974"/>
      <c r="DP109" s="975"/>
      <c r="DQ109" s="973" t="s">
        <v>308</v>
      </c>
      <c r="DR109" s="974"/>
      <c r="DS109" s="974"/>
      <c r="DT109" s="974"/>
      <c r="DU109" s="975"/>
      <c r="DV109" s="973" t="s">
        <v>434</v>
      </c>
      <c r="DW109" s="974"/>
      <c r="DX109" s="974"/>
      <c r="DY109" s="974"/>
      <c r="DZ109" s="976"/>
    </row>
    <row r="110" spans="1:131" s="246" customFormat="1" ht="26.25" customHeight="1" x14ac:dyDescent="0.15">
      <c r="A110" s="977" t="s">
        <v>436</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2671015</v>
      </c>
      <c r="AB110" s="981"/>
      <c r="AC110" s="981"/>
      <c r="AD110" s="981"/>
      <c r="AE110" s="982"/>
      <c r="AF110" s="983">
        <v>2587174</v>
      </c>
      <c r="AG110" s="981"/>
      <c r="AH110" s="981"/>
      <c r="AI110" s="981"/>
      <c r="AJ110" s="982"/>
      <c r="AK110" s="983">
        <v>2516255</v>
      </c>
      <c r="AL110" s="981"/>
      <c r="AM110" s="981"/>
      <c r="AN110" s="981"/>
      <c r="AO110" s="982"/>
      <c r="AP110" s="984">
        <v>25.7</v>
      </c>
      <c r="AQ110" s="985"/>
      <c r="AR110" s="985"/>
      <c r="AS110" s="985"/>
      <c r="AT110" s="986"/>
      <c r="AU110" s="987" t="s">
        <v>73</v>
      </c>
      <c r="AV110" s="988"/>
      <c r="AW110" s="988"/>
      <c r="AX110" s="988"/>
      <c r="AY110" s="988"/>
      <c r="AZ110" s="1029" t="s">
        <v>437</v>
      </c>
      <c r="BA110" s="978"/>
      <c r="BB110" s="978"/>
      <c r="BC110" s="978"/>
      <c r="BD110" s="978"/>
      <c r="BE110" s="978"/>
      <c r="BF110" s="978"/>
      <c r="BG110" s="978"/>
      <c r="BH110" s="978"/>
      <c r="BI110" s="978"/>
      <c r="BJ110" s="978"/>
      <c r="BK110" s="978"/>
      <c r="BL110" s="978"/>
      <c r="BM110" s="978"/>
      <c r="BN110" s="978"/>
      <c r="BO110" s="978"/>
      <c r="BP110" s="979"/>
      <c r="BQ110" s="1015">
        <v>25114568</v>
      </c>
      <c r="BR110" s="1016"/>
      <c r="BS110" s="1016"/>
      <c r="BT110" s="1016"/>
      <c r="BU110" s="1016"/>
      <c r="BV110" s="1016">
        <v>24072907</v>
      </c>
      <c r="BW110" s="1016"/>
      <c r="BX110" s="1016"/>
      <c r="BY110" s="1016"/>
      <c r="BZ110" s="1016"/>
      <c r="CA110" s="1016">
        <v>22903436</v>
      </c>
      <c r="CB110" s="1016"/>
      <c r="CC110" s="1016"/>
      <c r="CD110" s="1016"/>
      <c r="CE110" s="1016"/>
      <c r="CF110" s="1030">
        <v>234.1</v>
      </c>
      <c r="CG110" s="1031"/>
      <c r="CH110" s="1031"/>
      <c r="CI110" s="1031"/>
      <c r="CJ110" s="1031"/>
      <c r="CK110" s="1032" t="s">
        <v>438</v>
      </c>
      <c r="CL110" s="1033"/>
      <c r="CM110" s="1012" t="s">
        <v>439</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129</v>
      </c>
      <c r="DH110" s="1016"/>
      <c r="DI110" s="1016"/>
      <c r="DJ110" s="1016"/>
      <c r="DK110" s="1016"/>
      <c r="DL110" s="1016" t="s">
        <v>440</v>
      </c>
      <c r="DM110" s="1016"/>
      <c r="DN110" s="1016"/>
      <c r="DO110" s="1016"/>
      <c r="DP110" s="1016"/>
      <c r="DQ110" s="1016" t="s">
        <v>129</v>
      </c>
      <c r="DR110" s="1016"/>
      <c r="DS110" s="1016"/>
      <c r="DT110" s="1016"/>
      <c r="DU110" s="1016"/>
      <c r="DV110" s="1017" t="s">
        <v>441</v>
      </c>
      <c r="DW110" s="1017"/>
      <c r="DX110" s="1017"/>
      <c r="DY110" s="1017"/>
      <c r="DZ110" s="1018"/>
    </row>
    <row r="111" spans="1:131" s="246" customFormat="1" ht="26.25" customHeight="1" x14ac:dyDescent="0.15">
      <c r="A111" s="1019" t="s">
        <v>442</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129</v>
      </c>
      <c r="AB111" s="1023"/>
      <c r="AC111" s="1023"/>
      <c r="AD111" s="1023"/>
      <c r="AE111" s="1024"/>
      <c r="AF111" s="1025" t="s">
        <v>129</v>
      </c>
      <c r="AG111" s="1023"/>
      <c r="AH111" s="1023"/>
      <c r="AI111" s="1023"/>
      <c r="AJ111" s="1024"/>
      <c r="AK111" s="1025" t="s">
        <v>129</v>
      </c>
      <c r="AL111" s="1023"/>
      <c r="AM111" s="1023"/>
      <c r="AN111" s="1023"/>
      <c r="AO111" s="1024"/>
      <c r="AP111" s="1026" t="s">
        <v>129</v>
      </c>
      <c r="AQ111" s="1027"/>
      <c r="AR111" s="1027"/>
      <c r="AS111" s="1027"/>
      <c r="AT111" s="1028"/>
      <c r="AU111" s="989"/>
      <c r="AV111" s="990"/>
      <c r="AW111" s="990"/>
      <c r="AX111" s="990"/>
      <c r="AY111" s="990"/>
      <c r="AZ111" s="1038" t="s">
        <v>443</v>
      </c>
      <c r="BA111" s="1039"/>
      <c r="BB111" s="1039"/>
      <c r="BC111" s="1039"/>
      <c r="BD111" s="1039"/>
      <c r="BE111" s="1039"/>
      <c r="BF111" s="1039"/>
      <c r="BG111" s="1039"/>
      <c r="BH111" s="1039"/>
      <c r="BI111" s="1039"/>
      <c r="BJ111" s="1039"/>
      <c r="BK111" s="1039"/>
      <c r="BL111" s="1039"/>
      <c r="BM111" s="1039"/>
      <c r="BN111" s="1039"/>
      <c r="BO111" s="1039"/>
      <c r="BP111" s="1040"/>
      <c r="BQ111" s="1008">
        <v>43337</v>
      </c>
      <c r="BR111" s="1009"/>
      <c r="BS111" s="1009"/>
      <c r="BT111" s="1009"/>
      <c r="BU111" s="1009"/>
      <c r="BV111" s="1009">
        <v>11750</v>
      </c>
      <c r="BW111" s="1009"/>
      <c r="BX111" s="1009"/>
      <c r="BY111" s="1009"/>
      <c r="BZ111" s="1009"/>
      <c r="CA111" s="1009" t="s">
        <v>129</v>
      </c>
      <c r="CB111" s="1009"/>
      <c r="CC111" s="1009"/>
      <c r="CD111" s="1009"/>
      <c r="CE111" s="1009"/>
      <c r="CF111" s="1003" t="s">
        <v>129</v>
      </c>
      <c r="CG111" s="1004"/>
      <c r="CH111" s="1004"/>
      <c r="CI111" s="1004"/>
      <c r="CJ111" s="1004"/>
      <c r="CK111" s="1034"/>
      <c r="CL111" s="1035"/>
      <c r="CM111" s="1005" t="s">
        <v>444</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129</v>
      </c>
      <c r="DH111" s="1009"/>
      <c r="DI111" s="1009"/>
      <c r="DJ111" s="1009"/>
      <c r="DK111" s="1009"/>
      <c r="DL111" s="1009" t="s">
        <v>129</v>
      </c>
      <c r="DM111" s="1009"/>
      <c r="DN111" s="1009"/>
      <c r="DO111" s="1009"/>
      <c r="DP111" s="1009"/>
      <c r="DQ111" s="1009" t="s">
        <v>129</v>
      </c>
      <c r="DR111" s="1009"/>
      <c r="DS111" s="1009"/>
      <c r="DT111" s="1009"/>
      <c r="DU111" s="1009"/>
      <c r="DV111" s="1010" t="s">
        <v>129</v>
      </c>
      <c r="DW111" s="1010"/>
      <c r="DX111" s="1010"/>
      <c r="DY111" s="1010"/>
      <c r="DZ111" s="1011"/>
    </row>
    <row r="112" spans="1:131" s="246" customFormat="1" ht="26.25" customHeight="1" x14ac:dyDescent="0.15">
      <c r="A112" s="1041" t="s">
        <v>445</v>
      </c>
      <c r="B112" s="1042"/>
      <c r="C112" s="1039" t="s">
        <v>446</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129</v>
      </c>
      <c r="AB112" s="1048"/>
      <c r="AC112" s="1048"/>
      <c r="AD112" s="1048"/>
      <c r="AE112" s="1049"/>
      <c r="AF112" s="1050" t="s">
        <v>129</v>
      </c>
      <c r="AG112" s="1048"/>
      <c r="AH112" s="1048"/>
      <c r="AI112" s="1048"/>
      <c r="AJ112" s="1049"/>
      <c r="AK112" s="1050" t="s">
        <v>129</v>
      </c>
      <c r="AL112" s="1048"/>
      <c r="AM112" s="1048"/>
      <c r="AN112" s="1048"/>
      <c r="AO112" s="1049"/>
      <c r="AP112" s="1051" t="s">
        <v>129</v>
      </c>
      <c r="AQ112" s="1052"/>
      <c r="AR112" s="1052"/>
      <c r="AS112" s="1052"/>
      <c r="AT112" s="1053"/>
      <c r="AU112" s="989"/>
      <c r="AV112" s="990"/>
      <c r="AW112" s="990"/>
      <c r="AX112" s="990"/>
      <c r="AY112" s="990"/>
      <c r="AZ112" s="1038" t="s">
        <v>447</v>
      </c>
      <c r="BA112" s="1039"/>
      <c r="BB112" s="1039"/>
      <c r="BC112" s="1039"/>
      <c r="BD112" s="1039"/>
      <c r="BE112" s="1039"/>
      <c r="BF112" s="1039"/>
      <c r="BG112" s="1039"/>
      <c r="BH112" s="1039"/>
      <c r="BI112" s="1039"/>
      <c r="BJ112" s="1039"/>
      <c r="BK112" s="1039"/>
      <c r="BL112" s="1039"/>
      <c r="BM112" s="1039"/>
      <c r="BN112" s="1039"/>
      <c r="BO112" s="1039"/>
      <c r="BP112" s="1040"/>
      <c r="BQ112" s="1008">
        <v>9927802</v>
      </c>
      <c r="BR112" s="1009"/>
      <c r="BS112" s="1009"/>
      <c r="BT112" s="1009"/>
      <c r="BU112" s="1009"/>
      <c r="BV112" s="1009">
        <v>8995858</v>
      </c>
      <c r="BW112" s="1009"/>
      <c r="BX112" s="1009"/>
      <c r="BY112" s="1009"/>
      <c r="BZ112" s="1009"/>
      <c r="CA112" s="1009">
        <v>6989268</v>
      </c>
      <c r="CB112" s="1009"/>
      <c r="CC112" s="1009"/>
      <c r="CD112" s="1009"/>
      <c r="CE112" s="1009"/>
      <c r="CF112" s="1003">
        <v>71.400000000000006</v>
      </c>
      <c r="CG112" s="1004"/>
      <c r="CH112" s="1004"/>
      <c r="CI112" s="1004"/>
      <c r="CJ112" s="1004"/>
      <c r="CK112" s="1034"/>
      <c r="CL112" s="1035"/>
      <c r="CM112" s="1005" t="s">
        <v>448</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129</v>
      </c>
      <c r="DH112" s="1009"/>
      <c r="DI112" s="1009"/>
      <c r="DJ112" s="1009"/>
      <c r="DK112" s="1009"/>
      <c r="DL112" s="1009" t="s">
        <v>129</v>
      </c>
      <c r="DM112" s="1009"/>
      <c r="DN112" s="1009"/>
      <c r="DO112" s="1009"/>
      <c r="DP112" s="1009"/>
      <c r="DQ112" s="1009" t="s">
        <v>129</v>
      </c>
      <c r="DR112" s="1009"/>
      <c r="DS112" s="1009"/>
      <c r="DT112" s="1009"/>
      <c r="DU112" s="1009"/>
      <c r="DV112" s="1010" t="s">
        <v>129</v>
      </c>
      <c r="DW112" s="1010"/>
      <c r="DX112" s="1010"/>
      <c r="DY112" s="1010"/>
      <c r="DZ112" s="1011"/>
    </row>
    <row r="113" spans="1:130" s="246" customFormat="1" ht="26.25" customHeight="1" x14ac:dyDescent="0.15">
      <c r="A113" s="1043"/>
      <c r="B113" s="1044"/>
      <c r="C113" s="1039" t="s">
        <v>449</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596336</v>
      </c>
      <c r="AB113" s="1023"/>
      <c r="AC113" s="1023"/>
      <c r="AD113" s="1023"/>
      <c r="AE113" s="1024"/>
      <c r="AF113" s="1025">
        <v>608107</v>
      </c>
      <c r="AG113" s="1023"/>
      <c r="AH113" s="1023"/>
      <c r="AI113" s="1023"/>
      <c r="AJ113" s="1024"/>
      <c r="AK113" s="1025">
        <v>571787</v>
      </c>
      <c r="AL113" s="1023"/>
      <c r="AM113" s="1023"/>
      <c r="AN113" s="1023"/>
      <c r="AO113" s="1024"/>
      <c r="AP113" s="1026">
        <v>5.8</v>
      </c>
      <c r="AQ113" s="1027"/>
      <c r="AR113" s="1027"/>
      <c r="AS113" s="1027"/>
      <c r="AT113" s="1028"/>
      <c r="AU113" s="989"/>
      <c r="AV113" s="990"/>
      <c r="AW113" s="990"/>
      <c r="AX113" s="990"/>
      <c r="AY113" s="990"/>
      <c r="AZ113" s="1038" t="s">
        <v>450</v>
      </c>
      <c r="BA113" s="1039"/>
      <c r="BB113" s="1039"/>
      <c r="BC113" s="1039"/>
      <c r="BD113" s="1039"/>
      <c r="BE113" s="1039"/>
      <c r="BF113" s="1039"/>
      <c r="BG113" s="1039"/>
      <c r="BH113" s="1039"/>
      <c r="BI113" s="1039"/>
      <c r="BJ113" s="1039"/>
      <c r="BK113" s="1039"/>
      <c r="BL113" s="1039"/>
      <c r="BM113" s="1039"/>
      <c r="BN113" s="1039"/>
      <c r="BO113" s="1039"/>
      <c r="BP113" s="1040"/>
      <c r="BQ113" s="1008">
        <v>2412037</v>
      </c>
      <c r="BR113" s="1009"/>
      <c r="BS113" s="1009"/>
      <c r="BT113" s="1009"/>
      <c r="BU113" s="1009"/>
      <c r="BV113" s="1009">
        <v>2315479</v>
      </c>
      <c r="BW113" s="1009"/>
      <c r="BX113" s="1009"/>
      <c r="BY113" s="1009"/>
      <c r="BZ113" s="1009"/>
      <c r="CA113" s="1009">
        <v>2241710</v>
      </c>
      <c r="CB113" s="1009"/>
      <c r="CC113" s="1009"/>
      <c r="CD113" s="1009"/>
      <c r="CE113" s="1009"/>
      <c r="CF113" s="1003">
        <v>22.9</v>
      </c>
      <c r="CG113" s="1004"/>
      <c r="CH113" s="1004"/>
      <c r="CI113" s="1004"/>
      <c r="CJ113" s="1004"/>
      <c r="CK113" s="1034"/>
      <c r="CL113" s="1035"/>
      <c r="CM113" s="1005" t="s">
        <v>451</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129</v>
      </c>
      <c r="DH113" s="1048"/>
      <c r="DI113" s="1048"/>
      <c r="DJ113" s="1048"/>
      <c r="DK113" s="1049"/>
      <c r="DL113" s="1050" t="s">
        <v>129</v>
      </c>
      <c r="DM113" s="1048"/>
      <c r="DN113" s="1048"/>
      <c r="DO113" s="1048"/>
      <c r="DP113" s="1049"/>
      <c r="DQ113" s="1050" t="s">
        <v>129</v>
      </c>
      <c r="DR113" s="1048"/>
      <c r="DS113" s="1048"/>
      <c r="DT113" s="1048"/>
      <c r="DU113" s="1049"/>
      <c r="DV113" s="1051" t="s">
        <v>129</v>
      </c>
      <c r="DW113" s="1052"/>
      <c r="DX113" s="1052"/>
      <c r="DY113" s="1052"/>
      <c r="DZ113" s="1053"/>
    </row>
    <row r="114" spans="1:130" s="246" customFormat="1" ht="26.25" customHeight="1" x14ac:dyDescent="0.15">
      <c r="A114" s="1043"/>
      <c r="B114" s="1044"/>
      <c r="C114" s="1039" t="s">
        <v>452</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83082</v>
      </c>
      <c r="AB114" s="1048"/>
      <c r="AC114" s="1048"/>
      <c r="AD114" s="1048"/>
      <c r="AE114" s="1049"/>
      <c r="AF114" s="1050">
        <v>105951</v>
      </c>
      <c r="AG114" s="1048"/>
      <c r="AH114" s="1048"/>
      <c r="AI114" s="1048"/>
      <c r="AJ114" s="1049"/>
      <c r="AK114" s="1050">
        <v>128999</v>
      </c>
      <c r="AL114" s="1048"/>
      <c r="AM114" s="1048"/>
      <c r="AN114" s="1048"/>
      <c r="AO114" s="1049"/>
      <c r="AP114" s="1051">
        <v>1.3</v>
      </c>
      <c r="AQ114" s="1052"/>
      <c r="AR114" s="1052"/>
      <c r="AS114" s="1052"/>
      <c r="AT114" s="1053"/>
      <c r="AU114" s="989"/>
      <c r="AV114" s="990"/>
      <c r="AW114" s="990"/>
      <c r="AX114" s="990"/>
      <c r="AY114" s="990"/>
      <c r="AZ114" s="1038" t="s">
        <v>453</v>
      </c>
      <c r="BA114" s="1039"/>
      <c r="BB114" s="1039"/>
      <c r="BC114" s="1039"/>
      <c r="BD114" s="1039"/>
      <c r="BE114" s="1039"/>
      <c r="BF114" s="1039"/>
      <c r="BG114" s="1039"/>
      <c r="BH114" s="1039"/>
      <c r="BI114" s="1039"/>
      <c r="BJ114" s="1039"/>
      <c r="BK114" s="1039"/>
      <c r="BL114" s="1039"/>
      <c r="BM114" s="1039"/>
      <c r="BN114" s="1039"/>
      <c r="BO114" s="1039"/>
      <c r="BP114" s="1040"/>
      <c r="BQ114" s="1008">
        <v>3342880</v>
      </c>
      <c r="BR114" s="1009"/>
      <c r="BS114" s="1009"/>
      <c r="BT114" s="1009"/>
      <c r="BU114" s="1009"/>
      <c r="BV114" s="1009">
        <v>3384977</v>
      </c>
      <c r="BW114" s="1009"/>
      <c r="BX114" s="1009"/>
      <c r="BY114" s="1009"/>
      <c r="BZ114" s="1009"/>
      <c r="CA114" s="1009">
        <v>2841748</v>
      </c>
      <c r="CB114" s="1009"/>
      <c r="CC114" s="1009"/>
      <c r="CD114" s="1009"/>
      <c r="CE114" s="1009"/>
      <c r="CF114" s="1003">
        <v>29</v>
      </c>
      <c r="CG114" s="1004"/>
      <c r="CH114" s="1004"/>
      <c r="CI114" s="1004"/>
      <c r="CJ114" s="1004"/>
      <c r="CK114" s="1034"/>
      <c r="CL114" s="1035"/>
      <c r="CM114" s="1005" t="s">
        <v>454</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v>19837</v>
      </c>
      <c r="DH114" s="1048"/>
      <c r="DI114" s="1048"/>
      <c r="DJ114" s="1048"/>
      <c r="DK114" s="1049"/>
      <c r="DL114" s="1050" t="s">
        <v>129</v>
      </c>
      <c r="DM114" s="1048"/>
      <c r="DN114" s="1048"/>
      <c r="DO114" s="1048"/>
      <c r="DP114" s="1049"/>
      <c r="DQ114" s="1050" t="s">
        <v>129</v>
      </c>
      <c r="DR114" s="1048"/>
      <c r="DS114" s="1048"/>
      <c r="DT114" s="1048"/>
      <c r="DU114" s="1049"/>
      <c r="DV114" s="1051" t="s">
        <v>129</v>
      </c>
      <c r="DW114" s="1052"/>
      <c r="DX114" s="1052"/>
      <c r="DY114" s="1052"/>
      <c r="DZ114" s="1053"/>
    </row>
    <row r="115" spans="1:130" s="246" customFormat="1" ht="26.25" customHeight="1" x14ac:dyDescent="0.15">
      <c r="A115" s="1043"/>
      <c r="B115" s="1044"/>
      <c r="C115" s="1039" t="s">
        <v>455</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36035</v>
      </c>
      <c r="AB115" s="1023"/>
      <c r="AC115" s="1023"/>
      <c r="AD115" s="1023"/>
      <c r="AE115" s="1024"/>
      <c r="AF115" s="1025">
        <v>28023</v>
      </c>
      <c r="AG115" s="1023"/>
      <c r="AH115" s="1023"/>
      <c r="AI115" s="1023"/>
      <c r="AJ115" s="1024"/>
      <c r="AK115" s="1025">
        <v>11850</v>
      </c>
      <c r="AL115" s="1023"/>
      <c r="AM115" s="1023"/>
      <c r="AN115" s="1023"/>
      <c r="AO115" s="1024"/>
      <c r="AP115" s="1026">
        <v>0.1</v>
      </c>
      <c r="AQ115" s="1027"/>
      <c r="AR115" s="1027"/>
      <c r="AS115" s="1027"/>
      <c r="AT115" s="1028"/>
      <c r="AU115" s="989"/>
      <c r="AV115" s="990"/>
      <c r="AW115" s="990"/>
      <c r="AX115" s="990"/>
      <c r="AY115" s="990"/>
      <c r="AZ115" s="1038" t="s">
        <v>456</v>
      </c>
      <c r="BA115" s="1039"/>
      <c r="BB115" s="1039"/>
      <c r="BC115" s="1039"/>
      <c r="BD115" s="1039"/>
      <c r="BE115" s="1039"/>
      <c r="BF115" s="1039"/>
      <c r="BG115" s="1039"/>
      <c r="BH115" s="1039"/>
      <c r="BI115" s="1039"/>
      <c r="BJ115" s="1039"/>
      <c r="BK115" s="1039"/>
      <c r="BL115" s="1039"/>
      <c r="BM115" s="1039"/>
      <c r="BN115" s="1039"/>
      <c r="BO115" s="1039"/>
      <c r="BP115" s="1040"/>
      <c r="BQ115" s="1008" t="s">
        <v>129</v>
      </c>
      <c r="BR115" s="1009"/>
      <c r="BS115" s="1009"/>
      <c r="BT115" s="1009"/>
      <c r="BU115" s="1009"/>
      <c r="BV115" s="1009" t="s">
        <v>129</v>
      </c>
      <c r="BW115" s="1009"/>
      <c r="BX115" s="1009"/>
      <c r="BY115" s="1009"/>
      <c r="BZ115" s="1009"/>
      <c r="CA115" s="1009" t="s">
        <v>129</v>
      </c>
      <c r="CB115" s="1009"/>
      <c r="CC115" s="1009"/>
      <c r="CD115" s="1009"/>
      <c r="CE115" s="1009"/>
      <c r="CF115" s="1003" t="s">
        <v>129</v>
      </c>
      <c r="CG115" s="1004"/>
      <c r="CH115" s="1004"/>
      <c r="CI115" s="1004"/>
      <c r="CJ115" s="1004"/>
      <c r="CK115" s="1034"/>
      <c r="CL115" s="1035"/>
      <c r="CM115" s="1038" t="s">
        <v>457</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129</v>
      </c>
      <c r="DH115" s="1048"/>
      <c r="DI115" s="1048"/>
      <c r="DJ115" s="1048"/>
      <c r="DK115" s="1049"/>
      <c r="DL115" s="1050" t="s">
        <v>129</v>
      </c>
      <c r="DM115" s="1048"/>
      <c r="DN115" s="1048"/>
      <c r="DO115" s="1048"/>
      <c r="DP115" s="1049"/>
      <c r="DQ115" s="1050" t="s">
        <v>129</v>
      </c>
      <c r="DR115" s="1048"/>
      <c r="DS115" s="1048"/>
      <c r="DT115" s="1048"/>
      <c r="DU115" s="1049"/>
      <c r="DV115" s="1051" t="s">
        <v>129</v>
      </c>
      <c r="DW115" s="1052"/>
      <c r="DX115" s="1052"/>
      <c r="DY115" s="1052"/>
      <c r="DZ115" s="1053"/>
    </row>
    <row r="116" spans="1:130" s="246" customFormat="1" ht="26.25" customHeight="1" x14ac:dyDescent="0.15">
      <c r="A116" s="1045"/>
      <c r="B116" s="1046"/>
      <c r="C116" s="1054" t="s">
        <v>458</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v>866</v>
      </c>
      <c r="AB116" s="1048"/>
      <c r="AC116" s="1048"/>
      <c r="AD116" s="1048"/>
      <c r="AE116" s="1049"/>
      <c r="AF116" s="1050">
        <v>416</v>
      </c>
      <c r="AG116" s="1048"/>
      <c r="AH116" s="1048"/>
      <c r="AI116" s="1048"/>
      <c r="AJ116" s="1049"/>
      <c r="AK116" s="1050" t="s">
        <v>129</v>
      </c>
      <c r="AL116" s="1048"/>
      <c r="AM116" s="1048"/>
      <c r="AN116" s="1048"/>
      <c r="AO116" s="1049"/>
      <c r="AP116" s="1051" t="s">
        <v>129</v>
      </c>
      <c r="AQ116" s="1052"/>
      <c r="AR116" s="1052"/>
      <c r="AS116" s="1052"/>
      <c r="AT116" s="1053"/>
      <c r="AU116" s="989"/>
      <c r="AV116" s="990"/>
      <c r="AW116" s="990"/>
      <c r="AX116" s="990"/>
      <c r="AY116" s="990"/>
      <c r="AZ116" s="1056" t="s">
        <v>459</v>
      </c>
      <c r="BA116" s="1057"/>
      <c r="BB116" s="1057"/>
      <c r="BC116" s="1057"/>
      <c r="BD116" s="1057"/>
      <c r="BE116" s="1057"/>
      <c r="BF116" s="1057"/>
      <c r="BG116" s="1057"/>
      <c r="BH116" s="1057"/>
      <c r="BI116" s="1057"/>
      <c r="BJ116" s="1057"/>
      <c r="BK116" s="1057"/>
      <c r="BL116" s="1057"/>
      <c r="BM116" s="1057"/>
      <c r="BN116" s="1057"/>
      <c r="BO116" s="1057"/>
      <c r="BP116" s="1058"/>
      <c r="BQ116" s="1008" t="s">
        <v>129</v>
      </c>
      <c r="BR116" s="1009"/>
      <c r="BS116" s="1009"/>
      <c r="BT116" s="1009"/>
      <c r="BU116" s="1009"/>
      <c r="BV116" s="1009" t="s">
        <v>129</v>
      </c>
      <c r="BW116" s="1009"/>
      <c r="BX116" s="1009"/>
      <c r="BY116" s="1009"/>
      <c r="BZ116" s="1009"/>
      <c r="CA116" s="1009" t="s">
        <v>129</v>
      </c>
      <c r="CB116" s="1009"/>
      <c r="CC116" s="1009"/>
      <c r="CD116" s="1009"/>
      <c r="CE116" s="1009"/>
      <c r="CF116" s="1003" t="s">
        <v>129</v>
      </c>
      <c r="CG116" s="1004"/>
      <c r="CH116" s="1004"/>
      <c r="CI116" s="1004"/>
      <c r="CJ116" s="1004"/>
      <c r="CK116" s="1034"/>
      <c r="CL116" s="1035"/>
      <c r="CM116" s="1005" t="s">
        <v>460</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v>23500</v>
      </c>
      <c r="DH116" s="1048"/>
      <c r="DI116" s="1048"/>
      <c r="DJ116" s="1048"/>
      <c r="DK116" s="1049"/>
      <c r="DL116" s="1050">
        <v>11750</v>
      </c>
      <c r="DM116" s="1048"/>
      <c r="DN116" s="1048"/>
      <c r="DO116" s="1048"/>
      <c r="DP116" s="1049"/>
      <c r="DQ116" s="1050" t="s">
        <v>129</v>
      </c>
      <c r="DR116" s="1048"/>
      <c r="DS116" s="1048"/>
      <c r="DT116" s="1048"/>
      <c r="DU116" s="1049"/>
      <c r="DV116" s="1051" t="s">
        <v>129</v>
      </c>
      <c r="DW116" s="1052"/>
      <c r="DX116" s="1052"/>
      <c r="DY116" s="1052"/>
      <c r="DZ116" s="1053"/>
    </row>
    <row r="117" spans="1:130" s="246" customFormat="1" ht="26.25" customHeight="1" x14ac:dyDescent="0.15">
      <c r="A117" s="993" t="s">
        <v>189</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461</v>
      </c>
      <c r="Z117" s="975"/>
      <c r="AA117" s="1065">
        <v>3387334</v>
      </c>
      <c r="AB117" s="1066"/>
      <c r="AC117" s="1066"/>
      <c r="AD117" s="1066"/>
      <c r="AE117" s="1067"/>
      <c r="AF117" s="1068">
        <v>3329671</v>
      </c>
      <c r="AG117" s="1066"/>
      <c r="AH117" s="1066"/>
      <c r="AI117" s="1066"/>
      <c r="AJ117" s="1067"/>
      <c r="AK117" s="1068">
        <v>3228891</v>
      </c>
      <c r="AL117" s="1066"/>
      <c r="AM117" s="1066"/>
      <c r="AN117" s="1066"/>
      <c r="AO117" s="1067"/>
      <c r="AP117" s="1069"/>
      <c r="AQ117" s="1070"/>
      <c r="AR117" s="1070"/>
      <c r="AS117" s="1070"/>
      <c r="AT117" s="1071"/>
      <c r="AU117" s="989"/>
      <c r="AV117" s="990"/>
      <c r="AW117" s="990"/>
      <c r="AX117" s="990"/>
      <c r="AY117" s="990"/>
      <c r="AZ117" s="1056" t="s">
        <v>462</v>
      </c>
      <c r="BA117" s="1057"/>
      <c r="BB117" s="1057"/>
      <c r="BC117" s="1057"/>
      <c r="BD117" s="1057"/>
      <c r="BE117" s="1057"/>
      <c r="BF117" s="1057"/>
      <c r="BG117" s="1057"/>
      <c r="BH117" s="1057"/>
      <c r="BI117" s="1057"/>
      <c r="BJ117" s="1057"/>
      <c r="BK117" s="1057"/>
      <c r="BL117" s="1057"/>
      <c r="BM117" s="1057"/>
      <c r="BN117" s="1057"/>
      <c r="BO117" s="1057"/>
      <c r="BP117" s="1058"/>
      <c r="BQ117" s="1008" t="s">
        <v>129</v>
      </c>
      <c r="BR117" s="1009"/>
      <c r="BS117" s="1009"/>
      <c r="BT117" s="1009"/>
      <c r="BU117" s="1009"/>
      <c r="BV117" s="1009" t="s">
        <v>129</v>
      </c>
      <c r="BW117" s="1009"/>
      <c r="BX117" s="1009"/>
      <c r="BY117" s="1009"/>
      <c r="BZ117" s="1009"/>
      <c r="CA117" s="1009" t="s">
        <v>129</v>
      </c>
      <c r="CB117" s="1009"/>
      <c r="CC117" s="1009"/>
      <c r="CD117" s="1009"/>
      <c r="CE117" s="1009"/>
      <c r="CF117" s="1003" t="s">
        <v>129</v>
      </c>
      <c r="CG117" s="1004"/>
      <c r="CH117" s="1004"/>
      <c r="CI117" s="1004"/>
      <c r="CJ117" s="1004"/>
      <c r="CK117" s="1034"/>
      <c r="CL117" s="1035"/>
      <c r="CM117" s="1005" t="s">
        <v>463</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129</v>
      </c>
      <c r="DH117" s="1048"/>
      <c r="DI117" s="1048"/>
      <c r="DJ117" s="1048"/>
      <c r="DK117" s="1049"/>
      <c r="DL117" s="1050" t="s">
        <v>129</v>
      </c>
      <c r="DM117" s="1048"/>
      <c r="DN117" s="1048"/>
      <c r="DO117" s="1048"/>
      <c r="DP117" s="1049"/>
      <c r="DQ117" s="1050" t="s">
        <v>129</v>
      </c>
      <c r="DR117" s="1048"/>
      <c r="DS117" s="1048"/>
      <c r="DT117" s="1048"/>
      <c r="DU117" s="1049"/>
      <c r="DV117" s="1051" t="s">
        <v>129</v>
      </c>
      <c r="DW117" s="1052"/>
      <c r="DX117" s="1052"/>
      <c r="DY117" s="1052"/>
      <c r="DZ117" s="1053"/>
    </row>
    <row r="118" spans="1:130" s="246" customFormat="1" ht="26.25" customHeight="1" x14ac:dyDescent="0.15">
      <c r="A118" s="993" t="s">
        <v>435</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433</v>
      </c>
      <c r="AB118" s="974"/>
      <c r="AC118" s="974"/>
      <c r="AD118" s="974"/>
      <c r="AE118" s="975"/>
      <c r="AF118" s="973" t="s">
        <v>309</v>
      </c>
      <c r="AG118" s="974"/>
      <c r="AH118" s="974"/>
      <c r="AI118" s="974"/>
      <c r="AJ118" s="975"/>
      <c r="AK118" s="973" t="s">
        <v>308</v>
      </c>
      <c r="AL118" s="974"/>
      <c r="AM118" s="974"/>
      <c r="AN118" s="974"/>
      <c r="AO118" s="975"/>
      <c r="AP118" s="1060" t="s">
        <v>434</v>
      </c>
      <c r="AQ118" s="1061"/>
      <c r="AR118" s="1061"/>
      <c r="AS118" s="1061"/>
      <c r="AT118" s="1062"/>
      <c r="AU118" s="989"/>
      <c r="AV118" s="990"/>
      <c r="AW118" s="990"/>
      <c r="AX118" s="990"/>
      <c r="AY118" s="990"/>
      <c r="AZ118" s="1063" t="s">
        <v>464</v>
      </c>
      <c r="BA118" s="1054"/>
      <c r="BB118" s="1054"/>
      <c r="BC118" s="1054"/>
      <c r="BD118" s="1054"/>
      <c r="BE118" s="1054"/>
      <c r="BF118" s="1054"/>
      <c r="BG118" s="1054"/>
      <c r="BH118" s="1054"/>
      <c r="BI118" s="1054"/>
      <c r="BJ118" s="1054"/>
      <c r="BK118" s="1054"/>
      <c r="BL118" s="1054"/>
      <c r="BM118" s="1054"/>
      <c r="BN118" s="1054"/>
      <c r="BO118" s="1054"/>
      <c r="BP118" s="1055"/>
      <c r="BQ118" s="1086" t="s">
        <v>129</v>
      </c>
      <c r="BR118" s="1087"/>
      <c r="BS118" s="1087"/>
      <c r="BT118" s="1087"/>
      <c r="BU118" s="1087"/>
      <c r="BV118" s="1087" t="s">
        <v>129</v>
      </c>
      <c r="BW118" s="1087"/>
      <c r="BX118" s="1087"/>
      <c r="BY118" s="1087"/>
      <c r="BZ118" s="1087"/>
      <c r="CA118" s="1087" t="s">
        <v>129</v>
      </c>
      <c r="CB118" s="1087"/>
      <c r="CC118" s="1087"/>
      <c r="CD118" s="1087"/>
      <c r="CE118" s="1087"/>
      <c r="CF118" s="1003" t="s">
        <v>129</v>
      </c>
      <c r="CG118" s="1004"/>
      <c r="CH118" s="1004"/>
      <c r="CI118" s="1004"/>
      <c r="CJ118" s="1004"/>
      <c r="CK118" s="1034"/>
      <c r="CL118" s="1035"/>
      <c r="CM118" s="1005" t="s">
        <v>465</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129</v>
      </c>
      <c r="DH118" s="1048"/>
      <c r="DI118" s="1048"/>
      <c r="DJ118" s="1048"/>
      <c r="DK118" s="1049"/>
      <c r="DL118" s="1050" t="s">
        <v>129</v>
      </c>
      <c r="DM118" s="1048"/>
      <c r="DN118" s="1048"/>
      <c r="DO118" s="1048"/>
      <c r="DP118" s="1049"/>
      <c r="DQ118" s="1050" t="s">
        <v>129</v>
      </c>
      <c r="DR118" s="1048"/>
      <c r="DS118" s="1048"/>
      <c r="DT118" s="1048"/>
      <c r="DU118" s="1049"/>
      <c r="DV118" s="1051" t="s">
        <v>129</v>
      </c>
      <c r="DW118" s="1052"/>
      <c r="DX118" s="1052"/>
      <c r="DY118" s="1052"/>
      <c r="DZ118" s="1053"/>
    </row>
    <row r="119" spans="1:130" s="246" customFormat="1" ht="26.25" customHeight="1" x14ac:dyDescent="0.15">
      <c r="A119" s="1147" t="s">
        <v>438</v>
      </c>
      <c r="B119" s="1033"/>
      <c r="C119" s="1012" t="s">
        <v>439</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466</v>
      </c>
      <c r="AB119" s="981"/>
      <c r="AC119" s="981"/>
      <c r="AD119" s="981"/>
      <c r="AE119" s="982"/>
      <c r="AF119" s="983" t="s">
        <v>467</v>
      </c>
      <c r="AG119" s="981"/>
      <c r="AH119" s="981"/>
      <c r="AI119" s="981"/>
      <c r="AJ119" s="982"/>
      <c r="AK119" s="983" t="s">
        <v>129</v>
      </c>
      <c r="AL119" s="981"/>
      <c r="AM119" s="981"/>
      <c r="AN119" s="981"/>
      <c r="AO119" s="982"/>
      <c r="AP119" s="984" t="s">
        <v>129</v>
      </c>
      <c r="AQ119" s="985"/>
      <c r="AR119" s="985"/>
      <c r="AS119" s="985"/>
      <c r="AT119" s="986"/>
      <c r="AU119" s="991"/>
      <c r="AV119" s="992"/>
      <c r="AW119" s="992"/>
      <c r="AX119" s="992"/>
      <c r="AY119" s="992"/>
      <c r="AZ119" s="277" t="s">
        <v>189</v>
      </c>
      <c r="BA119" s="277"/>
      <c r="BB119" s="277"/>
      <c r="BC119" s="277"/>
      <c r="BD119" s="277"/>
      <c r="BE119" s="277"/>
      <c r="BF119" s="277"/>
      <c r="BG119" s="277"/>
      <c r="BH119" s="277"/>
      <c r="BI119" s="277"/>
      <c r="BJ119" s="277"/>
      <c r="BK119" s="277"/>
      <c r="BL119" s="277"/>
      <c r="BM119" s="277"/>
      <c r="BN119" s="277"/>
      <c r="BO119" s="1064" t="s">
        <v>468</v>
      </c>
      <c r="BP119" s="1095"/>
      <c r="BQ119" s="1086">
        <v>40840624</v>
      </c>
      <c r="BR119" s="1087"/>
      <c r="BS119" s="1087"/>
      <c r="BT119" s="1087"/>
      <c r="BU119" s="1087"/>
      <c r="BV119" s="1087">
        <v>38780971</v>
      </c>
      <c r="BW119" s="1087"/>
      <c r="BX119" s="1087"/>
      <c r="BY119" s="1087"/>
      <c r="BZ119" s="1087"/>
      <c r="CA119" s="1087">
        <v>34976162</v>
      </c>
      <c r="CB119" s="1087"/>
      <c r="CC119" s="1087"/>
      <c r="CD119" s="1087"/>
      <c r="CE119" s="1087"/>
      <c r="CF119" s="1088"/>
      <c r="CG119" s="1089"/>
      <c r="CH119" s="1089"/>
      <c r="CI119" s="1089"/>
      <c r="CJ119" s="1090"/>
      <c r="CK119" s="1036"/>
      <c r="CL119" s="1037"/>
      <c r="CM119" s="1091" t="s">
        <v>469</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129</v>
      </c>
      <c r="DH119" s="1073"/>
      <c r="DI119" s="1073"/>
      <c r="DJ119" s="1073"/>
      <c r="DK119" s="1074"/>
      <c r="DL119" s="1072" t="s">
        <v>467</v>
      </c>
      <c r="DM119" s="1073"/>
      <c r="DN119" s="1073"/>
      <c r="DO119" s="1073"/>
      <c r="DP119" s="1074"/>
      <c r="DQ119" s="1072" t="s">
        <v>129</v>
      </c>
      <c r="DR119" s="1073"/>
      <c r="DS119" s="1073"/>
      <c r="DT119" s="1073"/>
      <c r="DU119" s="1074"/>
      <c r="DV119" s="1075" t="s">
        <v>129</v>
      </c>
      <c r="DW119" s="1076"/>
      <c r="DX119" s="1076"/>
      <c r="DY119" s="1076"/>
      <c r="DZ119" s="1077"/>
    </row>
    <row r="120" spans="1:130" s="246" customFormat="1" ht="26.25" customHeight="1" x14ac:dyDescent="0.15">
      <c r="A120" s="1148"/>
      <c r="B120" s="1035"/>
      <c r="C120" s="1005" t="s">
        <v>444</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129</v>
      </c>
      <c r="AB120" s="1048"/>
      <c r="AC120" s="1048"/>
      <c r="AD120" s="1048"/>
      <c r="AE120" s="1049"/>
      <c r="AF120" s="1050" t="s">
        <v>129</v>
      </c>
      <c r="AG120" s="1048"/>
      <c r="AH120" s="1048"/>
      <c r="AI120" s="1048"/>
      <c r="AJ120" s="1049"/>
      <c r="AK120" s="1050" t="s">
        <v>467</v>
      </c>
      <c r="AL120" s="1048"/>
      <c r="AM120" s="1048"/>
      <c r="AN120" s="1048"/>
      <c r="AO120" s="1049"/>
      <c r="AP120" s="1051" t="s">
        <v>467</v>
      </c>
      <c r="AQ120" s="1052"/>
      <c r="AR120" s="1052"/>
      <c r="AS120" s="1052"/>
      <c r="AT120" s="1053"/>
      <c r="AU120" s="1078" t="s">
        <v>470</v>
      </c>
      <c r="AV120" s="1079"/>
      <c r="AW120" s="1079"/>
      <c r="AX120" s="1079"/>
      <c r="AY120" s="1080"/>
      <c r="AZ120" s="1029" t="s">
        <v>471</v>
      </c>
      <c r="BA120" s="978"/>
      <c r="BB120" s="978"/>
      <c r="BC120" s="978"/>
      <c r="BD120" s="978"/>
      <c r="BE120" s="978"/>
      <c r="BF120" s="978"/>
      <c r="BG120" s="978"/>
      <c r="BH120" s="978"/>
      <c r="BI120" s="978"/>
      <c r="BJ120" s="978"/>
      <c r="BK120" s="978"/>
      <c r="BL120" s="978"/>
      <c r="BM120" s="978"/>
      <c r="BN120" s="978"/>
      <c r="BO120" s="978"/>
      <c r="BP120" s="979"/>
      <c r="BQ120" s="1015">
        <v>2549856</v>
      </c>
      <c r="BR120" s="1016"/>
      <c r="BS120" s="1016"/>
      <c r="BT120" s="1016"/>
      <c r="BU120" s="1016"/>
      <c r="BV120" s="1016">
        <v>3066208</v>
      </c>
      <c r="BW120" s="1016"/>
      <c r="BX120" s="1016"/>
      <c r="BY120" s="1016"/>
      <c r="BZ120" s="1016"/>
      <c r="CA120" s="1016">
        <v>3549454</v>
      </c>
      <c r="CB120" s="1016"/>
      <c r="CC120" s="1016"/>
      <c r="CD120" s="1016"/>
      <c r="CE120" s="1016"/>
      <c r="CF120" s="1030">
        <v>36.299999999999997</v>
      </c>
      <c r="CG120" s="1031"/>
      <c r="CH120" s="1031"/>
      <c r="CI120" s="1031"/>
      <c r="CJ120" s="1031"/>
      <c r="CK120" s="1096" t="s">
        <v>472</v>
      </c>
      <c r="CL120" s="1097"/>
      <c r="CM120" s="1097"/>
      <c r="CN120" s="1097"/>
      <c r="CO120" s="1098"/>
      <c r="CP120" s="1104" t="s">
        <v>473</v>
      </c>
      <c r="CQ120" s="1105"/>
      <c r="CR120" s="1105"/>
      <c r="CS120" s="1105"/>
      <c r="CT120" s="1105"/>
      <c r="CU120" s="1105"/>
      <c r="CV120" s="1105"/>
      <c r="CW120" s="1105"/>
      <c r="CX120" s="1105"/>
      <c r="CY120" s="1105"/>
      <c r="CZ120" s="1105"/>
      <c r="DA120" s="1105"/>
      <c r="DB120" s="1105"/>
      <c r="DC120" s="1105"/>
      <c r="DD120" s="1105"/>
      <c r="DE120" s="1105"/>
      <c r="DF120" s="1106"/>
      <c r="DG120" s="1015">
        <v>5502234</v>
      </c>
      <c r="DH120" s="1016"/>
      <c r="DI120" s="1016"/>
      <c r="DJ120" s="1016"/>
      <c r="DK120" s="1016"/>
      <c r="DL120" s="1016">
        <v>5273243</v>
      </c>
      <c r="DM120" s="1016"/>
      <c r="DN120" s="1016"/>
      <c r="DO120" s="1016"/>
      <c r="DP120" s="1016"/>
      <c r="DQ120" s="1016">
        <v>3911252</v>
      </c>
      <c r="DR120" s="1016"/>
      <c r="DS120" s="1016"/>
      <c r="DT120" s="1016"/>
      <c r="DU120" s="1016"/>
      <c r="DV120" s="1017">
        <v>40</v>
      </c>
      <c r="DW120" s="1017"/>
      <c r="DX120" s="1017"/>
      <c r="DY120" s="1017"/>
      <c r="DZ120" s="1018"/>
    </row>
    <row r="121" spans="1:130" s="246" customFormat="1" ht="26.25" customHeight="1" x14ac:dyDescent="0.15">
      <c r="A121" s="1148"/>
      <c r="B121" s="1035"/>
      <c r="C121" s="1056" t="s">
        <v>474</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129</v>
      </c>
      <c r="AB121" s="1048"/>
      <c r="AC121" s="1048"/>
      <c r="AD121" s="1048"/>
      <c r="AE121" s="1049"/>
      <c r="AF121" s="1050" t="s">
        <v>129</v>
      </c>
      <c r="AG121" s="1048"/>
      <c r="AH121" s="1048"/>
      <c r="AI121" s="1048"/>
      <c r="AJ121" s="1049"/>
      <c r="AK121" s="1050" t="s">
        <v>129</v>
      </c>
      <c r="AL121" s="1048"/>
      <c r="AM121" s="1048"/>
      <c r="AN121" s="1048"/>
      <c r="AO121" s="1049"/>
      <c r="AP121" s="1051" t="s">
        <v>129</v>
      </c>
      <c r="AQ121" s="1052"/>
      <c r="AR121" s="1052"/>
      <c r="AS121" s="1052"/>
      <c r="AT121" s="1053"/>
      <c r="AU121" s="1081"/>
      <c r="AV121" s="1082"/>
      <c r="AW121" s="1082"/>
      <c r="AX121" s="1082"/>
      <c r="AY121" s="1083"/>
      <c r="AZ121" s="1038" t="s">
        <v>475</v>
      </c>
      <c r="BA121" s="1039"/>
      <c r="BB121" s="1039"/>
      <c r="BC121" s="1039"/>
      <c r="BD121" s="1039"/>
      <c r="BE121" s="1039"/>
      <c r="BF121" s="1039"/>
      <c r="BG121" s="1039"/>
      <c r="BH121" s="1039"/>
      <c r="BI121" s="1039"/>
      <c r="BJ121" s="1039"/>
      <c r="BK121" s="1039"/>
      <c r="BL121" s="1039"/>
      <c r="BM121" s="1039"/>
      <c r="BN121" s="1039"/>
      <c r="BO121" s="1039"/>
      <c r="BP121" s="1040"/>
      <c r="BQ121" s="1008">
        <v>2124327</v>
      </c>
      <c r="BR121" s="1009"/>
      <c r="BS121" s="1009"/>
      <c r="BT121" s="1009"/>
      <c r="BU121" s="1009"/>
      <c r="BV121" s="1009">
        <v>1844786</v>
      </c>
      <c r="BW121" s="1009"/>
      <c r="BX121" s="1009"/>
      <c r="BY121" s="1009"/>
      <c r="BZ121" s="1009"/>
      <c r="CA121" s="1009">
        <v>1579744</v>
      </c>
      <c r="CB121" s="1009"/>
      <c r="CC121" s="1009"/>
      <c r="CD121" s="1009"/>
      <c r="CE121" s="1009"/>
      <c r="CF121" s="1003">
        <v>16.100000000000001</v>
      </c>
      <c r="CG121" s="1004"/>
      <c r="CH121" s="1004"/>
      <c r="CI121" s="1004"/>
      <c r="CJ121" s="1004"/>
      <c r="CK121" s="1099"/>
      <c r="CL121" s="1100"/>
      <c r="CM121" s="1100"/>
      <c r="CN121" s="1100"/>
      <c r="CO121" s="1101"/>
      <c r="CP121" s="1109" t="s">
        <v>409</v>
      </c>
      <c r="CQ121" s="1110"/>
      <c r="CR121" s="1110"/>
      <c r="CS121" s="1110"/>
      <c r="CT121" s="1110"/>
      <c r="CU121" s="1110"/>
      <c r="CV121" s="1110"/>
      <c r="CW121" s="1110"/>
      <c r="CX121" s="1110"/>
      <c r="CY121" s="1110"/>
      <c r="CZ121" s="1110"/>
      <c r="DA121" s="1110"/>
      <c r="DB121" s="1110"/>
      <c r="DC121" s="1110"/>
      <c r="DD121" s="1110"/>
      <c r="DE121" s="1110"/>
      <c r="DF121" s="1111"/>
      <c r="DG121" s="1008">
        <v>4425568</v>
      </c>
      <c r="DH121" s="1009"/>
      <c r="DI121" s="1009"/>
      <c r="DJ121" s="1009"/>
      <c r="DK121" s="1009"/>
      <c r="DL121" s="1009">
        <v>3722615</v>
      </c>
      <c r="DM121" s="1009"/>
      <c r="DN121" s="1009"/>
      <c r="DO121" s="1009"/>
      <c r="DP121" s="1009"/>
      <c r="DQ121" s="1009">
        <v>3078016</v>
      </c>
      <c r="DR121" s="1009"/>
      <c r="DS121" s="1009"/>
      <c r="DT121" s="1009"/>
      <c r="DU121" s="1009"/>
      <c r="DV121" s="1010">
        <v>31.5</v>
      </c>
      <c r="DW121" s="1010"/>
      <c r="DX121" s="1010"/>
      <c r="DY121" s="1010"/>
      <c r="DZ121" s="1011"/>
    </row>
    <row r="122" spans="1:130" s="246" customFormat="1" ht="26.25" customHeight="1" x14ac:dyDescent="0.15">
      <c r="A122" s="1148"/>
      <c r="B122" s="1035"/>
      <c r="C122" s="1005" t="s">
        <v>454</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v>23786</v>
      </c>
      <c r="AB122" s="1048"/>
      <c r="AC122" s="1048"/>
      <c r="AD122" s="1048"/>
      <c r="AE122" s="1049"/>
      <c r="AF122" s="1050">
        <v>15973</v>
      </c>
      <c r="AG122" s="1048"/>
      <c r="AH122" s="1048"/>
      <c r="AI122" s="1048"/>
      <c r="AJ122" s="1049"/>
      <c r="AK122" s="1050" t="s">
        <v>129</v>
      </c>
      <c r="AL122" s="1048"/>
      <c r="AM122" s="1048"/>
      <c r="AN122" s="1048"/>
      <c r="AO122" s="1049"/>
      <c r="AP122" s="1051" t="s">
        <v>129</v>
      </c>
      <c r="AQ122" s="1052"/>
      <c r="AR122" s="1052"/>
      <c r="AS122" s="1052"/>
      <c r="AT122" s="1053"/>
      <c r="AU122" s="1081"/>
      <c r="AV122" s="1082"/>
      <c r="AW122" s="1082"/>
      <c r="AX122" s="1082"/>
      <c r="AY122" s="1083"/>
      <c r="AZ122" s="1063" t="s">
        <v>476</v>
      </c>
      <c r="BA122" s="1054"/>
      <c r="BB122" s="1054"/>
      <c r="BC122" s="1054"/>
      <c r="BD122" s="1054"/>
      <c r="BE122" s="1054"/>
      <c r="BF122" s="1054"/>
      <c r="BG122" s="1054"/>
      <c r="BH122" s="1054"/>
      <c r="BI122" s="1054"/>
      <c r="BJ122" s="1054"/>
      <c r="BK122" s="1054"/>
      <c r="BL122" s="1054"/>
      <c r="BM122" s="1054"/>
      <c r="BN122" s="1054"/>
      <c r="BO122" s="1054"/>
      <c r="BP122" s="1055"/>
      <c r="BQ122" s="1086">
        <v>23158992</v>
      </c>
      <c r="BR122" s="1087"/>
      <c r="BS122" s="1087"/>
      <c r="BT122" s="1087"/>
      <c r="BU122" s="1087"/>
      <c r="BV122" s="1087">
        <v>22332208</v>
      </c>
      <c r="BW122" s="1087"/>
      <c r="BX122" s="1087"/>
      <c r="BY122" s="1087"/>
      <c r="BZ122" s="1087"/>
      <c r="CA122" s="1087">
        <v>21905977</v>
      </c>
      <c r="CB122" s="1087"/>
      <c r="CC122" s="1087"/>
      <c r="CD122" s="1087"/>
      <c r="CE122" s="1087"/>
      <c r="CF122" s="1107">
        <v>223.9</v>
      </c>
      <c r="CG122" s="1108"/>
      <c r="CH122" s="1108"/>
      <c r="CI122" s="1108"/>
      <c r="CJ122" s="1108"/>
      <c r="CK122" s="1099"/>
      <c r="CL122" s="1100"/>
      <c r="CM122" s="1100"/>
      <c r="CN122" s="1100"/>
      <c r="CO122" s="1101"/>
      <c r="CP122" s="1109" t="s">
        <v>477</v>
      </c>
      <c r="CQ122" s="1110"/>
      <c r="CR122" s="1110"/>
      <c r="CS122" s="1110"/>
      <c r="CT122" s="1110"/>
      <c r="CU122" s="1110"/>
      <c r="CV122" s="1110"/>
      <c r="CW122" s="1110"/>
      <c r="CX122" s="1110"/>
      <c r="CY122" s="1110"/>
      <c r="CZ122" s="1110"/>
      <c r="DA122" s="1110"/>
      <c r="DB122" s="1110"/>
      <c r="DC122" s="1110"/>
      <c r="DD122" s="1110"/>
      <c r="DE122" s="1110"/>
      <c r="DF122" s="1111"/>
      <c r="DG122" s="1008" t="s">
        <v>467</v>
      </c>
      <c r="DH122" s="1009"/>
      <c r="DI122" s="1009"/>
      <c r="DJ122" s="1009"/>
      <c r="DK122" s="1009"/>
      <c r="DL122" s="1009" t="s">
        <v>129</v>
      </c>
      <c r="DM122" s="1009"/>
      <c r="DN122" s="1009"/>
      <c r="DO122" s="1009"/>
      <c r="DP122" s="1009"/>
      <c r="DQ122" s="1009" t="s">
        <v>129</v>
      </c>
      <c r="DR122" s="1009"/>
      <c r="DS122" s="1009"/>
      <c r="DT122" s="1009"/>
      <c r="DU122" s="1009"/>
      <c r="DV122" s="1010" t="s">
        <v>129</v>
      </c>
      <c r="DW122" s="1010"/>
      <c r="DX122" s="1010"/>
      <c r="DY122" s="1010"/>
      <c r="DZ122" s="1011"/>
    </row>
    <row r="123" spans="1:130" s="246" customFormat="1" ht="26.25" customHeight="1" x14ac:dyDescent="0.15">
      <c r="A123" s="1148"/>
      <c r="B123" s="1035"/>
      <c r="C123" s="1005" t="s">
        <v>460</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v>11750</v>
      </c>
      <c r="AB123" s="1048"/>
      <c r="AC123" s="1048"/>
      <c r="AD123" s="1048"/>
      <c r="AE123" s="1049"/>
      <c r="AF123" s="1050">
        <v>11750</v>
      </c>
      <c r="AG123" s="1048"/>
      <c r="AH123" s="1048"/>
      <c r="AI123" s="1048"/>
      <c r="AJ123" s="1049"/>
      <c r="AK123" s="1050">
        <v>11750</v>
      </c>
      <c r="AL123" s="1048"/>
      <c r="AM123" s="1048"/>
      <c r="AN123" s="1048"/>
      <c r="AO123" s="1049"/>
      <c r="AP123" s="1051">
        <v>0.1</v>
      </c>
      <c r="AQ123" s="1052"/>
      <c r="AR123" s="1052"/>
      <c r="AS123" s="1052"/>
      <c r="AT123" s="1053"/>
      <c r="AU123" s="1084"/>
      <c r="AV123" s="1085"/>
      <c r="AW123" s="1085"/>
      <c r="AX123" s="1085"/>
      <c r="AY123" s="1085"/>
      <c r="AZ123" s="277" t="s">
        <v>189</v>
      </c>
      <c r="BA123" s="277"/>
      <c r="BB123" s="277"/>
      <c r="BC123" s="277"/>
      <c r="BD123" s="277"/>
      <c r="BE123" s="277"/>
      <c r="BF123" s="277"/>
      <c r="BG123" s="277"/>
      <c r="BH123" s="277"/>
      <c r="BI123" s="277"/>
      <c r="BJ123" s="277"/>
      <c r="BK123" s="277"/>
      <c r="BL123" s="277"/>
      <c r="BM123" s="277"/>
      <c r="BN123" s="277"/>
      <c r="BO123" s="1064" t="s">
        <v>478</v>
      </c>
      <c r="BP123" s="1095"/>
      <c r="BQ123" s="1154">
        <v>27833175</v>
      </c>
      <c r="BR123" s="1155"/>
      <c r="BS123" s="1155"/>
      <c r="BT123" s="1155"/>
      <c r="BU123" s="1155"/>
      <c r="BV123" s="1155">
        <v>27243202</v>
      </c>
      <c r="BW123" s="1155"/>
      <c r="BX123" s="1155"/>
      <c r="BY123" s="1155"/>
      <c r="BZ123" s="1155"/>
      <c r="CA123" s="1155">
        <v>27035175</v>
      </c>
      <c r="CB123" s="1155"/>
      <c r="CC123" s="1155"/>
      <c r="CD123" s="1155"/>
      <c r="CE123" s="1155"/>
      <c r="CF123" s="1088"/>
      <c r="CG123" s="1089"/>
      <c r="CH123" s="1089"/>
      <c r="CI123" s="1089"/>
      <c r="CJ123" s="1090"/>
      <c r="CK123" s="1099"/>
      <c r="CL123" s="1100"/>
      <c r="CM123" s="1100"/>
      <c r="CN123" s="1100"/>
      <c r="CO123" s="1101"/>
      <c r="CP123" s="1109" t="s">
        <v>479</v>
      </c>
      <c r="CQ123" s="1110"/>
      <c r="CR123" s="1110"/>
      <c r="CS123" s="1110"/>
      <c r="CT123" s="1110"/>
      <c r="CU123" s="1110"/>
      <c r="CV123" s="1110"/>
      <c r="CW123" s="1110"/>
      <c r="CX123" s="1110"/>
      <c r="CY123" s="1110"/>
      <c r="CZ123" s="1110"/>
      <c r="DA123" s="1110"/>
      <c r="DB123" s="1110"/>
      <c r="DC123" s="1110"/>
      <c r="DD123" s="1110"/>
      <c r="DE123" s="1110"/>
      <c r="DF123" s="1111"/>
      <c r="DG123" s="1047" t="s">
        <v>129</v>
      </c>
      <c r="DH123" s="1048"/>
      <c r="DI123" s="1048"/>
      <c r="DJ123" s="1048"/>
      <c r="DK123" s="1049"/>
      <c r="DL123" s="1050" t="s">
        <v>129</v>
      </c>
      <c r="DM123" s="1048"/>
      <c r="DN123" s="1048"/>
      <c r="DO123" s="1048"/>
      <c r="DP123" s="1049"/>
      <c r="DQ123" s="1050" t="s">
        <v>129</v>
      </c>
      <c r="DR123" s="1048"/>
      <c r="DS123" s="1048"/>
      <c r="DT123" s="1048"/>
      <c r="DU123" s="1049"/>
      <c r="DV123" s="1051" t="s">
        <v>467</v>
      </c>
      <c r="DW123" s="1052"/>
      <c r="DX123" s="1052"/>
      <c r="DY123" s="1052"/>
      <c r="DZ123" s="1053"/>
    </row>
    <row r="124" spans="1:130" s="246" customFormat="1" ht="26.25" customHeight="1" thickBot="1" x14ac:dyDescent="0.2">
      <c r="A124" s="1148"/>
      <c r="B124" s="1035"/>
      <c r="C124" s="1005" t="s">
        <v>463</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466</v>
      </c>
      <c r="AB124" s="1048"/>
      <c r="AC124" s="1048"/>
      <c r="AD124" s="1048"/>
      <c r="AE124" s="1049"/>
      <c r="AF124" s="1050" t="s">
        <v>129</v>
      </c>
      <c r="AG124" s="1048"/>
      <c r="AH124" s="1048"/>
      <c r="AI124" s="1048"/>
      <c r="AJ124" s="1049"/>
      <c r="AK124" s="1050" t="s">
        <v>129</v>
      </c>
      <c r="AL124" s="1048"/>
      <c r="AM124" s="1048"/>
      <c r="AN124" s="1048"/>
      <c r="AO124" s="1049"/>
      <c r="AP124" s="1051" t="s">
        <v>129</v>
      </c>
      <c r="AQ124" s="1052"/>
      <c r="AR124" s="1052"/>
      <c r="AS124" s="1052"/>
      <c r="AT124" s="1053"/>
      <c r="AU124" s="1150" t="s">
        <v>480</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131.1</v>
      </c>
      <c r="BR124" s="1117"/>
      <c r="BS124" s="1117"/>
      <c r="BT124" s="1117"/>
      <c r="BU124" s="1117"/>
      <c r="BV124" s="1117">
        <v>117.4</v>
      </c>
      <c r="BW124" s="1117"/>
      <c r="BX124" s="1117"/>
      <c r="BY124" s="1117"/>
      <c r="BZ124" s="1117"/>
      <c r="CA124" s="1117">
        <v>81.099999999999994</v>
      </c>
      <c r="CB124" s="1117"/>
      <c r="CC124" s="1117"/>
      <c r="CD124" s="1117"/>
      <c r="CE124" s="1117"/>
      <c r="CF124" s="1118"/>
      <c r="CG124" s="1119"/>
      <c r="CH124" s="1119"/>
      <c r="CI124" s="1119"/>
      <c r="CJ124" s="1120"/>
      <c r="CK124" s="1102"/>
      <c r="CL124" s="1102"/>
      <c r="CM124" s="1102"/>
      <c r="CN124" s="1102"/>
      <c r="CO124" s="1103"/>
      <c r="CP124" s="1109" t="s">
        <v>481</v>
      </c>
      <c r="CQ124" s="1110"/>
      <c r="CR124" s="1110"/>
      <c r="CS124" s="1110"/>
      <c r="CT124" s="1110"/>
      <c r="CU124" s="1110"/>
      <c r="CV124" s="1110"/>
      <c r="CW124" s="1110"/>
      <c r="CX124" s="1110"/>
      <c r="CY124" s="1110"/>
      <c r="CZ124" s="1110"/>
      <c r="DA124" s="1110"/>
      <c r="DB124" s="1110"/>
      <c r="DC124" s="1110"/>
      <c r="DD124" s="1110"/>
      <c r="DE124" s="1110"/>
      <c r="DF124" s="1111"/>
      <c r="DG124" s="1094" t="s">
        <v>129</v>
      </c>
      <c r="DH124" s="1073"/>
      <c r="DI124" s="1073"/>
      <c r="DJ124" s="1073"/>
      <c r="DK124" s="1074"/>
      <c r="DL124" s="1072" t="s">
        <v>129</v>
      </c>
      <c r="DM124" s="1073"/>
      <c r="DN124" s="1073"/>
      <c r="DO124" s="1073"/>
      <c r="DP124" s="1074"/>
      <c r="DQ124" s="1072" t="s">
        <v>129</v>
      </c>
      <c r="DR124" s="1073"/>
      <c r="DS124" s="1073"/>
      <c r="DT124" s="1073"/>
      <c r="DU124" s="1074"/>
      <c r="DV124" s="1075" t="s">
        <v>129</v>
      </c>
      <c r="DW124" s="1076"/>
      <c r="DX124" s="1076"/>
      <c r="DY124" s="1076"/>
      <c r="DZ124" s="1077"/>
    </row>
    <row r="125" spans="1:130" s="246" customFormat="1" ht="26.25" customHeight="1" x14ac:dyDescent="0.15">
      <c r="A125" s="1148"/>
      <c r="B125" s="1035"/>
      <c r="C125" s="1005" t="s">
        <v>465</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129</v>
      </c>
      <c r="AB125" s="1048"/>
      <c r="AC125" s="1048"/>
      <c r="AD125" s="1048"/>
      <c r="AE125" s="1049"/>
      <c r="AF125" s="1050" t="s">
        <v>129</v>
      </c>
      <c r="AG125" s="1048"/>
      <c r="AH125" s="1048"/>
      <c r="AI125" s="1048"/>
      <c r="AJ125" s="1049"/>
      <c r="AK125" s="1050" t="s">
        <v>129</v>
      </c>
      <c r="AL125" s="1048"/>
      <c r="AM125" s="1048"/>
      <c r="AN125" s="1048"/>
      <c r="AO125" s="1049"/>
      <c r="AP125" s="1051" t="s">
        <v>129</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482</v>
      </c>
      <c r="CL125" s="1097"/>
      <c r="CM125" s="1097"/>
      <c r="CN125" s="1097"/>
      <c r="CO125" s="1098"/>
      <c r="CP125" s="1029" t="s">
        <v>483</v>
      </c>
      <c r="CQ125" s="978"/>
      <c r="CR125" s="978"/>
      <c r="CS125" s="978"/>
      <c r="CT125" s="978"/>
      <c r="CU125" s="978"/>
      <c r="CV125" s="978"/>
      <c r="CW125" s="978"/>
      <c r="CX125" s="978"/>
      <c r="CY125" s="978"/>
      <c r="CZ125" s="978"/>
      <c r="DA125" s="978"/>
      <c r="DB125" s="978"/>
      <c r="DC125" s="978"/>
      <c r="DD125" s="978"/>
      <c r="DE125" s="978"/>
      <c r="DF125" s="979"/>
      <c r="DG125" s="1015" t="s">
        <v>129</v>
      </c>
      <c r="DH125" s="1016"/>
      <c r="DI125" s="1016"/>
      <c r="DJ125" s="1016"/>
      <c r="DK125" s="1016"/>
      <c r="DL125" s="1016" t="s">
        <v>129</v>
      </c>
      <c r="DM125" s="1016"/>
      <c r="DN125" s="1016"/>
      <c r="DO125" s="1016"/>
      <c r="DP125" s="1016"/>
      <c r="DQ125" s="1016" t="s">
        <v>129</v>
      </c>
      <c r="DR125" s="1016"/>
      <c r="DS125" s="1016"/>
      <c r="DT125" s="1016"/>
      <c r="DU125" s="1016"/>
      <c r="DV125" s="1017" t="s">
        <v>129</v>
      </c>
      <c r="DW125" s="1017"/>
      <c r="DX125" s="1017"/>
      <c r="DY125" s="1017"/>
      <c r="DZ125" s="1018"/>
    </row>
    <row r="126" spans="1:130" s="246" customFormat="1" ht="26.25" customHeight="1" thickBot="1" x14ac:dyDescent="0.2">
      <c r="A126" s="1148"/>
      <c r="B126" s="1035"/>
      <c r="C126" s="1005" t="s">
        <v>469</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129</v>
      </c>
      <c r="AB126" s="1048"/>
      <c r="AC126" s="1048"/>
      <c r="AD126" s="1048"/>
      <c r="AE126" s="1049"/>
      <c r="AF126" s="1050" t="s">
        <v>129</v>
      </c>
      <c r="AG126" s="1048"/>
      <c r="AH126" s="1048"/>
      <c r="AI126" s="1048"/>
      <c r="AJ126" s="1049"/>
      <c r="AK126" s="1050" t="s">
        <v>129</v>
      </c>
      <c r="AL126" s="1048"/>
      <c r="AM126" s="1048"/>
      <c r="AN126" s="1048"/>
      <c r="AO126" s="1049"/>
      <c r="AP126" s="1051" t="s">
        <v>129</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484</v>
      </c>
      <c r="CQ126" s="1039"/>
      <c r="CR126" s="1039"/>
      <c r="CS126" s="1039"/>
      <c r="CT126" s="1039"/>
      <c r="CU126" s="1039"/>
      <c r="CV126" s="1039"/>
      <c r="CW126" s="1039"/>
      <c r="CX126" s="1039"/>
      <c r="CY126" s="1039"/>
      <c r="CZ126" s="1039"/>
      <c r="DA126" s="1039"/>
      <c r="DB126" s="1039"/>
      <c r="DC126" s="1039"/>
      <c r="DD126" s="1039"/>
      <c r="DE126" s="1039"/>
      <c r="DF126" s="1040"/>
      <c r="DG126" s="1008" t="s">
        <v>129</v>
      </c>
      <c r="DH126" s="1009"/>
      <c r="DI126" s="1009"/>
      <c r="DJ126" s="1009"/>
      <c r="DK126" s="1009"/>
      <c r="DL126" s="1009" t="s">
        <v>129</v>
      </c>
      <c r="DM126" s="1009"/>
      <c r="DN126" s="1009"/>
      <c r="DO126" s="1009"/>
      <c r="DP126" s="1009"/>
      <c r="DQ126" s="1009" t="s">
        <v>129</v>
      </c>
      <c r="DR126" s="1009"/>
      <c r="DS126" s="1009"/>
      <c r="DT126" s="1009"/>
      <c r="DU126" s="1009"/>
      <c r="DV126" s="1010" t="s">
        <v>129</v>
      </c>
      <c r="DW126" s="1010"/>
      <c r="DX126" s="1010"/>
      <c r="DY126" s="1010"/>
      <c r="DZ126" s="1011"/>
    </row>
    <row r="127" spans="1:130" s="246" customFormat="1" ht="26.25" customHeight="1" x14ac:dyDescent="0.15">
      <c r="A127" s="1149"/>
      <c r="B127" s="1037"/>
      <c r="C127" s="1091" t="s">
        <v>485</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v>499</v>
      </c>
      <c r="AB127" s="1048"/>
      <c r="AC127" s="1048"/>
      <c r="AD127" s="1048"/>
      <c r="AE127" s="1049"/>
      <c r="AF127" s="1050">
        <v>300</v>
      </c>
      <c r="AG127" s="1048"/>
      <c r="AH127" s="1048"/>
      <c r="AI127" s="1048"/>
      <c r="AJ127" s="1049"/>
      <c r="AK127" s="1050">
        <v>100</v>
      </c>
      <c r="AL127" s="1048"/>
      <c r="AM127" s="1048"/>
      <c r="AN127" s="1048"/>
      <c r="AO127" s="1049"/>
      <c r="AP127" s="1051">
        <v>0</v>
      </c>
      <c r="AQ127" s="1052"/>
      <c r="AR127" s="1052"/>
      <c r="AS127" s="1052"/>
      <c r="AT127" s="1053"/>
      <c r="AU127" s="282"/>
      <c r="AV127" s="282"/>
      <c r="AW127" s="282"/>
      <c r="AX127" s="1121" t="s">
        <v>486</v>
      </c>
      <c r="AY127" s="1122"/>
      <c r="AZ127" s="1122"/>
      <c r="BA127" s="1122"/>
      <c r="BB127" s="1122"/>
      <c r="BC127" s="1122"/>
      <c r="BD127" s="1122"/>
      <c r="BE127" s="1123"/>
      <c r="BF127" s="1124" t="s">
        <v>487</v>
      </c>
      <c r="BG127" s="1122"/>
      <c r="BH127" s="1122"/>
      <c r="BI127" s="1122"/>
      <c r="BJ127" s="1122"/>
      <c r="BK127" s="1122"/>
      <c r="BL127" s="1123"/>
      <c r="BM127" s="1124" t="s">
        <v>488</v>
      </c>
      <c r="BN127" s="1122"/>
      <c r="BO127" s="1122"/>
      <c r="BP127" s="1122"/>
      <c r="BQ127" s="1122"/>
      <c r="BR127" s="1122"/>
      <c r="BS127" s="1123"/>
      <c r="BT127" s="1124" t="s">
        <v>489</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490</v>
      </c>
      <c r="CQ127" s="1039"/>
      <c r="CR127" s="1039"/>
      <c r="CS127" s="1039"/>
      <c r="CT127" s="1039"/>
      <c r="CU127" s="1039"/>
      <c r="CV127" s="1039"/>
      <c r="CW127" s="1039"/>
      <c r="CX127" s="1039"/>
      <c r="CY127" s="1039"/>
      <c r="CZ127" s="1039"/>
      <c r="DA127" s="1039"/>
      <c r="DB127" s="1039"/>
      <c r="DC127" s="1039"/>
      <c r="DD127" s="1039"/>
      <c r="DE127" s="1039"/>
      <c r="DF127" s="1040"/>
      <c r="DG127" s="1008" t="s">
        <v>129</v>
      </c>
      <c r="DH127" s="1009"/>
      <c r="DI127" s="1009"/>
      <c r="DJ127" s="1009"/>
      <c r="DK127" s="1009"/>
      <c r="DL127" s="1009" t="s">
        <v>129</v>
      </c>
      <c r="DM127" s="1009"/>
      <c r="DN127" s="1009"/>
      <c r="DO127" s="1009"/>
      <c r="DP127" s="1009"/>
      <c r="DQ127" s="1009" t="s">
        <v>129</v>
      </c>
      <c r="DR127" s="1009"/>
      <c r="DS127" s="1009"/>
      <c r="DT127" s="1009"/>
      <c r="DU127" s="1009"/>
      <c r="DV127" s="1010" t="s">
        <v>466</v>
      </c>
      <c r="DW127" s="1010"/>
      <c r="DX127" s="1010"/>
      <c r="DY127" s="1010"/>
      <c r="DZ127" s="1011"/>
    </row>
    <row r="128" spans="1:130" s="246" customFormat="1" ht="26.25" customHeight="1" thickBot="1" x14ac:dyDescent="0.2">
      <c r="A128" s="1132" t="s">
        <v>491</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492</v>
      </c>
      <c r="X128" s="1134"/>
      <c r="Y128" s="1134"/>
      <c r="Z128" s="1135"/>
      <c r="AA128" s="1136">
        <v>367421</v>
      </c>
      <c r="AB128" s="1137"/>
      <c r="AC128" s="1137"/>
      <c r="AD128" s="1137"/>
      <c r="AE128" s="1138"/>
      <c r="AF128" s="1139">
        <v>365452</v>
      </c>
      <c r="AG128" s="1137"/>
      <c r="AH128" s="1137"/>
      <c r="AI128" s="1137"/>
      <c r="AJ128" s="1138"/>
      <c r="AK128" s="1139">
        <v>340344</v>
      </c>
      <c r="AL128" s="1137"/>
      <c r="AM128" s="1137"/>
      <c r="AN128" s="1137"/>
      <c r="AO128" s="1138"/>
      <c r="AP128" s="1140"/>
      <c r="AQ128" s="1141"/>
      <c r="AR128" s="1141"/>
      <c r="AS128" s="1141"/>
      <c r="AT128" s="1142"/>
      <c r="AU128" s="282"/>
      <c r="AV128" s="282"/>
      <c r="AW128" s="282"/>
      <c r="AX128" s="977" t="s">
        <v>493</v>
      </c>
      <c r="AY128" s="978"/>
      <c r="AZ128" s="978"/>
      <c r="BA128" s="978"/>
      <c r="BB128" s="978"/>
      <c r="BC128" s="978"/>
      <c r="BD128" s="978"/>
      <c r="BE128" s="979"/>
      <c r="BF128" s="1143" t="s">
        <v>129</v>
      </c>
      <c r="BG128" s="1144"/>
      <c r="BH128" s="1144"/>
      <c r="BI128" s="1144"/>
      <c r="BJ128" s="1144"/>
      <c r="BK128" s="1144"/>
      <c r="BL128" s="1145"/>
      <c r="BM128" s="1143">
        <v>13.09</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494</v>
      </c>
      <c r="CQ128" s="1126"/>
      <c r="CR128" s="1126"/>
      <c r="CS128" s="1126"/>
      <c r="CT128" s="1126"/>
      <c r="CU128" s="1126"/>
      <c r="CV128" s="1126"/>
      <c r="CW128" s="1126"/>
      <c r="CX128" s="1126"/>
      <c r="CY128" s="1126"/>
      <c r="CZ128" s="1126"/>
      <c r="DA128" s="1126"/>
      <c r="DB128" s="1126"/>
      <c r="DC128" s="1126"/>
      <c r="DD128" s="1126"/>
      <c r="DE128" s="1126"/>
      <c r="DF128" s="1127"/>
      <c r="DG128" s="1128" t="s">
        <v>129</v>
      </c>
      <c r="DH128" s="1129"/>
      <c r="DI128" s="1129"/>
      <c r="DJ128" s="1129"/>
      <c r="DK128" s="1129"/>
      <c r="DL128" s="1129" t="s">
        <v>129</v>
      </c>
      <c r="DM128" s="1129"/>
      <c r="DN128" s="1129"/>
      <c r="DO128" s="1129"/>
      <c r="DP128" s="1129"/>
      <c r="DQ128" s="1129" t="s">
        <v>129</v>
      </c>
      <c r="DR128" s="1129"/>
      <c r="DS128" s="1129"/>
      <c r="DT128" s="1129"/>
      <c r="DU128" s="1129"/>
      <c r="DV128" s="1130" t="s">
        <v>129</v>
      </c>
      <c r="DW128" s="1130"/>
      <c r="DX128" s="1130"/>
      <c r="DY128" s="1130"/>
      <c r="DZ128" s="1131"/>
    </row>
    <row r="129" spans="1:131" s="246" customFormat="1" ht="26.25" customHeight="1" x14ac:dyDescent="0.15">
      <c r="A129" s="1019" t="s">
        <v>107</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495</v>
      </c>
      <c r="X129" s="1163"/>
      <c r="Y129" s="1163"/>
      <c r="Z129" s="1164"/>
      <c r="AA129" s="1047">
        <v>11827424</v>
      </c>
      <c r="AB129" s="1048"/>
      <c r="AC129" s="1048"/>
      <c r="AD129" s="1048"/>
      <c r="AE129" s="1049"/>
      <c r="AF129" s="1050">
        <v>11767893</v>
      </c>
      <c r="AG129" s="1048"/>
      <c r="AH129" s="1048"/>
      <c r="AI129" s="1048"/>
      <c r="AJ129" s="1049"/>
      <c r="AK129" s="1050">
        <v>11692995</v>
      </c>
      <c r="AL129" s="1048"/>
      <c r="AM129" s="1048"/>
      <c r="AN129" s="1048"/>
      <c r="AO129" s="1049"/>
      <c r="AP129" s="1165"/>
      <c r="AQ129" s="1166"/>
      <c r="AR129" s="1166"/>
      <c r="AS129" s="1166"/>
      <c r="AT129" s="1167"/>
      <c r="AU129" s="284"/>
      <c r="AV129" s="284"/>
      <c r="AW129" s="284"/>
      <c r="AX129" s="1156" t="s">
        <v>496</v>
      </c>
      <c r="AY129" s="1039"/>
      <c r="AZ129" s="1039"/>
      <c r="BA129" s="1039"/>
      <c r="BB129" s="1039"/>
      <c r="BC129" s="1039"/>
      <c r="BD129" s="1039"/>
      <c r="BE129" s="1040"/>
      <c r="BF129" s="1157" t="s">
        <v>129</v>
      </c>
      <c r="BG129" s="1158"/>
      <c r="BH129" s="1158"/>
      <c r="BI129" s="1158"/>
      <c r="BJ129" s="1158"/>
      <c r="BK129" s="1158"/>
      <c r="BL129" s="1159"/>
      <c r="BM129" s="1157">
        <v>18.09</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9" t="s">
        <v>497</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498</v>
      </c>
      <c r="X130" s="1163"/>
      <c r="Y130" s="1163"/>
      <c r="Z130" s="1164"/>
      <c r="AA130" s="1047">
        <v>1911376</v>
      </c>
      <c r="AB130" s="1048"/>
      <c r="AC130" s="1048"/>
      <c r="AD130" s="1048"/>
      <c r="AE130" s="1049"/>
      <c r="AF130" s="1050">
        <v>1945390</v>
      </c>
      <c r="AG130" s="1048"/>
      <c r="AH130" s="1048"/>
      <c r="AI130" s="1048"/>
      <c r="AJ130" s="1049"/>
      <c r="AK130" s="1050">
        <v>1910167</v>
      </c>
      <c r="AL130" s="1048"/>
      <c r="AM130" s="1048"/>
      <c r="AN130" s="1048"/>
      <c r="AO130" s="1049"/>
      <c r="AP130" s="1165"/>
      <c r="AQ130" s="1166"/>
      <c r="AR130" s="1166"/>
      <c r="AS130" s="1166"/>
      <c r="AT130" s="1167"/>
      <c r="AU130" s="284"/>
      <c r="AV130" s="284"/>
      <c r="AW130" s="284"/>
      <c r="AX130" s="1156" t="s">
        <v>499</v>
      </c>
      <c r="AY130" s="1039"/>
      <c r="AZ130" s="1039"/>
      <c r="BA130" s="1039"/>
      <c r="BB130" s="1039"/>
      <c r="BC130" s="1039"/>
      <c r="BD130" s="1039"/>
      <c r="BE130" s="1040"/>
      <c r="BF130" s="1193">
        <v>10.5</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500</v>
      </c>
      <c r="X131" s="1201"/>
      <c r="Y131" s="1201"/>
      <c r="Z131" s="1202"/>
      <c r="AA131" s="1094">
        <v>9916048</v>
      </c>
      <c r="AB131" s="1073"/>
      <c r="AC131" s="1073"/>
      <c r="AD131" s="1073"/>
      <c r="AE131" s="1074"/>
      <c r="AF131" s="1072">
        <v>9822503</v>
      </c>
      <c r="AG131" s="1073"/>
      <c r="AH131" s="1073"/>
      <c r="AI131" s="1073"/>
      <c r="AJ131" s="1074"/>
      <c r="AK131" s="1072">
        <v>9782828</v>
      </c>
      <c r="AL131" s="1073"/>
      <c r="AM131" s="1073"/>
      <c r="AN131" s="1073"/>
      <c r="AO131" s="1074"/>
      <c r="AP131" s="1203"/>
      <c r="AQ131" s="1204"/>
      <c r="AR131" s="1204"/>
      <c r="AS131" s="1204"/>
      <c r="AT131" s="1205"/>
      <c r="AU131" s="284"/>
      <c r="AV131" s="284"/>
      <c r="AW131" s="284"/>
      <c r="AX131" s="1175" t="s">
        <v>501</v>
      </c>
      <c r="AY131" s="1126"/>
      <c r="AZ131" s="1126"/>
      <c r="BA131" s="1126"/>
      <c r="BB131" s="1126"/>
      <c r="BC131" s="1126"/>
      <c r="BD131" s="1126"/>
      <c r="BE131" s="1127"/>
      <c r="BF131" s="1176">
        <v>81.099999999999994</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2" t="s">
        <v>502</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503</v>
      </c>
      <c r="W132" s="1186"/>
      <c r="X132" s="1186"/>
      <c r="Y132" s="1186"/>
      <c r="Z132" s="1187"/>
      <c r="AA132" s="1188">
        <v>11.179221800000001</v>
      </c>
      <c r="AB132" s="1189"/>
      <c r="AC132" s="1189"/>
      <c r="AD132" s="1189"/>
      <c r="AE132" s="1190"/>
      <c r="AF132" s="1191">
        <v>10.372396930000001</v>
      </c>
      <c r="AG132" s="1189"/>
      <c r="AH132" s="1189"/>
      <c r="AI132" s="1189"/>
      <c r="AJ132" s="1190"/>
      <c r="AK132" s="1191">
        <v>10.000993579999999</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504</v>
      </c>
      <c r="W133" s="1169"/>
      <c r="X133" s="1169"/>
      <c r="Y133" s="1169"/>
      <c r="Z133" s="1170"/>
      <c r="AA133" s="1171">
        <v>11.8</v>
      </c>
      <c r="AB133" s="1172"/>
      <c r="AC133" s="1172"/>
      <c r="AD133" s="1172"/>
      <c r="AE133" s="1173"/>
      <c r="AF133" s="1171">
        <v>11.3</v>
      </c>
      <c r="AG133" s="1172"/>
      <c r="AH133" s="1172"/>
      <c r="AI133" s="1172"/>
      <c r="AJ133" s="1173"/>
      <c r="AK133" s="1171">
        <v>10.5</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kixAEMKSkPdFPlfM7ReOXLVDkF7cvbiWVtslpArsqq0xrRs0/p+o56M6K0qSBTRUJSwpBpdkIluFmjEJxSdHw==" saltValue="UIwr4RDYTS6TAcX0fy6U0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k9S1H9kZdbCxmoOT7HvmAvwKuyYgizBEYR/IkkSPd8iTq5fBd74XS6byNgZVY0sg2+lzbBX3t5ndIX7QDfytQ==" saltValue="PCgAl/0Flru3sjkwkCLz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2dTYA64EvhQMJB2I3UIZWLKqpC/XNgYfDfSW5ZDUK+kFdylhGNFaIXMb1QI8TB81XLhYJOvyieCXtixr/abkg==" saltValue="SROE1DTFIvGTXnQ64k2h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513</v>
      </c>
      <c r="AL9" s="1212"/>
      <c r="AM9" s="1212"/>
      <c r="AN9" s="1213"/>
      <c r="AO9" s="312">
        <v>3300608</v>
      </c>
      <c r="AP9" s="312">
        <v>66195</v>
      </c>
      <c r="AQ9" s="313">
        <v>62647</v>
      </c>
      <c r="AR9" s="314">
        <v>5.7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514</v>
      </c>
      <c r="AL10" s="1212"/>
      <c r="AM10" s="1212"/>
      <c r="AN10" s="1213"/>
      <c r="AO10" s="315">
        <v>275978</v>
      </c>
      <c r="AP10" s="315">
        <v>5535</v>
      </c>
      <c r="AQ10" s="316">
        <v>5968</v>
      </c>
      <c r="AR10" s="317">
        <v>-7.3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515</v>
      </c>
      <c r="AL11" s="1212"/>
      <c r="AM11" s="1212"/>
      <c r="AN11" s="1213"/>
      <c r="AO11" s="315">
        <v>509519</v>
      </c>
      <c r="AP11" s="315">
        <v>10219</v>
      </c>
      <c r="AQ11" s="316">
        <v>5863</v>
      </c>
      <c r="AR11" s="317">
        <v>74.3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516</v>
      </c>
      <c r="AL12" s="1212"/>
      <c r="AM12" s="1212"/>
      <c r="AN12" s="1213"/>
      <c r="AO12" s="315" t="s">
        <v>517</v>
      </c>
      <c r="AP12" s="315" t="s">
        <v>517</v>
      </c>
      <c r="AQ12" s="316">
        <v>1312</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518</v>
      </c>
      <c r="AL13" s="1212"/>
      <c r="AM13" s="1212"/>
      <c r="AN13" s="1213"/>
      <c r="AO13" s="315" t="s">
        <v>517</v>
      </c>
      <c r="AP13" s="315" t="s">
        <v>517</v>
      </c>
      <c r="AQ13" s="316">
        <v>0</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519</v>
      </c>
      <c r="AL14" s="1212"/>
      <c r="AM14" s="1212"/>
      <c r="AN14" s="1213"/>
      <c r="AO14" s="315">
        <v>22038</v>
      </c>
      <c r="AP14" s="315">
        <v>442</v>
      </c>
      <c r="AQ14" s="316">
        <v>2308</v>
      </c>
      <c r="AR14" s="317">
        <v>-80.8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520</v>
      </c>
      <c r="AL15" s="1212"/>
      <c r="AM15" s="1212"/>
      <c r="AN15" s="1213"/>
      <c r="AO15" s="315">
        <v>77395</v>
      </c>
      <c r="AP15" s="315">
        <v>1552</v>
      </c>
      <c r="AQ15" s="316">
        <v>1635</v>
      </c>
      <c r="AR15" s="317">
        <v>-5.0999999999999996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521</v>
      </c>
      <c r="AL16" s="1215"/>
      <c r="AM16" s="1215"/>
      <c r="AN16" s="1216"/>
      <c r="AO16" s="315">
        <v>-245656</v>
      </c>
      <c r="AP16" s="315">
        <v>-4927</v>
      </c>
      <c r="AQ16" s="316">
        <v>-5106</v>
      </c>
      <c r="AR16" s="317">
        <v>-3.5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189</v>
      </c>
      <c r="AL17" s="1215"/>
      <c r="AM17" s="1215"/>
      <c r="AN17" s="1216"/>
      <c r="AO17" s="315">
        <v>3939882</v>
      </c>
      <c r="AP17" s="315">
        <v>79016</v>
      </c>
      <c r="AQ17" s="316">
        <v>74627</v>
      </c>
      <c r="AR17" s="317">
        <v>5.9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526</v>
      </c>
      <c r="AL21" s="1207"/>
      <c r="AM21" s="1207"/>
      <c r="AN21" s="1208"/>
      <c r="AO21" s="327">
        <v>7.9</v>
      </c>
      <c r="AP21" s="328">
        <v>7.32</v>
      </c>
      <c r="AQ21" s="329">
        <v>0.57999999999999996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527</v>
      </c>
      <c r="AL22" s="1207"/>
      <c r="AM22" s="1207"/>
      <c r="AN22" s="1208"/>
      <c r="AO22" s="332">
        <v>97.3</v>
      </c>
      <c r="AP22" s="333">
        <v>98.6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531</v>
      </c>
      <c r="AL32" s="1223"/>
      <c r="AM32" s="1223"/>
      <c r="AN32" s="1224"/>
      <c r="AO32" s="342">
        <v>2516255</v>
      </c>
      <c r="AP32" s="342">
        <v>50464</v>
      </c>
      <c r="AQ32" s="343">
        <v>39505</v>
      </c>
      <c r="AR32" s="344">
        <v>27.7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532</v>
      </c>
      <c r="AL33" s="1223"/>
      <c r="AM33" s="1223"/>
      <c r="AN33" s="1224"/>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533</v>
      </c>
      <c r="AL34" s="1223"/>
      <c r="AM34" s="1223"/>
      <c r="AN34" s="1224"/>
      <c r="AO34" s="342" t="s">
        <v>517</v>
      </c>
      <c r="AP34" s="342" t="s">
        <v>517</v>
      </c>
      <c r="AQ34" s="343">
        <v>56</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534</v>
      </c>
      <c r="AL35" s="1223"/>
      <c r="AM35" s="1223"/>
      <c r="AN35" s="1224"/>
      <c r="AO35" s="342">
        <v>571787</v>
      </c>
      <c r="AP35" s="342">
        <v>11467</v>
      </c>
      <c r="AQ35" s="343">
        <v>13645</v>
      </c>
      <c r="AR35" s="344">
        <v>-16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535</v>
      </c>
      <c r="AL36" s="1223"/>
      <c r="AM36" s="1223"/>
      <c r="AN36" s="1224"/>
      <c r="AO36" s="342">
        <v>128999</v>
      </c>
      <c r="AP36" s="342">
        <v>2587</v>
      </c>
      <c r="AQ36" s="343">
        <v>1726</v>
      </c>
      <c r="AR36" s="344">
        <v>49.9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536</v>
      </c>
      <c r="AL37" s="1223"/>
      <c r="AM37" s="1223"/>
      <c r="AN37" s="1224"/>
      <c r="AO37" s="342">
        <v>11850</v>
      </c>
      <c r="AP37" s="342">
        <v>238</v>
      </c>
      <c r="AQ37" s="343">
        <v>663</v>
      </c>
      <c r="AR37" s="344">
        <v>-64.099999999999994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537</v>
      </c>
      <c r="AL38" s="1226"/>
      <c r="AM38" s="1226"/>
      <c r="AN38" s="1227"/>
      <c r="AO38" s="345" t="s">
        <v>517</v>
      </c>
      <c r="AP38" s="345" t="s">
        <v>517</v>
      </c>
      <c r="AQ38" s="346">
        <v>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538</v>
      </c>
      <c r="AL39" s="1226"/>
      <c r="AM39" s="1226"/>
      <c r="AN39" s="1227"/>
      <c r="AO39" s="342">
        <v>-340344</v>
      </c>
      <c r="AP39" s="342">
        <v>-6826</v>
      </c>
      <c r="AQ39" s="343">
        <v>-5573</v>
      </c>
      <c r="AR39" s="344">
        <v>22.5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539</v>
      </c>
      <c r="AL40" s="1223"/>
      <c r="AM40" s="1223"/>
      <c r="AN40" s="1224"/>
      <c r="AO40" s="342">
        <v>-1910167</v>
      </c>
      <c r="AP40" s="342">
        <v>-38309</v>
      </c>
      <c r="AQ40" s="343">
        <v>-36518</v>
      </c>
      <c r="AR40" s="344">
        <v>4.9000000000000004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303</v>
      </c>
      <c r="AL41" s="1229"/>
      <c r="AM41" s="1229"/>
      <c r="AN41" s="1230"/>
      <c r="AO41" s="342">
        <v>978380</v>
      </c>
      <c r="AP41" s="342">
        <v>19622</v>
      </c>
      <c r="AQ41" s="343">
        <v>13504</v>
      </c>
      <c r="AR41" s="344">
        <v>45.3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508</v>
      </c>
      <c r="AN49" s="1219" t="s">
        <v>543</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2978052</v>
      </c>
      <c r="AN51" s="364">
        <v>57580</v>
      </c>
      <c r="AO51" s="365">
        <v>11.7</v>
      </c>
      <c r="AP51" s="366">
        <v>57944</v>
      </c>
      <c r="AQ51" s="367">
        <v>3</v>
      </c>
      <c r="AR51" s="368">
        <v>8.6999999999999993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1752741</v>
      </c>
      <c r="AN52" s="372">
        <v>33889</v>
      </c>
      <c r="AO52" s="373">
        <v>-3.3</v>
      </c>
      <c r="AP52" s="374">
        <v>29326</v>
      </c>
      <c r="AQ52" s="375">
        <v>8.8000000000000007</v>
      </c>
      <c r="AR52" s="376">
        <v>-12.1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1919695</v>
      </c>
      <c r="AN53" s="364">
        <v>37481</v>
      </c>
      <c r="AO53" s="365">
        <v>-34.9</v>
      </c>
      <c r="AP53" s="366">
        <v>54227</v>
      </c>
      <c r="AQ53" s="367">
        <v>-6.4</v>
      </c>
      <c r="AR53" s="368">
        <v>-28.5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1095760</v>
      </c>
      <c r="AN54" s="372">
        <v>21394</v>
      </c>
      <c r="AO54" s="373">
        <v>-36.9</v>
      </c>
      <c r="AP54" s="374">
        <v>29694</v>
      </c>
      <c r="AQ54" s="375">
        <v>1.3</v>
      </c>
      <c r="AR54" s="376">
        <v>-38.200000000000003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2227384</v>
      </c>
      <c r="AN55" s="364">
        <v>43800</v>
      </c>
      <c r="AO55" s="365">
        <v>16.899999999999999</v>
      </c>
      <c r="AP55" s="366">
        <v>57295</v>
      </c>
      <c r="AQ55" s="367">
        <v>5.7</v>
      </c>
      <c r="AR55" s="368">
        <v>11.2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1841175</v>
      </c>
      <c r="AN56" s="372">
        <v>36206</v>
      </c>
      <c r="AO56" s="373">
        <v>69.2</v>
      </c>
      <c r="AP56" s="374">
        <v>32771</v>
      </c>
      <c r="AQ56" s="375">
        <v>10.4</v>
      </c>
      <c r="AR56" s="376">
        <v>58.8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1331625</v>
      </c>
      <c r="AN57" s="364">
        <v>26415</v>
      </c>
      <c r="AO57" s="365">
        <v>-39.700000000000003</v>
      </c>
      <c r="AP57" s="366">
        <v>54110</v>
      </c>
      <c r="AQ57" s="367">
        <v>-5.6</v>
      </c>
      <c r="AR57" s="368">
        <v>-34.1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761705</v>
      </c>
      <c r="AN58" s="372">
        <v>15110</v>
      </c>
      <c r="AO58" s="373">
        <v>-58.3</v>
      </c>
      <c r="AP58" s="374">
        <v>30620</v>
      </c>
      <c r="AQ58" s="375">
        <v>-6.6</v>
      </c>
      <c r="AR58" s="376">
        <v>-51.7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1121230</v>
      </c>
      <c r="AN59" s="364">
        <v>22487</v>
      </c>
      <c r="AO59" s="365">
        <v>-14.9</v>
      </c>
      <c r="AP59" s="366">
        <v>54684</v>
      </c>
      <c r="AQ59" s="367">
        <v>1.1000000000000001</v>
      </c>
      <c r="AR59" s="368">
        <v>-16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617081</v>
      </c>
      <c r="AN60" s="372">
        <v>12376</v>
      </c>
      <c r="AO60" s="373">
        <v>-18.100000000000001</v>
      </c>
      <c r="AP60" s="374">
        <v>32829</v>
      </c>
      <c r="AQ60" s="375">
        <v>7.2</v>
      </c>
      <c r="AR60" s="376">
        <v>-25.3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1915597</v>
      </c>
      <c r="AN61" s="379">
        <v>37553</v>
      </c>
      <c r="AO61" s="380">
        <v>-12.2</v>
      </c>
      <c r="AP61" s="381">
        <v>55652</v>
      </c>
      <c r="AQ61" s="382">
        <v>-0.4</v>
      </c>
      <c r="AR61" s="368">
        <v>-11.8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1213692</v>
      </c>
      <c r="AN62" s="372">
        <v>23795</v>
      </c>
      <c r="AO62" s="373">
        <v>-9.5</v>
      </c>
      <c r="AP62" s="374">
        <v>31048</v>
      </c>
      <c r="AQ62" s="375">
        <v>4.2</v>
      </c>
      <c r="AR62" s="376">
        <v>-13.7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lKCJlppqiW2y+ZSMRRBi44KITwLsCfY9H8pDFivb1MVazQEZeMn0m1ZFQhWeuVws4k6PztGfBDccvdEYbyQRA==" saltValue="Iv2N2cN0JPA8+0hl1t0I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ZBi3yLlRVGSAE6zeEzj15PShd57RTMWw9lERFuqobJ7MHAnzkAfwe82nARu897TavTovOV7wbqwb6DL4EzWA==" saltValue="NHF8lkXJgbgWQpEq3l09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ayNc4d6wIbnNT+flGXby3KBLlOgAVJhgOtetnhh+p09amWtIPWTBjTNdL/v4Z/R7+rr1OZz1G7o8Xc/ra9AXQ==" saltValue="Fz75UMJa95obNaR53EeG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1" t="s">
        <v>3</v>
      </c>
      <c r="D47" s="1231"/>
      <c r="E47" s="1232"/>
      <c r="F47" s="11">
        <v>7.65</v>
      </c>
      <c r="G47" s="12">
        <v>8.4499999999999993</v>
      </c>
      <c r="H47" s="12">
        <v>8.5399999999999991</v>
      </c>
      <c r="I47" s="12">
        <v>9.4499999999999993</v>
      </c>
      <c r="J47" s="13">
        <v>10.37</v>
      </c>
    </row>
    <row r="48" spans="2:10" ht="57.75" customHeight="1" x14ac:dyDescent="0.15">
      <c r="B48" s="14"/>
      <c r="C48" s="1233" t="s">
        <v>4</v>
      </c>
      <c r="D48" s="1233"/>
      <c r="E48" s="1234"/>
      <c r="F48" s="15">
        <v>6.14</v>
      </c>
      <c r="G48" s="16">
        <v>5.96</v>
      </c>
      <c r="H48" s="16">
        <v>5.69</v>
      </c>
      <c r="I48" s="16">
        <v>6.21</v>
      </c>
      <c r="J48" s="17">
        <v>6.07</v>
      </c>
    </row>
    <row r="49" spans="2:10" ht="57.75" customHeight="1" thickBot="1" x14ac:dyDescent="0.2">
      <c r="B49" s="18"/>
      <c r="C49" s="1235" t="s">
        <v>5</v>
      </c>
      <c r="D49" s="1235"/>
      <c r="E49" s="1236"/>
      <c r="F49" s="19">
        <v>1.21</v>
      </c>
      <c r="G49" s="20">
        <v>0.87</v>
      </c>
      <c r="H49" s="20" t="s">
        <v>564</v>
      </c>
      <c r="I49" s="20">
        <v>1.35</v>
      </c>
      <c r="J49" s="21">
        <v>0.68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bqN8ndinDK0r26vrFSAZ5pIKVbzYh3jHHEw4Xd5XTi6FWPpZwws+ieLQpSaXLmlPisjL3vq2WjbUYv0VytfJw==" saltValue="aMv7jXW2VwTsWjgFQXaf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2020-02-28T05:11:00Z</cp:lastPrinted>
  <dcterms:created xsi:type="dcterms:W3CDTF">2020-02-10T03:51:40Z</dcterms:created>
  <dcterms:modified xsi:type="dcterms:W3CDTF">2020-09-30T01:54:00Z</dcterms:modified>
  <cp:category/>
</cp:coreProperties>
</file>