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0200018\Desktop\岡谷市\"/>
    </mc:Choice>
  </mc:AlternateContent>
  <bookViews>
    <workbookView xWindow="0" yWindow="0" windowWidth="20490" windowHeight="693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6" i="10"/>
  <c r="AO35" i="10"/>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BE38" i="10"/>
  <c r="AM38" i="10"/>
  <c r="U38" i="10"/>
  <c r="C38" i="10"/>
  <c r="BE37" i="10"/>
  <c r="AM37" i="10"/>
  <c r="U37" i="10"/>
  <c r="C37" i="10"/>
  <c r="BE36" i="10"/>
  <c r="AM36" i="10"/>
  <c r="U36" i="10"/>
  <c r="C36" i="10"/>
  <c r="BE35" i="10"/>
  <c r="AM35" i="10"/>
  <c r="U35" i="10"/>
  <c r="C35" i="10"/>
  <c r="CO34" i="10"/>
  <c r="CO35" i="10" s="1"/>
  <c r="CO36" i="10" s="1"/>
  <c r="CO37" i="10" s="1"/>
  <c r="CO38" i="10" s="1"/>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<sst xmlns="http://schemas.openxmlformats.org/spreadsheetml/2006/main" count="1178" uniqueCount="641">
  <si>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</si>
  <si>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</si>
  <si>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</si>
  <si>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</si>
  <si>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</si>
  <si>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</si>
  <si>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</si>
  <si>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</si>
  <si>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</si>
  <si>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</si>
  <si>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</si>
  <si>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</si>
  <si>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</si>
  <si>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</si>
  <si>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</si>
  <si>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</si>
  <si>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</si>
  <si>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</si>
  <si>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</si>
  <si>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</si>
  <si>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</si>
  <si>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</si>
  <si>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</si>
  <si>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</si>
  <si>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</si>
  <si>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</si>
  <si>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</si>
  <si>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</si>
  <si>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</si>
  <si>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</si>
  <si>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</si>
  <si>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</si>
  <si>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</si>
  <si>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</si>
  <si>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</si>
  <si>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</si>
  <si>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</si>
  <si>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</si>
  <si>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</si>
  <si>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</si>
  <si>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</si>
  <si>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</si>
  <si>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</si>
  <si>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</si>
  <si>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</si>
  <si>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</si>
  <si>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</si>
  <si>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</si>
  <si>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</si>
  <si>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</si>
  <si>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</si>
  <si>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</si>
  <si>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</si>
  <si>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</si>
  <si>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</si>
  <si>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</si>
  <si>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</si>
  <si>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</si>
  <si>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</si>
  <si>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</si>
  <si>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</si>
  <si>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</si>
  <si>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</si>
  <si>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</si>
  <si>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</si>
  <si>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</si>
  <si>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</si>
  <si>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</si>
  <si>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</si>
  <si>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</si>
  <si>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</si>
  <si>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</si>
  <si>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</si>
  <si>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</si>
  <si>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</si>
  <si>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</si>
  <si>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</si>
  <si>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</si>
  <si>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</si>
  <si>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</si>
  <si>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</si>
  <si>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</si>
  <si>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</si>
  <si>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</si>
  <si>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</si>
  <si>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Ⅱ－２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</si>
  <si>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</si>
  <si>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</si>
  <si>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</si>
  <si>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</si>
  <si>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</si>
  <si>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</si>
  <si>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</si>
  <si>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</si>
  <si>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</si>
  <si>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</si>
  <si>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</si>
  <si>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</si>
  <si>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岡谷市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</si>
  <si>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</si>
  <si>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</si>
  <si>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</si>
  <si>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</si>
  <si>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</si>
  <si>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</si>
  <si>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</si>
  <si>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</si>
  <si>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</si>
  <si>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</si>
  <si>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</si>
  <si>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</si>
  <si>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</si>
  <si>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</si>
  <si>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</si>
  <si>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</si>
  <si>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</si>
  <si>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</si>
  <si>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</si>
  <si>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</si>
  <si>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</si>
  <si>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</si>
  <si>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</si>
  <si>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</si>
  <si>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</si>
  <si>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</si>
  <si>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</si>
  <si>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-5.1</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</si>
  <si>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</si>
  <si>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</si>
  <si>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</si>
  <si>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</si>
  <si>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</si>
  <si>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</si>
  <si>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</si>
  <si>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</si>
  <si>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</si>
  <si>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</si>
  <si>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</si>
  <si>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</si>
  <si>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</si>
  <si>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</si>
  <si>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</si>
  <si>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</si>
  <si>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</si>
  <si>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</si>
  <si>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</si>
  <si>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</si>
  <si>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</si>
  <si>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</si>
  <si>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</si>
  <si>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</si>
  <si>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</si>
  <si>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25"/>
  </si>
  <si>
    <t>うち日本人(％)</t>
    <phoneticPr fontId="5"/>
  </si>
  <si>
    <t>-1.1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</si>
  <si>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</si>
  <si>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</si>
  <si>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</si>
  <si>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</si>
  <si>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</si>
  <si>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</si>
  <si>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</si>
  <si>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</si>
  <si>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</si>
  <si>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</si>
  <si>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</si>
  <si>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</si>
  <si>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</si>
  <si>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</si>
  <si>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</si>
  <si>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</si>
  <si>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</si>
  <si>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</si>
  <si>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</si>
  <si>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</si>
  <si>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</si>
  <si>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</si>
  <si>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</si>
  <si>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</si>
  <si>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</si>
  <si>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</si>
  <si>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</si>
  <si>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</si>
  <si>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</si>
  <si>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</si>
  <si>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</si>
  <si>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</si>
  <si>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</si>
  <si>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</si>
  <si>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</si>
  <si>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</si>
  <si>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</si>
  <si>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</si>
  <si>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</si>
  <si>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</si>
  <si>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</si>
  <si>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</si>
  <si>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</si>
  <si>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</si>
  <si>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</si>
  <si>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</si>
  <si>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</si>
  <si>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</si>
  <si>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</si>
  <si>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</si>
  <si>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</si>
  <si>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</si>
  <si>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</si>
  <si>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</si>
  <si>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</si>
  <si>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</si>
  <si>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</si>
  <si>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</si>
  <si>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</si>
  <si>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</si>
  <si>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</si>
  <si>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</si>
  <si>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</si>
  <si>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長野県岡谷市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</si>
  <si>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</si>
  <si>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</si>
  <si>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</si>
  <si>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</si>
  <si>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</si>
  <si>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</si>
  <si>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</si>
  <si>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</si>
  <si>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</si>
  <si>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</si>
  <si>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</si>
  <si>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</si>
  <si>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</si>
  <si>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</si>
  <si>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</si>
  <si>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</si>
  <si>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</si>
  <si>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</si>
  <si>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</si>
  <si>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</si>
  <si>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</si>
  <si>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</si>
  <si>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</si>
  <si>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</si>
  <si>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</si>
  <si>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</si>
  <si>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</si>
  <si>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</si>
  <si>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</si>
  <si>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</si>
  <si>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</si>
  <si>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</si>
  <si>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</si>
  <si>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</si>
  <si>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</si>
  <si>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</si>
  <si>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</si>
  <si>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</si>
  <si>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</si>
  <si>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</si>
  <si>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</si>
  <si>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</si>
  <si>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</si>
  <si>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</si>
  <si>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</si>
  <si>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</si>
  <si>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</si>
  <si>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</si>
  <si>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</si>
  <si>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</si>
  <si>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</si>
  <si>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</si>
  <si>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</si>
  <si>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</si>
  <si>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</si>
  <si>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</si>
  <si>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</si>
  <si>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</si>
  <si>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</si>
  <si>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</si>
  <si>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</si>
  <si>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</si>
  <si>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</si>
  <si>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</si>
  <si>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</si>
  <si>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</si>
  <si>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</si>
  <si>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</si>
  <si>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</si>
  <si>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</si>
  <si>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</si>
  <si>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</si>
  <si>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</si>
  <si>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</si>
  <si>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</si>
  <si>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</si>
  <si>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</si>
  <si>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</si>
  <si>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</si>
  <si>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</si>
  <si>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</si>
  <si>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</si>
  <si>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</si>
  <si>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</si>
  <si>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</si>
  <si>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</si>
  <si>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</si>
  <si>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</si>
  <si>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</si>
  <si>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</si>
  <si>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</si>
  <si>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</si>
  <si>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</si>
  <si>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</si>
  <si>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</si>
  <si>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</si>
  <si>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</si>
  <si>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</si>
  <si>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</si>
  <si>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</si>
  <si>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</si>
  <si>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</si>
  <si>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</si>
  <si>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</si>
  <si>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</si>
  <si>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</si>
  <si>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</si>
  <si>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</si>
  <si>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</si>
  <si>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</si>
  <si>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</si>
  <si>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</si>
  <si>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</si>
  <si>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</si>
  <si>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</si>
  <si>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</si>
  <si>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</si>
  <si>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</si>
  <si>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</si>
  <si>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</si>
  <si>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</si>
  <si>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</si>
  <si>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</si>
  <si>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</si>
  <si>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</si>
  <si>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</si>
  <si>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</si>
  <si>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</si>
  <si>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</si>
  <si>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</si>
  <si>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</si>
  <si>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</si>
  <si>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</si>
  <si>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</si>
  <si>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</si>
  <si>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</si>
  <si>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</si>
  <si>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</si>
  <si>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</si>
  <si>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</si>
  <si>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</si>
  <si>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</si>
  <si>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</si>
  <si>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</si>
  <si>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</si>
  <si>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</si>
  <si>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</si>
  <si>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</si>
  <si>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</si>
  <si>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</si>
  <si>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</si>
  <si>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</si>
  <si>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</si>
  <si>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長野県岡谷市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</si>
  <si>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</si>
  <si>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</si>
  <si>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</si>
  <si>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</si>
  <si>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</si>
  <si>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</si>
  <si>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</si>
  <si>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</si>
  <si>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</si>
  <si>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</si>
  <si>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</si>
  <si>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</si>
  <si>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</si>
  <si>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</si>
  <si>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</si>
  <si>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</si>
  <si>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</si>
  <si>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</si>
  <si>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</si>
  <si>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</si>
  <si>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分収造林事業特別会計</t>
    <phoneticPr fontId="5"/>
  </si>
  <si>
    <t>霊園事業特別会計</t>
    <phoneticPr fontId="5"/>
  </si>
  <si>
    <t>地域開発事業特別会計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</si>
  <si>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</si>
  <si>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</si>
  <si>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</si>
  <si>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</si>
  <si>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</si>
  <si>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</si>
  <si>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</si>
  <si>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</si>
  <si>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</si>
  <si>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</si>
  <si>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</si>
  <si>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</si>
  <si>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</si>
  <si>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</si>
  <si>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</si>
  <si>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後期高齢者医療事業特別会計</t>
    <phoneticPr fontId="5"/>
  </si>
  <si>
    <t>水道事業会計</t>
    <phoneticPr fontId="5"/>
  </si>
  <si>
    <t>法適用企業</t>
    <phoneticPr fontId="5"/>
  </si>
  <si>
    <t>下水道事業会計</t>
    <phoneticPr fontId="5"/>
  </si>
  <si>
    <t>法適用企業</t>
    <phoneticPr fontId="5"/>
  </si>
  <si>
    <t>病院事業会計</t>
    <phoneticPr fontId="5"/>
  </si>
  <si>
    <t>温泉事業特別会計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</si>
  <si>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</si>
  <si>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</si>
  <si>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</si>
  <si>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</si>
  <si>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</si>
  <si>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</si>
  <si>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</si>
  <si>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</si>
  <si>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</si>
  <si>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</si>
  <si>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</si>
  <si>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</si>
  <si>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</si>
  <si>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</si>
  <si>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</si>
  <si>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</si>
  <si>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</si>
  <si>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</si>
  <si>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</si>
  <si>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</si>
  <si>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</si>
  <si>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</si>
  <si>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</si>
  <si>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</si>
  <si>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</si>
  <si>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</si>
  <si>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</si>
  <si>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</si>
  <si>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</si>
  <si>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</si>
  <si>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</si>
  <si>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</si>
  <si>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</si>
  <si>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</si>
  <si>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</si>
  <si>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</si>
  <si>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</si>
  <si>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</si>
  <si>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</si>
  <si>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</si>
  <si>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</si>
  <si>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</si>
  <si>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</si>
  <si>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</si>
  <si>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</si>
  <si>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</si>
  <si>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</si>
  <si>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</si>
  <si>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</si>
  <si>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</si>
  <si>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</si>
  <si>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</si>
  <si>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</si>
  <si>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</si>
  <si>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</si>
  <si>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</si>
  <si>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</si>
  <si>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</si>
  <si>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</si>
  <si>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</si>
  <si>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</si>
  <si>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</si>
  <si>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</si>
  <si>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</si>
  <si>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</si>
  <si>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病院事業会計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</si>
  <si>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</si>
  <si>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</si>
  <si>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下水道事業会計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</si>
  <si>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</si>
  <si>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温泉事業特別会計</t>
    <phoneticPr fontId="5"/>
  </si>
  <si>
    <t>(Ｆ)</t>
    <phoneticPr fontId="5"/>
  </si>
  <si>
    <t>後期高齢者医療事業特別会計</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</si>
  <si>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</si>
  <si>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</si>
  <si>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</si>
  <si>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</si>
  <si>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</si>
  <si>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</si>
  <si>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</si>
  <si>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</si>
  <si>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</si>
  <si>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</si>
  <si>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</si>
  <si>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</si>
  <si>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</si>
  <si>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</si>
  <si>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</si>
  <si>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</si>
  <si>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</si>
  <si>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</si>
  <si>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</si>
  <si>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</si>
  <si>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</si>
  <si>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</si>
  <si>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</si>
  <si>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</si>
  <si>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</si>
  <si>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</si>
  <si>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</si>
  <si>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</si>
  <si>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</si>
  <si>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</si>
  <si>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</si>
  <si>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</si>
  <si>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</si>
  <si>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</si>
  <si>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</si>
  <si>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</si>
  <si>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</si>
  <si>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</si>
  <si>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</si>
  <si>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</si>
  <si>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</si>
  <si>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</si>
  <si>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</si>
  <si>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</si>
  <si>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</si>
  <si>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</si>
  <si>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</si>
  <si>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</si>
  <si>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</si>
  <si>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</si>
  <si>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</si>
  <si>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</si>
  <si>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</si>
  <si>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</si>
  <si>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</si>
  <si>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</si>
  <si>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</si>
  <si>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</si>
  <si>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</si>
  <si>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</si>
  <si>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</si>
  <si>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</si>
  <si>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</si>
  <si>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</si>
  <si>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</si>
  <si>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</si>
  <si>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</si>
  <si>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</si>
  <si>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</si>
  <si>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</si>
  <si>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</si>
  <si>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</si>
  <si>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</si>
  <si>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</si>
  <si>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</si>
  <si>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</si>
  <si>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</si>
  <si>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</si>
  <si>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</si>
  <si>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</si>
  <si>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</si>
  <si>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</si>
  <si>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</si>
  <si>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</si>
  <si>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</si>
  <si>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</si>
  <si>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</si>
  <si>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</si>
  <si>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</si>
  <si>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</si>
  <si>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0.32</t>
  </si>
  <si>
    <t>地域開発事業特別会計</t>
  </si>
  <si>
    <t>▲ 3.27</t>
  </si>
  <si>
    <t>▲ 2.84</t>
  </si>
  <si>
    <t>▲ 2.76</t>
  </si>
  <si>
    <t>▲ 2.34</t>
  </si>
  <si>
    <t>水道事業会計</t>
  </si>
  <si>
    <t>下水道事業会計</t>
  </si>
  <si>
    <t>一般会計</t>
  </si>
  <si>
    <t>病院事業会計</t>
  </si>
  <si>
    <t>国民健康保険事業特別会計</t>
  </si>
  <si>
    <t>霊園事業特別会計</t>
  </si>
  <si>
    <t>温泉事業特別会計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</si>
  <si>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</si>
  <si>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</si>
  <si>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</si>
  <si>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</si>
  <si>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</si>
  <si>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</si>
  <si>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</si>
  <si>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</si>
  <si>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諏訪広域連合</t>
    <rPh sb="0" eb="2">
      <t>スワ</t>
    </rPh>
    <rPh sb="2" eb="4">
      <t>コウイキ</t>
    </rPh>
    <rPh sb="4" eb="6">
      <t>レンゴウ</t>
    </rPh>
    <phoneticPr fontId="2"/>
  </si>
  <si>
    <t>　（一般会計）</t>
    <rPh sb="2" eb="4">
      <t>イッパン</t>
    </rPh>
    <rPh sb="4" eb="6">
      <t>カイケイ</t>
    </rPh>
    <phoneticPr fontId="2"/>
  </si>
  <si>
    <t>　（救護施設八ヶ岳寮特別会計）</t>
    <rPh sb="2" eb="4">
      <t>キュウゴ</t>
    </rPh>
    <rPh sb="4" eb="6">
      <t>シセツ</t>
    </rPh>
    <rPh sb="6" eb="9">
      <t>ヤツガタケ</t>
    </rPh>
    <rPh sb="9" eb="10">
      <t>リョウ</t>
    </rPh>
    <rPh sb="10" eb="12">
      <t>トクベツ</t>
    </rPh>
    <rPh sb="12" eb="14">
      <t>カイケイ</t>
    </rPh>
    <phoneticPr fontId="2"/>
  </si>
  <si>
    <t>　（介護保険特別会計）</t>
    <rPh sb="2" eb="4">
      <t>カイゴ</t>
    </rPh>
    <rPh sb="4" eb="6">
      <t>ホケン</t>
    </rPh>
    <rPh sb="6" eb="8">
      <t>トクベツ</t>
    </rPh>
    <rPh sb="8" eb="10">
      <t>カイケイ</t>
    </rPh>
    <phoneticPr fontId="2"/>
  </si>
  <si>
    <t>　（諏訪広域消防特別会計）</t>
    <rPh sb="2" eb="4">
      <t>スワ</t>
    </rPh>
    <rPh sb="4" eb="6">
      <t>コウイキ</t>
    </rPh>
    <rPh sb="6" eb="8">
      <t>ショウボウ</t>
    </rPh>
    <rPh sb="8" eb="10">
      <t>トクベツ</t>
    </rPh>
    <rPh sb="10" eb="12">
      <t>カイケイ</t>
    </rPh>
    <phoneticPr fontId="2"/>
  </si>
  <si>
    <t>　（ふるさと市町村県基金事業特別会計）</t>
    <rPh sb="6" eb="9">
      <t>シチョウソン</t>
    </rPh>
    <rPh sb="9" eb="10">
      <t>ケン</t>
    </rPh>
    <rPh sb="10" eb="12">
      <t>キキン</t>
    </rPh>
    <rPh sb="12" eb="14">
      <t>ジギョウ</t>
    </rPh>
    <rPh sb="14" eb="16">
      <t>トクベツ</t>
    </rPh>
    <rPh sb="16" eb="18">
      <t>カイケイ</t>
    </rPh>
    <phoneticPr fontId="2"/>
  </si>
  <si>
    <t>湖北行政事務組合</t>
    <rPh sb="0" eb="2">
      <t>コホク</t>
    </rPh>
    <rPh sb="2" eb="4">
      <t>ギョウセイ</t>
    </rPh>
    <rPh sb="4" eb="6">
      <t>ジム</t>
    </rPh>
    <rPh sb="6" eb="8">
      <t>クミアイ</t>
    </rPh>
    <phoneticPr fontId="2"/>
  </si>
  <si>
    <t>　（湖北衛生センター事業特別会計）</t>
    <rPh sb="2" eb="4">
      <t>コホク</t>
    </rPh>
    <rPh sb="4" eb="6">
      <t>エイセイ</t>
    </rPh>
    <rPh sb="10" eb="12">
      <t>ジギョウ</t>
    </rPh>
    <rPh sb="12" eb="14">
      <t>トクベツ</t>
    </rPh>
    <rPh sb="14" eb="16">
      <t>カイケイ</t>
    </rPh>
    <phoneticPr fontId="2"/>
  </si>
  <si>
    <t>　（湖北火葬場事業特別会計）</t>
    <rPh sb="2" eb="4">
      <t>コホク</t>
    </rPh>
    <rPh sb="4" eb="6">
      <t>カソウ</t>
    </rPh>
    <rPh sb="6" eb="7">
      <t>ジョウ</t>
    </rPh>
    <rPh sb="7" eb="9">
      <t>ジギョウ</t>
    </rPh>
    <rPh sb="9" eb="11">
      <t>トクベツ</t>
    </rPh>
    <rPh sb="11" eb="13">
      <t>カイケイ</t>
    </rPh>
    <phoneticPr fontId="2"/>
  </si>
  <si>
    <t>湖周行政事務組合</t>
    <rPh sb="0" eb="1">
      <t>コ</t>
    </rPh>
    <rPh sb="1" eb="2">
      <t>シュウ</t>
    </rPh>
    <rPh sb="2" eb="4">
      <t>ギョウセイ</t>
    </rPh>
    <rPh sb="4" eb="6">
      <t>ジム</t>
    </rPh>
    <rPh sb="6" eb="8">
      <t>クミアイ</t>
    </rPh>
    <phoneticPr fontId="2"/>
  </si>
  <si>
    <t>長野県市町村自治振興組合</t>
    <rPh sb="0" eb="3">
      <t>ナガノケン</t>
    </rPh>
    <rPh sb="3" eb="6">
      <t>シチョウソン</t>
    </rPh>
    <rPh sb="6" eb="8">
      <t>ジチ</t>
    </rPh>
    <rPh sb="8" eb="10">
      <t>シンコウ</t>
    </rPh>
    <rPh sb="10" eb="12">
      <t>クミアイ</t>
    </rPh>
    <phoneticPr fontId="2"/>
  </si>
  <si>
    <t>長野県後期高齢者医療広域連合</t>
    <rPh sb="0" eb="3">
      <t>ナガノケン</t>
    </rPh>
    <rPh sb="3" eb="5">
      <t>コウキ</t>
    </rPh>
    <rPh sb="5" eb="8">
      <t>コウレイシャ</t>
    </rPh>
    <rPh sb="8" eb="10">
      <t>イリョウ</t>
    </rPh>
    <rPh sb="10" eb="12">
      <t>コウイキ</t>
    </rPh>
    <rPh sb="12" eb="14">
      <t>レンゴウ</t>
    </rPh>
    <phoneticPr fontId="2"/>
  </si>
  <si>
    <t>　（後期高齢者医療事業会計）</t>
    <rPh sb="2" eb="4">
      <t>コウキ</t>
    </rPh>
    <rPh sb="4" eb="7">
      <t>コウレイシャ</t>
    </rPh>
    <rPh sb="7" eb="9">
      <t>イリョウ</t>
    </rPh>
    <rPh sb="9" eb="11">
      <t>ジギョウ</t>
    </rPh>
    <rPh sb="11" eb="13">
      <t>カイケイ</t>
    </rPh>
    <phoneticPr fontId="2"/>
  </si>
  <si>
    <t>長野県民交通災害共済組合</t>
    <rPh sb="0" eb="3">
      <t>ナガノケン</t>
    </rPh>
    <rPh sb="3" eb="4">
      <t>ミン</t>
    </rPh>
    <rPh sb="4" eb="6">
      <t>コウツウ</t>
    </rPh>
    <rPh sb="6" eb="8">
      <t>サイガイ</t>
    </rPh>
    <rPh sb="8" eb="10">
      <t>キョウサイ</t>
    </rPh>
    <rPh sb="10" eb="12">
      <t>クミアイ</t>
    </rPh>
    <phoneticPr fontId="2"/>
  </si>
  <si>
    <t>長野県地方税滞納整理機構</t>
    <rPh sb="0" eb="3">
      <t>ナガノケン</t>
    </rPh>
    <rPh sb="3" eb="6">
      <t>チホウゼイ</t>
    </rPh>
    <rPh sb="6" eb="8">
      <t>タイノウ</t>
    </rPh>
    <rPh sb="8" eb="10">
      <t>セイリ</t>
    </rPh>
    <rPh sb="10" eb="12">
      <t>キコウ</t>
    </rPh>
    <phoneticPr fontId="2"/>
  </si>
  <si>
    <t>諏訪広域公立大学事務組合</t>
    <rPh sb="0" eb="2">
      <t>スワ</t>
    </rPh>
    <rPh sb="2" eb="4">
      <t>コウイキ</t>
    </rPh>
    <rPh sb="4" eb="6">
      <t>コウリツ</t>
    </rPh>
    <rPh sb="6" eb="8">
      <t>ダイガク</t>
    </rPh>
    <rPh sb="8" eb="10">
      <t>ジム</t>
    </rPh>
    <rPh sb="10" eb="12">
      <t>クミアイ</t>
    </rPh>
    <phoneticPr fontId="2"/>
  </si>
  <si>
    <t>おかや文化振興事業団　</t>
    <rPh sb="3" eb="5">
      <t>ブンカ</t>
    </rPh>
    <rPh sb="5" eb="7">
      <t>シンコウ</t>
    </rPh>
    <rPh sb="7" eb="10">
      <t>ジギョウダン</t>
    </rPh>
    <phoneticPr fontId="2"/>
  </si>
  <si>
    <t>諏訪湖勤労者福祉サービスセンター　</t>
    <rPh sb="0" eb="2">
      <t>スワ</t>
    </rPh>
    <rPh sb="2" eb="3">
      <t>コ</t>
    </rPh>
    <rPh sb="3" eb="6">
      <t>キンロウシャ</t>
    </rPh>
    <rPh sb="6" eb="8">
      <t>フクシ</t>
    </rPh>
    <phoneticPr fontId="2"/>
  </si>
  <si>
    <t>やまびこスケートの森　</t>
    <rPh sb="9" eb="10">
      <t>モリ</t>
    </rPh>
    <phoneticPr fontId="2"/>
  </si>
  <si>
    <t>岡谷市体育協会　</t>
    <rPh sb="0" eb="3">
      <t>オカヤシ</t>
    </rPh>
    <rPh sb="3" eb="5">
      <t>タイイク</t>
    </rPh>
    <rPh sb="5" eb="7">
      <t>キョウカイ</t>
    </rPh>
    <phoneticPr fontId="2"/>
  </si>
  <si>
    <t>岡谷市土地開発公社　</t>
    <rPh sb="0" eb="3">
      <t>オカヤシ</t>
    </rPh>
    <rPh sb="3" eb="5">
      <t>トチ</t>
    </rPh>
    <rPh sb="5" eb="7">
      <t>カイハツ</t>
    </rPh>
    <rPh sb="7" eb="9">
      <t>コウシャ</t>
    </rPh>
    <phoneticPr fontId="2"/>
  </si>
  <si>
    <t>ふるさとまちづくり基金</t>
    <rPh sb="9" eb="11">
      <t>キキン</t>
    </rPh>
    <phoneticPr fontId="18"/>
  </si>
  <si>
    <t>市営住宅整備基金</t>
    <rPh sb="0" eb="2">
      <t>シエイ</t>
    </rPh>
    <rPh sb="2" eb="4">
      <t>ジュウタク</t>
    </rPh>
    <rPh sb="4" eb="6">
      <t>セイビ</t>
    </rPh>
    <rPh sb="6" eb="8">
      <t>キキン</t>
    </rPh>
    <phoneticPr fontId="18"/>
  </si>
  <si>
    <t>社会福祉施設整備基金</t>
    <rPh sb="0" eb="2">
      <t>シャカイ</t>
    </rPh>
    <rPh sb="2" eb="4">
      <t>フクシ</t>
    </rPh>
    <rPh sb="4" eb="6">
      <t>シセツ</t>
    </rPh>
    <rPh sb="6" eb="8">
      <t>セイビ</t>
    </rPh>
    <rPh sb="8" eb="10">
      <t>キキン</t>
    </rPh>
    <phoneticPr fontId="18"/>
  </si>
  <si>
    <t>文化会館事業基金</t>
    <rPh sb="0" eb="2">
      <t>ブンカ</t>
    </rPh>
    <rPh sb="2" eb="4">
      <t>カイカン</t>
    </rPh>
    <rPh sb="4" eb="6">
      <t>ジギョウ</t>
    </rPh>
    <rPh sb="6" eb="8">
      <t>キキン</t>
    </rPh>
    <phoneticPr fontId="18"/>
  </si>
  <si>
    <t>工業技術振興基金</t>
    <rPh sb="0" eb="2">
      <t>コウギョウ</t>
    </rPh>
    <rPh sb="2" eb="4">
      <t>ギジュツ</t>
    </rPh>
    <rPh sb="4" eb="6">
      <t>シンコウ</t>
    </rPh>
    <rPh sb="6" eb="8">
      <t>キキン</t>
    </rPh>
    <phoneticPr fontId="18"/>
  </si>
  <si>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</si>
  <si>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</si>
  <si>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</si>
  <si>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</si>
  <si>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</si>
  <si>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</si>
  <si>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</si>
  <si>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</si>
  <si>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</si>
  <si>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</si>
  <si>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</si>
  <si>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将来負担比率について、近年の大型の施設整備事業が影響し、類似団体平均と比較し高い水準にある。今後は地方債の新規発行を最小限に抑えるよう努めるが、公共施設等の老朽化に対し借入を行う必要が生じるため、施設の統廃合も進める必要がある。
・有形固定資産減価償却率については、類似団体平均を上回っている。市内の公共施設の老朽化が著しいことから、施設の統廃合を進め、維持管理経費の増加に歯止めをかけるよう努める。</t>
    <phoneticPr fontId="5"/>
  </si>
  <si>
    <t>　・将来負担比率、実質公債費比率、ともに平成27年度をピークに減少に転じている。大型の施設整備事業が完了したことによるものであり、今後も地方債の新規発行の抑制に努める。</t>
    <rPh sb="2" eb="4">
      <t>ショウライ</t>
    </rPh>
    <rPh sb="4" eb="6">
      <t>フタン</t>
    </rPh>
    <rPh sb="6" eb="8">
      <t>ヒリツ</t>
    </rPh>
    <rPh sb="9" eb="11">
      <t>ジッシツ</t>
    </rPh>
    <rPh sb="11" eb="14">
      <t>コウサイヒ</t>
    </rPh>
    <rPh sb="14" eb="16">
      <t>ヒリツ</t>
    </rPh>
    <rPh sb="20" eb="22">
      <t>ヘイセイ</t>
    </rPh>
    <rPh sb="24" eb="26">
      <t>ネンド</t>
    </rPh>
    <rPh sb="31" eb="33">
      <t>ゲンショウ</t>
    </rPh>
    <rPh sb="34" eb="35">
      <t>テン</t>
    </rPh>
    <rPh sb="40" eb="42">
      <t>オオガタ</t>
    </rPh>
    <rPh sb="43" eb="45">
      <t>シセツ</t>
    </rPh>
    <rPh sb="45" eb="47">
      <t>セイビ</t>
    </rPh>
    <rPh sb="47" eb="49">
      <t>ジギョウ</t>
    </rPh>
    <rPh sb="50" eb="52">
      <t>カンリョウ</t>
    </rPh>
    <rPh sb="65" eb="67">
      <t>コンゴ</t>
    </rPh>
    <rPh sb="68" eb="71">
      <t>チホウサイ</t>
    </rPh>
    <rPh sb="72" eb="74">
      <t>シンキ</t>
    </rPh>
    <rPh sb="74" eb="76">
      <t>ハッコウ</t>
    </rPh>
    <rPh sb="77" eb="79">
      <t>ヨクセイ</t>
    </rPh>
    <rPh sb="80" eb="81">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</si>
</sst>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33" xfId="3" applyNumberFormat="1" applyFont="1" applyFill="1" applyBorder="1" applyAlignment="1" applyProtection="1">
      <alignment horizontal="right" vertical="center" shrinkToFit="1"/>
      <protection locked="0"/>
    </xf>
    <xf numFmtId="177" fontId="7" fillId="0" borderId="34" xfId="3" applyNumberFormat="1" applyFont="1" applyFill="1" applyBorder="1" applyAlignment="1" applyProtection="1">
      <alignment horizontal="right" vertical="center" shrinkToFit="1"/>
      <protection locked="0"/>
    </xf>
    <xf numFmtId="177" fontId="7" fillId="0" borderId="35" xfId="3" applyNumberFormat="1" applyFont="1" applyFill="1" applyBorder="1" applyAlignment="1" applyProtection="1">
      <alignment horizontal="right" vertical="center" shrinkToFit="1"/>
      <protection locked="0"/>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188"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54227</c:v>
                </c:pt>
                <c:pt idx="1">
                  <c:v>57295</c:v>
                </c:pt>
                <c:pt idx="2">
                  <c:v>54110</c:v>
                </c:pt>
                <c:pt idx="3">
                  <c:v>54684</c:v>
                </c:pt>
                <c:pt idx="4">
                  <c:v>62383</c:v>
                </c:pt>
              </c:numCache>
            </c:numRef>
          </c:val>
          <c:smooth val="0"/>
          <c:extLst>
            <c:ext xmlns:c16="http://schemas.microsoft.com/office/drawing/2014/chart" uri="{C3380CC4-5D6E-409C-BE32-E72D297353CC}">
              <c16:uniqueId val="{00000000-D2EF-41A2-8ED2-049B7D26ED5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37481</c:v>
                </c:pt>
                <c:pt idx="1">
                  <c:v>43800</c:v>
                </c:pt>
                <c:pt idx="2">
                  <c:v>26415</c:v>
                </c:pt>
                <c:pt idx="3">
                  <c:v>22487</c:v>
                </c:pt>
                <c:pt idx="4">
                  <c:v>39221</c:v>
                </c:pt>
              </c:numCache>
            </c:numRef>
          </c:val>
          <c:smooth val="0"/>
          <c:extLst>
            <c:ext xmlns:c16="http://schemas.microsoft.com/office/drawing/2014/chart" uri="{C3380CC4-5D6E-409C-BE32-E72D297353CC}">
              <c16:uniqueId val="{00000001-D2EF-41A2-8ED2-049B7D26ED55}"/>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5.96</c:v>
                </c:pt>
                <c:pt idx="1">
                  <c:v>5.69</c:v>
                </c:pt>
                <c:pt idx="2">
                  <c:v>6.21</c:v>
                </c:pt>
                <c:pt idx="3">
                  <c:v>6.07</c:v>
                </c:pt>
                <c:pt idx="4">
                  <c:v>6.26</c:v>
                </c:pt>
              </c:numCache>
            </c:numRef>
          </c:val>
          <c:extLst>
            <c:ext xmlns:c16="http://schemas.microsoft.com/office/drawing/2014/chart" uri="{C3380CC4-5D6E-409C-BE32-E72D297353CC}">
              <c16:uniqueId val="{00000000-B32C-4381-B5AB-D66E426DE95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8.4499999999999993</c:v>
                </c:pt>
                <c:pt idx="1">
                  <c:v>8.5399999999999991</c:v>
                </c:pt>
                <c:pt idx="2">
                  <c:v>9.4499999999999993</c:v>
                </c:pt>
                <c:pt idx="3">
                  <c:v>10.37</c:v>
                </c:pt>
                <c:pt idx="4">
                  <c:v>12.53</c:v>
                </c:pt>
              </c:numCache>
            </c:numRef>
          </c:val>
          <c:extLst>
            <c:ext xmlns:c16="http://schemas.microsoft.com/office/drawing/2014/chart" uri="{C3380CC4-5D6E-409C-BE32-E72D297353CC}">
              <c16:uniqueId val="{00000001-B32C-4381-B5AB-D66E426DE950}"/>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0.87</c:v>
                </c:pt>
                <c:pt idx="1">
                  <c:v>-0.32</c:v>
                </c:pt>
                <c:pt idx="2">
                  <c:v>1.35</c:v>
                </c:pt>
                <c:pt idx="3">
                  <c:v>0.68</c:v>
                </c:pt>
                <c:pt idx="4">
                  <c:v>2.44</c:v>
                </c:pt>
              </c:numCache>
            </c:numRef>
          </c:val>
          <c:smooth val="0"/>
          <c:extLst>
            <c:ext xmlns:c16="http://schemas.microsoft.com/office/drawing/2014/chart" uri="{C3380CC4-5D6E-409C-BE32-E72D297353CC}">
              <c16:uniqueId val="{00000002-B32C-4381-B5AB-D66E426DE950}"/>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0.42</c:v>
                </c:pt>
                <c:pt idx="2">
                  <c:v>#N/A</c:v>
                </c:pt>
                <c:pt idx="3">
                  <c:v>0.17</c:v>
                </c:pt>
                <c:pt idx="4">
                  <c:v>#N/A</c:v>
                </c:pt>
                <c:pt idx="5">
                  <c:v>0.17</c:v>
                </c:pt>
                <c:pt idx="6">
                  <c:v>#N/A</c:v>
                </c:pt>
                <c:pt idx="7">
                  <c:v>0.19</c:v>
                </c:pt>
                <c:pt idx="8">
                  <c:v>#N/A</c:v>
                </c:pt>
                <c:pt idx="9">
                  <c:v>0.19</c:v>
                </c:pt>
              </c:numCache>
            </c:numRef>
          </c:val>
          <c:extLst>
            <c:ext xmlns:c16="http://schemas.microsoft.com/office/drawing/2014/chart" uri="{C3380CC4-5D6E-409C-BE32-E72D297353CC}">
              <c16:uniqueId val="{00000000-D384-4B8D-A072-CD3D45DBB06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384-4B8D-A072-CD3D45DBB06B}"/>
            </c:ext>
          </c:extLst>
        </c:ser>
        <c:ser>
          <c:idx val="2"/>
          <c:order val="2"/>
          <c:tx>
            <c:strRef>
              <c:f>データシート!$A$29</c:f>
              <c:strCache>
                <c:ptCount val="1"/>
                <c:pt idx="0">
                  <c:v>温泉事業特別会計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0.1</c:v>
                </c:pt>
                <c:pt idx="2">
                  <c:v>#N/A</c:v>
                </c:pt>
                <c:pt idx="3">
                  <c:v>0.11</c:v>
                </c:pt>
                <c:pt idx="4">
                  <c:v>#N/A</c:v>
                </c:pt>
                <c:pt idx="5">
                  <c:v>0.12</c:v>
                </c:pt>
                <c:pt idx="6">
                  <c:v>#N/A</c:v>
                </c:pt>
                <c:pt idx="7">
                  <c:v>0.12</c:v>
                </c:pt>
                <c:pt idx="8">
                  <c:v>#N/A</c:v>
                </c:pt>
                <c:pt idx="9">
                  <c:v>0.19</c:v>
                </c:pt>
              </c:numCache>
            </c:numRef>
          </c:val>
          <c:extLst>
            <c:ext xmlns:c16="http://schemas.microsoft.com/office/drawing/2014/chart" uri="{C3380CC4-5D6E-409C-BE32-E72D297353CC}">
              <c16:uniqueId val="{00000002-D384-4B8D-A072-CD3D45DBB06B}"/>
            </c:ext>
          </c:extLst>
        </c:ser>
        <c:ser>
          <c:idx val="3"/>
          <c:order val="3"/>
          <c:tx>
            <c:strRef>
              <c:f>データシート!$A$30</c:f>
              <c:strCache>
                <c:ptCount val="1"/>
                <c:pt idx="0">
                  <c:v>霊園事業特別会計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0.26</c:v>
                </c:pt>
                <c:pt idx="2">
                  <c:v>#N/A</c:v>
                </c:pt>
                <c:pt idx="3">
                  <c:v>0.27</c:v>
                </c:pt>
                <c:pt idx="4">
                  <c:v>#N/A</c:v>
                </c:pt>
                <c:pt idx="5">
                  <c:v>0.54</c:v>
                </c:pt>
                <c:pt idx="6">
                  <c:v>#N/A</c:v>
                </c:pt>
                <c:pt idx="7">
                  <c:v>0.42</c:v>
                </c:pt>
                <c:pt idx="8">
                  <c:v>#N/A</c:v>
                </c:pt>
                <c:pt idx="9">
                  <c:v>0.49</c:v>
                </c:pt>
              </c:numCache>
            </c:numRef>
          </c:val>
          <c:extLst>
            <c:ext xmlns:c16="http://schemas.microsoft.com/office/drawing/2014/chart" uri="{C3380CC4-5D6E-409C-BE32-E72D297353CC}">
              <c16:uniqueId val="{00000003-D384-4B8D-A072-CD3D45DBB06B}"/>
            </c:ext>
          </c:extLst>
        </c:ser>
        <c:ser>
          <c:idx val="4"/>
          <c:order val="4"/>
          <c:tx>
            <c:strRef>
              <c:f>データシート!$A$31</c:f>
              <c:strCache>
                <c:ptCount val="1"/>
                <c:pt idx="0">
                  <c:v>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0.57999999999999996</c:v>
                </c:pt>
                <c:pt idx="2">
                  <c:v>#N/A</c:v>
                </c:pt>
                <c:pt idx="3">
                  <c:v>0.99</c:v>
                </c:pt>
                <c:pt idx="4">
                  <c:v>#N/A</c:v>
                </c:pt>
                <c:pt idx="5">
                  <c:v>1.88</c:v>
                </c:pt>
                <c:pt idx="6">
                  <c:v>#N/A</c:v>
                </c:pt>
                <c:pt idx="7">
                  <c:v>0.56999999999999995</c:v>
                </c:pt>
                <c:pt idx="8">
                  <c:v>#N/A</c:v>
                </c:pt>
                <c:pt idx="9">
                  <c:v>0.5</c:v>
                </c:pt>
              </c:numCache>
            </c:numRef>
          </c:val>
          <c:extLst>
            <c:ext xmlns:c16="http://schemas.microsoft.com/office/drawing/2014/chart" uri="{C3380CC4-5D6E-409C-BE32-E72D297353CC}">
              <c16:uniqueId val="{00000004-D384-4B8D-A072-CD3D45DBB06B}"/>
            </c:ext>
          </c:extLst>
        </c:ser>
        <c:ser>
          <c:idx val="5"/>
          <c:order val="5"/>
          <c:tx>
            <c:strRef>
              <c:f>データシート!$A$32</c:f>
              <c:strCache>
                <c:ptCount val="1"/>
                <c:pt idx="0">
                  <c:v>病院事業会計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8.7200000000000006</c:v>
                </c:pt>
                <c:pt idx="2">
                  <c:v>#N/A</c:v>
                </c:pt>
                <c:pt idx="3">
                  <c:v>8.66</c:v>
                </c:pt>
                <c:pt idx="4">
                  <c:v>#N/A</c:v>
                </c:pt>
                <c:pt idx="5">
                  <c:v>7.15</c:v>
                </c:pt>
                <c:pt idx="6">
                  <c:v>#N/A</c:v>
                </c:pt>
                <c:pt idx="7">
                  <c:v>6.34</c:v>
                </c:pt>
                <c:pt idx="8">
                  <c:v>#N/A</c:v>
                </c:pt>
                <c:pt idx="9">
                  <c:v>2.54</c:v>
                </c:pt>
              </c:numCache>
            </c:numRef>
          </c:val>
          <c:extLst>
            <c:ext xmlns:c16="http://schemas.microsoft.com/office/drawing/2014/chart" uri="{C3380CC4-5D6E-409C-BE32-E72D297353CC}">
              <c16:uniqueId val="{00000005-D384-4B8D-A072-CD3D45DBB06B}"/>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5.68</c:v>
                </c:pt>
                <c:pt idx="2">
                  <c:v>#N/A</c:v>
                </c:pt>
                <c:pt idx="3">
                  <c:v>5.4</c:v>
                </c:pt>
                <c:pt idx="4">
                  <c:v>#N/A</c:v>
                </c:pt>
                <c:pt idx="5">
                  <c:v>5.65</c:v>
                </c:pt>
                <c:pt idx="6">
                  <c:v>#N/A</c:v>
                </c:pt>
                <c:pt idx="7">
                  <c:v>5.63</c:v>
                </c:pt>
                <c:pt idx="8">
                  <c:v>#N/A</c:v>
                </c:pt>
                <c:pt idx="9">
                  <c:v>5.75</c:v>
                </c:pt>
              </c:numCache>
            </c:numRef>
          </c:val>
          <c:extLst>
            <c:ext xmlns:c16="http://schemas.microsoft.com/office/drawing/2014/chart" uri="{C3380CC4-5D6E-409C-BE32-E72D297353CC}">
              <c16:uniqueId val="{00000006-D384-4B8D-A072-CD3D45DBB06B}"/>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11.93</c:v>
                </c:pt>
                <c:pt idx="2">
                  <c:v>#N/A</c:v>
                </c:pt>
                <c:pt idx="3">
                  <c:v>12.81</c:v>
                </c:pt>
                <c:pt idx="4">
                  <c:v>#N/A</c:v>
                </c:pt>
                <c:pt idx="5">
                  <c:v>12.53</c:v>
                </c:pt>
                <c:pt idx="6">
                  <c:v>#N/A</c:v>
                </c:pt>
                <c:pt idx="7">
                  <c:v>12.91</c:v>
                </c:pt>
                <c:pt idx="8">
                  <c:v>#N/A</c:v>
                </c:pt>
                <c:pt idx="9">
                  <c:v>12.28</c:v>
                </c:pt>
              </c:numCache>
            </c:numRef>
          </c:val>
          <c:extLst>
            <c:ext xmlns:c16="http://schemas.microsoft.com/office/drawing/2014/chart" uri="{C3380CC4-5D6E-409C-BE32-E72D297353CC}">
              <c16:uniqueId val="{00000007-D384-4B8D-A072-CD3D45DBB06B}"/>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12.33</c:v>
                </c:pt>
                <c:pt idx="2">
                  <c:v>#N/A</c:v>
                </c:pt>
                <c:pt idx="3">
                  <c:v>13.36</c:v>
                </c:pt>
                <c:pt idx="4">
                  <c:v>#N/A</c:v>
                </c:pt>
                <c:pt idx="5">
                  <c:v>13.93</c:v>
                </c:pt>
                <c:pt idx="6">
                  <c:v>#N/A</c:v>
                </c:pt>
                <c:pt idx="7">
                  <c:v>13.59</c:v>
                </c:pt>
                <c:pt idx="8">
                  <c:v>#N/A</c:v>
                </c:pt>
                <c:pt idx="9">
                  <c:v>12.72</c:v>
                </c:pt>
              </c:numCache>
            </c:numRef>
          </c:val>
          <c:extLst>
            <c:ext xmlns:c16="http://schemas.microsoft.com/office/drawing/2014/chart" uri="{C3380CC4-5D6E-409C-BE32-E72D297353CC}">
              <c16:uniqueId val="{00000008-D384-4B8D-A072-CD3D45DBB06B}"/>
            </c:ext>
          </c:extLst>
        </c:ser>
        <c:ser>
          <c:idx val="9"/>
          <c:order val="9"/>
          <c:tx>
            <c:strRef>
              <c:f>データシート!$A$36</c:f>
              <c:strCache>
                <c:ptCount val="1"/>
                <c:pt idx="0">
                  <c:v>地域開発事業特別会計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3.27</c:v>
                </c:pt>
                <c:pt idx="1">
                  <c:v>#N/A</c:v>
                </c:pt>
                <c:pt idx="2">
                  <c:v>2.84</c:v>
                </c:pt>
                <c:pt idx="3">
                  <c:v>#N/A</c:v>
                </c:pt>
                <c:pt idx="4">
                  <c:v>2.76</c:v>
                </c:pt>
                <c:pt idx="5">
                  <c:v>#N/A</c:v>
                </c:pt>
                <c:pt idx="6">
                  <c:v>2.76</c:v>
                </c:pt>
                <c:pt idx="7">
                  <c:v>#N/A</c:v>
                </c:pt>
                <c:pt idx="8">
                  <c:v>2.34</c:v>
                </c:pt>
                <c:pt idx="9">
                  <c:v>#N/A</c:v>
                </c:pt>
              </c:numCache>
            </c:numRef>
          </c:val>
          <c:extLst>
            <c:ext xmlns:c16="http://schemas.microsoft.com/office/drawing/2014/chart" uri="{C3380CC4-5D6E-409C-BE32-E72D297353CC}">
              <c16:uniqueId val="{00000009-D384-4B8D-A072-CD3D45DBB06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2331</c:v>
                </c:pt>
                <c:pt idx="5">
                  <c:v>2278</c:v>
                </c:pt>
                <c:pt idx="8">
                  <c:v>2311</c:v>
                </c:pt>
                <c:pt idx="11">
                  <c:v>2250</c:v>
                </c:pt>
                <c:pt idx="14">
                  <c:v>2192</c:v>
                </c:pt>
              </c:numCache>
            </c:numRef>
          </c:val>
          <c:extLst>
            <c:ext xmlns:c16="http://schemas.microsoft.com/office/drawing/2014/chart" uri="{C3380CC4-5D6E-409C-BE32-E72D297353CC}">
              <c16:uniqueId val="{00000000-50F8-4DE4-B607-3B9052C8386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1</c:v>
                </c:pt>
                <c:pt idx="3">
                  <c:v>1</c:v>
                </c:pt>
                <c:pt idx="6">
                  <c:v>0</c:v>
                </c:pt>
                <c:pt idx="9">
                  <c:v>0</c:v>
                </c:pt>
                <c:pt idx="12">
                  <c:v>0</c:v>
                </c:pt>
              </c:numCache>
            </c:numRef>
          </c:val>
          <c:extLst>
            <c:ext xmlns:c16="http://schemas.microsoft.com/office/drawing/2014/chart" uri="{C3380CC4-5D6E-409C-BE32-E72D297353CC}">
              <c16:uniqueId val="{00000001-50F8-4DE4-B607-3B9052C8386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43</c:v>
                </c:pt>
                <c:pt idx="3">
                  <c:v>36</c:v>
                </c:pt>
                <c:pt idx="6">
                  <c:v>28</c:v>
                </c:pt>
                <c:pt idx="9">
                  <c:v>12</c:v>
                </c:pt>
                <c:pt idx="12">
                  <c:v>12</c:v>
                </c:pt>
              </c:numCache>
            </c:numRef>
          </c:val>
          <c:extLst>
            <c:ext xmlns:c16="http://schemas.microsoft.com/office/drawing/2014/chart" uri="{C3380CC4-5D6E-409C-BE32-E72D297353CC}">
              <c16:uniqueId val="{00000002-50F8-4DE4-B607-3B9052C8386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123</c:v>
                </c:pt>
                <c:pt idx="3">
                  <c:v>83</c:v>
                </c:pt>
                <c:pt idx="6">
                  <c:v>106</c:v>
                </c:pt>
                <c:pt idx="9">
                  <c:v>129</c:v>
                </c:pt>
                <c:pt idx="12">
                  <c:v>208</c:v>
                </c:pt>
              </c:numCache>
            </c:numRef>
          </c:val>
          <c:extLst>
            <c:ext xmlns:c16="http://schemas.microsoft.com/office/drawing/2014/chart" uri="{C3380CC4-5D6E-409C-BE32-E72D297353CC}">
              <c16:uniqueId val="{00000003-50F8-4DE4-B607-3B9052C8386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821</c:v>
                </c:pt>
                <c:pt idx="3">
                  <c:v>596</c:v>
                </c:pt>
                <c:pt idx="6">
                  <c:v>608</c:v>
                </c:pt>
                <c:pt idx="9">
                  <c:v>572</c:v>
                </c:pt>
                <c:pt idx="12">
                  <c:v>555</c:v>
                </c:pt>
              </c:numCache>
            </c:numRef>
          </c:val>
          <c:extLst>
            <c:ext xmlns:c16="http://schemas.microsoft.com/office/drawing/2014/chart" uri="{C3380CC4-5D6E-409C-BE32-E72D297353CC}">
              <c16:uniqueId val="{00000004-50F8-4DE4-B607-3B9052C8386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0F8-4DE4-B607-3B9052C8386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0F8-4DE4-B607-3B9052C8386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2607</c:v>
                </c:pt>
                <c:pt idx="3">
                  <c:v>2671</c:v>
                </c:pt>
                <c:pt idx="6">
                  <c:v>2587</c:v>
                </c:pt>
                <c:pt idx="9">
                  <c:v>2516</c:v>
                </c:pt>
                <c:pt idx="12">
                  <c:v>2299</c:v>
                </c:pt>
              </c:numCache>
            </c:numRef>
          </c:val>
          <c:extLst>
            <c:ext xmlns:c16="http://schemas.microsoft.com/office/drawing/2014/chart" uri="{C3380CC4-5D6E-409C-BE32-E72D297353CC}">
              <c16:uniqueId val="{00000007-50F8-4DE4-B607-3B9052C8386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1264</c:v>
                </c:pt>
                <c:pt idx="2">
                  <c:v>#N/A</c:v>
                </c:pt>
                <c:pt idx="3">
                  <c:v>#N/A</c:v>
                </c:pt>
                <c:pt idx="4">
                  <c:v>1109</c:v>
                </c:pt>
                <c:pt idx="5">
                  <c:v>#N/A</c:v>
                </c:pt>
                <c:pt idx="6">
                  <c:v>#N/A</c:v>
                </c:pt>
                <c:pt idx="7">
                  <c:v>1018</c:v>
                </c:pt>
                <c:pt idx="8">
                  <c:v>#N/A</c:v>
                </c:pt>
                <c:pt idx="9">
                  <c:v>#N/A</c:v>
                </c:pt>
                <c:pt idx="10">
                  <c:v>979</c:v>
                </c:pt>
                <c:pt idx="11">
                  <c:v>#N/A</c:v>
                </c:pt>
                <c:pt idx="12">
                  <c:v>#N/A</c:v>
                </c:pt>
                <c:pt idx="13">
                  <c:v>882</c:v>
                </c:pt>
                <c:pt idx="14">
                  <c:v>#N/A</c:v>
                </c:pt>
              </c:numCache>
            </c:numRef>
          </c:val>
          <c:smooth val="0"/>
          <c:extLst>
            <c:ext xmlns:c16="http://schemas.microsoft.com/office/drawing/2014/chart" uri="{C3380CC4-5D6E-409C-BE32-E72D297353CC}">
              <c16:uniqueId val="{00000008-50F8-4DE4-B607-3B9052C8386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23161</c:v>
                </c:pt>
                <c:pt idx="5">
                  <c:v>23159</c:v>
                </c:pt>
                <c:pt idx="8">
                  <c:v>22332</c:v>
                </c:pt>
                <c:pt idx="11">
                  <c:v>21906</c:v>
                </c:pt>
                <c:pt idx="14">
                  <c:v>21394</c:v>
                </c:pt>
              </c:numCache>
            </c:numRef>
          </c:val>
          <c:extLst>
            <c:ext xmlns:c16="http://schemas.microsoft.com/office/drawing/2014/chart" uri="{C3380CC4-5D6E-409C-BE32-E72D297353CC}">
              <c16:uniqueId val="{00000000-9BAD-4180-A4B4-971D2E1659C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2490</c:v>
                </c:pt>
                <c:pt idx="5">
                  <c:v>2124</c:v>
                </c:pt>
                <c:pt idx="8">
                  <c:v>1845</c:v>
                </c:pt>
                <c:pt idx="11">
                  <c:v>1580</c:v>
                </c:pt>
                <c:pt idx="14">
                  <c:v>1466</c:v>
                </c:pt>
              </c:numCache>
            </c:numRef>
          </c:val>
          <c:extLst>
            <c:ext xmlns:c16="http://schemas.microsoft.com/office/drawing/2014/chart" uri="{C3380CC4-5D6E-409C-BE32-E72D297353CC}">
              <c16:uniqueId val="{00000001-9BAD-4180-A4B4-971D2E1659C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2479</c:v>
                </c:pt>
                <c:pt idx="5">
                  <c:v>2550</c:v>
                </c:pt>
                <c:pt idx="8">
                  <c:v>3066</c:v>
                </c:pt>
                <c:pt idx="11">
                  <c:v>3549</c:v>
                </c:pt>
                <c:pt idx="14">
                  <c:v>3896</c:v>
                </c:pt>
              </c:numCache>
            </c:numRef>
          </c:val>
          <c:extLst>
            <c:ext xmlns:c16="http://schemas.microsoft.com/office/drawing/2014/chart" uri="{C3380CC4-5D6E-409C-BE32-E72D297353CC}">
              <c16:uniqueId val="{00000002-9BAD-4180-A4B4-971D2E1659C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BAD-4180-A4B4-971D2E1659C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BAD-4180-A4B4-971D2E1659C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BAD-4180-A4B4-971D2E1659C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3262</c:v>
                </c:pt>
                <c:pt idx="3">
                  <c:v>3343</c:v>
                </c:pt>
                <c:pt idx="6">
                  <c:v>3385</c:v>
                </c:pt>
                <c:pt idx="9">
                  <c:v>2842</c:v>
                </c:pt>
                <c:pt idx="12">
                  <c:v>2929</c:v>
                </c:pt>
              </c:numCache>
            </c:numRef>
          </c:val>
          <c:extLst>
            <c:ext xmlns:c16="http://schemas.microsoft.com/office/drawing/2014/chart" uri="{C3380CC4-5D6E-409C-BE32-E72D297353CC}">
              <c16:uniqueId val="{00000006-9BAD-4180-A4B4-971D2E1659C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1995</c:v>
                </c:pt>
                <c:pt idx="3">
                  <c:v>2412</c:v>
                </c:pt>
                <c:pt idx="6">
                  <c:v>2315</c:v>
                </c:pt>
                <c:pt idx="9">
                  <c:v>2242</c:v>
                </c:pt>
                <c:pt idx="12">
                  <c:v>2050</c:v>
                </c:pt>
              </c:numCache>
            </c:numRef>
          </c:val>
          <c:extLst>
            <c:ext xmlns:c16="http://schemas.microsoft.com/office/drawing/2014/chart" uri="{C3380CC4-5D6E-409C-BE32-E72D297353CC}">
              <c16:uniqueId val="{00000007-9BAD-4180-A4B4-971D2E1659C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11839</c:v>
                </c:pt>
                <c:pt idx="3">
                  <c:v>9928</c:v>
                </c:pt>
                <c:pt idx="6">
                  <c:v>8996</c:v>
                </c:pt>
                <c:pt idx="9">
                  <c:v>6989</c:v>
                </c:pt>
                <c:pt idx="12">
                  <c:v>6704</c:v>
                </c:pt>
              </c:numCache>
            </c:numRef>
          </c:val>
          <c:extLst>
            <c:ext xmlns:c16="http://schemas.microsoft.com/office/drawing/2014/chart" uri="{C3380CC4-5D6E-409C-BE32-E72D297353CC}">
              <c16:uniqueId val="{00000008-9BAD-4180-A4B4-971D2E1659C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96</c:v>
                </c:pt>
                <c:pt idx="3">
                  <c:v>43</c:v>
                </c:pt>
                <c:pt idx="6">
                  <c:v>12</c:v>
                </c:pt>
                <c:pt idx="9">
                  <c:v>0</c:v>
                </c:pt>
                <c:pt idx="12">
                  <c:v>92</c:v>
                </c:pt>
              </c:numCache>
            </c:numRef>
          </c:val>
          <c:extLst>
            <c:ext xmlns:c16="http://schemas.microsoft.com/office/drawing/2014/chart" uri="{C3380CC4-5D6E-409C-BE32-E72D297353CC}">
              <c16:uniqueId val="{00000009-9BAD-4180-A4B4-971D2E1659C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25221</c:v>
                </c:pt>
                <c:pt idx="3">
                  <c:v>25115</c:v>
                </c:pt>
                <c:pt idx="6">
                  <c:v>24073</c:v>
                </c:pt>
                <c:pt idx="9">
                  <c:v>22903</c:v>
                </c:pt>
                <c:pt idx="12">
                  <c:v>22597</c:v>
                </c:pt>
              </c:numCache>
            </c:numRef>
          </c:val>
          <c:extLst>
            <c:ext xmlns:c16="http://schemas.microsoft.com/office/drawing/2014/chart" uri="{C3380CC4-5D6E-409C-BE32-E72D297353CC}">
              <c16:uniqueId val="{0000000A-9BAD-4180-A4B4-971D2E1659C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14282</c:v>
                </c:pt>
                <c:pt idx="2">
                  <c:v>#N/A</c:v>
                </c:pt>
                <c:pt idx="3">
                  <c:v>#N/A</c:v>
                </c:pt>
                <c:pt idx="4">
                  <c:v>13007</c:v>
                </c:pt>
                <c:pt idx="5">
                  <c:v>#N/A</c:v>
                </c:pt>
                <c:pt idx="6">
                  <c:v>#N/A</c:v>
                </c:pt>
                <c:pt idx="7">
                  <c:v>11538</c:v>
                </c:pt>
                <c:pt idx="8">
                  <c:v>#N/A</c:v>
                </c:pt>
                <c:pt idx="9">
                  <c:v>#N/A</c:v>
                </c:pt>
                <c:pt idx="10">
                  <c:v>7941</c:v>
                </c:pt>
                <c:pt idx="11">
                  <c:v>#N/A</c:v>
                </c:pt>
                <c:pt idx="12">
                  <c:v>#N/A</c:v>
                </c:pt>
                <c:pt idx="13">
                  <c:v>7617</c:v>
                </c:pt>
                <c:pt idx="14">
                  <c:v>#N/A</c:v>
                </c:pt>
              </c:numCache>
            </c:numRef>
          </c:val>
          <c:smooth val="0"/>
          <c:extLst>
            <c:ext xmlns:c16="http://schemas.microsoft.com/office/drawing/2014/chart" uri="{C3380CC4-5D6E-409C-BE32-E72D297353CC}">
              <c16:uniqueId val="{0000000B-9BAD-4180-A4B4-971D2E1659C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1112</c:v>
                </c:pt>
                <c:pt idx="1">
                  <c:v>1212</c:v>
                </c:pt>
                <c:pt idx="2">
                  <c:v>1473</c:v>
                </c:pt>
              </c:numCache>
            </c:numRef>
          </c:val>
          <c:extLst>
            <c:ext xmlns:c16="http://schemas.microsoft.com/office/drawing/2014/chart" uri="{C3380CC4-5D6E-409C-BE32-E72D297353CC}">
              <c16:uniqueId val="{00000000-4B21-4073-8223-6B086C48E69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110</c:v>
                </c:pt>
                <c:pt idx="1">
                  <c:v>180</c:v>
                </c:pt>
                <c:pt idx="2">
                  <c:v>230</c:v>
                </c:pt>
              </c:numCache>
            </c:numRef>
          </c:val>
          <c:extLst>
            <c:ext xmlns:c16="http://schemas.microsoft.com/office/drawing/2014/chart" uri="{C3380CC4-5D6E-409C-BE32-E72D297353CC}">
              <c16:uniqueId val="{00000001-4B21-4073-8223-6B086C48E69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1819</c:v>
                </c:pt>
                <c:pt idx="1">
                  <c:v>1982</c:v>
                </c:pt>
                <c:pt idx="2">
                  <c:v>2021</c:v>
                </c:pt>
              </c:numCache>
            </c:numRef>
          </c:val>
          <c:extLst>
            <c:ext xmlns:c16="http://schemas.microsoft.com/office/drawing/2014/chart" uri="{C3380CC4-5D6E-409C-BE32-E72D297353CC}">
              <c16:uniqueId val="{00000002-4B21-4073-8223-6B086C48E69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{BD819CCB-10F3-4643-9659-5C13EE11F51A}</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0E84-4488-BD17-E0CD6B650F9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{45C6FF18-CC62-4615-9D00-A553E894E80E}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E84-4488-BD17-E0CD6B650F9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{29323F54-4E45-42ED-B51C-6C8155B8CEA2}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E84-4488-BD17-E0CD6B650F9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{8CD5984D-CB2D-4F18-B7CB-2BFBF2A1AAC7}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E84-4488-BD17-E0CD6B650F9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{2001F63F-596C-4DAA-8196-777A3106A77C}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E84-4488-BD17-E0CD6B650F99}"/>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{84DAB363-3262-4BDD-A922-EF90F9A48BB1}</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0E84-4488-BD17-E0CD6B650F99}"/>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{B8A2471C-186C-43DF-A738-9031B3EFD18A}</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0E84-4488-BD17-E0CD6B650F99}"/>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{F38F0BE6-75F0-4DAE-9790-1CFEBDCB08A1}</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0E84-4488-BD17-E0CD6B650F99}"/>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{4BEF0993-558B-4336-892F-78DFD90BAB34}</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0E84-4488-BD17-E0CD6B650F9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62.5</c:v>
                </c:pt>
                <c:pt idx="16">
                  <c:v>63.4</c:v>
                </c:pt>
                <c:pt idx="24">
                  <c:v>64.8</c:v>
                </c:pt>
                <c:pt idx="32">
                  <c:v>65.5</c:v>
                </c:pt>
              </c:numCache>
            </c:numRef>
          </c:xVal>
          <c:yVal>
            <c:numRef>
              <c:f>公会計指標分析・財政指標組合せ分析表!$BP$51:$DC$51</c:f>
              <c:numCache>
                <c:formatCode>#,##0.0;"▲ "#,##0.0</c:formatCode>
                <c:ptCount val="40"/>
                <c:pt idx="8">
                  <c:v>131.1</c:v>
                </c:pt>
                <c:pt idx="16">
                  <c:v>117.4</c:v>
                </c:pt>
                <c:pt idx="24">
                  <c:v>81.099999999999994</c:v>
                </c:pt>
                <c:pt idx="32">
                  <c:v>76.900000000000006</c:v>
                </c:pt>
              </c:numCache>
            </c:numRef>
          </c:yVal>
          <c:smooth val="0"/>
          <c:extLst>
            <c:ext xmlns:c16="http://schemas.microsoft.com/office/drawing/2014/chart" uri="{C3380CC4-5D6E-409C-BE32-E72D297353CC}">
              <c16:uniqueId val="{00000009-0E84-4488-BD17-E0CD6B650F9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{96D8D04D-2A6E-4629-8260-BC21125B6A54}</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0E84-4488-BD17-E0CD6B650F99}"/>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{F5FE3080-7F9E-4B84-9C6F-558BE80711B0}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E84-4488-BD17-E0CD6B650F9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{F666FC0E-1C0A-4637-8EF1-502D8D0E4CEF}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E84-4488-BD17-E0CD6B650F9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{07C2DAB0-396C-4D0F-9866-2FB541CE3E32}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E84-4488-BD17-E0CD6B650F9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{79C189FA-677F-442C-88B7-96EF6C906E16}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E84-4488-BD17-E0CD6B650F99}"/>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{E71E10DB-C357-4BEE-86BB-D07E08025FEB}</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0E84-4488-BD17-E0CD6B650F99}"/>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{CABA1B3F-71F4-4834-97A7-100371576389}</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0E84-4488-BD17-E0CD6B650F99}"/>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{9BF72B07-4D45-42CE-86FD-C6EE8718AA2A}</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0E84-4488-BD17-E0CD6B650F99}"/>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{7CD534DD-4BDA-450D-974F-39B2773A58C4}</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0E84-4488-BD17-E0CD6B650F9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57.2</c:v>
                </c:pt>
                <c:pt idx="16">
                  <c:v>58.5</c:v>
                </c:pt>
                <c:pt idx="24">
                  <c:v>59.8</c:v>
                </c:pt>
                <c:pt idx="32">
                  <c:v>60.6</c:v>
                </c:pt>
              </c:numCache>
            </c:numRef>
          </c:xVal>
          <c:yVal>
            <c:numRef>
              <c:f>公会計指標分析・財政指標組合せ分析表!$BP$55:$DC$55</c:f>
              <c:numCache>
                <c:formatCode>#,##0.0;"▲ "#,##0.0</c:formatCode>
                <c:ptCount val="40"/>
                <c:pt idx="8">
                  <c:v>33.1</c:v>
                </c:pt>
                <c:pt idx="16">
                  <c:v>31.3</c:v>
                </c:pt>
                <c:pt idx="24">
                  <c:v>25.3</c:v>
                </c:pt>
                <c:pt idx="32">
                  <c:v>25.5</c:v>
                </c:pt>
              </c:numCache>
            </c:numRef>
          </c:yVal>
          <c:smooth val="0"/>
          <c:extLst>
            <c:ext xmlns:c16="http://schemas.microsoft.com/office/drawing/2014/chart" uri="{C3380CC4-5D6E-409C-BE32-E72D297353CC}">
              <c16:uniqueId val="{00000013-0E84-4488-BD17-E0CD6B650F99}"/>
            </c:ext>
          </c:extLst>
        </c:ser>
        <c:dLbls>
          <c:showLegendKey val="0"/>
          <c:showVal val="1"/>
          <c:showCatName val="0"/>
          <c:showSerName val="0"/>
          <c:showPercent val="0"/>
          <c:showBubbleSize val="0"/>
        </c:dLbls>
        <c:axId val="46179840"/>
        <c:axId val="46181760"/>
      </c:scatterChart>
      <c:valAx>
        <c:axId val="46179840"/>
        <c:scaling>
          <c:orientation val="minMax"/>
          <c:max val="66.199999999999989"/>
          <c:min val="56.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50"/>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{F1E0E824-36BC-46F3-886D-3F36D342BD85}</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201E-4AC6-B212-9786F447161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{21055A8B-8EA6-4AF7-8A63-771AD6D57C4A}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01E-4AC6-B212-9786F447161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{BD81797F-0883-41E8-93F6-2061F7A22166}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01E-4AC6-B212-9786F447161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{54C460E0-F7C5-4C69-8CC6-8A16376531D3}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01E-4AC6-B212-9786F447161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{3CA84B4D-56F8-4B0D-8056-3CCAF10C3D6D}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01E-4AC6-B212-9786F4471619}"/>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{A5D2656A-C222-4996-BF84-6ADC2DB1CB7D}</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201E-4AC6-B212-9786F4471619}"/>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{E1AF2978-A306-4E3C-9862-C0419559F65F}</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201E-4AC6-B212-9786F4471619}"/>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{718A2C4A-04F1-4C17-BC3C-DEE3FEE1DD86}</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201E-4AC6-B212-9786F4471619}"/>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{1CE99765-8141-40A0-8CED-D35CCE43F6B5}</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201E-4AC6-B212-9786F447161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c:v>
                </c:pt>
                <c:pt idx="8">
                  <c:v>11.8</c:v>
                </c:pt>
                <c:pt idx="16">
                  <c:v>11.3</c:v>
                </c:pt>
                <c:pt idx="24">
                  <c:v>10.5</c:v>
                </c:pt>
                <c:pt idx="32">
                  <c:v>9.6999999999999993</c:v>
                </c:pt>
              </c:numCache>
            </c:numRef>
          </c:xVal>
          <c:yVal>
            <c:numRef>
              <c:f>公会計指標分析・財政指標組合せ分析表!$BP$73:$DC$73</c:f>
              <c:numCache>
                <c:formatCode>#,##0.0;"▲ "#,##0.0</c:formatCode>
                <c:ptCount val="40"/>
                <c:pt idx="0">
                  <c:v>142.80000000000001</c:v>
                </c:pt>
                <c:pt idx="8">
                  <c:v>131.1</c:v>
                </c:pt>
                <c:pt idx="16">
                  <c:v>117.4</c:v>
                </c:pt>
                <c:pt idx="24">
                  <c:v>81.099999999999994</c:v>
                </c:pt>
                <c:pt idx="32">
                  <c:v>76.900000000000006</c:v>
                </c:pt>
              </c:numCache>
            </c:numRef>
          </c:yVal>
          <c:smooth val="0"/>
          <c:extLst>
            <c:ext xmlns:c16="http://schemas.microsoft.com/office/drawing/2014/chart" uri="{C3380CC4-5D6E-409C-BE32-E72D297353CC}">
              <c16:uniqueId val="{00000009-201E-4AC6-B212-9786F447161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{4C10CC5B-026A-4B09-90D7-C2C6C72F5537}</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201E-4AC6-B212-9786F447161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{4064AB74-961A-4AFF-9EF5-3B5A09C54CD2}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01E-4AC6-B212-9786F447161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{A960E3D2-6DD6-4788-861D-7F3A24D1F73B}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01E-4AC6-B212-9786F447161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{9D919E4A-B1CF-4053-BE5F-77FFEEEB0455}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01E-4AC6-B212-9786F447161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{13FDE5F8-60C1-490B-81A0-1F67B5AE533B}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01E-4AC6-B212-9786F4471619}"/>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{40F8C583-4237-4931-8542-BEB4A4FA5F61}</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201E-4AC6-B212-9786F4471619}"/>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{2D23A925-266C-4ABD-990E-2F66808369B4}</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201E-4AC6-B212-9786F4471619}"/>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{8E4D7F15-E037-4AEE-93FB-FCD017098ED5}</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201E-4AC6-B212-9786F4471619}"/>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{18D54E57-6580-4F46-BB6D-6E21919C42A4}</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201E-4AC6-B212-9786F447161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7.8</c:v>
                </c:pt>
                <c:pt idx="8">
                  <c:v>7.5</c:v>
                </c:pt>
                <c:pt idx="16">
                  <c:v>7.2</c:v>
                </c:pt>
                <c:pt idx="24">
                  <c:v>6.9</c:v>
                </c:pt>
                <c:pt idx="32">
                  <c:v>6.6</c:v>
                </c:pt>
              </c:numCache>
            </c:numRef>
          </c:xVal>
          <c:yVal>
            <c:numRef>
              <c:f>公会計指標分析・財政指標組合せ分析表!$BP$77:$DC$77</c:f>
              <c:numCache>
                <c:formatCode>#,##0.0;"▲ "#,##0.0</c:formatCode>
                <c:ptCount val="40"/>
                <c:pt idx="0">
                  <c:v>37.299999999999997</c:v>
                </c:pt>
                <c:pt idx="8">
                  <c:v>33.1</c:v>
                </c:pt>
                <c:pt idx="16">
                  <c:v>31.3</c:v>
                </c:pt>
                <c:pt idx="24">
                  <c:v>25.3</c:v>
                </c:pt>
                <c:pt idx="32">
                  <c:v>25.5</c:v>
                </c:pt>
              </c:numCache>
            </c:numRef>
          </c:yVal>
          <c:smooth val="0"/>
          <c:extLst>
            <c:ext xmlns:c16="http://schemas.microsoft.com/office/drawing/2014/chart" uri="{C3380CC4-5D6E-409C-BE32-E72D297353CC}">
              <c16:uniqueId val="{00000013-201E-4AC6-B212-9786F4471619}"/>
            </c:ext>
          </c:extLst>
        </c:ser>
        <c:dLbls>
          <c:showLegendKey val="0"/>
          <c:showVal val="1"/>
          <c:showCatName val="0"/>
          <c:showSerName val="0"/>
          <c:showPercent val="0"/>
          <c:showBubbleSize val="0"/>
        </c:dLbls>
        <c:axId val="84219776"/>
        <c:axId val="84234240"/>
      </c:scatterChart>
      <c:valAx>
        <c:axId val="84219776"/>
        <c:scaling>
          <c:orientation val="minMax"/>
          <c:max val="12.5"/>
          <c:min val="6.2"/>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70"/>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長野県岡谷市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600">
              <a:latin typeface="ＭＳ ゴシック" pitchFamily="49" charset="-128"/>
              <a:ea typeface="ＭＳ ゴシック" pitchFamily="49" charset="-128"/>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組合等が起こした地方債の元利償還金に対する負担金等が増となったものの、元利償還金及び公営企業債の元利償還金に対する繰入金等が減となったことに伴い、実質公債費比率の分子全体で減となった。</a:t>
          </a:r>
          <a:endParaRPr lang="ja-JP" altLang="ja-JP" sz="16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引き続き、キャップ制の徹底による地方債残高の抑制を図るとともに、事業の緊急性や優先度のほか、後年度の財政負担の影響等を検討したうえで、市債の適正な発行と管理を行い、健全財政の維持に努める。</a:t>
          </a:r>
          <a:endParaRPr lang="ja-JP" altLang="ja-JP" sz="16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満期一括償還地方債なし</a:t>
          </a:r>
          <a:endParaRPr lang="ja-JP" altLang="ja-JP" sz="1200">
            <a:effectLst/>
            <a:latin typeface="ＭＳ ゴシック" panose="020B0609070205080204" pitchFamily="49" charset="-128"/>
            <a:ea typeface="ＭＳ ゴシック" panose="020B0609070205080204" pitchFamily="49" charset="-128"/>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長野県岡谷市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一般会計等に係る地方債の現在高及び公営企業会計の起債残高の減に伴う公営企業債等繰入見込額が減となったことに加え、充当可能基金が増となったことに伴い、将来負担比率の分子全体で減となった。</a:t>
          </a:r>
          <a:endParaRPr lang="ja-JP" altLang="ja-JP" sz="16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しかしながら、類似団体と比較すると高い数値であることから、一般会計の地方債残高については、今後も引き続き、キャップ制の徹底により残高の抑制に努め、健全で将来にわたって持続可能な財政運営を推進する。</a:t>
          </a:r>
          <a:endParaRPr lang="ja-JP" altLang="ja-JP" sz="16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長野県岡谷市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行</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財政改革の取り組みによる歳出削減の</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効果</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やふるさと納税による寄附金</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の増など</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により</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、近年基金残高は</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している。</a:t>
          </a:r>
          <a:endParaRPr lang="ja-JP" altLang="ja-JP" sz="16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人口減少等により、市税収入や地方交付税</a:t>
          </a:r>
          <a:r>
            <a:rPr lang="ja-JP" altLang="en-US" sz="1200">
              <a:solidFill>
                <a:schemeClr val="dk1"/>
              </a:solidFill>
              <a:effectLst/>
              <a:latin typeface="ＭＳ ゴシック" panose="020B0609070205080204" pitchFamily="49" charset="-128"/>
              <a:ea typeface="ＭＳ ゴシック" panose="020B0609070205080204" pitchFamily="49" charset="-128"/>
              <a:cs typeface="+mn-cs"/>
            </a:rPr>
            <a:t>をはじめとした</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一般財源総額は、今後</a:t>
          </a:r>
          <a:r>
            <a:rPr lang="ja-JP" altLang="en-US" sz="1200">
              <a:solidFill>
                <a:schemeClr val="dk1"/>
              </a:solidFill>
              <a:effectLst/>
              <a:latin typeface="ＭＳ ゴシック" panose="020B0609070205080204" pitchFamily="49" charset="-128"/>
              <a:ea typeface="ＭＳ ゴシック" panose="020B0609070205080204" pitchFamily="49" charset="-128"/>
              <a:cs typeface="+mn-cs"/>
            </a:rPr>
            <a:t>も減少が</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見込まれるなか、全国</a:t>
          </a:r>
          <a:r>
            <a:rPr lang="ja-JP" altLang="en-US" sz="1200">
              <a:solidFill>
                <a:schemeClr val="dk1"/>
              </a:solidFill>
              <a:effectLst/>
              <a:latin typeface="ＭＳ ゴシック" panose="020B0609070205080204" pitchFamily="49" charset="-128"/>
              <a:ea typeface="ＭＳ ゴシック" panose="020B0609070205080204" pitchFamily="49" charset="-128"/>
              <a:cs typeface="+mn-cs"/>
            </a:rPr>
            <a:t>的に</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自然災害</a:t>
          </a:r>
          <a:r>
            <a:rPr lang="ja-JP" altLang="en-US" sz="1200">
              <a:solidFill>
                <a:schemeClr val="dk1"/>
              </a:solidFill>
              <a:effectLst/>
              <a:latin typeface="ＭＳ ゴシック" panose="020B0609070205080204" pitchFamily="49" charset="-128"/>
              <a:ea typeface="ＭＳ ゴシック" panose="020B0609070205080204" pitchFamily="49" charset="-128"/>
              <a:cs typeface="+mn-cs"/>
            </a:rPr>
            <a:t>が多発している状況や</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新型コ</a:t>
          </a:r>
          <a:r>
            <a:rPr lang="ja-JP" altLang="en-US" sz="1200">
              <a:solidFill>
                <a:schemeClr val="dk1"/>
              </a:solidFill>
              <a:effectLst/>
              <a:latin typeface="ＭＳ ゴシック" panose="020B0609070205080204" pitchFamily="49" charset="-128"/>
              <a:ea typeface="ＭＳ ゴシック" panose="020B0609070205080204" pitchFamily="49" charset="-128"/>
              <a:cs typeface="+mn-cs"/>
            </a:rPr>
            <a:t>ロ</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ナウ</a:t>
          </a:r>
          <a:r>
            <a:rPr lang="ja-JP" altLang="en-US" sz="1200">
              <a:solidFill>
                <a:schemeClr val="dk1"/>
              </a:solidFill>
              <a:effectLst/>
              <a:latin typeface="ＭＳ ゴシック" panose="020B0609070205080204" pitchFamily="49" charset="-128"/>
              <a:ea typeface="ＭＳ ゴシック" panose="020B0609070205080204" pitchFamily="49" charset="-128"/>
              <a:cs typeface="+mn-cs"/>
            </a:rPr>
            <a:t>イ</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ルス感染症による影響</a:t>
          </a:r>
          <a:r>
            <a:rPr lang="ja-JP" altLang="en-US" sz="1200">
              <a:solidFill>
                <a:schemeClr val="dk1"/>
              </a:solidFill>
              <a:effectLst/>
              <a:latin typeface="ＭＳ ゴシック" panose="020B0609070205080204" pitchFamily="49" charset="-128"/>
              <a:ea typeface="ＭＳ ゴシック" panose="020B0609070205080204" pitchFamily="49" charset="-128"/>
              <a:cs typeface="+mn-cs"/>
            </a:rPr>
            <a:t>が</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不透明であること等を</a:t>
          </a:r>
          <a:r>
            <a:rPr lang="ja-JP" altLang="en-US" sz="1200">
              <a:solidFill>
                <a:schemeClr val="dk1"/>
              </a:solidFill>
              <a:effectLst/>
              <a:latin typeface="ＭＳ ゴシック" panose="020B0609070205080204" pitchFamily="49" charset="-128"/>
              <a:ea typeface="ＭＳ ゴシック" panose="020B0609070205080204" pitchFamily="49" charset="-128"/>
              <a:cs typeface="+mn-cs"/>
            </a:rPr>
            <a:t>考慮する</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と、</a:t>
          </a:r>
          <a:r>
            <a:rPr lang="ja-JP" altLang="en-US" sz="1200">
              <a:solidFill>
                <a:schemeClr val="dk1"/>
              </a:solidFill>
              <a:effectLst/>
              <a:latin typeface="ＭＳ ゴシック" panose="020B0609070205080204" pitchFamily="49" charset="-128"/>
              <a:ea typeface="ＭＳ ゴシック" panose="020B0609070205080204" pitchFamily="49" charset="-128"/>
              <a:cs typeface="+mn-cs"/>
            </a:rPr>
            <a:t>将来起こりうるリスクに適切に対応できるよう</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基金残高の</a:t>
          </a:r>
          <a:r>
            <a:rPr lang="ja-JP" altLang="en-US" sz="1200">
              <a:solidFill>
                <a:schemeClr val="dk1"/>
              </a:solidFill>
              <a:effectLst/>
              <a:latin typeface="ＭＳ ゴシック" panose="020B0609070205080204" pitchFamily="49" charset="-128"/>
              <a:ea typeface="ＭＳ ゴシック" panose="020B0609070205080204" pitchFamily="49" charset="-128"/>
              <a:cs typeface="+mn-cs"/>
            </a:rPr>
            <a:t>確</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保</a:t>
          </a:r>
          <a:r>
            <a:rPr lang="ja-JP" altLang="en-US" sz="1200">
              <a:solidFill>
                <a:schemeClr val="dk1"/>
              </a:solidFill>
              <a:effectLst/>
              <a:latin typeface="ＭＳ ゴシック" panose="020B0609070205080204" pitchFamily="49" charset="-128"/>
              <a:ea typeface="ＭＳ ゴシック" panose="020B0609070205080204" pitchFamily="49" charset="-128"/>
              <a:cs typeface="+mn-cs"/>
            </a:rPr>
            <a:t>についてより一層</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留意する必要があることから、将来にわたる安定した財政運営の推進に向け、予算の効率的かつ効果的な執行に努めることにより、</a:t>
          </a:r>
          <a:r>
            <a:rPr lang="ja-JP" altLang="en-US" sz="1200">
              <a:solidFill>
                <a:schemeClr val="dk1"/>
              </a:solidFill>
              <a:effectLst/>
              <a:latin typeface="ＭＳ ゴシック" panose="020B0609070205080204" pitchFamily="49" charset="-128"/>
              <a:ea typeface="ＭＳ ゴシック" panose="020B0609070205080204" pitchFamily="49" charset="-128"/>
              <a:cs typeface="+mn-cs"/>
            </a:rPr>
            <a:t>基金</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繰入額の抑制を図るなど、引き続き基金残高</a:t>
          </a:r>
          <a:r>
            <a:rPr lang="ja-JP" altLang="en-US" sz="1200">
              <a:solidFill>
                <a:schemeClr val="dk1"/>
              </a:solidFill>
              <a:effectLst/>
              <a:latin typeface="ＭＳ ゴシック" panose="020B0609070205080204" pitchFamily="49" charset="-128"/>
              <a:ea typeface="ＭＳ ゴシック" panose="020B0609070205080204" pitchFamily="49" charset="-128"/>
              <a:cs typeface="+mn-cs"/>
            </a:rPr>
            <a:t>の</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確保に努める。</a:t>
          </a:r>
          <a:endParaRPr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endParaRPr lang="ja-JP" altLang="ja-JP" sz="16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岡谷市行財政改革プログラム（令和元年度～令和５年度）</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に</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掲げている「持続可能な行財政運営の推進」に向け、事務事業の見直しや業務の効率化等を推進するとともに、歳入に見合った歳出規模への転換を図り、基金に頼らない安定的で持続可能な行財政基盤の確立に向けてより一層取り組む。</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・ふるさとまちづくり基金：自ら考え自ら行う地域づくりを進めるための財源に充てる場合。</a:t>
          </a:r>
          <a:endParaRPr lang="ja-JP" altLang="ja-JP" sz="16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・市営住宅整備基金：市営住宅の建設整備又は地方債の償還をする場合。</a:t>
          </a:r>
          <a:endParaRPr lang="ja-JP" altLang="ja-JP" sz="16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・社会福祉施設整備基金：岡谷市社会福祉施設を整備する場合。</a:t>
          </a:r>
          <a:endParaRPr lang="ja-JP" altLang="ja-JP" sz="16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・文化会館事業基金：岡谷市文化会館の行う文化事業及び施設整備事業の財源に充てる場合。</a:t>
          </a:r>
          <a:endParaRPr lang="ja-JP" altLang="ja-JP" sz="16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・工業技術振興基金：工業技術振興及びその関連施設整備等を図るための財源に充てる場合。</a:t>
          </a:r>
          <a:endParaRPr lang="ja-JP" altLang="ja-JP" sz="16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・決算余剰金やふるさと納税による寄附金を積立てたことによる増加</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6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・公共施設</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やインフラ施設等</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老朽化</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対策に要する経費等の増が見込まれていることから、</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予算の効率的かつ効果的な執行に努め、基金からの繰入額の抑制を図るとともに、引き続き、基金残高の確保に努める。</a:t>
          </a:r>
          <a:endParaRPr lang="ja-JP" altLang="ja-JP" sz="16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・令和元年度に決算余剰金を２６０百万円積立てたことによる増加。</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岡谷市行財政改革プログラム（令和元年度～令和５年度）</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において</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目標数値として設定している</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令和５年度末の財政調整基金</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減債基残高１５億円</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の確保に向け、取組を推進する。</a:t>
          </a:r>
          <a:endParaRPr lang="ja-JP" altLang="ja-JP" sz="16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・令和元年度に決算余剰金を５０百万円積立てたことによる増加。</a:t>
          </a:r>
          <a:endParaRPr lang="ja-JP" altLang="ja-JP" sz="16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・「岡谷市行財政改革プログラム（令和元年度～令和５年度）」において目標数値として設定している令和５年度末の財政調整基金・減債基残高１５億円の確保に</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向</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け、取組を推進する。</a:t>
          </a:r>
          <a:endParaRPr lang="ja-JP" altLang="ja-JP" sz="1800">
            <a:effectLst/>
            <a:latin typeface="ＭＳ ゴシック" panose="020B0609070205080204" pitchFamily="49" charset="-128"/>
            <a:ea typeface="ＭＳ ゴシック" panose="020B0609070205080204" pitchFamily="49" charset="-128"/>
          </a:endParaRPr>
        </a:p>
        <a:p>
          <a:pPr eaLnBrk="1" fontAlgn="auto" latinLnBrk="0" hangingPunct="1"/>
          <a:endParaRPr lang="ja-JP" altLang="ja-JP" sz="16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長野県岡谷市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49,413
48,522
85.10
20,184,238
19,362,435
735,722
11,750,683
22,597,026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76.9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当市では、平成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年度に策定した公共施設等総合管理計画において、公共施設等の延べ床面積を、今後</a:t>
          </a:r>
          <a:r>
            <a:rPr kumimoji="1" lang="en-US" altLang="ja-JP" sz="1100">
              <a:latin typeface="ＭＳ Ｐゴシック" panose="020B0600070205080204" pitchFamily="50" charset="-128"/>
              <a:ea typeface="ＭＳ Ｐゴシック" panose="020B0600070205080204" pitchFamily="50" charset="-128"/>
            </a:rPr>
            <a:t>40</a:t>
          </a:r>
          <a:r>
            <a:rPr kumimoji="1" lang="ja-JP" altLang="en-US" sz="1100">
              <a:latin typeface="ＭＳ Ｐゴシック" panose="020B0600070205080204" pitchFamily="50" charset="-128"/>
              <a:ea typeface="ＭＳ Ｐゴシック" panose="020B0600070205080204" pitchFamily="50" charset="-128"/>
            </a:rPr>
            <a:t>年間で</a:t>
          </a:r>
          <a:r>
            <a:rPr kumimoji="1" lang="en-US" altLang="ja-JP" sz="1100">
              <a:latin typeface="ＭＳ Ｐゴシック" panose="020B0600070205080204" pitchFamily="50" charset="-128"/>
              <a:ea typeface="ＭＳ Ｐゴシック" panose="020B0600070205080204" pitchFamily="50" charset="-128"/>
            </a:rPr>
            <a:t>30.4</a:t>
          </a:r>
          <a:r>
            <a:rPr kumimoji="1" lang="ja-JP" altLang="en-US" sz="1100">
              <a:latin typeface="ＭＳ Ｐゴシック" panose="020B0600070205080204" pitchFamily="50" charset="-128"/>
              <a:ea typeface="ＭＳ Ｐゴシック" panose="020B0600070205080204" pitchFamily="50" charset="-128"/>
            </a:rPr>
            <a:t>万㎡から</a:t>
          </a:r>
          <a:r>
            <a:rPr kumimoji="1" lang="en-US" altLang="ja-JP" sz="1100">
              <a:latin typeface="ＭＳ Ｐゴシック" panose="020B0600070205080204" pitchFamily="50" charset="-128"/>
              <a:ea typeface="ＭＳ Ｐゴシック" panose="020B0600070205080204" pitchFamily="50" charset="-128"/>
            </a:rPr>
            <a:t>20</a:t>
          </a:r>
          <a:r>
            <a:rPr kumimoji="1" lang="ja-JP" altLang="en-US" sz="1100">
              <a:latin typeface="ＭＳ Ｐゴシック" panose="020B0600070205080204" pitchFamily="50" charset="-128"/>
              <a:ea typeface="ＭＳ Ｐゴシック" panose="020B0600070205080204" pitchFamily="50" charset="-128"/>
            </a:rPr>
            <a:t>％減の</a:t>
          </a:r>
          <a:r>
            <a:rPr kumimoji="1" lang="en-US" altLang="ja-JP" sz="1100">
              <a:latin typeface="ＭＳ Ｐゴシック" panose="020B0600070205080204" pitchFamily="50" charset="-128"/>
              <a:ea typeface="ＭＳ Ｐゴシック" panose="020B0600070205080204" pitchFamily="50" charset="-128"/>
            </a:rPr>
            <a:t>24.3</a:t>
          </a:r>
          <a:r>
            <a:rPr kumimoji="1" lang="ja-JP" altLang="en-US" sz="1100">
              <a:latin typeface="ＭＳ Ｐゴシック" panose="020B0600070205080204" pitchFamily="50" charset="-128"/>
              <a:ea typeface="ＭＳ Ｐゴシック" panose="020B0600070205080204" pitchFamily="50" charset="-128"/>
            </a:rPr>
            <a:t>万㎡に縮減する必要があるとした。</a:t>
          </a:r>
        </a:p>
        <a:p>
          <a:r>
            <a:rPr kumimoji="1" lang="ja-JP" altLang="en-US" sz="1100">
              <a:latin typeface="ＭＳ Ｐゴシック" panose="020B0600070205080204" pitchFamily="50" charset="-128"/>
              <a:ea typeface="ＭＳ Ｐゴシック" panose="020B0600070205080204" pitchFamily="50" charset="-128"/>
            </a:rPr>
            <a:t>　有形固定資産減価償却率は上昇傾向にあるため、計画の目標値に向けた施設の統廃合をより一層進めていく必要がある。</a:t>
          </a: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51979</xdr:rowOff>
    </xdr:from>
    <xdr:to>
      <xdr:col>23</xdr:col>
      <xdr:colOff>85090</xdr:colOff>
      <xdr:row>34</xdr:row>
      <xdr:rowOff>54701</xdr:rowOff>
    </xdr:to>
    <xdr:cxnSp macro="">
      <xdr:nvCxnSpPr>
        <xdr:cNvPr id="67" name="直線コネクタ 66"/>
        <xdr:cNvCxnSpPr/>
      </xdr:nvCxnSpPr>
      <xdr:spPr>
        <a:xfrm flipV="1">
          <a:off x="4760595" y="5452654"/>
          <a:ext cx="1270" cy="1202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58528</xdr:rowOff>
    </xdr:from>
    <xdr:ext cx="405111" cy="259045"/>
    <xdr:sp macro="" textlink="">
      <xdr:nvSpPr>
        <xdr:cNvPr id="68" name="有形固定資産減価償却率最小値テキスト"/>
        <xdr:cNvSpPr txBox="1"/>
      </xdr:nvSpPr>
      <xdr:spPr>
        <a:xfrm>
          <a:off x="4813300" y="665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54701</xdr:rowOff>
    </xdr:from>
    <xdr:to>
      <xdr:col>23</xdr:col>
      <xdr:colOff>174625</xdr:colOff>
      <xdr:row>34</xdr:row>
      <xdr:rowOff>54701</xdr:rowOff>
    </xdr:to>
    <xdr:cxnSp macro="">
      <xdr:nvCxnSpPr>
        <xdr:cNvPr id="69" name="直線コネクタ 68"/>
        <xdr:cNvCxnSpPr/>
      </xdr:nvCxnSpPr>
      <xdr:spPr>
        <a:xfrm>
          <a:off x="4673600" y="6655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170106</xdr:rowOff>
    </xdr:from>
    <xdr:ext cx="405111" cy="259045"/>
    <xdr:sp macro="" textlink="">
      <xdr:nvSpPr>
        <xdr:cNvPr id="70" name="有形固定資産減価償却率最大値テキスト"/>
        <xdr:cNvSpPr txBox="1"/>
      </xdr:nvSpPr>
      <xdr:spPr>
        <a:xfrm>
          <a:off x="4813300" y="5227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51979</xdr:rowOff>
    </xdr:from>
    <xdr:to>
      <xdr:col>23</xdr:col>
      <xdr:colOff>174625</xdr:colOff>
      <xdr:row>27</xdr:row>
      <xdr:rowOff>51979</xdr:rowOff>
    </xdr:to>
    <xdr:cxnSp macro="">
      <xdr:nvCxnSpPr>
        <xdr:cNvPr id="71" name="直線コネクタ 70"/>
        <xdr:cNvCxnSpPr/>
      </xdr:nvCxnSpPr>
      <xdr:spPr>
        <a:xfrm>
          <a:off x="4673600" y="5452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90822</xdr:rowOff>
    </xdr:from>
    <xdr:ext cx="405111" cy="259045"/>
    <xdr:sp macro="" textlink="">
      <xdr:nvSpPr>
        <xdr:cNvPr id="72" name="有形固定資産減価償却率平均値テキスト"/>
        <xdr:cNvSpPr txBox="1"/>
      </xdr:nvSpPr>
      <xdr:spPr>
        <a:xfrm>
          <a:off x="4813300" y="60058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67945</xdr:rowOff>
    </xdr:from>
    <xdr:to>
      <xdr:col>23</xdr:col>
      <xdr:colOff>136525</xdr:colOff>
      <xdr:row>31</xdr:row>
      <xdr:rowOff>169545</xdr:rowOff>
    </xdr:to>
    <xdr:sp macro="" textlink="">
      <xdr:nvSpPr>
        <xdr:cNvPr id="73" name="フローチャート: 判断 72"/>
        <xdr:cNvSpPr/>
      </xdr:nvSpPr>
      <xdr:spPr>
        <a:xfrm>
          <a:off x="4711700" y="61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43271</xdr:rowOff>
    </xdr:from>
    <xdr:to>
      <xdr:col>19</xdr:col>
      <xdr:colOff>187325</xdr:colOff>
      <xdr:row>31</xdr:row>
      <xdr:rowOff>144871</xdr:rowOff>
    </xdr:to>
    <xdr:sp macro="" textlink="">
      <xdr:nvSpPr>
        <xdr:cNvPr id="74" name="フローチャート: 判断 73"/>
        <xdr:cNvSpPr/>
      </xdr:nvSpPr>
      <xdr:spPr>
        <a:xfrm>
          <a:off x="4000500" y="612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3175</xdr:rowOff>
    </xdr:from>
    <xdr:to>
      <xdr:col>15</xdr:col>
      <xdr:colOff>187325</xdr:colOff>
      <xdr:row>31</xdr:row>
      <xdr:rowOff>104775</xdr:rowOff>
    </xdr:to>
    <xdr:sp macro="" textlink="">
      <xdr:nvSpPr>
        <xdr:cNvPr id="75" name="フローチャート: 判断 74"/>
        <xdr:cNvSpPr/>
      </xdr:nvSpPr>
      <xdr:spPr>
        <a:xfrm>
          <a:off x="3238500" y="608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134529</xdr:rowOff>
    </xdr:from>
    <xdr:to>
      <xdr:col>11</xdr:col>
      <xdr:colOff>187325</xdr:colOff>
      <xdr:row>31</xdr:row>
      <xdr:rowOff>64679</xdr:rowOff>
    </xdr:to>
    <xdr:sp macro="" textlink="">
      <xdr:nvSpPr>
        <xdr:cNvPr id="76" name="フローチャート: 判断 75"/>
        <xdr:cNvSpPr/>
      </xdr:nvSpPr>
      <xdr:spPr>
        <a:xfrm>
          <a:off x="2476500" y="6049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72844</xdr:rowOff>
    </xdr:from>
    <xdr:to>
      <xdr:col>7</xdr:col>
      <xdr:colOff>187325</xdr:colOff>
      <xdr:row>31</xdr:row>
      <xdr:rowOff>2994</xdr:rowOff>
    </xdr:to>
    <xdr:sp macro="" textlink="">
      <xdr:nvSpPr>
        <xdr:cNvPr id="77" name="フローチャート: 判断 76"/>
        <xdr:cNvSpPr/>
      </xdr:nvSpPr>
      <xdr:spPr>
        <a:xfrm>
          <a:off x="1714500" y="598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47625</xdr:rowOff>
    </xdr:from>
    <xdr:to>
      <xdr:col>23</xdr:col>
      <xdr:colOff>136525</xdr:colOff>
      <xdr:row>32</xdr:row>
      <xdr:rowOff>149225</xdr:rowOff>
    </xdr:to>
    <xdr:sp macro="" textlink="">
      <xdr:nvSpPr>
        <xdr:cNvPr id="83" name="楕円 82"/>
        <xdr:cNvSpPr/>
      </xdr:nvSpPr>
      <xdr:spPr>
        <a:xfrm>
          <a:off x="4711700" y="630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26052</xdr:rowOff>
    </xdr:from>
    <xdr:ext cx="405111" cy="259045"/>
    <xdr:sp macro="" textlink="">
      <xdr:nvSpPr>
        <xdr:cNvPr id="84" name="有形固定資産減価償却率該当値テキスト"/>
        <xdr:cNvSpPr txBox="1"/>
      </xdr:nvSpPr>
      <xdr:spPr>
        <a:xfrm>
          <a:off x="4813300" y="6283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26035</xdr:rowOff>
    </xdr:from>
    <xdr:to>
      <xdr:col>19</xdr:col>
      <xdr:colOff>187325</xdr:colOff>
      <xdr:row>32</xdr:row>
      <xdr:rowOff>127635</xdr:rowOff>
    </xdr:to>
    <xdr:sp macro="" textlink="">
      <xdr:nvSpPr>
        <xdr:cNvPr id="85" name="楕円 84"/>
        <xdr:cNvSpPr/>
      </xdr:nvSpPr>
      <xdr:spPr>
        <a:xfrm>
          <a:off x="4000500" y="628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76835</xdr:rowOff>
    </xdr:from>
    <xdr:to>
      <xdr:col>23</xdr:col>
      <xdr:colOff>85725</xdr:colOff>
      <xdr:row>32</xdr:row>
      <xdr:rowOff>98425</xdr:rowOff>
    </xdr:to>
    <xdr:cxnSp macro="">
      <xdr:nvCxnSpPr>
        <xdr:cNvPr id="86" name="直線コネクタ 85"/>
        <xdr:cNvCxnSpPr/>
      </xdr:nvCxnSpPr>
      <xdr:spPr>
        <a:xfrm>
          <a:off x="4051300" y="6334760"/>
          <a:ext cx="7112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154305</xdr:rowOff>
    </xdr:from>
    <xdr:to>
      <xdr:col>15</xdr:col>
      <xdr:colOff>187325</xdr:colOff>
      <xdr:row>32</xdr:row>
      <xdr:rowOff>84455</xdr:rowOff>
    </xdr:to>
    <xdr:sp macro="" textlink="">
      <xdr:nvSpPr>
        <xdr:cNvPr id="87" name="楕円 86"/>
        <xdr:cNvSpPr/>
      </xdr:nvSpPr>
      <xdr:spPr>
        <a:xfrm>
          <a:off x="32385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33655</xdr:rowOff>
    </xdr:from>
    <xdr:to>
      <xdr:col>19</xdr:col>
      <xdr:colOff>136525</xdr:colOff>
      <xdr:row>32</xdr:row>
      <xdr:rowOff>76835</xdr:rowOff>
    </xdr:to>
    <xdr:cxnSp macro="">
      <xdr:nvCxnSpPr>
        <xdr:cNvPr id="88" name="直線コネクタ 87"/>
        <xdr:cNvCxnSpPr/>
      </xdr:nvCxnSpPr>
      <xdr:spPr>
        <a:xfrm>
          <a:off x="3289300" y="6291580"/>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126547</xdr:rowOff>
    </xdr:from>
    <xdr:to>
      <xdr:col>11</xdr:col>
      <xdr:colOff>187325</xdr:colOff>
      <xdr:row>32</xdr:row>
      <xdr:rowOff>56697</xdr:rowOff>
    </xdr:to>
    <xdr:sp macro="" textlink="">
      <xdr:nvSpPr>
        <xdr:cNvPr id="89" name="楕円 88"/>
        <xdr:cNvSpPr/>
      </xdr:nvSpPr>
      <xdr:spPr>
        <a:xfrm>
          <a:off x="2476500" y="6213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5897</xdr:rowOff>
    </xdr:from>
    <xdr:to>
      <xdr:col>15</xdr:col>
      <xdr:colOff>136525</xdr:colOff>
      <xdr:row>32</xdr:row>
      <xdr:rowOff>33655</xdr:rowOff>
    </xdr:to>
    <xdr:cxnSp macro="">
      <xdr:nvCxnSpPr>
        <xdr:cNvPr id="90" name="直線コネクタ 89"/>
        <xdr:cNvCxnSpPr/>
      </xdr:nvCxnSpPr>
      <xdr:spPr>
        <a:xfrm>
          <a:off x="2527300" y="6263822"/>
          <a:ext cx="762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161398</xdr:rowOff>
    </xdr:from>
    <xdr:ext cx="405111" cy="259045"/>
    <xdr:sp macro="" textlink="">
      <xdr:nvSpPr>
        <xdr:cNvPr id="91" name="n_1aveValue有形固定資産減価償却率"/>
        <xdr:cNvSpPr txBox="1"/>
      </xdr:nvSpPr>
      <xdr:spPr>
        <a:xfrm>
          <a:off x="3836044" y="5904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121302</xdr:rowOff>
    </xdr:from>
    <xdr:ext cx="405111" cy="259045"/>
    <xdr:sp macro="" textlink="">
      <xdr:nvSpPr>
        <xdr:cNvPr id="92" name="n_2aveValue有形固定資産減価償却率"/>
        <xdr:cNvSpPr txBox="1"/>
      </xdr:nvSpPr>
      <xdr:spPr>
        <a:xfrm>
          <a:off x="3086744" y="5864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81206</xdr:rowOff>
    </xdr:from>
    <xdr:ext cx="405111" cy="259045"/>
    <xdr:sp macro="" textlink="">
      <xdr:nvSpPr>
        <xdr:cNvPr id="93" name="n_3aveValue有形固定資産減価償却率"/>
        <xdr:cNvSpPr txBox="1"/>
      </xdr:nvSpPr>
      <xdr:spPr>
        <a:xfrm>
          <a:off x="2324744" y="58247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19521</xdr:rowOff>
    </xdr:from>
    <xdr:ext cx="405111" cy="259045"/>
    <xdr:sp macro="" textlink="">
      <xdr:nvSpPr>
        <xdr:cNvPr id="94" name="n_4aveValue有形固定資産減価償却率"/>
        <xdr:cNvSpPr txBox="1"/>
      </xdr:nvSpPr>
      <xdr:spPr>
        <a:xfrm>
          <a:off x="1562744" y="5763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118762</xdr:rowOff>
    </xdr:from>
    <xdr:ext cx="405111" cy="259045"/>
    <xdr:sp macro="" textlink="">
      <xdr:nvSpPr>
        <xdr:cNvPr id="95" name="n_1mainValue有形固定資産減価償却率"/>
        <xdr:cNvSpPr txBox="1"/>
      </xdr:nvSpPr>
      <xdr:spPr>
        <a:xfrm>
          <a:off x="3836044" y="6376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75582</xdr:rowOff>
    </xdr:from>
    <xdr:ext cx="405111" cy="259045"/>
    <xdr:sp macro="" textlink="">
      <xdr:nvSpPr>
        <xdr:cNvPr id="96" name="n_2mainValue有形固定資産減価償却率"/>
        <xdr:cNvSpPr txBox="1"/>
      </xdr:nvSpPr>
      <xdr:spPr>
        <a:xfrm>
          <a:off x="3086744" y="6333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47824</xdr:rowOff>
    </xdr:from>
    <xdr:ext cx="405111" cy="259045"/>
    <xdr:sp macro="" textlink="">
      <xdr:nvSpPr>
        <xdr:cNvPr id="97" name="n_3mainValue有形固定資産減価償却率"/>
        <xdr:cNvSpPr txBox="1"/>
      </xdr:nvSpPr>
      <xdr:spPr>
        <a:xfrm>
          <a:off x="2324744" y="6305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8" name="正方形/長方形 9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9" name="正方形/長方形 98"/>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0" name="正方形/長方形 99"/>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[ 694.0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1" name="正方形/長方形 100"/>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2" name="正方形/長方形 101"/>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3" name="正方形/長方形 102"/>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4" name="正方形/長方形 103"/>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5" name="正方形/長方形 104"/>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6" name="正方形/長方形 105"/>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7" name="正方形/長方形 10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8" name="正方形/長方形 10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9" name="正方形/長方形 10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0" name="テキスト ボックス 10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類似団体と比較し債務償還比率は依然高い状況にある。</a:t>
          </a:r>
        </a:p>
        <a:p>
          <a:r>
            <a:rPr kumimoji="1" lang="ja-JP" altLang="en-US" sz="1100">
              <a:latin typeface="ＭＳ Ｐゴシック" panose="020B0600070205080204" pitchFamily="50" charset="-128"/>
              <a:ea typeface="ＭＳ Ｐゴシック" panose="020B0600070205080204" pitchFamily="50" charset="-128"/>
            </a:rPr>
            <a:t>　近年行った大規模な施設整備事業に伴う起債残高の増によるものであるが、今後も引き続きキャップ制の徹底により借入額の抑制に努める。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1" name="テキスト ボックス 110"/>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2" name="直線コネクタ 111"/>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3" name="テキスト ボックス 112"/>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4" name="直線コネクタ 113"/>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5" name="テキスト ボックス 114"/>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6" name="直線コネクタ 115"/>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7" name="テキスト ボックス 116"/>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8" name="直線コネクタ 117"/>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9" name="テキスト ボックス 118"/>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0" name="直線コネクタ 119"/>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1" name="テキスト ボックス 120"/>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2" name="直線コネクタ 121"/>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3" name="テキスト ボックス 122"/>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4" name="直線コネクタ 123"/>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5" name="テキスト ボックス 124"/>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6" name="直線コネクタ 125"/>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7"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33</xdr:row>
      <xdr:rowOff>153773</xdr:rowOff>
    </xdr:to>
    <xdr:cxnSp macro="">
      <xdr:nvCxnSpPr>
        <xdr:cNvPr id="128" name="直線コネクタ 127"/>
        <xdr:cNvCxnSpPr/>
      </xdr:nvCxnSpPr>
      <xdr:spPr>
        <a:xfrm flipV="1">
          <a:off x="14793595" y="5261428"/>
          <a:ext cx="1269" cy="1321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157600</xdr:rowOff>
    </xdr:from>
    <xdr:ext cx="560923" cy="259045"/>
    <xdr:sp macro="" textlink="">
      <xdr:nvSpPr>
        <xdr:cNvPr id="129" name="債務償還比率最小値テキスト"/>
        <xdr:cNvSpPr txBox="1"/>
      </xdr:nvSpPr>
      <xdr:spPr>
        <a:xfrm>
          <a:off x="14846300" y="658697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153773</xdr:rowOff>
    </xdr:from>
    <xdr:to>
      <xdr:col>76</xdr:col>
      <xdr:colOff>111125</xdr:colOff>
      <xdr:row>33</xdr:row>
      <xdr:rowOff>153773</xdr:rowOff>
    </xdr:to>
    <xdr:cxnSp macro="">
      <xdr:nvCxnSpPr>
        <xdr:cNvPr id="130" name="直線コネクタ 129"/>
        <xdr:cNvCxnSpPr/>
      </xdr:nvCxnSpPr>
      <xdr:spPr>
        <a:xfrm>
          <a:off x="14706600" y="6583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1"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2" name="直線コネクタ 131"/>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144519</xdr:rowOff>
    </xdr:from>
    <xdr:ext cx="469744" cy="259045"/>
    <xdr:sp macro="" textlink="">
      <xdr:nvSpPr>
        <xdr:cNvPr id="133" name="債務償還比率平均値テキスト"/>
        <xdr:cNvSpPr txBox="1"/>
      </xdr:nvSpPr>
      <xdr:spPr>
        <a:xfrm>
          <a:off x="14846300" y="57166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121642</xdr:rowOff>
    </xdr:from>
    <xdr:to>
      <xdr:col>76</xdr:col>
      <xdr:colOff>73025</xdr:colOff>
      <xdr:row>30</xdr:row>
      <xdr:rowOff>51792</xdr:rowOff>
    </xdr:to>
    <xdr:sp macro="" textlink="">
      <xdr:nvSpPr>
        <xdr:cNvPr id="134" name="フローチャート: 判断 133"/>
        <xdr:cNvSpPr/>
      </xdr:nvSpPr>
      <xdr:spPr>
        <a:xfrm>
          <a:off x="14744700" y="5865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105398</xdr:rowOff>
    </xdr:from>
    <xdr:to>
      <xdr:col>72</xdr:col>
      <xdr:colOff>123825</xdr:colOff>
      <xdr:row>30</xdr:row>
      <xdr:rowOff>35548</xdr:rowOff>
    </xdr:to>
    <xdr:sp macro="" textlink="">
      <xdr:nvSpPr>
        <xdr:cNvPr id="135" name="フローチャート: 判断 134"/>
        <xdr:cNvSpPr/>
      </xdr:nvSpPr>
      <xdr:spPr>
        <a:xfrm>
          <a:off x="14033500" y="5848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126062</xdr:rowOff>
    </xdr:from>
    <xdr:to>
      <xdr:col>68</xdr:col>
      <xdr:colOff>123825</xdr:colOff>
      <xdr:row>30</xdr:row>
      <xdr:rowOff>56212</xdr:rowOff>
    </xdr:to>
    <xdr:sp macro="" textlink="">
      <xdr:nvSpPr>
        <xdr:cNvPr id="136" name="フローチャート: 判断 135"/>
        <xdr:cNvSpPr/>
      </xdr:nvSpPr>
      <xdr:spPr>
        <a:xfrm>
          <a:off x="13271500" y="586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132540</xdr:rowOff>
    </xdr:from>
    <xdr:to>
      <xdr:col>64</xdr:col>
      <xdr:colOff>123825</xdr:colOff>
      <xdr:row>30</xdr:row>
      <xdr:rowOff>62690</xdr:rowOff>
    </xdr:to>
    <xdr:sp macro="" textlink="">
      <xdr:nvSpPr>
        <xdr:cNvPr id="137" name="フローチャート: 判断 136"/>
        <xdr:cNvSpPr/>
      </xdr:nvSpPr>
      <xdr:spPr>
        <a:xfrm>
          <a:off x="12509500" y="5876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88023</xdr:rowOff>
    </xdr:from>
    <xdr:to>
      <xdr:col>60</xdr:col>
      <xdr:colOff>123825</xdr:colOff>
      <xdr:row>30</xdr:row>
      <xdr:rowOff>18173</xdr:rowOff>
    </xdr:to>
    <xdr:sp macro="" textlink="">
      <xdr:nvSpPr>
        <xdr:cNvPr id="138" name="フローチャート: 判断 137"/>
        <xdr:cNvSpPr/>
      </xdr:nvSpPr>
      <xdr:spPr>
        <a:xfrm>
          <a:off x="11747500" y="583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9" name="テキスト ボックス 138"/>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0" name="テキスト ボックス 139"/>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1" name="テキスト ボックス 140"/>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2" name="テキスト ボックス 141"/>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3" name="テキスト ボックス 142"/>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9102</xdr:rowOff>
    </xdr:from>
    <xdr:to>
      <xdr:col>76</xdr:col>
      <xdr:colOff>73025</xdr:colOff>
      <xdr:row>30</xdr:row>
      <xdr:rowOff>110702</xdr:rowOff>
    </xdr:to>
    <xdr:sp macro="" textlink="">
      <xdr:nvSpPr>
        <xdr:cNvPr id="144" name="楕円 143"/>
        <xdr:cNvSpPr/>
      </xdr:nvSpPr>
      <xdr:spPr>
        <a:xfrm>
          <a:off x="14744700" y="5924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158979</xdr:rowOff>
    </xdr:from>
    <xdr:ext cx="469744" cy="259045"/>
    <xdr:sp macro="" textlink="">
      <xdr:nvSpPr>
        <xdr:cNvPr id="145" name="債務償還比率該当値テキスト"/>
        <xdr:cNvSpPr txBox="1"/>
      </xdr:nvSpPr>
      <xdr:spPr>
        <a:xfrm>
          <a:off x="14846300" y="5902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30486</xdr:rowOff>
    </xdr:from>
    <xdr:to>
      <xdr:col>72</xdr:col>
      <xdr:colOff>123825</xdr:colOff>
      <xdr:row>30</xdr:row>
      <xdr:rowOff>132086</xdr:rowOff>
    </xdr:to>
    <xdr:sp macro="" textlink="">
      <xdr:nvSpPr>
        <xdr:cNvPr id="146" name="楕円 145"/>
        <xdr:cNvSpPr/>
      </xdr:nvSpPr>
      <xdr:spPr>
        <a:xfrm>
          <a:off x="14033500" y="5945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59902</xdr:rowOff>
    </xdr:from>
    <xdr:to>
      <xdr:col>76</xdr:col>
      <xdr:colOff>22225</xdr:colOff>
      <xdr:row>30</xdr:row>
      <xdr:rowOff>81286</xdr:rowOff>
    </xdr:to>
    <xdr:cxnSp macro="">
      <xdr:nvCxnSpPr>
        <xdr:cNvPr id="147" name="直線コネクタ 146"/>
        <xdr:cNvCxnSpPr/>
      </xdr:nvCxnSpPr>
      <xdr:spPr>
        <a:xfrm flipV="1">
          <a:off x="14084300" y="5974927"/>
          <a:ext cx="711200" cy="21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93611</xdr:rowOff>
    </xdr:from>
    <xdr:to>
      <xdr:col>68</xdr:col>
      <xdr:colOff>123825</xdr:colOff>
      <xdr:row>31</xdr:row>
      <xdr:rowOff>23761</xdr:rowOff>
    </xdr:to>
    <xdr:sp macro="" textlink="">
      <xdr:nvSpPr>
        <xdr:cNvPr id="148" name="楕円 147"/>
        <xdr:cNvSpPr/>
      </xdr:nvSpPr>
      <xdr:spPr>
        <a:xfrm>
          <a:off x="13271500" y="6008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81286</xdr:rowOff>
    </xdr:from>
    <xdr:to>
      <xdr:col>72</xdr:col>
      <xdr:colOff>73025</xdr:colOff>
      <xdr:row>30</xdr:row>
      <xdr:rowOff>144411</xdr:rowOff>
    </xdr:to>
    <xdr:cxnSp macro="">
      <xdr:nvCxnSpPr>
        <xdr:cNvPr id="149" name="直線コネクタ 148"/>
        <xdr:cNvCxnSpPr/>
      </xdr:nvCxnSpPr>
      <xdr:spPr>
        <a:xfrm flipV="1">
          <a:off x="13322300" y="5996311"/>
          <a:ext cx="762000" cy="63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12119</xdr:rowOff>
    </xdr:from>
    <xdr:to>
      <xdr:col>64</xdr:col>
      <xdr:colOff>123825</xdr:colOff>
      <xdr:row>31</xdr:row>
      <xdr:rowOff>113719</xdr:rowOff>
    </xdr:to>
    <xdr:sp macro="" textlink="">
      <xdr:nvSpPr>
        <xdr:cNvPr id="150" name="楕円 149"/>
        <xdr:cNvSpPr/>
      </xdr:nvSpPr>
      <xdr:spPr>
        <a:xfrm>
          <a:off x="12509500" y="6098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144411</xdr:rowOff>
    </xdr:from>
    <xdr:to>
      <xdr:col>68</xdr:col>
      <xdr:colOff>73025</xdr:colOff>
      <xdr:row>31</xdr:row>
      <xdr:rowOff>62919</xdr:rowOff>
    </xdr:to>
    <xdr:cxnSp macro="">
      <xdr:nvCxnSpPr>
        <xdr:cNvPr id="151" name="直線コネクタ 150"/>
        <xdr:cNvCxnSpPr/>
      </xdr:nvCxnSpPr>
      <xdr:spPr>
        <a:xfrm flipV="1">
          <a:off x="12560300" y="6059436"/>
          <a:ext cx="762000" cy="89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120650</xdr:rowOff>
    </xdr:from>
    <xdr:to>
      <xdr:col>60</xdr:col>
      <xdr:colOff>123825</xdr:colOff>
      <xdr:row>31</xdr:row>
      <xdr:rowOff>50800</xdr:rowOff>
    </xdr:to>
    <xdr:sp macro="" textlink="">
      <xdr:nvSpPr>
        <xdr:cNvPr id="152" name="楕円 151"/>
        <xdr:cNvSpPr/>
      </xdr:nvSpPr>
      <xdr:spPr>
        <a:xfrm>
          <a:off x="11747500" y="603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0</xdr:rowOff>
    </xdr:from>
    <xdr:to>
      <xdr:col>64</xdr:col>
      <xdr:colOff>73025</xdr:colOff>
      <xdr:row>31</xdr:row>
      <xdr:rowOff>62919</xdr:rowOff>
    </xdr:to>
    <xdr:cxnSp macro="">
      <xdr:nvCxnSpPr>
        <xdr:cNvPr id="153" name="直線コネクタ 152"/>
        <xdr:cNvCxnSpPr/>
      </xdr:nvCxnSpPr>
      <xdr:spPr>
        <a:xfrm>
          <a:off x="11798300" y="6086475"/>
          <a:ext cx="762000" cy="62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52075</xdr:rowOff>
    </xdr:from>
    <xdr:ext cx="469744" cy="259045"/>
    <xdr:sp macro="" textlink="">
      <xdr:nvSpPr>
        <xdr:cNvPr id="154" name="n_1aveValue債務償還比率"/>
        <xdr:cNvSpPr txBox="1"/>
      </xdr:nvSpPr>
      <xdr:spPr>
        <a:xfrm>
          <a:off x="13836727" y="5624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72739</xdr:rowOff>
    </xdr:from>
    <xdr:ext cx="469744" cy="259045"/>
    <xdr:sp macro="" textlink="">
      <xdr:nvSpPr>
        <xdr:cNvPr id="155" name="n_2aveValue債務償還比率"/>
        <xdr:cNvSpPr txBox="1"/>
      </xdr:nvSpPr>
      <xdr:spPr>
        <a:xfrm>
          <a:off x="13087427" y="5644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79217</xdr:rowOff>
    </xdr:from>
    <xdr:ext cx="469744" cy="259045"/>
    <xdr:sp macro="" textlink="">
      <xdr:nvSpPr>
        <xdr:cNvPr id="156" name="n_3aveValue債務償還比率"/>
        <xdr:cNvSpPr txBox="1"/>
      </xdr:nvSpPr>
      <xdr:spPr>
        <a:xfrm>
          <a:off x="12325427" y="5651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34700</xdr:rowOff>
    </xdr:from>
    <xdr:ext cx="469744" cy="259045"/>
    <xdr:sp macro="" textlink="">
      <xdr:nvSpPr>
        <xdr:cNvPr id="157" name="n_4aveValue債務償還比率"/>
        <xdr:cNvSpPr txBox="1"/>
      </xdr:nvSpPr>
      <xdr:spPr>
        <a:xfrm>
          <a:off x="11563427" y="5606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123213</xdr:rowOff>
    </xdr:from>
    <xdr:ext cx="469744" cy="259045"/>
    <xdr:sp macro="" textlink="">
      <xdr:nvSpPr>
        <xdr:cNvPr id="158" name="n_1mainValue債務償還比率"/>
        <xdr:cNvSpPr txBox="1"/>
      </xdr:nvSpPr>
      <xdr:spPr>
        <a:xfrm>
          <a:off x="13836727" y="6038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14888</xdr:rowOff>
    </xdr:from>
    <xdr:ext cx="469744" cy="259045"/>
    <xdr:sp macro="" textlink="">
      <xdr:nvSpPr>
        <xdr:cNvPr id="159" name="n_2mainValue債務償還比率"/>
        <xdr:cNvSpPr txBox="1"/>
      </xdr:nvSpPr>
      <xdr:spPr>
        <a:xfrm>
          <a:off x="13087427" y="6101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104846</xdr:rowOff>
    </xdr:from>
    <xdr:ext cx="469744" cy="259045"/>
    <xdr:sp macro="" textlink="">
      <xdr:nvSpPr>
        <xdr:cNvPr id="160" name="n_3mainValue債務償還比率"/>
        <xdr:cNvSpPr txBox="1"/>
      </xdr:nvSpPr>
      <xdr:spPr>
        <a:xfrm>
          <a:off x="12325427" y="6191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41927</xdr:rowOff>
    </xdr:from>
    <xdr:ext cx="469744" cy="259045"/>
    <xdr:sp macro="" textlink="">
      <xdr:nvSpPr>
        <xdr:cNvPr id="161" name="n_4mainValue債務償還比率"/>
        <xdr:cNvSpPr txBox="1"/>
      </xdr:nvSpPr>
      <xdr:spPr>
        <a:xfrm>
          <a:off x="11563427" y="6128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2" name="正方形/長方形 16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3" name="正方形/長方形 16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4" name="テキスト ボックス 16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5" name="テキスト ボックス 16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6" name="テキスト ボックス 16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7" name="テキスト ボックス 16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長野県岡谷市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49,413
48,522
85.10
20,184,238
19,362,435
735,722
11,750,683
22,597,026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76.9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105918</xdr:rowOff>
    </xdr:from>
    <xdr:to>
      <xdr:col>24</xdr:col>
      <xdr:colOff>62865</xdr:colOff>
      <xdr:row>40</xdr:row>
      <xdr:rowOff>53340</xdr:rowOff>
    </xdr:to>
    <xdr:cxnSp macro="">
      <xdr:nvCxnSpPr>
        <xdr:cNvPr id="55" name="直線コネクタ 54"/>
        <xdr:cNvCxnSpPr/>
      </xdr:nvCxnSpPr>
      <xdr:spPr>
        <a:xfrm flipV="1">
          <a:off x="4634865" y="5763768"/>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57167</xdr:rowOff>
    </xdr:from>
    <xdr:ext cx="405111" cy="259045"/>
    <xdr:sp macro="" textlink="">
      <xdr:nvSpPr>
        <xdr:cNvPr id="56" name="【道路】&#10;有形固定資産減価償却率最小値テキスト"/>
        <xdr:cNvSpPr txBox="1"/>
      </xdr:nvSpPr>
      <xdr:spPr>
        <a:xfrm>
          <a:off x="4673600" y="6915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53340</xdr:rowOff>
    </xdr:from>
    <xdr:to>
      <xdr:col>24</xdr:col>
      <xdr:colOff>152400</xdr:colOff>
      <xdr:row>40</xdr:row>
      <xdr:rowOff>53340</xdr:rowOff>
    </xdr:to>
    <xdr:cxnSp macro="">
      <xdr:nvCxnSpPr>
        <xdr:cNvPr id="57" name="直線コネクタ 56"/>
        <xdr:cNvCxnSpPr/>
      </xdr:nvCxnSpPr>
      <xdr:spPr>
        <a:xfrm>
          <a:off x="4546600" y="6911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52595</xdr:rowOff>
    </xdr:from>
    <xdr:ext cx="405111" cy="259045"/>
    <xdr:sp macro="" textlink="">
      <xdr:nvSpPr>
        <xdr:cNvPr id="58" name="【道路】&#10;有形固定資産減価償却率最大値テキスト"/>
        <xdr:cNvSpPr txBox="1"/>
      </xdr:nvSpPr>
      <xdr:spPr>
        <a:xfrm>
          <a:off x="4673600" y="5538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105918</xdr:rowOff>
    </xdr:from>
    <xdr:to>
      <xdr:col>24</xdr:col>
      <xdr:colOff>152400</xdr:colOff>
      <xdr:row>33</xdr:row>
      <xdr:rowOff>105918</xdr:rowOff>
    </xdr:to>
    <xdr:cxnSp macro="">
      <xdr:nvCxnSpPr>
        <xdr:cNvPr id="59" name="直線コネクタ 58"/>
        <xdr:cNvCxnSpPr/>
      </xdr:nvCxnSpPr>
      <xdr:spPr>
        <a:xfrm>
          <a:off x="4546600" y="576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8399</xdr:rowOff>
    </xdr:from>
    <xdr:ext cx="405111" cy="259045"/>
    <xdr:sp macro="" textlink="">
      <xdr:nvSpPr>
        <xdr:cNvPr id="60" name="【道路】&#10;有形固定資産減価償却率平均値テキスト"/>
        <xdr:cNvSpPr txBox="1"/>
      </xdr:nvSpPr>
      <xdr:spPr>
        <a:xfrm>
          <a:off x="4673600" y="61805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29972</xdr:rowOff>
    </xdr:from>
    <xdr:to>
      <xdr:col>24</xdr:col>
      <xdr:colOff>114300</xdr:colOff>
      <xdr:row>36</xdr:row>
      <xdr:rowOff>131572</xdr:rowOff>
    </xdr:to>
    <xdr:sp macro="" textlink="">
      <xdr:nvSpPr>
        <xdr:cNvPr id="61" name="フローチャート: 判断 60"/>
        <xdr:cNvSpPr/>
      </xdr:nvSpPr>
      <xdr:spPr>
        <a:xfrm>
          <a:off x="4584700" y="6202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151130</xdr:rowOff>
    </xdr:from>
    <xdr:to>
      <xdr:col>20</xdr:col>
      <xdr:colOff>38100</xdr:colOff>
      <xdr:row>36</xdr:row>
      <xdr:rowOff>81280</xdr:rowOff>
    </xdr:to>
    <xdr:sp macro="" textlink="">
      <xdr:nvSpPr>
        <xdr:cNvPr id="62" name="フローチャート: 判断 61"/>
        <xdr:cNvSpPr/>
      </xdr:nvSpPr>
      <xdr:spPr>
        <a:xfrm>
          <a:off x="3746500" y="615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82550</xdr:rowOff>
    </xdr:from>
    <xdr:to>
      <xdr:col>15</xdr:col>
      <xdr:colOff>101600</xdr:colOff>
      <xdr:row>36</xdr:row>
      <xdr:rowOff>12700</xdr:rowOff>
    </xdr:to>
    <xdr:sp macro="" textlink="">
      <xdr:nvSpPr>
        <xdr:cNvPr id="63" name="フローチャート: 判断 62"/>
        <xdr:cNvSpPr/>
      </xdr:nvSpPr>
      <xdr:spPr>
        <a:xfrm>
          <a:off x="2857500" y="608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100838</xdr:rowOff>
    </xdr:from>
    <xdr:to>
      <xdr:col>10</xdr:col>
      <xdr:colOff>165100</xdr:colOff>
      <xdr:row>36</xdr:row>
      <xdr:rowOff>30988</xdr:rowOff>
    </xdr:to>
    <xdr:sp macro="" textlink="">
      <xdr:nvSpPr>
        <xdr:cNvPr id="64" name="フローチャート: 判断 63"/>
        <xdr:cNvSpPr/>
      </xdr:nvSpPr>
      <xdr:spPr>
        <a:xfrm>
          <a:off x="1968500" y="6101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55118</xdr:rowOff>
    </xdr:from>
    <xdr:to>
      <xdr:col>6</xdr:col>
      <xdr:colOff>38100</xdr:colOff>
      <xdr:row>35</xdr:row>
      <xdr:rowOff>156718</xdr:rowOff>
    </xdr:to>
    <xdr:sp macro="" textlink="">
      <xdr:nvSpPr>
        <xdr:cNvPr id="65" name="フローチャート: 判断 64"/>
        <xdr:cNvSpPr/>
      </xdr:nvSpPr>
      <xdr:spPr>
        <a:xfrm>
          <a:off x="1079500" y="6055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89408</xdr:rowOff>
    </xdr:from>
    <xdr:to>
      <xdr:col>24</xdr:col>
      <xdr:colOff>114300</xdr:colOff>
      <xdr:row>36</xdr:row>
      <xdr:rowOff>19558</xdr:rowOff>
    </xdr:to>
    <xdr:sp macro="" textlink="">
      <xdr:nvSpPr>
        <xdr:cNvPr id="71" name="楕円 70"/>
        <xdr:cNvSpPr/>
      </xdr:nvSpPr>
      <xdr:spPr>
        <a:xfrm>
          <a:off x="4584700" y="6090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112285</xdr:rowOff>
    </xdr:from>
    <xdr:ext cx="405111" cy="259045"/>
    <xdr:sp macro="" textlink="">
      <xdr:nvSpPr>
        <xdr:cNvPr id="72" name="【道路】&#10;有形固定資産減価償却率該当値テキスト"/>
        <xdr:cNvSpPr txBox="1"/>
      </xdr:nvSpPr>
      <xdr:spPr>
        <a:xfrm>
          <a:off x="4673600" y="5941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25400</xdr:rowOff>
    </xdr:from>
    <xdr:to>
      <xdr:col>20</xdr:col>
      <xdr:colOff>38100</xdr:colOff>
      <xdr:row>35</xdr:row>
      <xdr:rowOff>127000</xdr:rowOff>
    </xdr:to>
    <xdr:sp macro="" textlink="">
      <xdr:nvSpPr>
        <xdr:cNvPr id="73" name="楕円 72"/>
        <xdr:cNvSpPr/>
      </xdr:nvSpPr>
      <xdr:spPr>
        <a:xfrm>
          <a:off x="3746500" y="602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76200</xdr:rowOff>
    </xdr:from>
    <xdr:to>
      <xdr:col>24</xdr:col>
      <xdr:colOff>63500</xdr:colOff>
      <xdr:row>35</xdr:row>
      <xdr:rowOff>140208</xdr:rowOff>
    </xdr:to>
    <xdr:cxnSp macro="">
      <xdr:nvCxnSpPr>
        <xdr:cNvPr id="74" name="直線コネクタ 73"/>
        <xdr:cNvCxnSpPr/>
      </xdr:nvCxnSpPr>
      <xdr:spPr>
        <a:xfrm>
          <a:off x="3797300" y="6076950"/>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162560</xdr:rowOff>
    </xdr:from>
    <xdr:to>
      <xdr:col>15</xdr:col>
      <xdr:colOff>101600</xdr:colOff>
      <xdr:row>35</xdr:row>
      <xdr:rowOff>92710</xdr:rowOff>
    </xdr:to>
    <xdr:sp macro="" textlink="">
      <xdr:nvSpPr>
        <xdr:cNvPr id="75" name="楕円 74"/>
        <xdr:cNvSpPr/>
      </xdr:nvSpPr>
      <xdr:spPr>
        <a:xfrm>
          <a:off x="2857500" y="599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41910</xdr:rowOff>
    </xdr:from>
    <xdr:to>
      <xdr:col>19</xdr:col>
      <xdr:colOff>177800</xdr:colOff>
      <xdr:row>35</xdr:row>
      <xdr:rowOff>76200</xdr:rowOff>
    </xdr:to>
    <xdr:cxnSp macro="">
      <xdr:nvCxnSpPr>
        <xdr:cNvPr id="76" name="直線コネクタ 75"/>
        <xdr:cNvCxnSpPr/>
      </xdr:nvCxnSpPr>
      <xdr:spPr>
        <a:xfrm>
          <a:off x="2908300" y="604266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128270</xdr:rowOff>
    </xdr:from>
    <xdr:to>
      <xdr:col>10</xdr:col>
      <xdr:colOff>165100</xdr:colOff>
      <xdr:row>35</xdr:row>
      <xdr:rowOff>58420</xdr:rowOff>
    </xdr:to>
    <xdr:sp macro="" textlink="">
      <xdr:nvSpPr>
        <xdr:cNvPr id="77" name="楕円 76"/>
        <xdr:cNvSpPr/>
      </xdr:nvSpPr>
      <xdr:spPr>
        <a:xfrm>
          <a:off x="1968500" y="595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7620</xdr:rowOff>
    </xdr:from>
    <xdr:to>
      <xdr:col>15</xdr:col>
      <xdr:colOff>50800</xdr:colOff>
      <xdr:row>35</xdr:row>
      <xdr:rowOff>41910</xdr:rowOff>
    </xdr:to>
    <xdr:cxnSp macro="">
      <xdr:nvCxnSpPr>
        <xdr:cNvPr id="78" name="直線コネクタ 77"/>
        <xdr:cNvCxnSpPr/>
      </xdr:nvCxnSpPr>
      <xdr:spPr>
        <a:xfrm>
          <a:off x="2019300" y="600837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72407</xdr:rowOff>
    </xdr:from>
    <xdr:ext cx="405111" cy="259045"/>
    <xdr:sp macro="" textlink="">
      <xdr:nvSpPr>
        <xdr:cNvPr id="79" name="n_1aveValue【道路】&#10;有形固定資産減価償却率"/>
        <xdr:cNvSpPr txBox="1"/>
      </xdr:nvSpPr>
      <xdr:spPr>
        <a:xfrm>
          <a:off x="3582044" y="6244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3827</xdr:rowOff>
    </xdr:from>
    <xdr:ext cx="405111" cy="259045"/>
    <xdr:sp macro="" textlink="">
      <xdr:nvSpPr>
        <xdr:cNvPr id="80" name="n_2aveValue【道路】&#10;有形固定資産減価償却率"/>
        <xdr:cNvSpPr txBox="1"/>
      </xdr:nvSpPr>
      <xdr:spPr>
        <a:xfrm>
          <a:off x="2705744" y="6176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22115</xdr:rowOff>
    </xdr:from>
    <xdr:ext cx="405111" cy="259045"/>
    <xdr:sp macro="" textlink="">
      <xdr:nvSpPr>
        <xdr:cNvPr id="81" name="n_3aveValue【道路】&#10;有形固定資産減価償却率"/>
        <xdr:cNvSpPr txBox="1"/>
      </xdr:nvSpPr>
      <xdr:spPr>
        <a:xfrm>
          <a:off x="1816744" y="6194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1795</xdr:rowOff>
    </xdr:from>
    <xdr:ext cx="405111" cy="259045"/>
    <xdr:sp macro="" textlink="">
      <xdr:nvSpPr>
        <xdr:cNvPr id="82" name="n_4aveValue【道路】&#10;有形固定資産減価償却率"/>
        <xdr:cNvSpPr txBox="1"/>
      </xdr:nvSpPr>
      <xdr:spPr>
        <a:xfrm>
          <a:off x="927744" y="5831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143527</xdr:rowOff>
    </xdr:from>
    <xdr:ext cx="405111" cy="259045"/>
    <xdr:sp macro="" textlink="">
      <xdr:nvSpPr>
        <xdr:cNvPr id="83" name="n_1mainValue【道路】&#10;有形固定資産減価償却率"/>
        <xdr:cNvSpPr txBox="1"/>
      </xdr:nvSpPr>
      <xdr:spPr>
        <a:xfrm>
          <a:off x="3582044" y="580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109237</xdr:rowOff>
    </xdr:from>
    <xdr:ext cx="405111" cy="259045"/>
    <xdr:sp macro="" textlink="">
      <xdr:nvSpPr>
        <xdr:cNvPr id="84" name="n_2mainValue【道路】&#10;有形固定資産減価償却率"/>
        <xdr:cNvSpPr txBox="1"/>
      </xdr:nvSpPr>
      <xdr:spPr>
        <a:xfrm>
          <a:off x="2705744" y="5767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74947</xdr:rowOff>
    </xdr:from>
    <xdr:ext cx="405111" cy="259045"/>
    <xdr:sp macro="" textlink="">
      <xdr:nvSpPr>
        <xdr:cNvPr id="85" name="n_3mainValue【道路】&#10;有形固定資産減価償却率"/>
        <xdr:cNvSpPr txBox="1"/>
      </xdr:nvSpPr>
      <xdr:spPr>
        <a:xfrm>
          <a:off x="1816744" y="573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9" name="テキスト ボックス 98"/>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1" name="テキスト ボックス 100"/>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3" name="テキスト ボックス 102"/>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5" name="テキスト ボックス 104"/>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7" name="テキスト ボックス 106"/>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134512</xdr:rowOff>
    </xdr:from>
    <xdr:to>
      <xdr:col>54</xdr:col>
      <xdr:colOff>189865</xdr:colOff>
      <xdr:row>41</xdr:row>
      <xdr:rowOff>158782</xdr:rowOff>
    </xdr:to>
    <xdr:cxnSp macro="">
      <xdr:nvCxnSpPr>
        <xdr:cNvPr id="109" name="直線コネクタ 108"/>
        <xdr:cNvCxnSpPr/>
      </xdr:nvCxnSpPr>
      <xdr:spPr>
        <a:xfrm flipV="1">
          <a:off x="10476865" y="5620912"/>
          <a:ext cx="0" cy="156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162609</xdr:rowOff>
    </xdr:from>
    <xdr:ext cx="469744" cy="259045"/>
    <xdr:sp macro="" textlink="">
      <xdr:nvSpPr>
        <xdr:cNvPr id="110" name="【道路】&#10;一人当たり延長最小値テキスト"/>
        <xdr:cNvSpPr txBox="1"/>
      </xdr:nvSpPr>
      <xdr:spPr>
        <a:xfrm>
          <a:off x="10515600" y="7192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158782</xdr:rowOff>
    </xdr:from>
    <xdr:to>
      <xdr:col>55</xdr:col>
      <xdr:colOff>88900</xdr:colOff>
      <xdr:row>41</xdr:row>
      <xdr:rowOff>158782</xdr:rowOff>
    </xdr:to>
    <xdr:cxnSp macro="">
      <xdr:nvCxnSpPr>
        <xdr:cNvPr id="111" name="直線コネクタ 110"/>
        <xdr:cNvCxnSpPr/>
      </xdr:nvCxnSpPr>
      <xdr:spPr>
        <a:xfrm>
          <a:off x="10388600" y="7188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81189</xdr:rowOff>
    </xdr:from>
    <xdr:ext cx="534377" cy="259045"/>
    <xdr:sp macro="" textlink="">
      <xdr:nvSpPr>
        <xdr:cNvPr id="112" name="【道路】&#10;一人当たり延長最大値テキスト"/>
        <xdr:cNvSpPr txBox="1"/>
      </xdr:nvSpPr>
      <xdr:spPr>
        <a:xfrm>
          <a:off x="10515600" y="5396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134512</xdr:rowOff>
    </xdr:from>
    <xdr:to>
      <xdr:col>55</xdr:col>
      <xdr:colOff>88900</xdr:colOff>
      <xdr:row>32</xdr:row>
      <xdr:rowOff>134512</xdr:rowOff>
    </xdr:to>
    <xdr:cxnSp macro="">
      <xdr:nvCxnSpPr>
        <xdr:cNvPr id="113" name="直線コネクタ 112"/>
        <xdr:cNvCxnSpPr/>
      </xdr:nvCxnSpPr>
      <xdr:spPr>
        <a:xfrm>
          <a:off x="10388600" y="5620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90491</xdr:rowOff>
    </xdr:from>
    <xdr:ext cx="534377" cy="259045"/>
    <xdr:sp macro="" textlink="">
      <xdr:nvSpPr>
        <xdr:cNvPr id="114" name="【道路】&#10;一人当たり延長平均値テキスト"/>
        <xdr:cNvSpPr txBox="1"/>
      </xdr:nvSpPr>
      <xdr:spPr>
        <a:xfrm>
          <a:off x="10515600" y="67770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67614</xdr:rowOff>
    </xdr:from>
    <xdr:to>
      <xdr:col>55</xdr:col>
      <xdr:colOff>50800</xdr:colOff>
      <xdr:row>40</xdr:row>
      <xdr:rowOff>169214</xdr:rowOff>
    </xdr:to>
    <xdr:sp macro="" textlink="">
      <xdr:nvSpPr>
        <xdr:cNvPr id="115" name="フローチャート: 判断 114"/>
        <xdr:cNvSpPr/>
      </xdr:nvSpPr>
      <xdr:spPr>
        <a:xfrm>
          <a:off x="10426700" y="692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71348</xdr:rowOff>
    </xdr:from>
    <xdr:to>
      <xdr:col>50</xdr:col>
      <xdr:colOff>165100</xdr:colOff>
      <xdr:row>41</xdr:row>
      <xdr:rowOff>1498</xdr:rowOff>
    </xdr:to>
    <xdr:sp macro="" textlink="">
      <xdr:nvSpPr>
        <xdr:cNvPr id="116" name="フローチャート: 判断 115"/>
        <xdr:cNvSpPr/>
      </xdr:nvSpPr>
      <xdr:spPr>
        <a:xfrm>
          <a:off x="9588500" y="692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31400</xdr:rowOff>
    </xdr:from>
    <xdr:to>
      <xdr:col>46</xdr:col>
      <xdr:colOff>38100</xdr:colOff>
      <xdr:row>40</xdr:row>
      <xdr:rowOff>133000</xdr:rowOff>
    </xdr:to>
    <xdr:sp macro="" textlink="">
      <xdr:nvSpPr>
        <xdr:cNvPr id="117" name="フローチャート: 判断 116"/>
        <xdr:cNvSpPr/>
      </xdr:nvSpPr>
      <xdr:spPr>
        <a:xfrm>
          <a:off x="8699500" y="688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64700</xdr:rowOff>
    </xdr:from>
    <xdr:to>
      <xdr:col>41</xdr:col>
      <xdr:colOff>101600</xdr:colOff>
      <xdr:row>40</xdr:row>
      <xdr:rowOff>166300</xdr:rowOff>
    </xdr:to>
    <xdr:sp macro="" textlink="">
      <xdr:nvSpPr>
        <xdr:cNvPr id="118" name="フローチャート: 判断 117"/>
        <xdr:cNvSpPr/>
      </xdr:nvSpPr>
      <xdr:spPr>
        <a:xfrm>
          <a:off x="7810500" y="692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76435</xdr:rowOff>
    </xdr:from>
    <xdr:to>
      <xdr:col>36</xdr:col>
      <xdr:colOff>165100</xdr:colOff>
      <xdr:row>41</xdr:row>
      <xdr:rowOff>6585</xdr:rowOff>
    </xdr:to>
    <xdr:sp macro="" textlink="">
      <xdr:nvSpPr>
        <xdr:cNvPr id="119" name="フローチャート: 判断 118"/>
        <xdr:cNvSpPr/>
      </xdr:nvSpPr>
      <xdr:spPr>
        <a:xfrm>
          <a:off x="6921500" y="6934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0" name="テキスト ボックス 11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1" name="テキスト ボックス 12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2" name="テキスト ボックス 12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3" name="テキスト ボックス 12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4" name="テキスト ボックス 12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131490</xdr:rowOff>
    </xdr:from>
    <xdr:to>
      <xdr:col>55</xdr:col>
      <xdr:colOff>50800</xdr:colOff>
      <xdr:row>41</xdr:row>
      <xdr:rowOff>61640</xdr:rowOff>
    </xdr:to>
    <xdr:sp macro="" textlink="">
      <xdr:nvSpPr>
        <xdr:cNvPr id="125" name="楕円 124"/>
        <xdr:cNvSpPr/>
      </xdr:nvSpPr>
      <xdr:spPr>
        <a:xfrm>
          <a:off x="10426700" y="698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109917</xdr:rowOff>
    </xdr:from>
    <xdr:ext cx="534377" cy="259045"/>
    <xdr:sp macro="" textlink="">
      <xdr:nvSpPr>
        <xdr:cNvPr id="126" name="【道路】&#10;一人当たり延長該当値テキスト"/>
        <xdr:cNvSpPr txBox="1"/>
      </xdr:nvSpPr>
      <xdr:spPr>
        <a:xfrm>
          <a:off x="10515600" y="6967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131623</xdr:rowOff>
    </xdr:from>
    <xdr:to>
      <xdr:col>50</xdr:col>
      <xdr:colOff>165100</xdr:colOff>
      <xdr:row>41</xdr:row>
      <xdr:rowOff>61773</xdr:rowOff>
    </xdr:to>
    <xdr:sp macro="" textlink="">
      <xdr:nvSpPr>
        <xdr:cNvPr id="127" name="楕円 126"/>
        <xdr:cNvSpPr/>
      </xdr:nvSpPr>
      <xdr:spPr>
        <a:xfrm>
          <a:off x="9588500" y="698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10840</xdr:rowOff>
    </xdr:from>
    <xdr:to>
      <xdr:col>55</xdr:col>
      <xdr:colOff>0</xdr:colOff>
      <xdr:row>41</xdr:row>
      <xdr:rowOff>10973</xdr:rowOff>
    </xdr:to>
    <xdr:cxnSp macro="">
      <xdr:nvCxnSpPr>
        <xdr:cNvPr id="128" name="直線コネクタ 127"/>
        <xdr:cNvCxnSpPr/>
      </xdr:nvCxnSpPr>
      <xdr:spPr>
        <a:xfrm flipV="1">
          <a:off x="9639300" y="7040290"/>
          <a:ext cx="838200" cy="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159074</xdr:rowOff>
    </xdr:from>
    <xdr:to>
      <xdr:col>46</xdr:col>
      <xdr:colOff>38100</xdr:colOff>
      <xdr:row>41</xdr:row>
      <xdr:rowOff>89224</xdr:rowOff>
    </xdr:to>
    <xdr:sp macro="" textlink="">
      <xdr:nvSpPr>
        <xdr:cNvPr id="129" name="楕円 128"/>
        <xdr:cNvSpPr/>
      </xdr:nvSpPr>
      <xdr:spPr>
        <a:xfrm>
          <a:off x="8699500" y="7017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10973</xdr:rowOff>
    </xdr:from>
    <xdr:to>
      <xdr:col>50</xdr:col>
      <xdr:colOff>114300</xdr:colOff>
      <xdr:row>41</xdr:row>
      <xdr:rowOff>38424</xdr:rowOff>
    </xdr:to>
    <xdr:cxnSp macro="">
      <xdr:nvCxnSpPr>
        <xdr:cNvPr id="130" name="直線コネクタ 129"/>
        <xdr:cNvCxnSpPr/>
      </xdr:nvCxnSpPr>
      <xdr:spPr>
        <a:xfrm flipV="1">
          <a:off x="8750300" y="7040423"/>
          <a:ext cx="889000" cy="27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3169</xdr:rowOff>
    </xdr:from>
    <xdr:to>
      <xdr:col>41</xdr:col>
      <xdr:colOff>101600</xdr:colOff>
      <xdr:row>41</xdr:row>
      <xdr:rowOff>104769</xdr:rowOff>
    </xdr:to>
    <xdr:sp macro="" textlink="">
      <xdr:nvSpPr>
        <xdr:cNvPr id="131" name="楕円 130"/>
        <xdr:cNvSpPr/>
      </xdr:nvSpPr>
      <xdr:spPr>
        <a:xfrm>
          <a:off x="7810500" y="7032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38424</xdr:rowOff>
    </xdr:from>
    <xdr:to>
      <xdr:col>45</xdr:col>
      <xdr:colOff>177800</xdr:colOff>
      <xdr:row>41</xdr:row>
      <xdr:rowOff>53969</xdr:rowOff>
    </xdr:to>
    <xdr:cxnSp macro="">
      <xdr:nvCxnSpPr>
        <xdr:cNvPr id="132" name="直線コネクタ 131"/>
        <xdr:cNvCxnSpPr/>
      </xdr:nvCxnSpPr>
      <xdr:spPr>
        <a:xfrm flipV="1">
          <a:off x="7861300" y="7067874"/>
          <a:ext cx="889000" cy="1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18025</xdr:rowOff>
    </xdr:from>
    <xdr:ext cx="534377" cy="259045"/>
    <xdr:sp macro="" textlink="">
      <xdr:nvSpPr>
        <xdr:cNvPr id="133" name="n_1aveValue【道路】&#10;一人当たり延長"/>
        <xdr:cNvSpPr txBox="1"/>
      </xdr:nvSpPr>
      <xdr:spPr>
        <a:xfrm>
          <a:off x="9359411" y="6704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149527</xdr:rowOff>
    </xdr:from>
    <xdr:ext cx="534377" cy="259045"/>
    <xdr:sp macro="" textlink="">
      <xdr:nvSpPr>
        <xdr:cNvPr id="134" name="n_2aveValue【道路】&#10;一人当たり延長"/>
        <xdr:cNvSpPr txBox="1"/>
      </xdr:nvSpPr>
      <xdr:spPr>
        <a:xfrm>
          <a:off x="8483111" y="666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11377</xdr:rowOff>
    </xdr:from>
    <xdr:ext cx="534377" cy="259045"/>
    <xdr:sp macro="" textlink="">
      <xdr:nvSpPr>
        <xdr:cNvPr id="135" name="n_3aveValue【道路】&#10;一人当たり延長"/>
        <xdr:cNvSpPr txBox="1"/>
      </xdr:nvSpPr>
      <xdr:spPr>
        <a:xfrm>
          <a:off x="7594111" y="669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23112</xdr:rowOff>
    </xdr:from>
    <xdr:ext cx="534377" cy="259045"/>
    <xdr:sp macro="" textlink="">
      <xdr:nvSpPr>
        <xdr:cNvPr id="136" name="n_4aveValue【道路】&#10;一人当たり延長"/>
        <xdr:cNvSpPr txBox="1"/>
      </xdr:nvSpPr>
      <xdr:spPr>
        <a:xfrm>
          <a:off x="6705111" y="6709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52900</xdr:rowOff>
    </xdr:from>
    <xdr:ext cx="534377" cy="259045"/>
    <xdr:sp macro="" textlink="">
      <xdr:nvSpPr>
        <xdr:cNvPr id="137" name="n_1mainValue【道路】&#10;一人当たり延長"/>
        <xdr:cNvSpPr txBox="1"/>
      </xdr:nvSpPr>
      <xdr:spPr>
        <a:xfrm>
          <a:off x="9359411" y="7082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80351</xdr:rowOff>
    </xdr:from>
    <xdr:ext cx="469744" cy="259045"/>
    <xdr:sp macro="" textlink="">
      <xdr:nvSpPr>
        <xdr:cNvPr id="138" name="n_2mainValue【道路】&#10;一人当たり延長"/>
        <xdr:cNvSpPr txBox="1"/>
      </xdr:nvSpPr>
      <xdr:spPr>
        <a:xfrm>
          <a:off x="8515427" y="7109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95896</xdr:rowOff>
    </xdr:from>
    <xdr:ext cx="469744" cy="259045"/>
    <xdr:sp macro="" textlink="">
      <xdr:nvSpPr>
        <xdr:cNvPr id="139" name="n_3mainValue【道路】&#10;一人当たり延長"/>
        <xdr:cNvSpPr txBox="1"/>
      </xdr:nvSpPr>
      <xdr:spPr>
        <a:xfrm>
          <a:off x="7626427" y="7125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0" name="正方形/長方形 13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1" name="正方形/長方形 14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2" name="正方形/長方形 14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3" name="正方形/長方形 14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4" name="正方形/長方形 14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5" name="正方形/長方形 14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6" name="正方形/長方形 14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7" name="正方形/長方形 14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8" name="テキスト ボックス 14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9" name="直線コネクタ 14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0" name="テキスト ボックス 149"/>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1" name="直線コネクタ 150"/>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2" name="テキスト ボックス 151"/>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3" name="直線コネクタ 152"/>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4" name="テキスト ボックス 153"/>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5" name="直線コネクタ 154"/>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6" name="テキスト ボックス 155"/>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7" name="直線コネクタ 156"/>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8" name="テキスト ボックス 157"/>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9" name="直線コネクタ 158"/>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0" name="テキスト ボックス 159"/>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1" name="直線コネクタ 16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2" name="テキスト ボックス 161"/>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66675</xdr:rowOff>
    </xdr:from>
    <xdr:to>
      <xdr:col>24</xdr:col>
      <xdr:colOff>62865</xdr:colOff>
      <xdr:row>64</xdr:row>
      <xdr:rowOff>57150</xdr:rowOff>
    </xdr:to>
    <xdr:cxnSp macro="">
      <xdr:nvCxnSpPr>
        <xdr:cNvPr id="164" name="直線コネクタ 163"/>
        <xdr:cNvCxnSpPr/>
      </xdr:nvCxnSpPr>
      <xdr:spPr>
        <a:xfrm flipV="1">
          <a:off x="4634865" y="9667875"/>
          <a:ext cx="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60977</xdr:rowOff>
    </xdr:from>
    <xdr:ext cx="405111" cy="259045"/>
    <xdr:sp macro="" textlink="">
      <xdr:nvSpPr>
        <xdr:cNvPr id="165" name="【橋りょう・トンネル】&#10;有形固定資産減価償却率最小値テキスト"/>
        <xdr:cNvSpPr txBox="1"/>
      </xdr:nvSpPr>
      <xdr:spPr>
        <a:xfrm>
          <a:off x="4673600" y="1103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57150</xdr:rowOff>
    </xdr:from>
    <xdr:to>
      <xdr:col>24</xdr:col>
      <xdr:colOff>152400</xdr:colOff>
      <xdr:row>64</xdr:row>
      <xdr:rowOff>57150</xdr:rowOff>
    </xdr:to>
    <xdr:cxnSp macro="">
      <xdr:nvCxnSpPr>
        <xdr:cNvPr id="166" name="直線コネクタ 165"/>
        <xdr:cNvCxnSpPr/>
      </xdr:nvCxnSpPr>
      <xdr:spPr>
        <a:xfrm>
          <a:off x="4546600" y="1102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13352</xdr:rowOff>
    </xdr:from>
    <xdr:ext cx="405111" cy="259045"/>
    <xdr:sp macro="" textlink="">
      <xdr:nvSpPr>
        <xdr:cNvPr id="167" name="【橋りょう・トンネル】&#10;有形固定資産減価償却率最大値テキスト"/>
        <xdr:cNvSpPr txBox="1"/>
      </xdr:nvSpPr>
      <xdr:spPr>
        <a:xfrm>
          <a:off x="4673600" y="9443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66675</xdr:rowOff>
    </xdr:from>
    <xdr:to>
      <xdr:col>24</xdr:col>
      <xdr:colOff>152400</xdr:colOff>
      <xdr:row>56</xdr:row>
      <xdr:rowOff>66675</xdr:rowOff>
    </xdr:to>
    <xdr:cxnSp macro="">
      <xdr:nvCxnSpPr>
        <xdr:cNvPr id="168" name="直線コネクタ 167"/>
        <xdr:cNvCxnSpPr/>
      </xdr:nvCxnSpPr>
      <xdr:spPr>
        <a:xfrm>
          <a:off x="4546600" y="966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106697</xdr:rowOff>
    </xdr:from>
    <xdr:ext cx="405111" cy="259045"/>
    <xdr:sp macro="" textlink="">
      <xdr:nvSpPr>
        <xdr:cNvPr id="169" name="【橋りょう・トンネル】&#10;有形固定資産減価償却率平均値テキスト"/>
        <xdr:cNvSpPr txBox="1"/>
      </xdr:nvSpPr>
      <xdr:spPr>
        <a:xfrm>
          <a:off x="4673600" y="10222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128270</xdr:rowOff>
    </xdr:from>
    <xdr:to>
      <xdr:col>24</xdr:col>
      <xdr:colOff>114300</xdr:colOff>
      <xdr:row>60</xdr:row>
      <xdr:rowOff>58420</xdr:rowOff>
    </xdr:to>
    <xdr:sp macro="" textlink="">
      <xdr:nvSpPr>
        <xdr:cNvPr id="170" name="フローチャート: 判断 169"/>
        <xdr:cNvSpPr/>
      </xdr:nvSpPr>
      <xdr:spPr>
        <a:xfrm>
          <a:off x="45847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103505</xdr:rowOff>
    </xdr:from>
    <xdr:to>
      <xdr:col>20</xdr:col>
      <xdr:colOff>38100</xdr:colOff>
      <xdr:row>60</xdr:row>
      <xdr:rowOff>33655</xdr:rowOff>
    </xdr:to>
    <xdr:sp macro="" textlink="">
      <xdr:nvSpPr>
        <xdr:cNvPr id="171" name="フローチャート: 判断 170"/>
        <xdr:cNvSpPr/>
      </xdr:nvSpPr>
      <xdr:spPr>
        <a:xfrm>
          <a:off x="37465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65405</xdr:rowOff>
    </xdr:from>
    <xdr:to>
      <xdr:col>15</xdr:col>
      <xdr:colOff>101600</xdr:colOff>
      <xdr:row>59</xdr:row>
      <xdr:rowOff>167005</xdr:rowOff>
    </xdr:to>
    <xdr:sp macro="" textlink="">
      <xdr:nvSpPr>
        <xdr:cNvPr id="172" name="フローチャート: 判断 171"/>
        <xdr:cNvSpPr/>
      </xdr:nvSpPr>
      <xdr:spPr>
        <a:xfrm>
          <a:off x="2857500" y="1018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38735</xdr:rowOff>
    </xdr:from>
    <xdr:to>
      <xdr:col>10</xdr:col>
      <xdr:colOff>165100</xdr:colOff>
      <xdr:row>59</xdr:row>
      <xdr:rowOff>140335</xdr:rowOff>
    </xdr:to>
    <xdr:sp macro="" textlink="">
      <xdr:nvSpPr>
        <xdr:cNvPr id="173" name="フローチャート: 判断 172"/>
        <xdr:cNvSpPr/>
      </xdr:nvSpPr>
      <xdr:spPr>
        <a:xfrm>
          <a:off x="19685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12065</xdr:rowOff>
    </xdr:from>
    <xdr:to>
      <xdr:col>6</xdr:col>
      <xdr:colOff>38100</xdr:colOff>
      <xdr:row>59</xdr:row>
      <xdr:rowOff>113665</xdr:rowOff>
    </xdr:to>
    <xdr:sp macro="" textlink="">
      <xdr:nvSpPr>
        <xdr:cNvPr id="174" name="フローチャート: 判断 173"/>
        <xdr:cNvSpPr/>
      </xdr:nvSpPr>
      <xdr:spPr>
        <a:xfrm>
          <a:off x="1079500" y="1012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5" name="テキスト ボックス 17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6" name="テキスト ボックス 17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7" name="テキスト ボックス 17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8" name="テキスト ボックス 17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9" name="テキスト ボックス 17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4445</xdr:rowOff>
    </xdr:from>
    <xdr:to>
      <xdr:col>24</xdr:col>
      <xdr:colOff>114300</xdr:colOff>
      <xdr:row>59</xdr:row>
      <xdr:rowOff>106045</xdr:rowOff>
    </xdr:to>
    <xdr:sp macro="" textlink="">
      <xdr:nvSpPr>
        <xdr:cNvPr id="180" name="楕円 179"/>
        <xdr:cNvSpPr/>
      </xdr:nvSpPr>
      <xdr:spPr>
        <a:xfrm>
          <a:off x="4584700" y="1011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27322</xdr:rowOff>
    </xdr:from>
    <xdr:ext cx="405111" cy="259045"/>
    <xdr:sp macro="" textlink="">
      <xdr:nvSpPr>
        <xdr:cNvPr id="181" name="【橋りょう・トンネル】&#10;有形固定資産減価償却率該当値テキスト"/>
        <xdr:cNvSpPr txBox="1"/>
      </xdr:nvSpPr>
      <xdr:spPr>
        <a:xfrm>
          <a:off x="4673600" y="997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139700</xdr:rowOff>
    </xdr:from>
    <xdr:to>
      <xdr:col>20</xdr:col>
      <xdr:colOff>38100</xdr:colOff>
      <xdr:row>59</xdr:row>
      <xdr:rowOff>69850</xdr:rowOff>
    </xdr:to>
    <xdr:sp macro="" textlink="">
      <xdr:nvSpPr>
        <xdr:cNvPr id="182" name="楕円 181"/>
        <xdr:cNvSpPr/>
      </xdr:nvSpPr>
      <xdr:spPr>
        <a:xfrm>
          <a:off x="3746500" y="1008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19050</xdr:rowOff>
    </xdr:from>
    <xdr:to>
      <xdr:col>24</xdr:col>
      <xdr:colOff>63500</xdr:colOff>
      <xdr:row>59</xdr:row>
      <xdr:rowOff>55245</xdr:rowOff>
    </xdr:to>
    <xdr:cxnSp macro="">
      <xdr:nvCxnSpPr>
        <xdr:cNvPr id="183" name="直線コネクタ 182"/>
        <xdr:cNvCxnSpPr/>
      </xdr:nvCxnSpPr>
      <xdr:spPr>
        <a:xfrm>
          <a:off x="3797300" y="1013460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114935</xdr:rowOff>
    </xdr:from>
    <xdr:to>
      <xdr:col>15</xdr:col>
      <xdr:colOff>101600</xdr:colOff>
      <xdr:row>59</xdr:row>
      <xdr:rowOff>45085</xdr:rowOff>
    </xdr:to>
    <xdr:sp macro="" textlink="">
      <xdr:nvSpPr>
        <xdr:cNvPr id="184" name="楕円 183"/>
        <xdr:cNvSpPr/>
      </xdr:nvSpPr>
      <xdr:spPr>
        <a:xfrm>
          <a:off x="2857500" y="10059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165735</xdr:rowOff>
    </xdr:from>
    <xdr:to>
      <xdr:col>19</xdr:col>
      <xdr:colOff>177800</xdr:colOff>
      <xdr:row>59</xdr:row>
      <xdr:rowOff>19050</xdr:rowOff>
    </xdr:to>
    <xdr:cxnSp macro="">
      <xdr:nvCxnSpPr>
        <xdr:cNvPr id="185" name="直線コネクタ 184"/>
        <xdr:cNvCxnSpPr/>
      </xdr:nvCxnSpPr>
      <xdr:spPr>
        <a:xfrm>
          <a:off x="2908300" y="1010983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84455</xdr:rowOff>
    </xdr:from>
    <xdr:to>
      <xdr:col>10</xdr:col>
      <xdr:colOff>165100</xdr:colOff>
      <xdr:row>59</xdr:row>
      <xdr:rowOff>14605</xdr:rowOff>
    </xdr:to>
    <xdr:sp macro="" textlink="">
      <xdr:nvSpPr>
        <xdr:cNvPr id="186" name="楕円 185"/>
        <xdr:cNvSpPr/>
      </xdr:nvSpPr>
      <xdr:spPr>
        <a:xfrm>
          <a:off x="1968500" y="1002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135255</xdr:rowOff>
    </xdr:from>
    <xdr:to>
      <xdr:col>15</xdr:col>
      <xdr:colOff>50800</xdr:colOff>
      <xdr:row>58</xdr:row>
      <xdr:rowOff>165735</xdr:rowOff>
    </xdr:to>
    <xdr:cxnSp macro="">
      <xdr:nvCxnSpPr>
        <xdr:cNvPr id="187" name="直線コネクタ 186"/>
        <xdr:cNvCxnSpPr/>
      </xdr:nvCxnSpPr>
      <xdr:spPr>
        <a:xfrm>
          <a:off x="2019300" y="1007935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24782</xdr:rowOff>
    </xdr:from>
    <xdr:ext cx="405111" cy="259045"/>
    <xdr:sp macro="" textlink="">
      <xdr:nvSpPr>
        <xdr:cNvPr id="188" name="n_1aveValue【橋りょう・トンネル】&#10;有形固定資産減価償却率"/>
        <xdr:cNvSpPr txBox="1"/>
      </xdr:nvSpPr>
      <xdr:spPr>
        <a:xfrm>
          <a:off x="3582044" y="1031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158132</xdr:rowOff>
    </xdr:from>
    <xdr:ext cx="405111" cy="259045"/>
    <xdr:sp macro="" textlink="">
      <xdr:nvSpPr>
        <xdr:cNvPr id="189" name="n_2aveValue【橋りょう・トンネル】&#10;有形固定資産減価償却率"/>
        <xdr:cNvSpPr txBox="1"/>
      </xdr:nvSpPr>
      <xdr:spPr>
        <a:xfrm>
          <a:off x="2705744" y="10273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131462</xdr:rowOff>
    </xdr:from>
    <xdr:ext cx="405111" cy="259045"/>
    <xdr:sp macro="" textlink="">
      <xdr:nvSpPr>
        <xdr:cNvPr id="190" name="n_3aveValue【橋りょう・トンネル】&#10;有形固定資産減価償却率"/>
        <xdr:cNvSpPr txBox="1"/>
      </xdr:nvSpPr>
      <xdr:spPr>
        <a:xfrm>
          <a:off x="1816744" y="10247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130192</xdr:rowOff>
    </xdr:from>
    <xdr:ext cx="405111" cy="259045"/>
    <xdr:sp macro="" textlink="">
      <xdr:nvSpPr>
        <xdr:cNvPr id="191" name="n_4aveValue【橋りょう・トンネル】&#10;有形固定資産減価償却率"/>
        <xdr:cNvSpPr txBox="1"/>
      </xdr:nvSpPr>
      <xdr:spPr>
        <a:xfrm>
          <a:off x="927744" y="990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86377</xdr:rowOff>
    </xdr:from>
    <xdr:ext cx="405111" cy="259045"/>
    <xdr:sp macro="" textlink="">
      <xdr:nvSpPr>
        <xdr:cNvPr id="192" name="n_1mainValue【橋りょう・トンネル】&#10;有形固定資産減価償却率"/>
        <xdr:cNvSpPr txBox="1"/>
      </xdr:nvSpPr>
      <xdr:spPr>
        <a:xfrm>
          <a:off x="3582044" y="985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61612</xdr:rowOff>
    </xdr:from>
    <xdr:ext cx="405111" cy="259045"/>
    <xdr:sp macro="" textlink="">
      <xdr:nvSpPr>
        <xdr:cNvPr id="193" name="n_2mainValue【橋りょう・トンネル】&#10;有形固定資産減価償却率"/>
        <xdr:cNvSpPr txBox="1"/>
      </xdr:nvSpPr>
      <xdr:spPr>
        <a:xfrm>
          <a:off x="2705744" y="983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31132</xdr:rowOff>
    </xdr:from>
    <xdr:ext cx="405111" cy="259045"/>
    <xdr:sp macro="" textlink="">
      <xdr:nvSpPr>
        <xdr:cNvPr id="194" name="n_3mainValue【橋りょう・トンネル】&#10;有形固定資産減価償却率"/>
        <xdr:cNvSpPr txBox="1"/>
      </xdr:nvSpPr>
      <xdr:spPr>
        <a:xfrm>
          <a:off x="1816744" y="9803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5" name="正方形/長方形 19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6" name="正方形/長方形 19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7" name="正方形/長方形 19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8" name="正方形/長方形 19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9" name="正方形/長方形 19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0" name="正方形/長方形 19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1" name="正方形/長方形 20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2" name="正方形/長方形 20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3" name="テキスト ボックス 20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4" name="直線コネクタ 20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5" name="直線コネクタ 204"/>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6" name="テキスト ボックス 205"/>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7" name="直線コネクタ 206"/>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08" name="テキスト ボックス 207"/>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9" name="直線コネクタ 208"/>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10" name="テキスト ボックス 209"/>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11" name="直線コネクタ 210"/>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12" name="テキスト ボックス 211"/>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3" name="直線コネクタ 21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14" name="テキスト ボックス 213"/>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5"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17780</xdr:rowOff>
    </xdr:from>
    <xdr:to>
      <xdr:col>54</xdr:col>
      <xdr:colOff>189865</xdr:colOff>
      <xdr:row>63</xdr:row>
      <xdr:rowOff>155142</xdr:rowOff>
    </xdr:to>
    <xdr:cxnSp macro="">
      <xdr:nvCxnSpPr>
        <xdr:cNvPr id="216" name="直線コネクタ 215"/>
        <xdr:cNvCxnSpPr/>
      </xdr:nvCxnSpPr>
      <xdr:spPr>
        <a:xfrm flipV="1">
          <a:off x="10476865" y="9618980"/>
          <a:ext cx="0" cy="1337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158969</xdr:rowOff>
    </xdr:from>
    <xdr:ext cx="469744" cy="259045"/>
    <xdr:sp macro="" textlink="">
      <xdr:nvSpPr>
        <xdr:cNvPr id="217" name="【橋りょう・トンネル】&#10;一人当たり有形固定資産（償却資産）額最小値テキスト"/>
        <xdr:cNvSpPr txBox="1"/>
      </xdr:nvSpPr>
      <xdr:spPr>
        <a:xfrm>
          <a:off x="10515600" y="1096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155142</xdr:rowOff>
    </xdr:from>
    <xdr:to>
      <xdr:col>55</xdr:col>
      <xdr:colOff>88900</xdr:colOff>
      <xdr:row>63</xdr:row>
      <xdr:rowOff>155142</xdr:rowOff>
    </xdr:to>
    <xdr:cxnSp macro="">
      <xdr:nvCxnSpPr>
        <xdr:cNvPr id="218" name="直線コネクタ 217"/>
        <xdr:cNvCxnSpPr/>
      </xdr:nvCxnSpPr>
      <xdr:spPr>
        <a:xfrm>
          <a:off x="10388600" y="10956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135907</xdr:rowOff>
    </xdr:from>
    <xdr:ext cx="599010" cy="259045"/>
    <xdr:sp macro="" textlink="">
      <xdr:nvSpPr>
        <xdr:cNvPr id="219" name="【橋りょう・トンネル】&#10;一人当たり有形固定資産（償却資産）額最大値テキスト"/>
        <xdr:cNvSpPr txBox="1"/>
      </xdr:nvSpPr>
      <xdr:spPr>
        <a:xfrm>
          <a:off x="10515600" y="9394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17780</xdr:rowOff>
    </xdr:from>
    <xdr:to>
      <xdr:col>55</xdr:col>
      <xdr:colOff>88900</xdr:colOff>
      <xdr:row>56</xdr:row>
      <xdr:rowOff>17780</xdr:rowOff>
    </xdr:to>
    <xdr:cxnSp macro="">
      <xdr:nvCxnSpPr>
        <xdr:cNvPr id="220" name="直線コネクタ 219"/>
        <xdr:cNvCxnSpPr/>
      </xdr:nvCxnSpPr>
      <xdr:spPr>
        <a:xfrm>
          <a:off x="10388600" y="9618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14340</xdr:rowOff>
    </xdr:from>
    <xdr:ext cx="599010" cy="259045"/>
    <xdr:sp macro="" textlink="">
      <xdr:nvSpPr>
        <xdr:cNvPr id="221" name="【橋りょう・トンネル】&#10;一人当たり有形固定資産（償却資産）額平均値テキスト"/>
        <xdr:cNvSpPr txBox="1"/>
      </xdr:nvSpPr>
      <xdr:spPr>
        <a:xfrm>
          <a:off x="10515600" y="103013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162913</xdr:rowOff>
    </xdr:from>
    <xdr:to>
      <xdr:col>55</xdr:col>
      <xdr:colOff>50800</xdr:colOff>
      <xdr:row>61</xdr:row>
      <xdr:rowOff>93063</xdr:rowOff>
    </xdr:to>
    <xdr:sp macro="" textlink="">
      <xdr:nvSpPr>
        <xdr:cNvPr id="222" name="フローチャート: 判断 221"/>
        <xdr:cNvSpPr/>
      </xdr:nvSpPr>
      <xdr:spPr>
        <a:xfrm>
          <a:off x="10426700" y="10449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1574</xdr:rowOff>
    </xdr:from>
    <xdr:to>
      <xdr:col>50</xdr:col>
      <xdr:colOff>165100</xdr:colOff>
      <xdr:row>61</xdr:row>
      <xdr:rowOff>103174</xdr:rowOff>
    </xdr:to>
    <xdr:sp macro="" textlink="">
      <xdr:nvSpPr>
        <xdr:cNvPr id="223" name="フローチャート: 判断 222"/>
        <xdr:cNvSpPr/>
      </xdr:nvSpPr>
      <xdr:spPr>
        <a:xfrm>
          <a:off x="9588500" y="1046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17206</xdr:rowOff>
    </xdr:from>
    <xdr:to>
      <xdr:col>46</xdr:col>
      <xdr:colOff>38100</xdr:colOff>
      <xdr:row>61</xdr:row>
      <xdr:rowOff>118806</xdr:rowOff>
    </xdr:to>
    <xdr:sp macro="" textlink="">
      <xdr:nvSpPr>
        <xdr:cNvPr id="224" name="フローチャート: 判断 223"/>
        <xdr:cNvSpPr/>
      </xdr:nvSpPr>
      <xdr:spPr>
        <a:xfrm>
          <a:off x="8699500" y="1047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36333</xdr:rowOff>
    </xdr:from>
    <xdr:to>
      <xdr:col>41</xdr:col>
      <xdr:colOff>101600</xdr:colOff>
      <xdr:row>61</xdr:row>
      <xdr:rowOff>137933</xdr:rowOff>
    </xdr:to>
    <xdr:sp macro="" textlink="">
      <xdr:nvSpPr>
        <xdr:cNvPr id="225" name="フローチャート: 判断 224"/>
        <xdr:cNvSpPr/>
      </xdr:nvSpPr>
      <xdr:spPr>
        <a:xfrm>
          <a:off x="7810500" y="10494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43628</xdr:rowOff>
    </xdr:from>
    <xdr:to>
      <xdr:col>36</xdr:col>
      <xdr:colOff>165100</xdr:colOff>
      <xdr:row>61</xdr:row>
      <xdr:rowOff>145228</xdr:rowOff>
    </xdr:to>
    <xdr:sp macro="" textlink="">
      <xdr:nvSpPr>
        <xdr:cNvPr id="226" name="フローチャート: 判断 225"/>
        <xdr:cNvSpPr/>
      </xdr:nvSpPr>
      <xdr:spPr>
        <a:xfrm>
          <a:off x="6921500" y="1050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7" name="テキスト ボックス 22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8" name="テキスト ボックス 22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9" name="テキスト ボックス 22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0" name="テキスト ボックス 22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1" name="テキスト ボックス 23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80192</xdr:rowOff>
    </xdr:from>
    <xdr:to>
      <xdr:col>55</xdr:col>
      <xdr:colOff>50800</xdr:colOff>
      <xdr:row>63</xdr:row>
      <xdr:rowOff>10342</xdr:rowOff>
    </xdr:to>
    <xdr:sp macro="" textlink="">
      <xdr:nvSpPr>
        <xdr:cNvPr id="232" name="楕円 231"/>
        <xdr:cNvSpPr/>
      </xdr:nvSpPr>
      <xdr:spPr>
        <a:xfrm>
          <a:off x="10426700" y="1071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58619</xdr:rowOff>
    </xdr:from>
    <xdr:ext cx="534377" cy="259045"/>
    <xdr:sp macro="" textlink="">
      <xdr:nvSpPr>
        <xdr:cNvPr id="233" name="【橋りょう・トンネル】&#10;一人当たり有形固定資産（償却資産）額該当値テキスト"/>
        <xdr:cNvSpPr txBox="1"/>
      </xdr:nvSpPr>
      <xdr:spPr>
        <a:xfrm>
          <a:off x="10515600" y="10688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80839</xdr:rowOff>
    </xdr:from>
    <xdr:to>
      <xdr:col>50</xdr:col>
      <xdr:colOff>165100</xdr:colOff>
      <xdr:row>63</xdr:row>
      <xdr:rowOff>10989</xdr:rowOff>
    </xdr:to>
    <xdr:sp macro="" textlink="">
      <xdr:nvSpPr>
        <xdr:cNvPr id="234" name="楕円 233"/>
        <xdr:cNvSpPr/>
      </xdr:nvSpPr>
      <xdr:spPr>
        <a:xfrm>
          <a:off x="9588500" y="1071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130992</xdr:rowOff>
    </xdr:from>
    <xdr:to>
      <xdr:col>55</xdr:col>
      <xdr:colOff>0</xdr:colOff>
      <xdr:row>62</xdr:row>
      <xdr:rowOff>131639</xdr:rowOff>
    </xdr:to>
    <xdr:cxnSp macro="">
      <xdr:nvCxnSpPr>
        <xdr:cNvPr id="235" name="直線コネクタ 234"/>
        <xdr:cNvCxnSpPr/>
      </xdr:nvCxnSpPr>
      <xdr:spPr>
        <a:xfrm flipV="1">
          <a:off x="9639300" y="10760892"/>
          <a:ext cx="838200" cy="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87019</xdr:rowOff>
    </xdr:from>
    <xdr:to>
      <xdr:col>46</xdr:col>
      <xdr:colOff>38100</xdr:colOff>
      <xdr:row>63</xdr:row>
      <xdr:rowOff>17169</xdr:rowOff>
    </xdr:to>
    <xdr:sp macro="" textlink="">
      <xdr:nvSpPr>
        <xdr:cNvPr id="236" name="楕円 235"/>
        <xdr:cNvSpPr/>
      </xdr:nvSpPr>
      <xdr:spPr>
        <a:xfrm>
          <a:off x="8699500" y="10716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131639</xdr:rowOff>
    </xdr:from>
    <xdr:to>
      <xdr:col>50</xdr:col>
      <xdr:colOff>114300</xdr:colOff>
      <xdr:row>62</xdr:row>
      <xdr:rowOff>137819</xdr:rowOff>
    </xdr:to>
    <xdr:cxnSp macro="">
      <xdr:nvCxnSpPr>
        <xdr:cNvPr id="237" name="直線コネクタ 236"/>
        <xdr:cNvCxnSpPr/>
      </xdr:nvCxnSpPr>
      <xdr:spPr>
        <a:xfrm flipV="1">
          <a:off x="8750300" y="10761539"/>
          <a:ext cx="889000" cy="6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89471</xdr:rowOff>
    </xdr:from>
    <xdr:to>
      <xdr:col>41</xdr:col>
      <xdr:colOff>101600</xdr:colOff>
      <xdr:row>63</xdr:row>
      <xdr:rowOff>19621</xdr:rowOff>
    </xdr:to>
    <xdr:sp macro="" textlink="">
      <xdr:nvSpPr>
        <xdr:cNvPr id="238" name="楕円 237"/>
        <xdr:cNvSpPr/>
      </xdr:nvSpPr>
      <xdr:spPr>
        <a:xfrm>
          <a:off x="7810500" y="10719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137819</xdr:rowOff>
    </xdr:from>
    <xdr:to>
      <xdr:col>45</xdr:col>
      <xdr:colOff>177800</xdr:colOff>
      <xdr:row>62</xdr:row>
      <xdr:rowOff>140271</xdr:rowOff>
    </xdr:to>
    <xdr:cxnSp macro="">
      <xdr:nvCxnSpPr>
        <xdr:cNvPr id="239" name="直線コネクタ 238"/>
        <xdr:cNvCxnSpPr/>
      </xdr:nvCxnSpPr>
      <xdr:spPr>
        <a:xfrm flipV="1">
          <a:off x="7861300" y="10767719"/>
          <a:ext cx="889000" cy="2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119701</xdr:rowOff>
    </xdr:from>
    <xdr:ext cx="599010" cy="259045"/>
    <xdr:sp macro="" textlink="">
      <xdr:nvSpPr>
        <xdr:cNvPr id="240" name="n_1aveValue【橋りょう・トンネル】&#10;一人当たり有形固定資産（償却資産）額"/>
        <xdr:cNvSpPr txBox="1"/>
      </xdr:nvSpPr>
      <xdr:spPr>
        <a:xfrm>
          <a:off x="9327095" y="10235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135333</xdr:rowOff>
    </xdr:from>
    <xdr:ext cx="599010" cy="259045"/>
    <xdr:sp macro="" textlink="">
      <xdr:nvSpPr>
        <xdr:cNvPr id="241" name="n_2aveValue【橋りょう・トンネル】&#10;一人当たり有形固定資産（償却資産）額"/>
        <xdr:cNvSpPr txBox="1"/>
      </xdr:nvSpPr>
      <xdr:spPr>
        <a:xfrm>
          <a:off x="8450795" y="10250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154460</xdr:rowOff>
    </xdr:from>
    <xdr:ext cx="599010" cy="259045"/>
    <xdr:sp macro="" textlink="">
      <xdr:nvSpPr>
        <xdr:cNvPr id="242" name="n_3aveValue【橋りょう・トンネル】&#10;一人当たり有形固定資産（償却資産）額"/>
        <xdr:cNvSpPr txBox="1"/>
      </xdr:nvSpPr>
      <xdr:spPr>
        <a:xfrm>
          <a:off x="7561795" y="10270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161755</xdr:rowOff>
    </xdr:from>
    <xdr:ext cx="599010" cy="259045"/>
    <xdr:sp macro="" textlink="">
      <xdr:nvSpPr>
        <xdr:cNvPr id="243" name="n_4aveValue【橋りょう・トンネル】&#10;一人当たり有形固定資産（償却資産）額"/>
        <xdr:cNvSpPr txBox="1"/>
      </xdr:nvSpPr>
      <xdr:spPr>
        <a:xfrm>
          <a:off x="6672795" y="10277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2116</xdr:rowOff>
    </xdr:from>
    <xdr:ext cx="534377" cy="259045"/>
    <xdr:sp macro="" textlink="">
      <xdr:nvSpPr>
        <xdr:cNvPr id="244" name="n_1mainValue【橋りょう・トンネル】&#10;一人当たり有形固定資産（償却資産）額"/>
        <xdr:cNvSpPr txBox="1"/>
      </xdr:nvSpPr>
      <xdr:spPr>
        <a:xfrm>
          <a:off x="9359411" y="10803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8296</xdr:rowOff>
    </xdr:from>
    <xdr:ext cx="534377" cy="259045"/>
    <xdr:sp macro="" textlink="">
      <xdr:nvSpPr>
        <xdr:cNvPr id="245" name="n_2mainValue【橋りょう・トンネル】&#10;一人当たり有形固定資産（償却資産）額"/>
        <xdr:cNvSpPr txBox="1"/>
      </xdr:nvSpPr>
      <xdr:spPr>
        <a:xfrm>
          <a:off x="8483111" y="10809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63</xdr:row>
      <xdr:rowOff>10748</xdr:rowOff>
    </xdr:from>
    <xdr:ext cx="534377" cy="259045"/>
    <xdr:sp macro="" textlink="">
      <xdr:nvSpPr>
        <xdr:cNvPr id="246" name="n_3mainValue【橋りょう・トンネル】&#10;一人当たり有形固定資産（償却資産）額"/>
        <xdr:cNvSpPr txBox="1"/>
      </xdr:nvSpPr>
      <xdr:spPr>
        <a:xfrm>
          <a:off x="7594111" y="10812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7" name="正方形/長方形 24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8" name="正方形/長方形 24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9" name="正方形/長方形 24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0" name="正方形/長方形 24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1" name="正方形/長方形 25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2" name="正方形/長方形 25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3" name="正方形/長方形 25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4" name="正方形/長方形 25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5" name="テキスト ボックス 25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6" name="直線コネクタ 25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7" name="テキスト ボックス 256"/>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58" name="直線コネクタ 257"/>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59" name="テキスト ボックス 258"/>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60" name="直線コネクタ 259"/>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61" name="テキスト ボックス 260"/>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62" name="直線コネクタ 261"/>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63" name="テキスト ボックス 262"/>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64" name="直線コネクタ 263"/>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65" name="テキスト ボックス 264"/>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66" name="直線コネクタ 265"/>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67" name="テキスト ボックス 266"/>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68" name="直線コネクタ 267"/>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69" name="テキスト ボックス 268"/>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0" name="直線コネクタ 26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121376</xdr:rowOff>
    </xdr:from>
    <xdr:to>
      <xdr:col>24</xdr:col>
      <xdr:colOff>62865</xdr:colOff>
      <xdr:row>86</xdr:row>
      <xdr:rowOff>113212</xdr:rowOff>
    </xdr:to>
    <xdr:cxnSp macro="">
      <xdr:nvCxnSpPr>
        <xdr:cNvPr id="272" name="直線コネクタ 271"/>
        <xdr:cNvCxnSpPr/>
      </xdr:nvCxnSpPr>
      <xdr:spPr>
        <a:xfrm flipV="1">
          <a:off x="4634865" y="13323026"/>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117039</xdr:rowOff>
    </xdr:from>
    <xdr:ext cx="405111" cy="259045"/>
    <xdr:sp macro="" textlink="">
      <xdr:nvSpPr>
        <xdr:cNvPr id="273" name="【公営住宅】&#10;有形固定資産減価償却率最小値テキスト"/>
        <xdr:cNvSpPr txBox="1"/>
      </xdr:nvSpPr>
      <xdr:spPr>
        <a:xfrm>
          <a:off x="4673600" y="14861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113212</xdr:rowOff>
    </xdr:from>
    <xdr:to>
      <xdr:col>24</xdr:col>
      <xdr:colOff>152400</xdr:colOff>
      <xdr:row>86</xdr:row>
      <xdr:rowOff>113212</xdr:rowOff>
    </xdr:to>
    <xdr:cxnSp macro="">
      <xdr:nvCxnSpPr>
        <xdr:cNvPr id="274" name="直線コネクタ 273"/>
        <xdr:cNvCxnSpPr/>
      </xdr:nvCxnSpPr>
      <xdr:spPr>
        <a:xfrm>
          <a:off x="4546600" y="1485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68053</xdr:rowOff>
    </xdr:from>
    <xdr:ext cx="340478" cy="259045"/>
    <xdr:sp macro="" textlink="">
      <xdr:nvSpPr>
        <xdr:cNvPr id="275" name="【公営住宅】&#10;有形固定資産減価償却率最大値テキスト"/>
        <xdr:cNvSpPr txBox="1"/>
      </xdr:nvSpPr>
      <xdr:spPr>
        <a:xfrm>
          <a:off x="4673600" y="130982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121376</xdr:rowOff>
    </xdr:from>
    <xdr:to>
      <xdr:col>24</xdr:col>
      <xdr:colOff>152400</xdr:colOff>
      <xdr:row>77</xdr:row>
      <xdr:rowOff>121376</xdr:rowOff>
    </xdr:to>
    <xdr:cxnSp macro="">
      <xdr:nvCxnSpPr>
        <xdr:cNvPr id="276" name="直線コネクタ 275"/>
        <xdr:cNvCxnSpPr/>
      </xdr:nvCxnSpPr>
      <xdr:spPr>
        <a:xfrm>
          <a:off x="4546600" y="13323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142439</xdr:rowOff>
    </xdr:from>
    <xdr:ext cx="405111" cy="259045"/>
    <xdr:sp macro="" textlink="">
      <xdr:nvSpPr>
        <xdr:cNvPr id="277" name="【公営住宅】&#10;有形固定資産減価償却率平均値テキスト"/>
        <xdr:cNvSpPr txBox="1"/>
      </xdr:nvSpPr>
      <xdr:spPr>
        <a:xfrm>
          <a:off x="4673600" y="142013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119562</xdr:rowOff>
    </xdr:from>
    <xdr:to>
      <xdr:col>24</xdr:col>
      <xdr:colOff>114300</xdr:colOff>
      <xdr:row>84</xdr:row>
      <xdr:rowOff>49712</xdr:rowOff>
    </xdr:to>
    <xdr:sp macro="" textlink="">
      <xdr:nvSpPr>
        <xdr:cNvPr id="278" name="フローチャート: 判断 277"/>
        <xdr:cNvSpPr/>
      </xdr:nvSpPr>
      <xdr:spPr>
        <a:xfrm>
          <a:off x="4584700" y="1434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82006</xdr:rowOff>
    </xdr:from>
    <xdr:to>
      <xdr:col>20</xdr:col>
      <xdr:colOff>38100</xdr:colOff>
      <xdr:row>84</xdr:row>
      <xdr:rowOff>12156</xdr:rowOff>
    </xdr:to>
    <xdr:sp macro="" textlink="">
      <xdr:nvSpPr>
        <xdr:cNvPr id="279" name="フローチャート: 判断 278"/>
        <xdr:cNvSpPr/>
      </xdr:nvSpPr>
      <xdr:spPr>
        <a:xfrm>
          <a:off x="3746500" y="1431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49349</xdr:rowOff>
    </xdr:from>
    <xdr:to>
      <xdr:col>15</xdr:col>
      <xdr:colOff>101600</xdr:colOff>
      <xdr:row>83</xdr:row>
      <xdr:rowOff>150949</xdr:rowOff>
    </xdr:to>
    <xdr:sp macro="" textlink="">
      <xdr:nvSpPr>
        <xdr:cNvPr id="280" name="フローチャート: 判断 279"/>
        <xdr:cNvSpPr/>
      </xdr:nvSpPr>
      <xdr:spPr>
        <a:xfrm>
          <a:off x="2857500" y="1427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42818</xdr:rowOff>
    </xdr:from>
    <xdr:to>
      <xdr:col>10</xdr:col>
      <xdr:colOff>165100</xdr:colOff>
      <xdr:row>83</xdr:row>
      <xdr:rowOff>144418</xdr:rowOff>
    </xdr:to>
    <xdr:sp macro="" textlink="">
      <xdr:nvSpPr>
        <xdr:cNvPr id="281" name="フローチャート: 判断 280"/>
        <xdr:cNvSpPr/>
      </xdr:nvSpPr>
      <xdr:spPr>
        <a:xfrm>
          <a:off x="1968500" y="1427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152219</xdr:rowOff>
    </xdr:from>
    <xdr:to>
      <xdr:col>6</xdr:col>
      <xdr:colOff>38100</xdr:colOff>
      <xdr:row>83</xdr:row>
      <xdr:rowOff>82369</xdr:rowOff>
    </xdr:to>
    <xdr:sp macro="" textlink="">
      <xdr:nvSpPr>
        <xdr:cNvPr id="282" name="フローチャート: 判断 281"/>
        <xdr:cNvSpPr/>
      </xdr:nvSpPr>
      <xdr:spPr>
        <a:xfrm>
          <a:off x="1079500" y="142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3" name="テキスト ボックス 28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4" name="テキスト ボックス 28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5" name="テキスト ボックス 28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6" name="テキスト ボックス 28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7" name="テキスト ボックス 28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65677</xdr:rowOff>
    </xdr:from>
    <xdr:to>
      <xdr:col>24</xdr:col>
      <xdr:colOff>114300</xdr:colOff>
      <xdr:row>84</xdr:row>
      <xdr:rowOff>167277</xdr:rowOff>
    </xdr:to>
    <xdr:sp macro="" textlink="">
      <xdr:nvSpPr>
        <xdr:cNvPr id="288" name="楕円 287"/>
        <xdr:cNvSpPr/>
      </xdr:nvSpPr>
      <xdr:spPr>
        <a:xfrm>
          <a:off x="4584700" y="1446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44104</xdr:rowOff>
    </xdr:from>
    <xdr:ext cx="405111" cy="259045"/>
    <xdr:sp macro="" textlink="">
      <xdr:nvSpPr>
        <xdr:cNvPr id="289" name="【公営住宅】&#10;有形固定資産減価償却率該当値テキスト"/>
        <xdr:cNvSpPr txBox="1"/>
      </xdr:nvSpPr>
      <xdr:spPr>
        <a:xfrm>
          <a:off x="4673600" y="14445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68943</xdr:rowOff>
    </xdr:from>
    <xdr:to>
      <xdr:col>20</xdr:col>
      <xdr:colOff>38100</xdr:colOff>
      <xdr:row>84</xdr:row>
      <xdr:rowOff>170543</xdr:rowOff>
    </xdr:to>
    <xdr:sp macro="" textlink="">
      <xdr:nvSpPr>
        <xdr:cNvPr id="290" name="楕円 289"/>
        <xdr:cNvSpPr/>
      </xdr:nvSpPr>
      <xdr:spPr>
        <a:xfrm>
          <a:off x="3746500" y="1447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116477</xdr:rowOff>
    </xdr:from>
    <xdr:to>
      <xdr:col>24</xdr:col>
      <xdr:colOff>63500</xdr:colOff>
      <xdr:row>84</xdr:row>
      <xdr:rowOff>119743</xdr:rowOff>
    </xdr:to>
    <xdr:cxnSp macro="">
      <xdr:nvCxnSpPr>
        <xdr:cNvPr id="291" name="直線コネクタ 290"/>
        <xdr:cNvCxnSpPr/>
      </xdr:nvCxnSpPr>
      <xdr:spPr>
        <a:xfrm flipV="1">
          <a:off x="3797300" y="14518277"/>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18324</xdr:rowOff>
    </xdr:from>
    <xdr:to>
      <xdr:col>15</xdr:col>
      <xdr:colOff>101600</xdr:colOff>
      <xdr:row>84</xdr:row>
      <xdr:rowOff>119924</xdr:rowOff>
    </xdr:to>
    <xdr:sp macro="" textlink="">
      <xdr:nvSpPr>
        <xdr:cNvPr id="292" name="楕円 291"/>
        <xdr:cNvSpPr/>
      </xdr:nvSpPr>
      <xdr:spPr>
        <a:xfrm>
          <a:off x="2857500" y="1442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69124</xdr:rowOff>
    </xdr:from>
    <xdr:to>
      <xdr:col>19</xdr:col>
      <xdr:colOff>177800</xdr:colOff>
      <xdr:row>84</xdr:row>
      <xdr:rowOff>119743</xdr:rowOff>
    </xdr:to>
    <xdr:cxnSp macro="">
      <xdr:nvCxnSpPr>
        <xdr:cNvPr id="293" name="直線コネクタ 292"/>
        <xdr:cNvCxnSpPr/>
      </xdr:nvCxnSpPr>
      <xdr:spPr>
        <a:xfrm>
          <a:off x="2908300" y="14470924"/>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70576</xdr:rowOff>
    </xdr:from>
    <xdr:to>
      <xdr:col>10</xdr:col>
      <xdr:colOff>165100</xdr:colOff>
      <xdr:row>85</xdr:row>
      <xdr:rowOff>726</xdr:rowOff>
    </xdr:to>
    <xdr:sp macro="" textlink="">
      <xdr:nvSpPr>
        <xdr:cNvPr id="294" name="楕円 293"/>
        <xdr:cNvSpPr/>
      </xdr:nvSpPr>
      <xdr:spPr>
        <a:xfrm>
          <a:off x="1968500" y="14472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69124</xdr:rowOff>
    </xdr:from>
    <xdr:to>
      <xdr:col>15</xdr:col>
      <xdr:colOff>50800</xdr:colOff>
      <xdr:row>84</xdr:row>
      <xdr:rowOff>121376</xdr:rowOff>
    </xdr:to>
    <xdr:cxnSp macro="">
      <xdr:nvCxnSpPr>
        <xdr:cNvPr id="295" name="直線コネクタ 294"/>
        <xdr:cNvCxnSpPr/>
      </xdr:nvCxnSpPr>
      <xdr:spPr>
        <a:xfrm flipV="1">
          <a:off x="2019300" y="14470924"/>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28683</xdr:rowOff>
    </xdr:from>
    <xdr:ext cx="405111" cy="259045"/>
    <xdr:sp macro="" textlink="">
      <xdr:nvSpPr>
        <xdr:cNvPr id="296" name="n_1aveValue【公営住宅】&#10;有形固定資産減価償却率"/>
        <xdr:cNvSpPr txBox="1"/>
      </xdr:nvSpPr>
      <xdr:spPr>
        <a:xfrm>
          <a:off x="3582044" y="14087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167476</xdr:rowOff>
    </xdr:from>
    <xdr:ext cx="405111" cy="259045"/>
    <xdr:sp macro="" textlink="">
      <xdr:nvSpPr>
        <xdr:cNvPr id="297" name="n_2aveValue【公営住宅】&#10;有形固定資産減価償却率"/>
        <xdr:cNvSpPr txBox="1"/>
      </xdr:nvSpPr>
      <xdr:spPr>
        <a:xfrm>
          <a:off x="2705744" y="140549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160945</xdr:rowOff>
    </xdr:from>
    <xdr:ext cx="405111" cy="259045"/>
    <xdr:sp macro="" textlink="">
      <xdr:nvSpPr>
        <xdr:cNvPr id="298" name="n_3aveValue【公営住宅】&#10;有形固定資産減価償却率"/>
        <xdr:cNvSpPr txBox="1"/>
      </xdr:nvSpPr>
      <xdr:spPr>
        <a:xfrm>
          <a:off x="1816744" y="14048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98896</xdr:rowOff>
    </xdr:from>
    <xdr:ext cx="405111" cy="259045"/>
    <xdr:sp macro="" textlink="">
      <xdr:nvSpPr>
        <xdr:cNvPr id="299" name="n_4aveValue【公営住宅】&#10;有形固定資産減価償却率"/>
        <xdr:cNvSpPr txBox="1"/>
      </xdr:nvSpPr>
      <xdr:spPr>
        <a:xfrm>
          <a:off x="927744" y="13986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161670</xdr:rowOff>
    </xdr:from>
    <xdr:ext cx="405111" cy="259045"/>
    <xdr:sp macro="" textlink="">
      <xdr:nvSpPr>
        <xdr:cNvPr id="300" name="n_1mainValue【公営住宅】&#10;有形固定資産減価償却率"/>
        <xdr:cNvSpPr txBox="1"/>
      </xdr:nvSpPr>
      <xdr:spPr>
        <a:xfrm>
          <a:off x="3582044" y="14563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111051</xdr:rowOff>
    </xdr:from>
    <xdr:ext cx="405111" cy="259045"/>
    <xdr:sp macro="" textlink="">
      <xdr:nvSpPr>
        <xdr:cNvPr id="301" name="n_2mainValue【公営住宅】&#10;有形固定資産減価償却率"/>
        <xdr:cNvSpPr txBox="1"/>
      </xdr:nvSpPr>
      <xdr:spPr>
        <a:xfrm>
          <a:off x="2705744" y="14512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163303</xdr:rowOff>
    </xdr:from>
    <xdr:ext cx="405111" cy="259045"/>
    <xdr:sp macro="" textlink="">
      <xdr:nvSpPr>
        <xdr:cNvPr id="302" name="n_3mainValue【公営住宅】&#10;有形固定資産減価償却率"/>
        <xdr:cNvSpPr txBox="1"/>
      </xdr:nvSpPr>
      <xdr:spPr>
        <a:xfrm>
          <a:off x="1816744" y="14565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3" name="正方形/長方形 30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4" name="正方形/長方形 30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5" name="正方形/長方形 30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6" name="正方形/長方形 30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7" name="正方形/長方形 30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8" name="正方形/長方形 30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9" name="正方形/長方形 30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0" name="正方形/長方形 30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1" name="テキスト ボックス 31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2" name="直線コネクタ 31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3" name="直線コネクタ 31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4" name="テキスト ボックス 31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5" name="直線コネクタ 31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6" name="テキスト ボックス 31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7" name="直線コネクタ 31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8" name="テキスト ボックス 31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9" name="直線コネクタ 31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0" name="テキスト ボックス 31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1" name="直線コネクタ 32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2" name="テキスト ボックス 321"/>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3" name="直線コネクタ 32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4" name="テキスト ボックス 32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169163</xdr:rowOff>
    </xdr:from>
    <xdr:to>
      <xdr:col>54</xdr:col>
      <xdr:colOff>189865</xdr:colOff>
      <xdr:row>86</xdr:row>
      <xdr:rowOff>108965</xdr:rowOff>
    </xdr:to>
    <xdr:cxnSp macro="">
      <xdr:nvCxnSpPr>
        <xdr:cNvPr id="326" name="直線コネクタ 325"/>
        <xdr:cNvCxnSpPr/>
      </xdr:nvCxnSpPr>
      <xdr:spPr>
        <a:xfrm flipV="1">
          <a:off x="10476865" y="13542263"/>
          <a:ext cx="0" cy="1311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112792</xdr:rowOff>
    </xdr:from>
    <xdr:ext cx="469744" cy="259045"/>
    <xdr:sp macro="" textlink="">
      <xdr:nvSpPr>
        <xdr:cNvPr id="327" name="【公営住宅】&#10;一人当たり面積最小値テキスト"/>
        <xdr:cNvSpPr txBox="1"/>
      </xdr:nvSpPr>
      <xdr:spPr>
        <a:xfrm>
          <a:off x="10515600" y="14857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108965</xdr:rowOff>
    </xdr:from>
    <xdr:to>
      <xdr:col>55</xdr:col>
      <xdr:colOff>88900</xdr:colOff>
      <xdr:row>86</xdr:row>
      <xdr:rowOff>108965</xdr:rowOff>
    </xdr:to>
    <xdr:cxnSp macro="">
      <xdr:nvCxnSpPr>
        <xdr:cNvPr id="328" name="直線コネクタ 327"/>
        <xdr:cNvCxnSpPr/>
      </xdr:nvCxnSpPr>
      <xdr:spPr>
        <a:xfrm>
          <a:off x="10388600" y="1485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115840</xdr:rowOff>
    </xdr:from>
    <xdr:ext cx="469744" cy="259045"/>
    <xdr:sp macro="" textlink="">
      <xdr:nvSpPr>
        <xdr:cNvPr id="329" name="【公営住宅】&#10;一人当たり面積最大値テキスト"/>
        <xdr:cNvSpPr txBox="1"/>
      </xdr:nvSpPr>
      <xdr:spPr>
        <a:xfrm>
          <a:off x="10515600" y="13317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169163</xdr:rowOff>
    </xdr:from>
    <xdr:to>
      <xdr:col>55</xdr:col>
      <xdr:colOff>88900</xdr:colOff>
      <xdr:row>78</xdr:row>
      <xdr:rowOff>169163</xdr:rowOff>
    </xdr:to>
    <xdr:cxnSp macro="">
      <xdr:nvCxnSpPr>
        <xdr:cNvPr id="330" name="直線コネクタ 329"/>
        <xdr:cNvCxnSpPr/>
      </xdr:nvCxnSpPr>
      <xdr:spPr>
        <a:xfrm>
          <a:off x="10388600" y="13542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153179</xdr:rowOff>
    </xdr:from>
    <xdr:ext cx="469744" cy="259045"/>
    <xdr:sp macro="" textlink="">
      <xdr:nvSpPr>
        <xdr:cNvPr id="331" name="【公営住宅】&#10;一人当たり面積平均値テキスト"/>
        <xdr:cNvSpPr txBox="1"/>
      </xdr:nvSpPr>
      <xdr:spPr>
        <a:xfrm>
          <a:off x="10515600" y="14383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3302</xdr:rowOff>
    </xdr:from>
    <xdr:to>
      <xdr:col>55</xdr:col>
      <xdr:colOff>50800</xdr:colOff>
      <xdr:row>84</xdr:row>
      <xdr:rowOff>104902</xdr:rowOff>
    </xdr:to>
    <xdr:sp macro="" textlink="">
      <xdr:nvSpPr>
        <xdr:cNvPr id="332" name="フローチャート: 判断 331"/>
        <xdr:cNvSpPr/>
      </xdr:nvSpPr>
      <xdr:spPr>
        <a:xfrm>
          <a:off x="10426700" y="1440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254</xdr:rowOff>
    </xdr:from>
    <xdr:to>
      <xdr:col>50</xdr:col>
      <xdr:colOff>165100</xdr:colOff>
      <xdr:row>84</xdr:row>
      <xdr:rowOff>101854</xdr:rowOff>
    </xdr:to>
    <xdr:sp macro="" textlink="">
      <xdr:nvSpPr>
        <xdr:cNvPr id="333" name="フローチャート: 判断 332"/>
        <xdr:cNvSpPr/>
      </xdr:nvSpPr>
      <xdr:spPr>
        <a:xfrm>
          <a:off x="9588500" y="1440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170942</xdr:rowOff>
    </xdr:from>
    <xdr:to>
      <xdr:col>46</xdr:col>
      <xdr:colOff>38100</xdr:colOff>
      <xdr:row>84</xdr:row>
      <xdr:rowOff>101092</xdr:rowOff>
    </xdr:to>
    <xdr:sp macro="" textlink="">
      <xdr:nvSpPr>
        <xdr:cNvPr id="334" name="フローチャート: 判断 333"/>
        <xdr:cNvSpPr/>
      </xdr:nvSpPr>
      <xdr:spPr>
        <a:xfrm>
          <a:off x="8699500" y="1440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10922</xdr:rowOff>
    </xdr:from>
    <xdr:to>
      <xdr:col>41</xdr:col>
      <xdr:colOff>101600</xdr:colOff>
      <xdr:row>84</xdr:row>
      <xdr:rowOff>112522</xdr:rowOff>
    </xdr:to>
    <xdr:sp macro="" textlink="">
      <xdr:nvSpPr>
        <xdr:cNvPr id="335" name="フローチャート: 判断 334"/>
        <xdr:cNvSpPr/>
      </xdr:nvSpPr>
      <xdr:spPr>
        <a:xfrm>
          <a:off x="7810500" y="1441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6350</xdr:rowOff>
    </xdr:from>
    <xdr:to>
      <xdr:col>36</xdr:col>
      <xdr:colOff>165100</xdr:colOff>
      <xdr:row>84</xdr:row>
      <xdr:rowOff>107950</xdr:rowOff>
    </xdr:to>
    <xdr:sp macro="" textlink="">
      <xdr:nvSpPr>
        <xdr:cNvPr id="336" name="フローチャート: 判断 335"/>
        <xdr:cNvSpPr/>
      </xdr:nvSpPr>
      <xdr:spPr>
        <a:xfrm>
          <a:off x="6921500" y="1440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7" name="テキスト ボックス 33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8" name="テキスト ボックス 33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9" name="テキスト ボックス 33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0" name="テキスト ボックス 33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1" name="テキスト ボックス 34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152654</xdr:rowOff>
    </xdr:from>
    <xdr:to>
      <xdr:col>55</xdr:col>
      <xdr:colOff>50800</xdr:colOff>
      <xdr:row>83</xdr:row>
      <xdr:rowOff>82804</xdr:rowOff>
    </xdr:to>
    <xdr:sp macro="" textlink="">
      <xdr:nvSpPr>
        <xdr:cNvPr id="342" name="楕円 341"/>
        <xdr:cNvSpPr/>
      </xdr:nvSpPr>
      <xdr:spPr>
        <a:xfrm>
          <a:off x="10426700" y="1421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4081</xdr:rowOff>
    </xdr:from>
    <xdr:ext cx="469744" cy="259045"/>
    <xdr:sp macro="" textlink="">
      <xdr:nvSpPr>
        <xdr:cNvPr id="343" name="【公営住宅】&#10;一人当たり面積該当値テキスト"/>
        <xdr:cNvSpPr txBox="1"/>
      </xdr:nvSpPr>
      <xdr:spPr>
        <a:xfrm>
          <a:off x="10515600" y="14062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77978</xdr:rowOff>
    </xdr:from>
    <xdr:to>
      <xdr:col>50</xdr:col>
      <xdr:colOff>165100</xdr:colOff>
      <xdr:row>83</xdr:row>
      <xdr:rowOff>8128</xdr:rowOff>
    </xdr:to>
    <xdr:sp macro="" textlink="">
      <xdr:nvSpPr>
        <xdr:cNvPr id="344" name="楕円 343"/>
        <xdr:cNvSpPr/>
      </xdr:nvSpPr>
      <xdr:spPr>
        <a:xfrm>
          <a:off x="9588500" y="14136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128778</xdr:rowOff>
    </xdr:from>
    <xdr:to>
      <xdr:col>55</xdr:col>
      <xdr:colOff>0</xdr:colOff>
      <xdr:row>83</xdr:row>
      <xdr:rowOff>32004</xdr:rowOff>
    </xdr:to>
    <xdr:cxnSp macro="">
      <xdr:nvCxnSpPr>
        <xdr:cNvPr id="345" name="直線コネクタ 344"/>
        <xdr:cNvCxnSpPr/>
      </xdr:nvCxnSpPr>
      <xdr:spPr>
        <a:xfrm>
          <a:off x="9639300" y="14187678"/>
          <a:ext cx="838200" cy="74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36068</xdr:rowOff>
    </xdr:from>
    <xdr:to>
      <xdr:col>46</xdr:col>
      <xdr:colOff>38100</xdr:colOff>
      <xdr:row>82</xdr:row>
      <xdr:rowOff>137668</xdr:rowOff>
    </xdr:to>
    <xdr:sp macro="" textlink="">
      <xdr:nvSpPr>
        <xdr:cNvPr id="346" name="楕円 345"/>
        <xdr:cNvSpPr/>
      </xdr:nvSpPr>
      <xdr:spPr>
        <a:xfrm>
          <a:off x="8699500" y="14094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86868</xdr:rowOff>
    </xdr:from>
    <xdr:to>
      <xdr:col>50</xdr:col>
      <xdr:colOff>114300</xdr:colOff>
      <xdr:row>82</xdr:row>
      <xdr:rowOff>128778</xdr:rowOff>
    </xdr:to>
    <xdr:cxnSp macro="">
      <xdr:nvCxnSpPr>
        <xdr:cNvPr id="347" name="直線コネクタ 346"/>
        <xdr:cNvCxnSpPr/>
      </xdr:nvCxnSpPr>
      <xdr:spPr>
        <a:xfrm>
          <a:off x="8750300" y="14145768"/>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70358</xdr:rowOff>
    </xdr:from>
    <xdr:to>
      <xdr:col>41</xdr:col>
      <xdr:colOff>101600</xdr:colOff>
      <xdr:row>83</xdr:row>
      <xdr:rowOff>508</xdr:rowOff>
    </xdr:to>
    <xdr:sp macro="" textlink="">
      <xdr:nvSpPr>
        <xdr:cNvPr id="348" name="楕円 347"/>
        <xdr:cNvSpPr/>
      </xdr:nvSpPr>
      <xdr:spPr>
        <a:xfrm>
          <a:off x="7810500" y="14129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86868</xdr:rowOff>
    </xdr:from>
    <xdr:to>
      <xdr:col>45</xdr:col>
      <xdr:colOff>177800</xdr:colOff>
      <xdr:row>82</xdr:row>
      <xdr:rowOff>121158</xdr:rowOff>
    </xdr:to>
    <xdr:cxnSp macro="">
      <xdr:nvCxnSpPr>
        <xdr:cNvPr id="349" name="直線コネクタ 348"/>
        <xdr:cNvCxnSpPr/>
      </xdr:nvCxnSpPr>
      <xdr:spPr>
        <a:xfrm flipV="1">
          <a:off x="7861300" y="14145768"/>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92981</xdr:rowOff>
    </xdr:from>
    <xdr:ext cx="469744" cy="259045"/>
    <xdr:sp macro="" textlink="">
      <xdr:nvSpPr>
        <xdr:cNvPr id="350" name="n_1aveValue【公営住宅】&#10;一人当たり面積"/>
        <xdr:cNvSpPr txBox="1"/>
      </xdr:nvSpPr>
      <xdr:spPr>
        <a:xfrm>
          <a:off x="9391727" y="14494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92219</xdr:rowOff>
    </xdr:from>
    <xdr:ext cx="469744" cy="259045"/>
    <xdr:sp macro="" textlink="">
      <xdr:nvSpPr>
        <xdr:cNvPr id="351" name="n_2aveValue【公営住宅】&#10;一人当たり面積"/>
        <xdr:cNvSpPr txBox="1"/>
      </xdr:nvSpPr>
      <xdr:spPr>
        <a:xfrm>
          <a:off x="8515427" y="14494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103649</xdr:rowOff>
    </xdr:from>
    <xdr:ext cx="469744" cy="259045"/>
    <xdr:sp macro="" textlink="">
      <xdr:nvSpPr>
        <xdr:cNvPr id="352" name="n_3aveValue【公営住宅】&#10;一人当たり面積"/>
        <xdr:cNvSpPr txBox="1"/>
      </xdr:nvSpPr>
      <xdr:spPr>
        <a:xfrm>
          <a:off x="7626427" y="14505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124477</xdr:rowOff>
    </xdr:from>
    <xdr:ext cx="469744" cy="259045"/>
    <xdr:sp macro="" textlink="">
      <xdr:nvSpPr>
        <xdr:cNvPr id="353" name="n_4aveValue【公営住宅】&#10;一人当たり面積"/>
        <xdr:cNvSpPr txBox="1"/>
      </xdr:nvSpPr>
      <xdr:spPr>
        <a:xfrm>
          <a:off x="6737427" y="1418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24655</xdr:rowOff>
    </xdr:from>
    <xdr:ext cx="469744" cy="259045"/>
    <xdr:sp macro="" textlink="">
      <xdr:nvSpPr>
        <xdr:cNvPr id="354" name="n_1mainValue【公営住宅】&#10;一人当たり面積"/>
        <xdr:cNvSpPr txBox="1"/>
      </xdr:nvSpPr>
      <xdr:spPr>
        <a:xfrm>
          <a:off x="9391727" y="13912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154195</xdr:rowOff>
    </xdr:from>
    <xdr:ext cx="469744" cy="259045"/>
    <xdr:sp macro="" textlink="">
      <xdr:nvSpPr>
        <xdr:cNvPr id="355" name="n_2mainValue【公営住宅】&#10;一人当たり面積"/>
        <xdr:cNvSpPr txBox="1"/>
      </xdr:nvSpPr>
      <xdr:spPr>
        <a:xfrm>
          <a:off x="8515427" y="13870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17035</xdr:rowOff>
    </xdr:from>
    <xdr:ext cx="469744" cy="259045"/>
    <xdr:sp macro="" textlink="">
      <xdr:nvSpPr>
        <xdr:cNvPr id="356" name="n_3mainValue【公営住宅】&#10;一人当たり面積"/>
        <xdr:cNvSpPr txBox="1"/>
      </xdr:nvSpPr>
      <xdr:spPr>
        <a:xfrm>
          <a:off x="7626427" y="13904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7" name="正方形/長方形 35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8" name="正方形/長方形 35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9" name="正方形/長方形 35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0" name="正方形/長方形 35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1" name="正方形/長方形 36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2" name="正方形/長方形 36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3" name="正方形/長方形 36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4" name="正方形/長方形 36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65" name="正方形/長方形 36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6" name="正方形/長方形 36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7" name="正方形/長方形 36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8" name="正方形/長方形 36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9" name="正方形/長方形 36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0" name="正方形/長方形 36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1" name="正方形/長方形 37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2" name="正方形/長方形 37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3" name="正方形/長方形 37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4" name="正方形/長方形 37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5" name="正方形/長方形 37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6" name="正方形/長方形 37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7" name="正方形/長方形 37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8" name="正方形/長方形 37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9" name="正方形/長方形 37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0" name="正方形/長方形 37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1" name="テキスト ボックス 38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2" name="直線コネクタ 38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3" name="テキスト ボックス 382"/>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84" name="直線コネクタ 383"/>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85" name="テキスト ボックス 384"/>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86" name="直線コネクタ 385"/>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87" name="テキスト ボックス 386"/>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88" name="直線コネクタ 38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89" name="テキスト ボックス 38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90" name="直線コネクタ 389"/>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91" name="テキスト ボックス 390"/>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92" name="直線コネクタ 391"/>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93" name="テキスト ボックス 392"/>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4" name="直線コネクタ 39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95" name="テキスト ボックス 394"/>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9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80010</xdr:rowOff>
    </xdr:from>
    <xdr:to>
      <xdr:col>85</xdr:col>
      <xdr:colOff>126364</xdr:colOff>
      <xdr:row>41</xdr:row>
      <xdr:rowOff>139065</xdr:rowOff>
    </xdr:to>
    <xdr:cxnSp macro="">
      <xdr:nvCxnSpPr>
        <xdr:cNvPr id="397" name="直線コネクタ 396"/>
        <xdr:cNvCxnSpPr/>
      </xdr:nvCxnSpPr>
      <xdr:spPr>
        <a:xfrm flipV="1">
          <a:off x="16318864" y="5737860"/>
          <a:ext cx="0" cy="1430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142892</xdr:rowOff>
    </xdr:from>
    <xdr:ext cx="405111" cy="259045"/>
    <xdr:sp macro="" textlink="">
      <xdr:nvSpPr>
        <xdr:cNvPr id="398" name="【認定こども園・幼稚園・保育所】&#10;有形固定資産減価償却率最小値テキスト"/>
        <xdr:cNvSpPr txBox="1"/>
      </xdr:nvSpPr>
      <xdr:spPr>
        <a:xfrm>
          <a:off x="16357600" y="717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139065</xdr:rowOff>
    </xdr:from>
    <xdr:to>
      <xdr:col>86</xdr:col>
      <xdr:colOff>25400</xdr:colOff>
      <xdr:row>41</xdr:row>
      <xdr:rowOff>139065</xdr:rowOff>
    </xdr:to>
    <xdr:cxnSp macro="">
      <xdr:nvCxnSpPr>
        <xdr:cNvPr id="399" name="直線コネクタ 398"/>
        <xdr:cNvCxnSpPr/>
      </xdr:nvCxnSpPr>
      <xdr:spPr>
        <a:xfrm>
          <a:off x="16230600" y="7168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26687</xdr:rowOff>
    </xdr:from>
    <xdr:ext cx="405111" cy="259045"/>
    <xdr:sp macro="" textlink="">
      <xdr:nvSpPr>
        <xdr:cNvPr id="400" name="【認定こども園・幼稚園・保育所】&#10;有形固定資産減価償却率最大値テキスト"/>
        <xdr:cNvSpPr txBox="1"/>
      </xdr:nvSpPr>
      <xdr:spPr>
        <a:xfrm>
          <a:off x="16357600" y="5513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80010</xdr:rowOff>
    </xdr:from>
    <xdr:to>
      <xdr:col>86</xdr:col>
      <xdr:colOff>25400</xdr:colOff>
      <xdr:row>33</xdr:row>
      <xdr:rowOff>80010</xdr:rowOff>
    </xdr:to>
    <xdr:cxnSp macro="">
      <xdr:nvCxnSpPr>
        <xdr:cNvPr id="401" name="直線コネクタ 400"/>
        <xdr:cNvCxnSpPr/>
      </xdr:nvCxnSpPr>
      <xdr:spPr>
        <a:xfrm>
          <a:off x="16230600" y="573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103522</xdr:rowOff>
    </xdr:from>
    <xdr:ext cx="405111" cy="259045"/>
    <xdr:sp macro="" textlink="">
      <xdr:nvSpPr>
        <xdr:cNvPr id="402" name="【認定こども園・幼稚園・保育所】&#10;有形固定資産減価償却率平均値テキスト"/>
        <xdr:cNvSpPr txBox="1"/>
      </xdr:nvSpPr>
      <xdr:spPr>
        <a:xfrm>
          <a:off x="16357600" y="62757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80645</xdr:rowOff>
    </xdr:from>
    <xdr:to>
      <xdr:col>85</xdr:col>
      <xdr:colOff>177800</xdr:colOff>
      <xdr:row>38</xdr:row>
      <xdr:rowOff>10795</xdr:rowOff>
    </xdr:to>
    <xdr:sp macro="" textlink="">
      <xdr:nvSpPr>
        <xdr:cNvPr id="403" name="フローチャート: 判断 402"/>
        <xdr:cNvSpPr/>
      </xdr:nvSpPr>
      <xdr:spPr>
        <a:xfrm>
          <a:off x="162687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107315</xdr:rowOff>
    </xdr:from>
    <xdr:to>
      <xdr:col>81</xdr:col>
      <xdr:colOff>101600</xdr:colOff>
      <xdr:row>38</xdr:row>
      <xdr:rowOff>37465</xdr:rowOff>
    </xdr:to>
    <xdr:sp macro="" textlink="">
      <xdr:nvSpPr>
        <xdr:cNvPr id="404" name="フローチャート: 判断 403"/>
        <xdr:cNvSpPr/>
      </xdr:nvSpPr>
      <xdr:spPr>
        <a:xfrm>
          <a:off x="15430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88265</xdr:rowOff>
    </xdr:from>
    <xdr:to>
      <xdr:col>76</xdr:col>
      <xdr:colOff>165100</xdr:colOff>
      <xdr:row>38</xdr:row>
      <xdr:rowOff>18415</xdr:rowOff>
    </xdr:to>
    <xdr:sp macro="" textlink="">
      <xdr:nvSpPr>
        <xdr:cNvPr id="405" name="フローチャート: 判断 404"/>
        <xdr:cNvSpPr/>
      </xdr:nvSpPr>
      <xdr:spPr>
        <a:xfrm>
          <a:off x="14541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82550</xdr:rowOff>
    </xdr:from>
    <xdr:to>
      <xdr:col>72</xdr:col>
      <xdr:colOff>38100</xdr:colOff>
      <xdr:row>38</xdr:row>
      <xdr:rowOff>12700</xdr:rowOff>
    </xdr:to>
    <xdr:sp macro="" textlink="">
      <xdr:nvSpPr>
        <xdr:cNvPr id="406" name="フローチャート: 判断 405"/>
        <xdr:cNvSpPr/>
      </xdr:nvSpPr>
      <xdr:spPr>
        <a:xfrm>
          <a:off x="13652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59690</xdr:rowOff>
    </xdr:from>
    <xdr:to>
      <xdr:col>67</xdr:col>
      <xdr:colOff>101600</xdr:colOff>
      <xdr:row>37</xdr:row>
      <xdr:rowOff>161290</xdr:rowOff>
    </xdr:to>
    <xdr:sp macro="" textlink="">
      <xdr:nvSpPr>
        <xdr:cNvPr id="407" name="フローチャート: 判断 406"/>
        <xdr:cNvSpPr/>
      </xdr:nvSpPr>
      <xdr:spPr>
        <a:xfrm>
          <a:off x="127635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8" name="テキスト ボックス 40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9" name="テキスト ボックス 40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0" name="テキスト ボックス 40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1" name="テキスト ボックス 41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2" name="テキスト ボックス 41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40640</xdr:rowOff>
    </xdr:from>
    <xdr:to>
      <xdr:col>85</xdr:col>
      <xdr:colOff>177800</xdr:colOff>
      <xdr:row>39</xdr:row>
      <xdr:rowOff>142240</xdr:rowOff>
    </xdr:to>
    <xdr:sp macro="" textlink="">
      <xdr:nvSpPr>
        <xdr:cNvPr id="413" name="楕円 412"/>
        <xdr:cNvSpPr/>
      </xdr:nvSpPr>
      <xdr:spPr>
        <a:xfrm>
          <a:off x="16268700" y="672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19067</xdr:rowOff>
    </xdr:from>
    <xdr:ext cx="405111" cy="259045"/>
    <xdr:sp macro="" textlink="">
      <xdr:nvSpPr>
        <xdr:cNvPr id="414" name="【認定こども園・幼稚園・保育所】&#10;有形固定資産減価償却率該当値テキスト"/>
        <xdr:cNvSpPr txBox="1"/>
      </xdr:nvSpPr>
      <xdr:spPr>
        <a:xfrm>
          <a:off x="16357600" y="670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103505</xdr:rowOff>
    </xdr:from>
    <xdr:to>
      <xdr:col>81</xdr:col>
      <xdr:colOff>101600</xdr:colOff>
      <xdr:row>40</xdr:row>
      <xdr:rowOff>33655</xdr:rowOff>
    </xdr:to>
    <xdr:sp macro="" textlink="">
      <xdr:nvSpPr>
        <xdr:cNvPr id="415" name="楕円 414"/>
        <xdr:cNvSpPr/>
      </xdr:nvSpPr>
      <xdr:spPr>
        <a:xfrm>
          <a:off x="15430500" y="679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91440</xdr:rowOff>
    </xdr:from>
    <xdr:to>
      <xdr:col>85</xdr:col>
      <xdr:colOff>127000</xdr:colOff>
      <xdr:row>39</xdr:row>
      <xdr:rowOff>154305</xdr:rowOff>
    </xdr:to>
    <xdr:cxnSp macro="">
      <xdr:nvCxnSpPr>
        <xdr:cNvPr id="416" name="直線コネクタ 415"/>
        <xdr:cNvCxnSpPr/>
      </xdr:nvCxnSpPr>
      <xdr:spPr>
        <a:xfrm flipV="1">
          <a:off x="15481300" y="6777990"/>
          <a:ext cx="8382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73025</xdr:rowOff>
    </xdr:from>
    <xdr:to>
      <xdr:col>76</xdr:col>
      <xdr:colOff>165100</xdr:colOff>
      <xdr:row>40</xdr:row>
      <xdr:rowOff>3175</xdr:rowOff>
    </xdr:to>
    <xdr:sp macro="" textlink="">
      <xdr:nvSpPr>
        <xdr:cNvPr id="417" name="楕円 416"/>
        <xdr:cNvSpPr/>
      </xdr:nvSpPr>
      <xdr:spPr>
        <a:xfrm>
          <a:off x="14541500" y="675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123825</xdr:rowOff>
    </xdr:from>
    <xdr:to>
      <xdr:col>81</xdr:col>
      <xdr:colOff>50800</xdr:colOff>
      <xdr:row>39</xdr:row>
      <xdr:rowOff>154305</xdr:rowOff>
    </xdr:to>
    <xdr:cxnSp macro="">
      <xdr:nvCxnSpPr>
        <xdr:cNvPr id="418" name="直線コネクタ 417"/>
        <xdr:cNvCxnSpPr/>
      </xdr:nvCxnSpPr>
      <xdr:spPr>
        <a:xfrm>
          <a:off x="14592300" y="681037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46355</xdr:rowOff>
    </xdr:from>
    <xdr:to>
      <xdr:col>72</xdr:col>
      <xdr:colOff>38100</xdr:colOff>
      <xdr:row>39</xdr:row>
      <xdr:rowOff>147955</xdr:rowOff>
    </xdr:to>
    <xdr:sp macro="" textlink="">
      <xdr:nvSpPr>
        <xdr:cNvPr id="419" name="楕円 418"/>
        <xdr:cNvSpPr/>
      </xdr:nvSpPr>
      <xdr:spPr>
        <a:xfrm>
          <a:off x="13652500" y="673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97155</xdr:rowOff>
    </xdr:from>
    <xdr:to>
      <xdr:col>76</xdr:col>
      <xdr:colOff>114300</xdr:colOff>
      <xdr:row>39</xdr:row>
      <xdr:rowOff>123825</xdr:rowOff>
    </xdr:to>
    <xdr:cxnSp macro="">
      <xdr:nvCxnSpPr>
        <xdr:cNvPr id="420" name="直線コネクタ 419"/>
        <xdr:cNvCxnSpPr/>
      </xdr:nvCxnSpPr>
      <xdr:spPr>
        <a:xfrm>
          <a:off x="13703300" y="678370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53992</xdr:rowOff>
    </xdr:from>
    <xdr:ext cx="405111" cy="259045"/>
    <xdr:sp macro="" textlink="">
      <xdr:nvSpPr>
        <xdr:cNvPr id="421" name="n_1aveValue【認定こども園・幼稚園・保育所】&#10;有形固定資産減価償却率"/>
        <xdr:cNvSpPr txBox="1"/>
      </xdr:nvSpPr>
      <xdr:spPr>
        <a:xfrm>
          <a:off x="15266044" y="622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34942</xdr:rowOff>
    </xdr:from>
    <xdr:ext cx="405111" cy="259045"/>
    <xdr:sp macro="" textlink="">
      <xdr:nvSpPr>
        <xdr:cNvPr id="422" name="n_2aveValue【認定こども園・幼稚園・保育所】&#10;有形固定資産減価償却率"/>
        <xdr:cNvSpPr txBox="1"/>
      </xdr:nvSpPr>
      <xdr:spPr>
        <a:xfrm>
          <a:off x="143897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29227</xdr:rowOff>
    </xdr:from>
    <xdr:ext cx="405111" cy="259045"/>
    <xdr:sp macro="" textlink="">
      <xdr:nvSpPr>
        <xdr:cNvPr id="423" name="n_3aveValue【認定こども園・幼稚園・保育所】&#10;有形固定資産減価償却率"/>
        <xdr:cNvSpPr txBox="1"/>
      </xdr:nvSpPr>
      <xdr:spPr>
        <a:xfrm>
          <a:off x="135007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6367</xdr:rowOff>
    </xdr:from>
    <xdr:ext cx="405111" cy="259045"/>
    <xdr:sp macro="" textlink="">
      <xdr:nvSpPr>
        <xdr:cNvPr id="424" name="n_4aveValue【認定こども園・幼稚園・保育所】&#10;有形固定資産減価償却率"/>
        <xdr:cNvSpPr txBox="1"/>
      </xdr:nvSpPr>
      <xdr:spPr>
        <a:xfrm>
          <a:off x="12611744" y="617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24782</xdr:rowOff>
    </xdr:from>
    <xdr:ext cx="405111" cy="259045"/>
    <xdr:sp macro="" textlink="">
      <xdr:nvSpPr>
        <xdr:cNvPr id="425" name="n_1mainValue【認定こども園・幼稚園・保育所】&#10;有形固定資産減価償却率"/>
        <xdr:cNvSpPr txBox="1"/>
      </xdr:nvSpPr>
      <xdr:spPr>
        <a:xfrm>
          <a:off x="15266044" y="688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165752</xdr:rowOff>
    </xdr:from>
    <xdr:ext cx="405111" cy="259045"/>
    <xdr:sp macro="" textlink="">
      <xdr:nvSpPr>
        <xdr:cNvPr id="426" name="n_2mainValue【認定こども園・幼稚園・保育所】&#10;有形固定資産減価償却率"/>
        <xdr:cNvSpPr txBox="1"/>
      </xdr:nvSpPr>
      <xdr:spPr>
        <a:xfrm>
          <a:off x="14389744" y="6852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139082</xdr:rowOff>
    </xdr:from>
    <xdr:ext cx="405111" cy="259045"/>
    <xdr:sp macro="" textlink="">
      <xdr:nvSpPr>
        <xdr:cNvPr id="427" name="n_3mainValue【認定こども園・幼稚園・保育所】&#10;有形固定資産減価償却率"/>
        <xdr:cNvSpPr txBox="1"/>
      </xdr:nvSpPr>
      <xdr:spPr>
        <a:xfrm>
          <a:off x="13500744" y="6825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8" name="正方形/長方形 42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9" name="正方形/長方形 42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0" name="正方形/長方形 42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1" name="正方形/長方形 43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2" name="正方形/長方形 43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3" name="正方形/長方形 43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4" name="正方形/長方形 43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5" name="正方形/長方形 43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6" name="テキスト ボックス 43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7" name="直線コネクタ 43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38" name="直線コネクタ 437"/>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39" name="テキスト ボックス 438"/>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40" name="直線コネクタ 439"/>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41" name="テキスト ボックス 440"/>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42" name="直線コネクタ 441"/>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43" name="テキスト ボックス 442"/>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44" name="直線コネクタ 443"/>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45" name="テキスト ボックス 444"/>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46" name="直線コネクタ 445"/>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47" name="テキスト ボックス 446"/>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8" name="直線コネクタ 44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49" name="テキスト ボックス 448"/>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0"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68580</xdr:rowOff>
    </xdr:from>
    <xdr:to>
      <xdr:col>116</xdr:col>
      <xdr:colOff>62864</xdr:colOff>
      <xdr:row>42</xdr:row>
      <xdr:rowOff>3810</xdr:rowOff>
    </xdr:to>
    <xdr:cxnSp macro="">
      <xdr:nvCxnSpPr>
        <xdr:cNvPr id="451" name="直線コネクタ 450"/>
        <xdr:cNvCxnSpPr/>
      </xdr:nvCxnSpPr>
      <xdr:spPr>
        <a:xfrm flipV="1">
          <a:off x="22160864" y="572643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7637</xdr:rowOff>
    </xdr:from>
    <xdr:ext cx="469744" cy="259045"/>
    <xdr:sp macro="" textlink="">
      <xdr:nvSpPr>
        <xdr:cNvPr id="452" name="【認定こども園・幼稚園・保育所】&#10;一人当たり面積最小値テキスト"/>
        <xdr:cNvSpPr txBox="1"/>
      </xdr:nvSpPr>
      <xdr:spPr>
        <a:xfrm>
          <a:off x="22199600" y="72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3810</xdr:rowOff>
    </xdr:from>
    <xdr:to>
      <xdr:col>116</xdr:col>
      <xdr:colOff>152400</xdr:colOff>
      <xdr:row>42</xdr:row>
      <xdr:rowOff>3810</xdr:rowOff>
    </xdr:to>
    <xdr:cxnSp macro="">
      <xdr:nvCxnSpPr>
        <xdr:cNvPr id="453" name="直線コネクタ 452"/>
        <xdr:cNvCxnSpPr/>
      </xdr:nvCxnSpPr>
      <xdr:spPr>
        <a:xfrm>
          <a:off x="22072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15257</xdr:rowOff>
    </xdr:from>
    <xdr:ext cx="469744" cy="259045"/>
    <xdr:sp macro="" textlink="">
      <xdr:nvSpPr>
        <xdr:cNvPr id="454" name="【認定こども園・幼稚園・保育所】&#10;一人当たり面積最大値テキスト"/>
        <xdr:cNvSpPr txBox="1"/>
      </xdr:nvSpPr>
      <xdr:spPr>
        <a:xfrm>
          <a:off x="22199600" y="550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68580</xdr:rowOff>
    </xdr:from>
    <xdr:to>
      <xdr:col>116</xdr:col>
      <xdr:colOff>152400</xdr:colOff>
      <xdr:row>33</xdr:row>
      <xdr:rowOff>68580</xdr:rowOff>
    </xdr:to>
    <xdr:cxnSp macro="">
      <xdr:nvCxnSpPr>
        <xdr:cNvPr id="455" name="直線コネクタ 454"/>
        <xdr:cNvCxnSpPr/>
      </xdr:nvCxnSpPr>
      <xdr:spPr>
        <a:xfrm>
          <a:off x="22072600" y="572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64787</xdr:rowOff>
    </xdr:from>
    <xdr:ext cx="469744" cy="259045"/>
    <xdr:sp macro="" textlink="">
      <xdr:nvSpPr>
        <xdr:cNvPr id="456" name="【認定こども園・幼稚園・保育所】&#10;一人当たり面積平均値テキスト"/>
        <xdr:cNvSpPr txBox="1"/>
      </xdr:nvSpPr>
      <xdr:spPr>
        <a:xfrm>
          <a:off x="22199600" y="65798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86360</xdr:rowOff>
    </xdr:from>
    <xdr:to>
      <xdr:col>116</xdr:col>
      <xdr:colOff>114300</xdr:colOff>
      <xdr:row>39</xdr:row>
      <xdr:rowOff>16510</xdr:rowOff>
    </xdr:to>
    <xdr:sp macro="" textlink="">
      <xdr:nvSpPr>
        <xdr:cNvPr id="457" name="フローチャート: 判断 456"/>
        <xdr:cNvSpPr/>
      </xdr:nvSpPr>
      <xdr:spPr>
        <a:xfrm>
          <a:off x="22110700" y="660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97790</xdr:rowOff>
    </xdr:from>
    <xdr:to>
      <xdr:col>112</xdr:col>
      <xdr:colOff>38100</xdr:colOff>
      <xdr:row>39</xdr:row>
      <xdr:rowOff>27940</xdr:rowOff>
    </xdr:to>
    <xdr:sp macro="" textlink="">
      <xdr:nvSpPr>
        <xdr:cNvPr id="458" name="フローチャート: 判断 457"/>
        <xdr:cNvSpPr/>
      </xdr:nvSpPr>
      <xdr:spPr>
        <a:xfrm>
          <a:off x="21272500" y="661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93980</xdr:rowOff>
    </xdr:from>
    <xdr:to>
      <xdr:col>107</xdr:col>
      <xdr:colOff>101600</xdr:colOff>
      <xdr:row>39</xdr:row>
      <xdr:rowOff>24130</xdr:rowOff>
    </xdr:to>
    <xdr:sp macro="" textlink="">
      <xdr:nvSpPr>
        <xdr:cNvPr id="459" name="フローチャート: 判断 458"/>
        <xdr:cNvSpPr/>
      </xdr:nvSpPr>
      <xdr:spPr>
        <a:xfrm>
          <a:off x="20383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113030</xdr:rowOff>
    </xdr:from>
    <xdr:to>
      <xdr:col>102</xdr:col>
      <xdr:colOff>165100</xdr:colOff>
      <xdr:row>39</xdr:row>
      <xdr:rowOff>43180</xdr:rowOff>
    </xdr:to>
    <xdr:sp macro="" textlink="">
      <xdr:nvSpPr>
        <xdr:cNvPr id="460" name="フローチャート: 判断 459"/>
        <xdr:cNvSpPr/>
      </xdr:nvSpPr>
      <xdr:spPr>
        <a:xfrm>
          <a:off x="19494500" y="662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124460</xdr:rowOff>
    </xdr:from>
    <xdr:to>
      <xdr:col>98</xdr:col>
      <xdr:colOff>38100</xdr:colOff>
      <xdr:row>39</xdr:row>
      <xdr:rowOff>54610</xdr:rowOff>
    </xdr:to>
    <xdr:sp macro="" textlink="">
      <xdr:nvSpPr>
        <xdr:cNvPr id="461" name="フローチャート: 判断 460"/>
        <xdr:cNvSpPr/>
      </xdr:nvSpPr>
      <xdr:spPr>
        <a:xfrm>
          <a:off x="18605500" y="663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2" name="テキスト ボックス 46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3" name="テキスト ボックス 46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4" name="テキスト ボックス 46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5" name="テキスト ボックス 46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6" name="テキスト ボックス 46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6350</xdr:rowOff>
    </xdr:from>
    <xdr:to>
      <xdr:col>116</xdr:col>
      <xdr:colOff>114300</xdr:colOff>
      <xdr:row>36</xdr:row>
      <xdr:rowOff>107950</xdr:rowOff>
    </xdr:to>
    <xdr:sp macro="" textlink="">
      <xdr:nvSpPr>
        <xdr:cNvPr id="467" name="楕円 466"/>
        <xdr:cNvSpPr/>
      </xdr:nvSpPr>
      <xdr:spPr>
        <a:xfrm>
          <a:off x="22110700" y="617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29227</xdr:rowOff>
    </xdr:from>
    <xdr:ext cx="469744" cy="259045"/>
    <xdr:sp macro="" textlink="">
      <xdr:nvSpPr>
        <xdr:cNvPr id="468" name="【認定こども園・幼稚園・保育所】&#10;一人当たり面積該当値テキスト"/>
        <xdr:cNvSpPr txBox="1"/>
      </xdr:nvSpPr>
      <xdr:spPr>
        <a:xfrm>
          <a:off x="22199600" y="6029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78740</xdr:rowOff>
    </xdr:from>
    <xdr:to>
      <xdr:col>112</xdr:col>
      <xdr:colOff>38100</xdr:colOff>
      <xdr:row>36</xdr:row>
      <xdr:rowOff>8890</xdr:rowOff>
    </xdr:to>
    <xdr:sp macro="" textlink="">
      <xdr:nvSpPr>
        <xdr:cNvPr id="469" name="楕円 468"/>
        <xdr:cNvSpPr/>
      </xdr:nvSpPr>
      <xdr:spPr>
        <a:xfrm>
          <a:off x="21272500" y="607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35</xdr:row>
      <xdr:rowOff>129540</xdr:rowOff>
    </xdr:from>
    <xdr:to>
      <xdr:col>116</xdr:col>
      <xdr:colOff>63500</xdr:colOff>
      <xdr:row>36</xdr:row>
      <xdr:rowOff>57150</xdr:rowOff>
    </xdr:to>
    <xdr:cxnSp macro="">
      <xdr:nvCxnSpPr>
        <xdr:cNvPr id="470" name="直線コネクタ 469"/>
        <xdr:cNvCxnSpPr/>
      </xdr:nvCxnSpPr>
      <xdr:spPr>
        <a:xfrm>
          <a:off x="21323300" y="613029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97790</xdr:rowOff>
    </xdr:from>
    <xdr:to>
      <xdr:col>107</xdr:col>
      <xdr:colOff>101600</xdr:colOff>
      <xdr:row>36</xdr:row>
      <xdr:rowOff>27940</xdr:rowOff>
    </xdr:to>
    <xdr:sp macro="" textlink="">
      <xdr:nvSpPr>
        <xdr:cNvPr id="471" name="楕円 470"/>
        <xdr:cNvSpPr/>
      </xdr:nvSpPr>
      <xdr:spPr>
        <a:xfrm>
          <a:off x="20383500" y="609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129540</xdr:rowOff>
    </xdr:from>
    <xdr:to>
      <xdr:col>111</xdr:col>
      <xdr:colOff>177800</xdr:colOff>
      <xdr:row>35</xdr:row>
      <xdr:rowOff>148590</xdr:rowOff>
    </xdr:to>
    <xdr:cxnSp macro="">
      <xdr:nvCxnSpPr>
        <xdr:cNvPr id="472" name="直線コネクタ 471"/>
        <xdr:cNvCxnSpPr/>
      </xdr:nvCxnSpPr>
      <xdr:spPr>
        <a:xfrm flipV="1">
          <a:off x="20434300" y="613029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33020</xdr:rowOff>
    </xdr:from>
    <xdr:to>
      <xdr:col>102</xdr:col>
      <xdr:colOff>165100</xdr:colOff>
      <xdr:row>36</xdr:row>
      <xdr:rowOff>134620</xdr:rowOff>
    </xdr:to>
    <xdr:sp macro="" textlink="">
      <xdr:nvSpPr>
        <xdr:cNvPr id="473" name="楕円 472"/>
        <xdr:cNvSpPr/>
      </xdr:nvSpPr>
      <xdr:spPr>
        <a:xfrm>
          <a:off x="19494500" y="620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35</xdr:row>
      <xdr:rowOff>148590</xdr:rowOff>
    </xdr:from>
    <xdr:to>
      <xdr:col>107</xdr:col>
      <xdr:colOff>50800</xdr:colOff>
      <xdr:row>36</xdr:row>
      <xdr:rowOff>83820</xdr:rowOff>
    </xdr:to>
    <xdr:cxnSp macro="">
      <xdr:nvCxnSpPr>
        <xdr:cNvPr id="474" name="直線コネクタ 473"/>
        <xdr:cNvCxnSpPr/>
      </xdr:nvCxnSpPr>
      <xdr:spPr>
        <a:xfrm flipV="1">
          <a:off x="19545300" y="614934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19067</xdr:rowOff>
    </xdr:from>
    <xdr:ext cx="469744" cy="259045"/>
    <xdr:sp macro="" textlink="">
      <xdr:nvSpPr>
        <xdr:cNvPr id="475" name="n_1aveValue【認定こども園・幼稚園・保育所】&#10;一人当たり面積"/>
        <xdr:cNvSpPr txBox="1"/>
      </xdr:nvSpPr>
      <xdr:spPr>
        <a:xfrm>
          <a:off x="21075727" y="6705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15257</xdr:rowOff>
    </xdr:from>
    <xdr:ext cx="469744" cy="259045"/>
    <xdr:sp macro="" textlink="">
      <xdr:nvSpPr>
        <xdr:cNvPr id="476" name="n_2aveValue【認定こども園・幼稚園・保育所】&#10;一人当たり面積"/>
        <xdr:cNvSpPr txBox="1"/>
      </xdr:nvSpPr>
      <xdr:spPr>
        <a:xfrm>
          <a:off x="20199427" y="670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34307</xdr:rowOff>
    </xdr:from>
    <xdr:ext cx="469744" cy="259045"/>
    <xdr:sp macro="" textlink="">
      <xdr:nvSpPr>
        <xdr:cNvPr id="477" name="n_3aveValue【認定こども園・幼稚園・保育所】&#10;一人当たり面積"/>
        <xdr:cNvSpPr txBox="1"/>
      </xdr:nvSpPr>
      <xdr:spPr>
        <a:xfrm>
          <a:off x="19310427" y="672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71137</xdr:rowOff>
    </xdr:from>
    <xdr:ext cx="469744" cy="259045"/>
    <xdr:sp macro="" textlink="">
      <xdr:nvSpPr>
        <xdr:cNvPr id="478" name="n_4aveValue【認定こども園・幼稚園・保育所】&#10;一人当たり面積"/>
        <xdr:cNvSpPr txBox="1"/>
      </xdr:nvSpPr>
      <xdr:spPr>
        <a:xfrm>
          <a:off x="18421427" y="641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34</xdr:row>
      <xdr:rowOff>25417</xdr:rowOff>
    </xdr:from>
    <xdr:ext cx="469744" cy="259045"/>
    <xdr:sp macro="" textlink="">
      <xdr:nvSpPr>
        <xdr:cNvPr id="479" name="n_1mainValue【認定こども園・幼稚園・保育所】&#10;一人当たり面積"/>
        <xdr:cNvSpPr txBox="1"/>
      </xdr:nvSpPr>
      <xdr:spPr>
        <a:xfrm>
          <a:off x="21075727" y="5854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34</xdr:row>
      <xdr:rowOff>44467</xdr:rowOff>
    </xdr:from>
    <xdr:ext cx="469744" cy="259045"/>
    <xdr:sp macro="" textlink="">
      <xdr:nvSpPr>
        <xdr:cNvPr id="480" name="n_2mainValue【認定こども園・幼稚園・保育所】&#10;一人当たり面積"/>
        <xdr:cNvSpPr txBox="1"/>
      </xdr:nvSpPr>
      <xdr:spPr>
        <a:xfrm>
          <a:off x="20199427" y="5873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34</xdr:row>
      <xdr:rowOff>151147</xdr:rowOff>
    </xdr:from>
    <xdr:ext cx="469744" cy="259045"/>
    <xdr:sp macro="" textlink="">
      <xdr:nvSpPr>
        <xdr:cNvPr id="481" name="n_3mainValue【認定こども園・幼稚園・保育所】&#10;一人当たり面積"/>
        <xdr:cNvSpPr txBox="1"/>
      </xdr:nvSpPr>
      <xdr:spPr>
        <a:xfrm>
          <a:off x="19310427" y="598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2" name="正方形/長方形 48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3" name="正方形/長方形 48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4" name="正方形/長方形 48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5" name="正方形/長方形 48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6" name="正方形/長方形 48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7" name="正方形/長方形 48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8" name="正方形/長方形 48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9" name="正方形/長方形 48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0" name="テキスト ボックス 48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1" name="直線コネクタ 49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2" name="テキスト ボックス 491"/>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93" name="直線コネクタ 492"/>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94" name="テキスト ボックス 493"/>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95" name="直線コネクタ 494"/>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96" name="テキスト ボックス 495"/>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97" name="直線コネクタ 496"/>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98" name="テキスト ボックス 497"/>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99" name="直線コネクタ 498"/>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00" name="テキスト ボックス 499"/>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01" name="直線コネクタ 500"/>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02" name="テキスト ボックス 501"/>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03" name="直線コネクタ 502"/>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04" name="テキスト ボックス 503"/>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5" name="直線コネクタ 50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06" name="テキスト ボックス 505"/>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99604</xdr:rowOff>
    </xdr:from>
    <xdr:to>
      <xdr:col>85</xdr:col>
      <xdr:colOff>126364</xdr:colOff>
      <xdr:row>64</xdr:row>
      <xdr:rowOff>62049</xdr:rowOff>
    </xdr:to>
    <xdr:cxnSp macro="">
      <xdr:nvCxnSpPr>
        <xdr:cNvPr id="508" name="直線コネクタ 507"/>
        <xdr:cNvCxnSpPr/>
      </xdr:nvCxnSpPr>
      <xdr:spPr>
        <a:xfrm flipV="1">
          <a:off x="16318864" y="9529354"/>
          <a:ext cx="0" cy="1505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65876</xdr:rowOff>
    </xdr:from>
    <xdr:ext cx="405111" cy="259045"/>
    <xdr:sp macro="" textlink="">
      <xdr:nvSpPr>
        <xdr:cNvPr id="509" name="【学校施設】&#10;有形固定資産減価償却率最小値テキスト"/>
        <xdr:cNvSpPr txBox="1"/>
      </xdr:nvSpPr>
      <xdr:spPr>
        <a:xfrm>
          <a:off x="16357600" y="11038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62049</xdr:rowOff>
    </xdr:from>
    <xdr:to>
      <xdr:col>86</xdr:col>
      <xdr:colOff>25400</xdr:colOff>
      <xdr:row>64</xdr:row>
      <xdr:rowOff>62049</xdr:rowOff>
    </xdr:to>
    <xdr:cxnSp macro="">
      <xdr:nvCxnSpPr>
        <xdr:cNvPr id="510" name="直線コネクタ 509"/>
        <xdr:cNvCxnSpPr/>
      </xdr:nvCxnSpPr>
      <xdr:spPr>
        <a:xfrm>
          <a:off x="16230600" y="1103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46281</xdr:rowOff>
    </xdr:from>
    <xdr:ext cx="405111" cy="259045"/>
    <xdr:sp macro="" textlink="">
      <xdr:nvSpPr>
        <xdr:cNvPr id="511" name="【学校施設】&#10;有形固定資産減価償却率最大値テキスト"/>
        <xdr:cNvSpPr txBox="1"/>
      </xdr:nvSpPr>
      <xdr:spPr>
        <a:xfrm>
          <a:off x="16357600" y="9304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99604</xdr:rowOff>
    </xdr:from>
    <xdr:to>
      <xdr:col>86</xdr:col>
      <xdr:colOff>25400</xdr:colOff>
      <xdr:row>55</xdr:row>
      <xdr:rowOff>99604</xdr:rowOff>
    </xdr:to>
    <xdr:cxnSp macro="">
      <xdr:nvCxnSpPr>
        <xdr:cNvPr id="512" name="直線コネクタ 511"/>
        <xdr:cNvCxnSpPr/>
      </xdr:nvCxnSpPr>
      <xdr:spPr>
        <a:xfrm>
          <a:off x="16230600" y="952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117401</xdr:rowOff>
    </xdr:from>
    <xdr:ext cx="405111" cy="259045"/>
    <xdr:sp macro="" textlink="">
      <xdr:nvSpPr>
        <xdr:cNvPr id="513" name="【学校施設】&#10;有形固定資産減価償却率平均値テキスト"/>
        <xdr:cNvSpPr txBox="1"/>
      </xdr:nvSpPr>
      <xdr:spPr>
        <a:xfrm>
          <a:off x="16357600" y="100615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94524</xdr:rowOff>
    </xdr:from>
    <xdr:to>
      <xdr:col>85</xdr:col>
      <xdr:colOff>177800</xdr:colOff>
      <xdr:row>60</xdr:row>
      <xdr:rowOff>24674</xdr:rowOff>
    </xdr:to>
    <xdr:sp macro="" textlink="">
      <xdr:nvSpPr>
        <xdr:cNvPr id="514" name="フローチャート: 判断 513"/>
        <xdr:cNvSpPr/>
      </xdr:nvSpPr>
      <xdr:spPr>
        <a:xfrm>
          <a:off x="16268700" y="1021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84727</xdr:rowOff>
    </xdr:from>
    <xdr:to>
      <xdr:col>81</xdr:col>
      <xdr:colOff>101600</xdr:colOff>
      <xdr:row>60</xdr:row>
      <xdr:rowOff>14877</xdr:rowOff>
    </xdr:to>
    <xdr:sp macro="" textlink="">
      <xdr:nvSpPr>
        <xdr:cNvPr id="515" name="フローチャート: 判断 514"/>
        <xdr:cNvSpPr/>
      </xdr:nvSpPr>
      <xdr:spPr>
        <a:xfrm>
          <a:off x="154305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65133</xdr:rowOff>
    </xdr:from>
    <xdr:to>
      <xdr:col>76</xdr:col>
      <xdr:colOff>165100</xdr:colOff>
      <xdr:row>59</xdr:row>
      <xdr:rowOff>166733</xdr:rowOff>
    </xdr:to>
    <xdr:sp macro="" textlink="">
      <xdr:nvSpPr>
        <xdr:cNvPr id="516" name="フローチャート: 判断 515"/>
        <xdr:cNvSpPr/>
      </xdr:nvSpPr>
      <xdr:spPr>
        <a:xfrm>
          <a:off x="145415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35741</xdr:rowOff>
    </xdr:from>
    <xdr:to>
      <xdr:col>72</xdr:col>
      <xdr:colOff>38100</xdr:colOff>
      <xdr:row>59</xdr:row>
      <xdr:rowOff>137341</xdr:rowOff>
    </xdr:to>
    <xdr:sp macro="" textlink="">
      <xdr:nvSpPr>
        <xdr:cNvPr id="517" name="フローチャート: 判断 516"/>
        <xdr:cNvSpPr/>
      </xdr:nvSpPr>
      <xdr:spPr>
        <a:xfrm>
          <a:off x="13652500" y="1015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119017</xdr:rowOff>
    </xdr:from>
    <xdr:to>
      <xdr:col>67</xdr:col>
      <xdr:colOff>101600</xdr:colOff>
      <xdr:row>59</xdr:row>
      <xdr:rowOff>49167</xdr:rowOff>
    </xdr:to>
    <xdr:sp macro="" textlink="">
      <xdr:nvSpPr>
        <xdr:cNvPr id="518" name="フローチャート: 判断 517"/>
        <xdr:cNvSpPr/>
      </xdr:nvSpPr>
      <xdr:spPr>
        <a:xfrm>
          <a:off x="12763500" y="1006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9" name="テキスト ボックス 51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0" name="テキスト ボックス 51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1" name="テキスト ボックス 52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2" name="テキスト ボックス 52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3" name="テキスト ボックス 52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127181</xdr:rowOff>
    </xdr:from>
    <xdr:to>
      <xdr:col>85</xdr:col>
      <xdr:colOff>177800</xdr:colOff>
      <xdr:row>62</xdr:row>
      <xdr:rowOff>57331</xdr:rowOff>
    </xdr:to>
    <xdr:sp macro="" textlink="">
      <xdr:nvSpPr>
        <xdr:cNvPr id="524" name="楕円 523"/>
        <xdr:cNvSpPr/>
      </xdr:nvSpPr>
      <xdr:spPr>
        <a:xfrm>
          <a:off x="16268700" y="1058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105608</xdr:rowOff>
    </xdr:from>
    <xdr:ext cx="405111" cy="259045"/>
    <xdr:sp macro="" textlink="">
      <xdr:nvSpPr>
        <xdr:cNvPr id="525" name="【学校施設】&#10;有形固定資産減価償却率該当値テキスト"/>
        <xdr:cNvSpPr txBox="1"/>
      </xdr:nvSpPr>
      <xdr:spPr>
        <a:xfrm>
          <a:off x="16357600" y="10564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150041</xdr:rowOff>
    </xdr:from>
    <xdr:to>
      <xdr:col>81</xdr:col>
      <xdr:colOff>101600</xdr:colOff>
      <xdr:row>62</xdr:row>
      <xdr:rowOff>80191</xdr:rowOff>
    </xdr:to>
    <xdr:sp macro="" textlink="">
      <xdr:nvSpPr>
        <xdr:cNvPr id="526" name="楕円 525"/>
        <xdr:cNvSpPr/>
      </xdr:nvSpPr>
      <xdr:spPr>
        <a:xfrm>
          <a:off x="15430500" y="10608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6531</xdr:rowOff>
    </xdr:from>
    <xdr:to>
      <xdr:col>85</xdr:col>
      <xdr:colOff>127000</xdr:colOff>
      <xdr:row>62</xdr:row>
      <xdr:rowOff>29391</xdr:rowOff>
    </xdr:to>
    <xdr:cxnSp macro="">
      <xdr:nvCxnSpPr>
        <xdr:cNvPr id="527" name="直線コネクタ 526"/>
        <xdr:cNvCxnSpPr/>
      </xdr:nvCxnSpPr>
      <xdr:spPr>
        <a:xfrm flipV="1">
          <a:off x="15481300" y="10636431"/>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110853</xdr:rowOff>
    </xdr:from>
    <xdr:to>
      <xdr:col>76</xdr:col>
      <xdr:colOff>165100</xdr:colOff>
      <xdr:row>62</xdr:row>
      <xdr:rowOff>41003</xdr:rowOff>
    </xdr:to>
    <xdr:sp macro="" textlink="">
      <xdr:nvSpPr>
        <xdr:cNvPr id="528" name="楕円 527"/>
        <xdr:cNvSpPr/>
      </xdr:nvSpPr>
      <xdr:spPr>
        <a:xfrm>
          <a:off x="14541500" y="10569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161653</xdr:rowOff>
    </xdr:from>
    <xdr:to>
      <xdr:col>81</xdr:col>
      <xdr:colOff>50800</xdr:colOff>
      <xdr:row>62</xdr:row>
      <xdr:rowOff>29391</xdr:rowOff>
    </xdr:to>
    <xdr:cxnSp macro="">
      <xdr:nvCxnSpPr>
        <xdr:cNvPr id="529" name="直線コネクタ 528"/>
        <xdr:cNvCxnSpPr/>
      </xdr:nvCxnSpPr>
      <xdr:spPr>
        <a:xfrm>
          <a:off x="14592300" y="10620103"/>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91259</xdr:rowOff>
    </xdr:from>
    <xdr:to>
      <xdr:col>72</xdr:col>
      <xdr:colOff>38100</xdr:colOff>
      <xdr:row>62</xdr:row>
      <xdr:rowOff>21409</xdr:rowOff>
    </xdr:to>
    <xdr:sp macro="" textlink="">
      <xdr:nvSpPr>
        <xdr:cNvPr id="530" name="楕円 529"/>
        <xdr:cNvSpPr/>
      </xdr:nvSpPr>
      <xdr:spPr>
        <a:xfrm>
          <a:off x="13652500" y="10549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142059</xdr:rowOff>
    </xdr:from>
    <xdr:to>
      <xdr:col>76</xdr:col>
      <xdr:colOff>114300</xdr:colOff>
      <xdr:row>61</xdr:row>
      <xdr:rowOff>161653</xdr:rowOff>
    </xdr:to>
    <xdr:cxnSp macro="">
      <xdr:nvCxnSpPr>
        <xdr:cNvPr id="531" name="直線コネクタ 530"/>
        <xdr:cNvCxnSpPr/>
      </xdr:nvCxnSpPr>
      <xdr:spPr>
        <a:xfrm>
          <a:off x="13703300" y="10600509"/>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31404</xdr:rowOff>
    </xdr:from>
    <xdr:ext cx="405111" cy="259045"/>
    <xdr:sp macro="" textlink="">
      <xdr:nvSpPr>
        <xdr:cNvPr id="532" name="n_1aveValue【学校施設】&#10;有形固定資産減価償却率"/>
        <xdr:cNvSpPr txBox="1"/>
      </xdr:nvSpPr>
      <xdr:spPr>
        <a:xfrm>
          <a:off x="15266044" y="997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11810</xdr:rowOff>
    </xdr:from>
    <xdr:ext cx="405111" cy="259045"/>
    <xdr:sp macro="" textlink="">
      <xdr:nvSpPr>
        <xdr:cNvPr id="533" name="n_2aveValue【学校施設】&#10;有形固定資産減価償却率"/>
        <xdr:cNvSpPr txBox="1"/>
      </xdr:nvSpPr>
      <xdr:spPr>
        <a:xfrm>
          <a:off x="14389744" y="995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153868</xdr:rowOff>
    </xdr:from>
    <xdr:ext cx="405111" cy="259045"/>
    <xdr:sp macro="" textlink="">
      <xdr:nvSpPr>
        <xdr:cNvPr id="534" name="n_3aveValue【学校施設】&#10;有形固定資産減価償却率"/>
        <xdr:cNvSpPr txBox="1"/>
      </xdr:nvSpPr>
      <xdr:spPr>
        <a:xfrm>
          <a:off x="13500744" y="99265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65694</xdr:rowOff>
    </xdr:from>
    <xdr:ext cx="405111" cy="259045"/>
    <xdr:sp macro="" textlink="">
      <xdr:nvSpPr>
        <xdr:cNvPr id="535" name="n_4aveValue【学校施設】&#10;有形固定資産減価償却率"/>
        <xdr:cNvSpPr txBox="1"/>
      </xdr:nvSpPr>
      <xdr:spPr>
        <a:xfrm>
          <a:off x="12611744" y="9838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71318</xdr:rowOff>
    </xdr:from>
    <xdr:ext cx="405111" cy="259045"/>
    <xdr:sp macro="" textlink="">
      <xdr:nvSpPr>
        <xdr:cNvPr id="536" name="n_1mainValue【学校施設】&#10;有形固定資産減価償却率"/>
        <xdr:cNvSpPr txBox="1"/>
      </xdr:nvSpPr>
      <xdr:spPr>
        <a:xfrm>
          <a:off x="15266044" y="107012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32130</xdr:rowOff>
    </xdr:from>
    <xdr:ext cx="405111" cy="259045"/>
    <xdr:sp macro="" textlink="">
      <xdr:nvSpPr>
        <xdr:cNvPr id="537" name="n_2mainValue【学校施設】&#10;有形固定資産減価償却率"/>
        <xdr:cNvSpPr txBox="1"/>
      </xdr:nvSpPr>
      <xdr:spPr>
        <a:xfrm>
          <a:off x="14389744" y="106620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12536</xdr:rowOff>
    </xdr:from>
    <xdr:ext cx="405111" cy="259045"/>
    <xdr:sp macro="" textlink="">
      <xdr:nvSpPr>
        <xdr:cNvPr id="538" name="n_3mainValue【学校施設】&#10;有形固定資産減価償却率"/>
        <xdr:cNvSpPr txBox="1"/>
      </xdr:nvSpPr>
      <xdr:spPr>
        <a:xfrm>
          <a:off x="13500744" y="106424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9" name="正方形/長方形 53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0" name="正方形/長方形 53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1" name="正方形/長方形 54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2" name="正方形/長方形 54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3" name="正方形/長方形 54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4" name="正方形/長方形 54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5" name="正方形/長方形 54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6" name="正方形/長方形 54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7" name="テキスト ボックス 54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8" name="直線コネクタ 54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49" name="テキスト ボックス 548"/>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50" name="直線コネクタ 549"/>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51" name="テキスト ボックス 550"/>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52" name="直線コネクタ 551"/>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53" name="テキスト ボックス 552"/>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54" name="直線コネクタ 553"/>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55" name="テキスト ボックス 554"/>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56" name="直線コネクタ 555"/>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57" name="テキスト ボックス 556"/>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8" name="直線コネクタ 55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59" name="テキスト ボックス 55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40691</xdr:rowOff>
    </xdr:from>
    <xdr:to>
      <xdr:col>116</xdr:col>
      <xdr:colOff>62864</xdr:colOff>
      <xdr:row>63</xdr:row>
      <xdr:rowOff>80925</xdr:rowOff>
    </xdr:to>
    <xdr:cxnSp macro="">
      <xdr:nvCxnSpPr>
        <xdr:cNvPr id="561" name="直線コネクタ 560"/>
        <xdr:cNvCxnSpPr/>
      </xdr:nvCxnSpPr>
      <xdr:spPr>
        <a:xfrm flipV="1">
          <a:off x="22160864" y="9470441"/>
          <a:ext cx="0" cy="141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84752</xdr:rowOff>
    </xdr:from>
    <xdr:ext cx="469744" cy="259045"/>
    <xdr:sp macro="" textlink="">
      <xdr:nvSpPr>
        <xdr:cNvPr id="562" name="【学校施設】&#10;一人当たり面積最小値テキスト"/>
        <xdr:cNvSpPr txBox="1"/>
      </xdr:nvSpPr>
      <xdr:spPr>
        <a:xfrm>
          <a:off x="22199600" y="10886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80925</xdr:rowOff>
    </xdr:from>
    <xdr:to>
      <xdr:col>116</xdr:col>
      <xdr:colOff>152400</xdr:colOff>
      <xdr:row>63</xdr:row>
      <xdr:rowOff>80925</xdr:rowOff>
    </xdr:to>
    <xdr:cxnSp macro="">
      <xdr:nvCxnSpPr>
        <xdr:cNvPr id="563" name="直線コネクタ 562"/>
        <xdr:cNvCxnSpPr/>
      </xdr:nvCxnSpPr>
      <xdr:spPr>
        <a:xfrm>
          <a:off x="22072600" y="10882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158818</xdr:rowOff>
    </xdr:from>
    <xdr:ext cx="469744" cy="259045"/>
    <xdr:sp macro="" textlink="">
      <xdr:nvSpPr>
        <xdr:cNvPr id="564" name="【学校施設】&#10;一人当たり面積最大値テキスト"/>
        <xdr:cNvSpPr txBox="1"/>
      </xdr:nvSpPr>
      <xdr:spPr>
        <a:xfrm>
          <a:off x="22199600" y="9245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40691</xdr:rowOff>
    </xdr:from>
    <xdr:to>
      <xdr:col>116</xdr:col>
      <xdr:colOff>152400</xdr:colOff>
      <xdr:row>55</xdr:row>
      <xdr:rowOff>40691</xdr:rowOff>
    </xdr:to>
    <xdr:cxnSp macro="">
      <xdr:nvCxnSpPr>
        <xdr:cNvPr id="565" name="直線コネクタ 564"/>
        <xdr:cNvCxnSpPr/>
      </xdr:nvCxnSpPr>
      <xdr:spPr>
        <a:xfrm>
          <a:off x="22072600" y="9470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25468</xdr:rowOff>
    </xdr:from>
    <xdr:ext cx="469744" cy="259045"/>
    <xdr:sp macro="" textlink="">
      <xdr:nvSpPr>
        <xdr:cNvPr id="566" name="【学校施設】&#10;一人当たり面積平均値テキスト"/>
        <xdr:cNvSpPr txBox="1"/>
      </xdr:nvSpPr>
      <xdr:spPr>
        <a:xfrm>
          <a:off x="22199600" y="103124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47041</xdr:rowOff>
    </xdr:from>
    <xdr:to>
      <xdr:col>116</xdr:col>
      <xdr:colOff>114300</xdr:colOff>
      <xdr:row>60</xdr:row>
      <xdr:rowOff>148641</xdr:rowOff>
    </xdr:to>
    <xdr:sp macro="" textlink="">
      <xdr:nvSpPr>
        <xdr:cNvPr id="567" name="フローチャート: 判断 566"/>
        <xdr:cNvSpPr/>
      </xdr:nvSpPr>
      <xdr:spPr>
        <a:xfrm>
          <a:off x="22110700" y="10334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72644</xdr:rowOff>
    </xdr:from>
    <xdr:to>
      <xdr:col>112</xdr:col>
      <xdr:colOff>38100</xdr:colOff>
      <xdr:row>61</xdr:row>
      <xdr:rowOff>2794</xdr:rowOff>
    </xdr:to>
    <xdr:sp macro="" textlink="">
      <xdr:nvSpPr>
        <xdr:cNvPr id="568" name="フローチャート: 判断 567"/>
        <xdr:cNvSpPr/>
      </xdr:nvSpPr>
      <xdr:spPr>
        <a:xfrm>
          <a:off x="21272500" y="1035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92761</xdr:rowOff>
    </xdr:from>
    <xdr:to>
      <xdr:col>107</xdr:col>
      <xdr:colOff>101600</xdr:colOff>
      <xdr:row>61</xdr:row>
      <xdr:rowOff>22911</xdr:rowOff>
    </xdr:to>
    <xdr:sp macro="" textlink="">
      <xdr:nvSpPr>
        <xdr:cNvPr id="569" name="フローチャート: 判断 568"/>
        <xdr:cNvSpPr/>
      </xdr:nvSpPr>
      <xdr:spPr>
        <a:xfrm>
          <a:off x="20383500" y="1037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120193</xdr:rowOff>
    </xdr:from>
    <xdr:to>
      <xdr:col>102</xdr:col>
      <xdr:colOff>165100</xdr:colOff>
      <xdr:row>61</xdr:row>
      <xdr:rowOff>50343</xdr:rowOff>
    </xdr:to>
    <xdr:sp macro="" textlink="">
      <xdr:nvSpPr>
        <xdr:cNvPr id="570" name="フローチャート: 判断 569"/>
        <xdr:cNvSpPr/>
      </xdr:nvSpPr>
      <xdr:spPr>
        <a:xfrm>
          <a:off x="19494500" y="1040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58928</xdr:rowOff>
    </xdr:from>
    <xdr:to>
      <xdr:col>98</xdr:col>
      <xdr:colOff>38100</xdr:colOff>
      <xdr:row>60</xdr:row>
      <xdr:rowOff>160528</xdr:rowOff>
    </xdr:to>
    <xdr:sp macro="" textlink="">
      <xdr:nvSpPr>
        <xdr:cNvPr id="571" name="フローチャート: 判断 570"/>
        <xdr:cNvSpPr/>
      </xdr:nvSpPr>
      <xdr:spPr>
        <a:xfrm>
          <a:off x="18605500" y="10345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2" name="テキスト ボックス 57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3" name="テキスト ボックス 57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4" name="テキスト ボックス 57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5" name="テキスト ボックス 57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6" name="テキスト ボックス 57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125679</xdr:rowOff>
    </xdr:from>
    <xdr:to>
      <xdr:col>116</xdr:col>
      <xdr:colOff>114300</xdr:colOff>
      <xdr:row>59</xdr:row>
      <xdr:rowOff>55829</xdr:rowOff>
    </xdr:to>
    <xdr:sp macro="" textlink="">
      <xdr:nvSpPr>
        <xdr:cNvPr id="577" name="楕円 576"/>
        <xdr:cNvSpPr/>
      </xdr:nvSpPr>
      <xdr:spPr>
        <a:xfrm>
          <a:off x="22110700" y="10069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148556</xdr:rowOff>
    </xdr:from>
    <xdr:ext cx="469744" cy="259045"/>
    <xdr:sp macro="" textlink="">
      <xdr:nvSpPr>
        <xdr:cNvPr id="578" name="【学校施設】&#10;一人当たり面積該当値テキスト"/>
        <xdr:cNvSpPr txBox="1"/>
      </xdr:nvSpPr>
      <xdr:spPr>
        <a:xfrm>
          <a:off x="22199600" y="9921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74016</xdr:rowOff>
    </xdr:from>
    <xdr:to>
      <xdr:col>112</xdr:col>
      <xdr:colOff>38100</xdr:colOff>
      <xdr:row>58</xdr:row>
      <xdr:rowOff>4166</xdr:rowOff>
    </xdr:to>
    <xdr:sp macro="" textlink="">
      <xdr:nvSpPr>
        <xdr:cNvPr id="579" name="楕円 578"/>
        <xdr:cNvSpPr/>
      </xdr:nvSpPr>
      <xdr:spPr>
        <a:xfrm>
          <a:off x="21272500" y="984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57</xdr:row>
      <xdr:rowOff>124816</xdr:rowOff>
    </xdr:from>
    <xdr:to>
      <xdr:col>116</xdr:col>
      <xdr:colOff>63500</xdr:colOff>
      <xdr:row>59</xdr:row>
      <xdr:rowOff>5029</xdr:rowOff>
    </xdr:to>
    <xdr:cxnSp macro="">
      <xdr:nvCxnSpPr>
        <xdr:cNvPr id="580" name="直線コネクタ 579"/>
        <xdr:cNvCxnSpPr/>
      </xdr:nvCxnSpPr>
      <xdr:spPr>
        <a:xfrm>
          <a:off x="21323300" y="9897466"/>
          <a:ext cx="838200" cy="223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131623</xdr:rowOff>
    </xdr:from>
    <xdr:to>
      <xdr:col>107</xdr:col>
      <xdr:colOff>101600</xdr:colOff>
      <xdr:row>58</xdr:row>
      <xdr:rowOff>61773</xdr:rowOff>
    </xdr:to>
    <xdr:sp macro="" textlink="">
      <xdr:nvSpPr>
        <xdr:cNvPr id="581" name="楕円 580"/>
        <xdr:cNvSpPr/>
      </xdr:nvSpPr>
      <xdr:spPr>
        <a:xfrm>
          <a:off x="20383500" y="9904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124816</xdr:rowOff>
    </xdr:from>
    <xdr:to>
      <xdr:col>111</xdr:col>
      <xdr:colOff>177800</xdr:colOff>
      <xdr:row>58</xdr:row>
      <xdr:rowOff>10973</xdr:rowOff>
    </xdr:to>
    <xdr:cxnSp macro="">
      <xdr:nvCxnSpPr>
        <xdr:cNvPr id="582" name="直線コネクタ 581"/>
        <xdr:cNvCxnSpPr/>
      </xdr:nvCxnSpPr>
      <xdr:spPr>
        <a:xfrm flipV="1">
          <a:off x="20434300" y="9897466"/>
          <a:ext cx="889000" cy="57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148996</xdr:rowOff>
    </xdr:from>
    <xdr:to>
      <xdr:col>102</xdr:col>
      <xdr:colOff>165100</xdr:colOff>
      <xdr:row>58</xdr:row>
      <xdr:rowOff>79146</xdr:rowOff>
    </xdr:to>
    <xdr:sp macro="" textlink="">
      <xdr:nvSpPr>
        <xdr:cNvPr id="583" name="楕円 582"/>
        <xdr:cNvSpPr/>
      </xdr:nvSpPr>
      <xdr:spPr>
        <a:xfrm>
          <a:off x="19494500" y="9921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58</xdr:row>
      <xdr:rowOff>10973</xdr:rowOff>
    </xdr:from>
    <xdr:to>
      <xdr:col>107</xdr:col>
      <xdr:colOff>50800</xdr:colOff>
      <xdr:row>58</xdr:row>
      <xdr:rowOff>28346</xdr:rowOff>
    </xdr:to>
    <xdr:cxnSp macro="">
      <xdr:nvCxnSpPr>
        <xdr:cNvPr id="584" name="直線コネクタ 583"/>
        <xdr:cNvCxnSpPr/>
      </xdr:nvCxnSpPr>
      <xdr:spPr>
        <a:xfrm flipV="1">
          <a:off x="19545300" y="9955073"/>
          <a:ext cx="889000" cy="17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165371</xdr:rowOff>
    </xdr:from>
    <xdr:ext cx="469744" cy="259045"/>
    <xdr:sp macro="" textlink="">
      <xdr:nvSpPr>
        <xdr:cNvPr id="585" name="n_1aveValue【学校施設】&#10;一人当たり面積"/>
        <xdr:cNvSpPr txBox="1"/>
      </xdr:nvSpPr>
      <xdr:spPr>
        <a:xfrm>
          <a:off x="21075727" y="10452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14038</xdr:rowOff>
    </xdr:from>
    <xdr:ext cx="469744" cy="259045"/>
    <xdr:sp macro="" textlink="">
      <xdr:nvSpPr>
        <xdr:cNvPr id="586" name="n_2aveValue【学校施設】&#10;一人当たり面積"/>
        <xdr:cNvSpPr txBox="1"/>
      </xdr:nvSpPr>
      <xdr:spPr>
        <a:xfrm>
          <a:off x="20199427" y="10472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41470</xdr:rowOff>
    </xdr:from>
    <xdr:ext cx="469744" cy="259045"/>
    <xdr:sp macro="" textlink="">
      <xdr:nvSpPr>
        <xdr:cNvPr id="587" name="n_3aveValue【学校施設】&#10;一人当たり面積"/>
        <xdr:cNvSpPr txBox="1"/>
      </xdr:nvSpPr>
      <xdr:spPr>
        <a:xfrm>
          <a:off x="19310427" y="10499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5605</xdr:rowOff>
    </xdr:from>
    <xdr:ext cx="469744" cy="259045"/>
    <xdr:sp macro="" textlink="">
      <xdr:nvSpPr>
        <xdr:cNvPr id="588" name="n_4aveValue【学校施設】&#10;一人当たり面積"/>
        <xdr:cNvSpPr txBox="1"/>
      </xdr:nvSpPr>
      <xdr:spPr>
        <a:xfrm>
          <a:off x="18421427" y="10121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56</xdr:row>
      <xdr:rowOff>20693</xdr:rowOff>
    </xdr:from>
    <xdr:ext cx="469744" cy="259045"/>
    <xdr:sp macro="" textlink="">
      <xdr:nvSpPr>
        <xdr:cNvPr id="589" name="n_1mainValue【学校施設】&#10;一人当たり面積"/>
        <xdr:cNvSpPr txBox="1"/>
      </xdr:nvSpPr>
      <xdr:spPr>
        <a:xfrm>
          <a:off x="21075727" y="962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56</xdr:row>
      <xdr:rowOff>78300</xdr:rowOff>
    </xdr:from>
    <xdr:ext cx="469744" cy="259045"/>
    <xdr:sp macro="" textlink="">
      <xdr:nvSpPr>
        <xdr:cNvPr id="590" name="n_2mainValue【学校施設】&#10;一人当たり面積"/>
        <xdr:cNvSpPr txBox="1"/>
      </xdr:nvSpPr>
      <xdr:spPr>
        <a:xfrm>
          <a:off x="20199427" y="9679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56</xdr:row>
      <xdr:rowOff>95673</xdr:rowOff>
    </xdr:from>
    <xdr:ext cx="469744" cy="259045"/>
    <xdr:sp macro="" textlink="">
      <xdr:nvSpPr>
        <xdr:cNvPr id="591" name="n_3mainValue【学校施設】&#10;一人当たり面積"/>
        <xdr:cNvSpPr txBox="1"/>
      </xdr:nvSpPr>
      <xdr:spPr>
        <a:xfrm>
          <a:off x="19310427" y="9696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2" name="正方形/長方形 59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3" name="正方形/長方形 59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4" name="正方形/長方形 59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5" name="正方形/長方形 59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6" name="正方形/長方形 59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7" name="正方形/長方形 59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8" name="正方形/長方形 59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9" name="正方形/長方形 598"/>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00" name="正方形/長方形 59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1" name="正方形/長方形 60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2" name="正方形/長方形 60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03" name="正方形/長方形 60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04" name="正方形/長方形 60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05" name="正方形/長方形 60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06" name="正方形/長方形 60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07" name="正方形/長方形 606"/>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08" name="正方形/長方形 60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09" name="正方形/長方形 60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0" name="正方形/長方形 60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1" name="正方形/長方形 61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2" name="正方形/長方形 61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3" name="正方形/長方形 61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4" name="正方形/長方形 61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5" name="正方形/長方形 61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16" name="テキスト ボックス 61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17" name="直線コネクタ 61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18" name="テキスト ボックス 617"/>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19" name="直線コネクタ 618"/>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20" name="テキスト ボックス 619"/>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21" name="直線コネクタ 620"/>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22" name="テキスト ボックス 621"/>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23" name="直線コネクタ 622"/>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24" name="テキスト ボックス 623"/>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25" name="直線コネクタ 624"/>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26" name="テキスト ボックス 625"/>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27" name="直線コネクタ 626"/>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28" name="テキスト ボックス 627"/>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29" name="直線コネクタ 62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30" name="テキスト ボックス 629"/>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3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152400</xdr:rowOff>
    </xdr:from>
    <xdr:to>
      <xdr:col>85</xdr:col>
      <xdr:colOff>126364</xdr:colOff>
      <xdr:row>108</xdr:row>
      <xdr:rowOff>70486</xdr:rowOff>
    </xdr:to>
    <xdr:cxnSp macro="">
      <xdr:nvCxnSpPr>
        <xdr:cNvPr id="632" name="直線コネクタ 631"/>
        <xdr:cNvCxnSpPr/>
      </xdr:nvCxnSpPr>
      <xdr:spPr>
        <a:xfrm flipV="1">
          <a:off x="16318864" y="17297400"/>
          <a:ext cx="0" cy="1289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74313</xdr:rowOff>
    </xdr:from>
    <xdr:ext cx="405111" cy="259045"/>
    <xdr:sp macro="" textlink="">
      <xdr:nvSpPr>
        <xdr:cNvPr id="633" name="【公民館】&#10;有形固定資産減価償却率最小値テキスト"/>
        <xdr:cNvSpPr txBox="1"/>
      </xdr:nvSpPr>
      <xdr:spPr>
        <a:xfrm>
          <a:off x="16357600" y="18590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70486</xdr:rowOff>
    </xdr:from>
    <xdr:to>
      <xdr:col>86</xdr:col>
      <xdr:colOff>25400</xdr:colOff>
      <xdr:row>108</xdr:row>
      <xdr:rowOff>70486</xdr:rowOff>
    </xdr:to>
    <xdr:cxnSp macro="">
      <xdr:nvCxnSpPr>
        <xdr:cNvPr id="634" name="直線コネクタ 633"/>
        <xdr:cNvCxnSpPr/>
      </xdr:nvCxnSpPr>
      <xdr:spPr>
        <a:xfrm>
          <a:off x="16230600" y="18587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99077</xdr:rowOff>
    </xdr:from>
    <xdr:ext cx="405111" cy="259045"/>
    <xdr:sp macro="" textlink="">
      <xdr:nvSpPr>
        <xdr:cNvPr id="635" name="【公民館】&#10;有形固定資産減価償却率最大値テキスト"/>
        <xdr:cNvSpPr txBox="1"/>
      </xdr:nvSpPr>
      <xdr:spPr>
        <a:xfrm>
          <a:off x="16357600" y="17072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152400</xdr:rowOff>
    </xdr:from>
    <xdr:to>
      <xdr:col>86</xdr:col>
      <xdr:colOff>25400</xdr:colOff>
      <xdr:row>100</xdr:row>
      <xdr:rowOff>152400</xdr:rowOff>
    </xdr:to>
    <xdr:cxnSp macro="">
      <xdr:nvCxnSpPr>
        <xdr:cNvPr id="636" name="直線コネクタ 635"/>
        <xdr:cNvCxnSpPr/>
      </xdr:nvCxnSpPr>
      <xdr:spPr>
        <a:xfrm>
          <a:off x="16230600" y="1729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34941</xdr:rowOff>
    </xdr:from>
    <xdr:ext cx="405111" cy="259045"/>
    <xdr:sp macro="" textlink="">
      <xdr:nvSpPr>
        <xdr:cNvPr id="637" name="【公民館】&#10;有形固定資産減価償却率平均値テキスト"/>
        <xdr:cNvSpPr txBox="1"/>
      </xdr:nvSpPr>
      <xdr:spPr>
        <a:xfrm>
          <a:off x="16357600" y="176942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12064</xdr:rowOff>
    </xdr:from>
    <xdr:to>
      <xdr:col>85</xdr:col>
      <xdr:colOff>177800</xdr:colOff>
      <xdr:row>104</xdr:row>
      <xdr:rowOff>113664</xdr:rowOff>
    </xdr:to>
    <xdr:sp macro="" textlink="">
      <xdr:nvSpPr>
        <xdr:cNvPr id="638" name="フローチャート: 判断 637"/>
        <xdr:cNvSpPr/>
      </xdr:nvSpPr>
      <xdr:spPr>
        <a:xfrm>
          <a:off x="16268700" y="1784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153036</xdr:rowOff>
    </xdr:from>
    <xdr:to>
      <xdr:col>81</xdr:col>
      <xdr:colOff>101600</xdr:colOff>
      <xdr:row>104</xdr:row>
      <xdr:rowOff>83186</xdr:rowOff>
    </xdr:to>
    <xdr:sp macro="" textlink="">
      <xdr:nvSpPr>
        <xdr:cNvPr id="639" name="フローチャート: 判断 638"/>
        <xdr:cNvSpPr/>
      </xdr:nvSpPr>
      <xdr:spPr>
        <a:xfrm>
          <a:off x="15430500" y="1781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135889</xdr:rowOff>
    </xdr:from>
    <xdr:to>
      <xdr:col>76</xdr:col>
      <xdr:colOff>165100</xdr:colOff>
      <xdr:row>104</xdr:row>
      <xdr:rowOff>66039</xdr:rowOff>
    </xdr:to>
    <xdr:sp macro="" textlink="">
      <xdr:nvSpPr>
        <xdr:cNvPr id="640" name="フローチャート: 判断 639"/>
        <xdr:cNvSpPr/>
      </xdr:nvSpPr>
      <xdr:spPr>
        <a:xfrm>
          <a:off x="14541500" y="1779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120650</xdr:rowOff>
    </xdr:from>
    <xdr:to>
      <xdr:col>72</xdr:col>
      <xdr:colOff>38100</xdr:colOff>
      <xdr:row>104</xdr:row>
      <xdr:rowOff>50800</xdr:rowOff>
    </xdr:to>
    <xdr:sp macro="" textlink="">
      <xdr:nvSpPr>
        <xdr:cNvPr id="641" name="フローチャート: 判断 640"/>
        <xdr:cNvSpPr/>
      </xdr:nvSpPr>
      <xdr:spPr>
        <a:xfrm>
          <a:off x="13652500" y="1778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74930</xdr:rowOff>
    </xdr:from>
    <xdr:to>
      <xdr:col>67</xdr:col>
      <xdr:colOff>101600</xdr:colOff>
      <xdr:row>104</xdr:row>
      <xdr:rowOff>5080</xdr:rowOff>
    </xdr:to>
    <xdr:sp macro="" textlink="">
      <xdr:nvSpPr>
        <xdr:cNvPr id="642" name="フローチャート: 判断 641"/>
        <xdr:cNvSpPr/>
      </xdr:nvSpPr>
      <xdr:spPr>
        <a:xfrm>
          <a:off x="12763500" y="1773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3" name="テキスト ボックス 64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4" name="テキスト ボックス 64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5" name="テキスト ボックス 64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6" name="テキスト ボックス 64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47" name="テキスト ボックス 64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78739</xdr:rowOff>
    </xdr:from>
    <xdr:to>
      <xdr:col>85</xdr:col>
      <xdr:colOff>177800</xdr:colOff>
      <xdr:row>107</xdr:row>
      <xdr:rowOff>8889</xdr:rowOff>
    </xdr:to>
    <xdr:sp macro="" textlink="">
      <xdr:nvSpPr>
        <xdr:cNvPr id="648" name="楕円 647"/>
        <xdr:cNvSpPr/>
      </xdr:nvSpPr>
      <xdr:spPr>
        <a:xfrm>
          <a:off x="16268700" y="1825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57166</xdr:rowOff>
    </xdr:from>
    <xdr:ext cx="405111" cy="259045"/>
    <xdr:sp macro="" textlink="">
      <xdr:nvSpPr>
        <xdr:cNvPr id="649" name="【公民館】&#10;有形固定資産減価償却率該当値テキスト"/>
        <xdr:cNvSpPr txBox="1"/>
      </xdr:nvSpPr>
      <xdr:spPr>
        <a:xfrm>
          <a:off x="16357600" y="18230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40639</xdr:rowOff>
    </xdr:from>
    <xdr:to>
      <xdr:col>81</xdr:col>
      <xdr:colOff>101600</xdr:colOff>
      <xdr:row>106</xdr:row>
      <xdr:rowOff>142239</xdr:rowOff>
    </xdr:to>
    <xdr:sp macro="" textlink="">
      <xdr:nvSpPr>
        <xdr:cNvPr id="650" name="楕円 649"/>
        <xdr:cNvSpPr/>
      </xdr:nvSpPr>
      <xdr:spPr>
        <a:xfrm>
          <a:off x="15430500" y="18214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91439</xdr:rowOff>
    </xdr:from>
    <xdr:to>
      <xdr:col>85</xdr:col>
      <xdr:colOff>127000</xdr:colOff>
      <xdr:row>106</xdr:row>
      <xdr:rowOff>129539</xdr:rowOff>
    </xdr:to>
    <xdr:cxnSp macro="">
      <xdr:nvCxnSpPr>
        <xdr:cNvPr id="651" name="直線コネクタ 650"/>
        <xdr:cNvCxnSpPr/>
      </xdr:nvCxnSpPr>
      <xdr:spPr>
        <a:xfrm>
          <a:off x="15481300" y="18265139"/>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2539</xdr:rowOff>
    </xdr:from>
    <xdr:to>
      <xdr:col>76</xdr:col>
      <xdr:colOff>165100</xdr:colOff>
      <xdr:row>106</xdr:row>
      <xdr:rowOff>104139</xdr:rowOff>
    </xdr:to>
    <xdr:sp macro="" textlink="">
      <xdr:nvSpPr>
        <xdr:cNvPr id="652" name="楕円 651"/>
        <xdr:cNvSpPr/>
      </xdr:nvSpPr>
      <xdr:spPr>
        <a:xfrm>
          <a:off x="14541500" y="1817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53339</xdr:rowOff>
    </xdr:from>
    <xdr:to>
      <xdr:col>81</xdr:col>
      <xdr:colOff>50800</xdr:colOff>
      <xdr:row>106</xdr:row>
      <xdr:rowOff>91439</xdr:rowOff>
    </xdr:to>
    <xdr:cxnSp macro="">
      <xdr:nvCxnSpPr>
        <xdr:cNvPr id="653" name="直線コネクタ 652"/>
        <xdr:cNvCxnSpPr/>
      </xdr:nvCxnSpPr>
      <xdr:spPr>
        <a:xfrm>
          <a:off x="14592300" y="1822703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135889</xdr:rowOff>
    </xdr:from>
    <xdr:to>
      <xdr:col>72</xdr:col>
      <xdr:colOff>38100</xdr:colOff>
      <xdr:row>106</xdr:row>
      <xdr:rowOff>66039</xdr:rowOff>
    </xdr:to>
    <xdr:sp macro="" textlink="">
      <xdr:nvSpPr>
        <xdr:cNvPr id="654" name="楕円 653"/>
        <xdr:cNvSpPr/>
      </xdr:nvSpPr>
      <xdr:spPr>
        <a:xfrm>
          <a:off x="13652500" y="18138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15239</xdr:rowOff>
    </xdr:from>
    <xdr:to>
      <xdr:col>76</xdr:col>
      <xdr:colOff>114300</xdr:colOff>
      <xdr:row>106</xdr:row>
      <xdr:rowOff>53339</xdr:rowOff>
    </xdr:to>
    <xdr:cxnSp macro="">
      <xdr:nvCxnSpPr>
        <xdr:cNvPr id="655" name="直線コネクタ 654"/>
        <xdr:cNvCxnSpPr/>
      </xdr:nvCxnSpPr>
      <xdr:spPr>
        <a:xfrm>
          <a:off x="13703300" y="1818893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99713</xdr:rowOff>
    </xdr:from>
    <xdr:ext cx="405111" cy="259045"/>
    <xdr:sp macro="" textlink="">
      <xdr:nvSpPr>
        <xdr:cNvPr id="656" name="n_1aveValue【公民館】&#10;有形固定資産減価償却率"/>
        <xdr:cNvSpPr txBox="1"/>
      </xdr:nvSpPr>
      <xdr:spPr>
        <a:xfrm>
          <a:off x="15266044" y="17587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82566</xdr:rowOff>
    </xdr:from>
    <xdr:ext cx="405111" cy="259045"/>
    <xdr:sp macro="" textlink="">
      <xdr:nvSpPr>
        <xdr:cNvPr id="657" name="n_2aveValue【公民館】&#10;有形固定資産減価償却率"/>
        <xdr:cNvSpPr txBox="1"/>
      </xdr:nvSpPr>
      <xdr:spPr>
        <a:xfrm>
          <a:off x="14389744" y="17570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67327</xdr:rowOff>
    </xdr:from>
    <xdr:ext cx="405111" cy="259045"/>
    <xdr:sp macro="" textlink="">
      <xdr:nvSpPr>
        <xdr:cNvPr id="658" name="n_3aveValue【公民館】&#10;有形固定資産減価償却率"/>
        <xdr:cNvSpPr txBox="1"/>
      </xdr:nvSpPr>
      <xdr:spPr>
        <a:xfrm>
          <a:off x="13500744" y="1755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21607</xdr:rowOff>
    </xdr:from>
    <xdr:ext cx="405111" cy="259045"/>
    <xdr:sp macro="" textlink="">
      <xdr:nvSpPr>
        <xdr:cNvPr id="659" name="n_4aveValue【公民館】&#10;有形固定資産減価償却率"/>
        <xdr:cNvSpPr txBox="1"/>
      </xdr:nvSpPr>
      <xdr:spPr>
        <a:xfrm>
          <a:off x="12611744" y="1750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133366</xdr:rowOff>
    </xdr:from>
    <xdr:ext cx="405111" cy="259045"/>
    <xdr:sp macro="" textlink="">
      <xdr:nvSpPr>
        <xdr:cNvPr id="660" name="n_1mainValue【公民館】&#10;有形固定資産減価償却率"/>
        <xdr:cNvSpPr txBox="1"/>
      </xdr:nvSpPr>
      <xdr:spPr>
        <a:xfrm>
          <a:off x="15266044" y="18307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95266</xdr:rowOff>
    </xdr:from>
    <xdr:ext cx="405111" cy="259045"/>
    <xdr:sp macro="" textlink="">
      <xdr:nvSpPr>
        <xdr:cNvPr id="661" name="n_2mainValue【公民館】&#10;有形固定資産減価償却率"/>
        <xdr:cNvSpPr txBox="1"/>
      </xdr:nvSpPr>
      <xdr:spPr>
        <a:xfrm>
          <a:off x="14389744" y="18268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57166</xdr:rowOff>
    </xdr:from>
    <xdr:ext cx="405111" cy="259045"/>
    <xdr:sp macro="" textlink="">
      <xdr:nvSpPr>
        <xdr:cNvPr id="662" name="n_3mainValue【公民館】&#10;有形固定資産減価償却率"/>
        <xdr:cNvSpPr txBox="1"/>
      </xdr:nvSpPr>
      <xdr:spPr>
        <a:xfrm>
          <a:off x="13500744" y="18230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3" name="正方形/長方形 66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4" name="正方形/長方形 66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5" name="正方形/長方形 66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6" name="正方形/長方形 66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7" name="正方形/長方形 66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8" name="正方形/長方形 66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9" name="正方形/長方形 66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0" name="正方形/長方形 66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1" name="テキスト ボックス 67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2" name="直線コネクタ 67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73" name="直線コネクタ 672"/>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74" name="テキスト ボックス 673"/>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75" name="直線コネクタ 674"/>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76" name="テキスト ボックス 675"/>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77" name="直線コネクタ 676"/>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78" name="テキスト ボックス 677"/>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79" name="直線コネクタ 678"/>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80" name="テキスト ボックス 679"/>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81" name="直線コネクタ 680"/>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82" name="テキスト ボックス 681"/>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3" name="直線コネクタ 68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4" name="テキスト ボックス 68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87630</xdr:rowOff>
    </xdr:from>
    <xdr:to>
      <xdr:col>116</xdr:col>
      <xdr:colOff>62864</xdr:colOff>
      <xdr:row>108</xdr:row>
      <xdr:rowOff>129539</xdr:rowOff>
    </xdr:to>
    <xdr:cxnSp macro="">
      <xdr:nvCxnSpPr>
        <xdr:cNvPr id="686" name="直線コネクタ 685"/>
        <xdr:cNvCxnSpPr/>
      </xdr:nvCxnSpPr>
      <xdr:spPr>
        <a:xfrm flipV="1">
          <a:off x="22160864" y="17061180"/>
          <a:ext cx="0" cy="1584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133366</xdr:rowOff>
    </xdr:from>
    <xdr:ext cx="469744" cy="259045"/>
    <xdr:sp macro="" textlink="">
      <xdr:nvSpPr>
        <xdr:cNvPr id="687" name="【公民館】&#10;一人当たり面積最小値テキスト"/>
        <xdr:cNvSpPr txBox="1"/>
      </xdr:nvSpPr>
      <xdr:spPr>
        <a:xfrm>
          <a:off x="22199600" y="1864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129539</xdr:rowOff>
    </xdr:from>
    <xdr:to>
      <xdr:col>116</xdr:col>
      <xdr:colOff>152400</xdr:colOff>
      <xdr:row>108</xdr:row>
      <xdr:rowOff>129539</xdr:rowOff>
    </xdr:to>
    <xdr:cxnSp macro="">
      <xdr:nvCxnSpPr>
        <xdr:cNvPr id="688" name="直線コネクタ 687"/>
        <xdr:cNvCxnSpPr/>
      </xdr:nvCxnSpPr>
      <xdr:spPr>
        <a:xfrm>
          <a:off x="22072600" y="1864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34307</xdr:rowOff>
    </xdr:from>
    <xdr:ext cx="469744" cy="259045"/>
    <xdr:sp macro="" textlink="">
      <xdr:nvSpPr>
        <xdr:cNvPr id="689" name="【公民館】&#10;一人当たり面積最大値テキスト"/>
        <xdr:cNvSpPr txBox="1"/>
      </xdr:nvSpPr>
      <xdr:spPr>
        <a:xfrm>
          <a:off x="22199600" y="1683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87630</xdr:rowOff>
    </xdr:from>
    <xdr:to>
      <xdr:col>116</xdr:col>
      <xdr:colOff>152400</xdr:colOff>
      <xdr:row>99</xdr:row>
      <xdr:rowOff>87630</xdr:rowOff>
    </xdr:to>
    <xdr:cxnSp macro="">
      <xdr:nvCxnSpPr>
        <xdr:cNvPr id="690" name="直線コネクタ 689"/>
        <xdr:cNvCxnSpPr/>
      </xdr:nvCxnSpPr>
      <xdr:spPr>
        <a:xfrm>
          <a:off x="22072600" y="1706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116857</xdr:rowOff>
    </xdr:from>
    <xdr:ext cx="469744" cy="259045"/>
    <xdr:sp macro="" textlink="">
      <xdr:nvSpPr>
        <xdr:cNvPr id="691" name="【公民館】&#10;一人当たり面積平均値テキスト"/>
        <xdr:cNvSpPr txBox="1"/>
      </xdr:nvSpPr>
      <xdr:spPr>
        <a:xfrm>
          <a:off x="22199600" y="17947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93980</xdr:rowOff>
    </xdr:from>
    <xdr:to>
      <xdr:col>116</xdr:col>
      <xdr:colOff>114300</xdr:colOff>
      <xdr:row>106</xdr:row>
      <xdr:rowOff>24130</xdr:rowOff>
    </xdr:to>
    <xdr:sp macro="" textlink="">
      <xdr:nvSpPr>
        <xdr:cNvPr id="692" name="フローチャート: 判断 691"/>
        <xdr:cNvSpPr/>
      </xdr:nvSpPr>
      <xdr:spPr>
        <a:xfrm>
          <a:off x="221107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93980</xdr:rowOff>
    </xdr:from>
    <xdr:to>
      <xdr:col>112</xdr:col>
      <xdr:colOff>38100</xdr:colOff>
      <xdr:row>106</xdr:row>
      <xdr:rowOff>24130</xdr:rowOff>
    </xdr:to>
    <xdr:sp macro="" textlink="">
      <xdr:nvSpPr>
        <xdr:cNvPr id="693" name="フローチャート: 判断 692"/>
        <xdr:cNvSpPr/>
      </xdr:nvSpPr>
      <xdr:spPr>
        <a:xfrm>
          <a:off x="21272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135889</xdr:rowOff>
    </xdr:from>
    <xdr:to>
      <xdr:col>107</xdr:col>
      <xdr:colOff>101600</xdr:colOff>
      <xdr:row>106</xdr:row>
      <xdr:rowOff>66039</xdr:rowOff>
    </xdr:to>
    <xdr:sp macro="" textlink="">
      <xdr:nvSpPr>
        <xdr:cNvPr id="694" name="フローチャート: 判断 693"/>
        <xdr:cNvSpPr/>
      </xdr:nvSpPr>
      <xdr:spPr>
        <a:xfrm>
          <a:off x="203835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116839</xdr:rowOff>
    </xdr:from>
    <xdr:to>
      <xdr:col>102</xdr:col>
      <xdr:colOff>165100</xdr:colOff>
      <xdr:row>106</xdr:row>
      <xdr:rowOff>46989</xdr:rowOff>
    </xdr:to>
    <xdr:sp macro="" textlink="">
      <xdr:nvSpPr>
        <xdr:cNvPr id="695" name="フローチャート: 判断 694"/>
        <xdr:cNvSpPr/>
      </xdr:nvSpPr>
      <xdr:spPr>
        <a:xfrm>
          <a:off x="194945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78739</xdr:rowOff>
    </xdr:from>
    <xdr:to>
      <xdr:col>98</xdr:col>
      <xdr:colOff>38100</xdr:colOff>
      <xdr:row>106</xdr:row>
      <xdr:rowOff>8889</xdr:rowOff>
    </xdr:to>
    <xdr:sp macro="" textlink="">
      <xdr:nvSpPr>
        <xdr:cNvPr id="696" name="フローチャート: 判断 695"/>
        <xdr:cNvSpPr/>
      </xdr:nvSpPr>
      <xdr:spPr>
        <a:xfrm>
          <a:off x="18605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97" name="テキスト ボックス 69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8" name="テキスト ボックス 69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9" name="テキスト ボックス 69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00" name="テキスト ボックス 69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1" name="テキスト ボックス 70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109220</xdr:rowOff>
    </xdr:from>
    <xdr:to>
      <xdr:col>116</xdr:col>
      <xdr:colOff>114300</xdr:colOff>
      <xdr:row>108</xdr:row>
      <xdr:rowOff>39370</xdr:rowOff>
    </xdr:to>
    <xdr:sp macro="" textlink="">
      <xdr:nvSpPr>
        <xdr:cNvPr id="702" name="楕円 701"/>
        <xdr:cNvSpPr/>
      </xdr:nvSpPr>
      <xdr:spPr>
        <a:xfrm>
          <a:off x="22110700" y="1845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87647</xdr:rowOff>
    </xdr:from>
    <xdr:ext cx="469744" cy="259045"/>
    <xdr:sp macro="" textlink="">
      <xdr:nvSpPr>
        <xdr:cNvPr id="703" name="【公民館】&#10;一人当たり面積該当値テキスト"/>
        <xdr:cNvSpPr txBox="1"/>
      </xdr:nvSpPr>
      <xdr:spPr>
        <a:xfrm>
          <a:off x="22199600" y="1843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109220</xdr:rowOff>
    </xdr:from>
    <xdr:to>
      <xdr:col>112</xdr:col>
      <xdr:colOff>38100</xdr:colOff>
      <xdr:row>108</xdr:row>
      <xdr:rowOff>39370</xdr:rowOff>
    </xdr:to>
    <xdr:sp macro="" textlink="">
      <xdr:nvSpPr>
        <xdr:cNvPr id="704" name="楕円 703"/>
        <xdr:cNvSpPr/>
      </xdr:nvSpPr>
      <xdr:spPr>
        <a:xfrm>
          <a:off x="21272500" y="1845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160020</xdr:rowOff>
    </xdr:from>
    <xdr:to>
      <xdr:col>116</xdr:col>
      <xdr:colOff>63500</xdr:colOff>
      <xdr:row>107</xdr:row>
      <xdr:rowOff>160020</xdr:rowOff>
    </xdr:to>
    <xdr:cxnSp macro="">
      <xdr:nvCxnSpPr>
        <xdr:cNvPr id="705" name="直線コネクタ 704"/>
        <xdr:cNvCxnSpPr/>
      </xdr:nvCxnSpPr>
      <xdr:spPr>
        <a:xfrm>
          <a:off x="21323300" y="185051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113030</xdr:rowOff>
    </xdr:from>
    <xdr:to>
      <xdr:col>107</xdr:col>
      <xdr:colOff>101600</xdr:colOff>
      <xdr:row>108</xdr:row>
      <xdr:rowOff>43180</xdr:rowOff>
    </xdr:to>
    <xdr:sp macro="" textlink="">
      <xdr:nvSpPr>
        <xdr:cNvPr id="706" name="楕円 705"/>
        <xdr:cNvSpPr/>
      </xdr:nvSpPr>
      <xdr:spPr>
        <a:xfrm>
          <a:off x="20383500" y="1845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160020</xdr:rowOff>
    </xdr:from>
    <xdr:to>
      <xdr:col>111</xdr:col>
      <xdr:colOff>177800</xdr:colOff>
      <xdr:row>107</xdr:row>
      <xdr:rowOff>163830</xdr:rowOff>
    </xdr:to>
    <xdr:cxnSp macro="">
      <xdr:nvCxnSpPr>
        <xdr:cNvPr id="707" name="直線コネクタ 706"/>
        <xdr:cNvCxnSpPr/>
      </xdr:nvCxnSpPr>
      <xdr:spPr>
        <a:xfrm flipV="1">
          <a:off x="20434300" y="185051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113030</xdr:rowOff>
    </xdr:from>
    <xdr:to>
      <xdr:col>102</xdr:col>
      <xdr:colOff>165100</xdr:colOff>
      <xdr:row>108</xdr:row>
      <xdr:rowOff>43180</xdr:rowOff>
    </xdr:to>
    <xdr:sp macro="" textlink="">
      <xdr:nvSpPr>
        <xdr:cNvPr id="708" name="楕円 707"/>
        <xdr:cNvSpPr/>
      </xdr:nvSpPr>
      <xdr:spPr>
        <a:xfrm>
          <a:off x="19494500" y="1845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163830</xdr:rowOff>
    </xdr:from>
    <xdr:to>
      <xdr:col>107</xdr:col>
      <xdr:colOff>50800</xdr:colOff>
      <xdr:row>107</xdr:row>
      <xdr:rowOff>163830</xdr:rowOff>
    </xdr:to>
    <xdr:cxnSp macro="">
      <xdr:nvCxnSpPr>
        <xdr:cNvPr id="709" name="直線コネクタ 708"/>
        <xdr:cNvCxnSpPr/>
      </xdr:nvCxnSpPr>
      <xdr:spPr>
        <a:xfrm>
          <a:off x="19545300" y="185089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40657</xdr:rowOff>
    </xdr:from>
    <xdr:ext cx="469744" cy="259045"/>
    <xdr:sp macro="" textlink="">
      <xdr:nvSpPr>
        <xdr:cNvPr id="710" name="n_1aveValue【公民館】&#10;一人当たり面積"/>
        <xdr:cNvSpPr txBox="1"/>
      </xdr:nvSpPr>
      <xdr:spPr>
        <a:xfrm>
          <a:off x="21075727" y="1787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82566</xdr:rowOff>
    </xdr:from>
    <xdr:ext cx="469744" cy="259045"/>
    <xdr:sp macro="" textlink="">
      <xdr:nvSpPr>
        <xdr:cNvPr id="711" name="n_2aveValue【公民館】&#10;一人当たり面積"/>
        <xdr:cNvSpPr txBox="1"/>
      </xdr:nvSpPr>
      <xdr:spPr>
        <a:xfrm>
          <a:off x="20199427" y="1791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63516</xdr:rowOff>
    </xdr:from>
    <xdr:ext cx="469744" cy="259045"/>
    <xdr:sp macro="" textlink="">
      <xdr:nvSpPr>
        <xdr:cNvPr id="712" name="n_3aveValue【公民館】&#10;一人当たり面積"/>
        <xdr:cNvSpPr txBox="1"/>
      </xdr:nvSpPr>
      <xdr:spPr>
        <a:xfrm>
          <a:off x="19310427" y="1789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25416</xdr:rowOff>
    </xdr:from>
    <xdr:ext cx="469744" cy="259045"/>
    <xdr:sp macro="" textlink="">
      <xdr:nvSpPr>
        <xdr:cNvPr id="713" name="n_4aveValue【公民館】&#10;一人当たり面積"/>
        <xdr:cNvSpPr txBox="1"/>
      </xdr:nvSpPr>
      <xdr:spPr>
        <a:xfrm>
          <a:off x="18421427" y="1785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30497</xdr:rowOff>
    </xdr:from>
    <xdr:ext cx="469744" cy="259045"/>
    <xdr:sp macro="" textlink="">
      <xdr:nvSpPr>
        <xdr:cNvPr id="714" name="n_1mainValue【公民館】&#10;一人当たり面積"/>
        <xdr:cNvSpPr txBox="1"/>
      </xdr:nvSpPr>
      <xdr:spPr>
        <a:xfrm>
          <a:off x="21075727" y="1854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34307</xdr:rowOff>
    </xdr:from>
    <xdr:ext cx="469744" cy="259045"/>
    <xdr:sp macro="" textlink="">
      <xdr:nvSpPr>
        <xdr:cNvPr id="715" name="n_2mainValue【公民館】&#10;一人当たり面積"/>
        <xdr:cNvSpPr txBox="1"/>
      </xdr:nvSpPr>
      <xdr:spPr>
        <a:xfrm>
          <a:off x="20199427" y="1855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34307</xdr:rowOff>
    </xdr:from>
    <xdr:ext cx="469744" cy="259045"/>
    <xdr:sp macro="" textlink="">
      <xdr:nvSpPr>
        <xdr:cNvPr id="716" name="n_3mainValue【公民館】&#10;一人当たり面積"/>
        <xdr:cNvSpPr txBox="1"/>
      </xdr:nvSpPr>
      <xdr:spPr>
        <a:xfrm>
          <a:off x="19310427" y="1855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17" name="正方形/長方形 71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18" name="正方形/長方形 71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19" name="テキスト ボックス 71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有形固定資産減価償却率及び一人当たり面積について、保育所等施設や学校施設で類似団体平均を大きく上回っている。基金や起債を活用した改修を実施するほか、少子化時代に即した保育所等施設数や、小中学校施設の健全化等を進め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長野県岡谷市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49,413
48,522
85.10
20,184,238
19,362,435
735,722
11,750,683
22,597,026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76.9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68036</xdr:rowOff>
    </xdr:from>
    <xdr:to>
      <xdr:col>24</xdr:col>
      <xdr:colOff>62865</xdr:colOff>
      <xdr:row>42</xdr:row>
      <xdr:rowOff>61504</xdr:rowOff>
    </xdr:to>
    <xdr:cxnSp macro="">
      <xdr:nvCxnSpPr>
        <xdr:cNvPr id="58" name="直線コネクタ 57"/>
        <xdr:cNvCxnSpPr/>
      </xdr:nvCxnSpPr>
      <xdr:spPr>
        <a:xfrm flipV="1">
          <a:off x="4634865" y="5725886"/>
          <a:ext cx="0" cy="1536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65331</xdr:rowOff>
    </xdr:from>
    <xdr:ext cx="405111" cy="259045"/>
    <xdr:sp macro="" textlink="">
      <xdr:nvSpPr>
        <xdr:cNvPr id="59" name="【図書館】&#10;有形固定資産減価償却率最小値テキスト"/>
        <xdr:cNvSpPr txBox="1"/>
      </xdr:nvSpPr>
      <xdr:spPr>
        <a:xfrm>
          <a:off x="4673600" y="7266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61504</xdr:rowOff>
    </xdr:from>
    <xdr:to>
      <xdr:col>24</xdr:col>
      <xdr:colOff>152400</xdr:colOff>
      <xdr:row>42</xdr:row>
      <xdr:rowOff>61504</xdr:rowOff>
    </xdr:to>
    <xdr:cxnSp macro="">
      <xdr:nvCxnSpPr>
        <xdr:cNvPr id="60" name="直線コネクタ 59"/>
        <xdr:cNvCxnSpPr/>
      </xdr:nvCxnSpPr>
      <xdr:spPr>
        <a:xfrm>
          <a:off x="4546600" y="7262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14713</xdr:rowOff>
    </xdr:from>
    <xdr:ext cx="340478" cy="259045"/>
    <xdr:sp macro="" textlink="">
      <xdr:nvSpPr>
        <xdr:cNvPr id="61" name="【図書館】&#10;有形固定資産減価償却率最大値テキスト"/>
        <xdr:cNvSpPr txBox="1"/>
      </xdr:nvSpPr>
      <xdr:spPr>
        <a:xfrm>
          <a:off x="4673600" y="550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68036</xdr:rowOff>
    </xdr:from>
    <xdr:to>
      <xdr:col>24</xdr:col>
      <xdr:colOff>152400</xdr:colOff>
      <xdr:row>33</xdr:row>
      <xdr:rowOff>68036</xdr:rowOff>
    </xdr:to>
    <xdr:cxnSp macro="">
      <xdr:nvCxnSpPr>
        <xdr:cNvPr id="62" name="直線コネクタ 61"/>
        <xdr:cNvCxnSpPr/>
      </xdr:nvCxnSpPr>
      <xdr:spPr>
        <a:xfrm>
          <a:off x="4546600" y="572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40113</xdr:rowOff>
    </xdr:from>
    <xdr:ext cx="405111" cy="259045"/>
    <xdr:sp macro="" textlink="">
      <xdr:nvSpPr>
        <xdr:cNvPr id="63" name="【図書館】&#10;有形固定資産減価償却率平均値テキスト"/>
        <xdr:cNvSpPr txBox="1"/>
      </xdr:nvSpPr>
      <xdr:spPr>
        <a:xfrm>
          <a:off x="4673600" y="62123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17236</xdr:rowOff>
    </xdr:from>
    <xdr:to>
      <xdr:col>24</xdr:col>
      <xdr:colOff>114300</xdr:colOff>
      <xdr:row>37</xdr:row>
      <xdr:rowOff>118836</xdr:rowOff>
    </xdr:to>
    <xdr:sp macro="" textlink="">
      <xdr:nvSpPr>
        <xdr:cNvPr id="64" name="フローチャート: 判断 63"/>
        <xdr:cNvSpPr/>
      </xdr:nvSpPr>
      <xdr:spPr>
        <a:xfrm>
          <a:off x="45847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159294</xdr:rowOff>
    </xdr:from>
    <xdr:to>
      <xdr:col>20</xdr:col>
      <xdr:colOff>38100</xdr:colOff>
      <xdr:row>37</xdr:row>
      <xdr:rowOff>89444</xdr:rowOff>
    </xdr:to>
    <xdr:sp macro="" textlink="">
      <xdr:nvSpPr>
        <xdr:cNvPr id="65" name="フローチャート: 判断 64"/>
        <xdr:cNvSpPr/>
      </xdr:nvSpPr>
      <xdr:spPr>
        <a:xfrm>
          <a:off x="3746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129903</xdr:rowOff>
    </xdr:from>
    <xdr:to>
      <xdr:col>15</xdr:col>
      <xdr:colOff>101600</xdr:colOff>
      <xdr:row>37</xdr:row>
      <xdr:rowOff>60053</xdr:rowOff>
    </xdr:to>
    <xdr:sp macro="" textlink="">
      <xdr:nvSpPr>
        <xdr:cNvPr id="66" name="フローチャート: 判断 65"/>
        <xdr:cNvSpPr/>
      </xdr:nvSpPr>
      <xdr:spPr>
        <a:xfrm>
          <a:off x="2857500" y="630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107043</xdr:rowOff>
    </xdr:from>
    <xdr:to>
      <xdr:col>10</xdr:col>
      <xdr:colOff>165100</xdr:colOff>
      <xdr:row>37</xdr:row>
      <xdr:rowOff>37193</xdr:rowOff>
    </xdr:to>
    <xdr:sp macro="" textlink="">
      <xdr:nvSpPr>
        <xdr:cNvPr id="67" name="フローチャート: 判断 66"/>
        <xdr:cNvSpPr/>
      </xdr:nvSpPr>
      <xdr:spPr>
        <a:xfrm>
          <a:off x="1968500" y="627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74386</xdr:rowOff>
    </xdr:from>
    <xdr:to>
      <xdr:col>6</xdr:col>
      <xdr:colOff>38100</xdr:colOff>
      <xdr:row>37</xdr:row>
      <xdr:rowOff>4536</xdr:rowOff>
    </xdr:to>
    <xdr:sp macro="" textlink="">
      <xdr:nvSpPr>
        <xdr:cNvPr id="68" name="フローチャート: 判断 67"/>
        <xdr:cNvSpPr/>
      </xdr:nvSpPr>
      <xdr:spPr>
        <a:xfrm>
          <a:off x="1079500" y="6246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170724</xdr:rowOff>
    </xdr:from>
    <xdr:to>
      <xdr:col>24</xdr:col>
      <xdr:colOff>114300</xdr:colOff>
      <xdr:row>41</xdr:row>
      <xdr:rowOff>100874</xdr:rowOff>
    </xdr:to>
    <xdr:sp macro="" textlink="">
      <xdr:nvSpPr>
        <xdr:cNvPr id="74" name="楕円 73"/>
        <xdr:cNvSpPr/>
      </xdr:nvSpPr>
      <xdr:spPr>
        <a:xfrm>
          <a:off x="4584700" y="702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149151</xdr:rowOff>
    </xdr:from>
    <xdr:ext cx="405111" cy="259045"/>
    <xdr:sp macro="" textlink="">
      <xdr:nvSpPr>
        <xdr:cNvPr id="75" name="【図書館】&#10;有形固定資産減価償却率該当値テキスト"/>
        <xdr:cNvSpPr txBox="1"/>
      </xdr:nvSpPr>
      <xdr:spPr>
        <a:xfrm>
          <a:off x="4673600" y="7007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133169</xdr:rowOff>
    </xdr:from>
    <xdr:to>
      <xdr:col>20</xdr:col>
      <xdr:colOff>38100</xdr:colOff>
      <xdr:row>41</xdr:row>
      <xdr:rowOff>63319</xdr:rowOff>
    </xdr:to>
    <xdr:sp macro="" textlink="">
      <xdr:nvSpPr>
        <xdr:cNvPr id="76" name="楕円 75"/>
        <xdr:cNvSpPr/>
      </xdr:nvSpPr>
      <xdr:spPr>
        <a:xfrm>
          <a:off x="3746500" y="699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12519</xdr:rowOff>
    </xdr:from>
    <xdr:to>
      <xdr:col>24</xdr:col>
      <xdr:colOff>63500</xdr:colOff>
      <xdr:row>41</xdr:row>
      <xdr:rowOff>50074</xdr:rowOff>
    </xdr:to>
    <xdr:cxnSp macro="">
      <xdr:nvCxnSpPr>
        <xdr:cNvPr id="77" name="直線コネクタ 76"/>
        <xdr:cNvCxnSpPr/>
      </xdr:nvCxnSpPr>
      <xdr:spPr>
        <a:xfrm>
          <a:off x="3797300" y="7041969"/>
          <a:ext cx="8382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95613</xdr:rowOff>
    </xdr:from>
    <xdr:to>
      <xdr:col>15</xdr:col>
      <xdr:colOff>101600</xdr:colOff>
      <xdr:row>41</xdr:row>
      <xdr:rowOff>25763</xdr:rowOff>
    </xdr:to>
    <xdr:sp macro="" textlink="">
      <xdr:nvSpPr>
        <xdr:cNvPr id="78" name="楕円 77"/>
        <xdr:cNvSpPr/>
      </xdr:nvSpPr>
      <xdr:spPr>
        <a:xfrm>
          <a:off x="2857500" y="695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146413</xdr:rowOff>
    </xdr:from>
    <xdr:to>
      <xdr:col>19</xdr:col>
      <xdr:colOff>177800</xdr:colOff>
      <xdr:row>41</xdr:row>
      <xdr:rowOff>12519</xdr:rowOff>
    </xdr:to>
    <xdr:cxnSp macro="">
      <xdr:nvCxnSpPr>
        <xdr:cNvPr id="79" name="直線コネクタ 78"/>
        <xdr:cNvCxnSpPr/>
      </xdr:nvCxnSpPr>
      <xdr:spPr>
        <a:xfrm>
          <a:off x="2908300" y="7004413"/>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58057</xdr:rowOff>
    </xdr:from>
    <xdr:to>
      <xdr:col>10</xdr:col>
      <xdr:colOff>165100</xdr:colOff>
      <xdr:row>40</xdr:row>
      <xdr:rowOff>159657</xdr:rowOff>
    </xdr:to>
    <xdr:sp macro="" textlink="">
      <xdr:nvSpPr>
        <xdr:cNvPr id="80" name="楕円 79"/>
        <xdr:cNvSpPr/>
      </xdr:nvSpPr>
      <xdr:spPr>
        <a:xfrm>
          <a:off x="1968500" y="691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108857</xdr:rowOff>
    </xdr:from>
    <xdr:to>
      <xdr:col>15</xdr:col>
      <xdr:colOff>50800</xdr:colOff>
      <xdr:row>40</xdr:row>
      <xdr:rowOff>146413</xdr:rowOff>
    </xdr:to>
    <xdr:cxnSp macro="">
      <xdr:nvCxnSpPr>
        <xdr:cNvPr id="81" name="直線コネクタ 80"/>
        <xdr:cNvCxnSpPr/>
      </xdr:nvCxnSpPr>
      <xdr:spPr>
        <a:xfrm>
          <a:off x="2019300" y="6966857"/>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105971</xdr:rowOff>
    </xdr:from>
    <xdr:ext cx="405111" cy="259045"/>
    <xdr:sp macro="" textlink="">
      <xdr:nvSpPr>
        <xdr:cNvPr id="82" name="n_1aveValue【図書館】&#10;有形固定資産減価償却率"/>
        <xdr:cNvSpPr txBox="1"/>
      </xdr:nvSpPr>
      <xdr:spPr>
        <a:xfrm>
          <a:off x="3582044" y="610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76580</xdr:rowOff>
    </xdr:from>
    <xdr:ext cx="405111" cy="259045"/>
    <xdr:sp macro="" textlink="">
      <xdr:nvSpPr>
        <xdr:cNvPr id="83" name="n_2aveValue【図書館】&#10;有形固定資産減価償却率"/>
        <xdr:cNvSpPr txBox="1"/>
      </xdr:nvSpPr>
      <xdr:spPr>
        <a:xfrm>
          <a:off x="2705744" y="6077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53720</xdr:rowOff>
    </xdr:from>
    <xdr:ext cx="405111" cy="259045"/>
    <xdr:sp macro="" textlink="">
      <xdr:nvSpPr>
        <xdr:cNvPr id="84" name="n_3aveValue【図書館】&#10;有形固定資産減価償却率"/>
        <xdr:cNvSpPr txBox="1"/>
      </xdr:nvSpPr>
      <xdr:spPr>
        <a:xfrm>
          <a:off x="1816744" y="605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21063</xdr:rowOff>
    </xdr:from>
    <xdr:ext cx="405111" cy="259045"/>
    <xdr:sp macro="" textlink="">
      <xdr:nvSpPr>
        <xdr:cNvPr id="85" name="n_4aveValue【図書館】&#10;有形固定資産減価償却率"/>
        <xdr:cNvSpPr txBox="1"/>
      </xdr:nvSpPr>
      <xdr:spPr>
        <a:xfrm>
          <a:off x="927744" y="602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54446</xdr:rowOff>
    </xdr:from>
    <xdr:ext cx="405111" cy="259045"/>
    <xdr:sp macro="" textlink="">
      <xdr:nvSpPr>
        <xdr:cNvPr id="86" name="n_1mainValue【図書館】&#10;有形固定資産減価償却率"/>
        <xdr:cNvSpPr txBox="1"/>
      </xdr:nvSpPr>
      <xdr:spPr>
        <a:xfrm>
          <a:off x="3582044" y="7083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16890</xdr:rowOff>
    </xdr:from>
    <xdr:ext cx="405111" cy="259045"/>
    <xdr:sp macro="" textlink="">
      <xdr:nvSpPr>
        <xdr:cNvPr id="87" name="n_2mainValue【図書館】&#10;有形固定資産減価償却率"/>
        <xdr:cNvSpPr txBox="1"/>
      </xdr:nvSpPr>
      <xdr:spPr>
        <a:xfrm>
          <a:off x="2705744" y="7046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150784</xdr:rowOff>
    </xdr:from>
    <xdr:ext cx="405111" cy="259045"/>
    <xdr:sp macro="" textlink="">
      <xdr:nvSpPr>
        <xdr:cNvPr id="88" name="n_3mainValue【図書館】&#10;有形固定資産減価償却率"/>
        <xdr:cNvSpPr txBox="1"/>
      </xdr:nvSpPr>
      <xdr:spPr>
        <a:xfrm>
          <a:off x="1816744" y="7008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2" name="テキスト ボックス 101"/>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4" name="テキスト ボックス 103"/>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6" name="テキスト ボックス 105"/>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8" name="テキスト ボックス 107"/>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0" name="テキスト ボックス 109"/>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165100</xdr:rowOff>
    </xdr:from>
    <xdr:to>
      <xdr:col>54</xdr:col>
      <xdr:colOff>189865</xdr:colOff>
      <xdr:row>41</xdr:row>
      <xdr:rowOff>107950</xdr:rowOff>
    </xdr:to>
    <xdr:cxnSp macro="">
      <xdr:nvCxnSpPr>
        <xdr:cNvPr id="112" name="直線コネクタ 111"/>
        <xdr:cNvCxnSpPr/>
      </xdr:nvCxnSpPr>
      <xdr:spPr>
        <a:xfrm flipV="1">
          <a:off x="10476865" y="56515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13" name="【図書館】&#10;一人当たり面積最小値テキスト"/>
        <xdr:cNvSpPr txBox="1"/>
      </xdr:nvSpPr>
      <xdr:spPr>
        <a:xfrm>
          <a:off x="10515600" y="71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14" name="直線コネクタ 113"/>
        <xdr:cNvCxnSpPr/>
      </xdr:nvCxnSpPr>
      <xdr:spPr>
        <a:xfrm>
          <a:off x="103886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111777</xdr:rowOff>
    </xdr:from>
    <xdr:ext cx="469744" cy="259045"/>
    <xdr:sp macro="" textlink="">
      <xdr:nvSpPr>
        <xdr:cNvPr id="115" name="【図書館】&#10;一人当たり面積最大値テキスト"/>
        <xdr:cNvSpPr txBox="1"/>
      </xdr:nvSpPr>
      <xdr:spPr>
        <a:xfrm>
          <a:off x="10515600" y="542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165100</xdr:rowOff>
    </xdr:from>
    <xdr:to>
      <xdr:col>55</xdr:col>
      <xdr:colOff>88900</xdr:colOff>
      <xdr:row>32</xdr:row>
      <xdr:rowOff>165100</xdr:rowOff>
    </xdr:to>
    <xdr:cxnSp macro="">
      <xdr:nvCxnSpPr>
        <xdr:cNvPr id="116" name="直線コネクタ 115"/>
        <xdr:cNvCxnSpPr/>
      </xdr:nvCxnSpPr>
      <xdr:spPr>
        <a:xfrm>
          <a:off x="103886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86377</xdr:rowOff>
    </xdr:from>
    <xdr:ext cx="469744" cy="259045"/>
    <xdr:sp macro="" textlink="">
      <xdr:nvSpPr>
        <xdr:cNvPr id="117" name="【図書館】&#10;一人当たり面積平均値テキスト"/>
        <xdr:cNvSpPr txBox="1"/>
      </xdr:nvSpPr>
      <xdr:spPr>
        <a:xfrm>
          <a:off x="10515600" y="6430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63500</xdr:rowOff>
    </xdr:from>
    <xdr:to>
      <xdr:col>55</xdr:col>
      <xdr:colOff>50800</xdr:colOff>
      <xdr:row>38</xdr:row>
      <xdr:rowOff>165100</xdr:rowOff>
    </xdr:to>
    <xdr:sp macro="" textlink="">
      <xdr:nvSpPr>
        <xdr:cNvPr id="118" name="フローチャート: 判断 117"/>
        <xdr:cNvSpPr/>
      </xdr:nvSpPr>
      <xdr:spPr>
        <a:xfrm>
          <a:off x="104267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19" name="フローチャート: 判断 118"/>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50800</xdr:rowOff>
    </xdr:from>
    <xdr:to>
      <xdr:col>46</xdr:col>
      <xdr:colOff>38100</xdr:colOff>
      <xdr:row>38</xdr:row>
      <xdr:rowOff>152400</xdr:rowOff>
    </xdr:to>
    <xdr:sp macro="" textlink="">
      <xdr:nvSpPr>
        <xdr:cNvPr id="120" name="フローチャート: 判断 119"/>
        <xdr:cNvSpPr/>
      </xdr:nvSpPr>
      <xdr:spPr>
        <a:xfrm>
          <a:off x="86995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63500</xdr:rowOff>
    </xdr:from>
    <xdr:to>
      <xdr:col>41</xdr:col>
      <xdr:colOff>101600</xdr:colOff>
      <xdr:row>38</xdr:row>
      <xdr:rowOff>165100</xdr:rowOff>
    </xdr:to>
    <xdr:sp macro="" textlink="">
      <xdr:nvSpPr>
        <xdr:cNvPr id="121" name="フローチャート: 判断 120"/>
        <xdr:cNvSpPr/>
      </xdr:nvSpPr>
      <xdr:spPr>
        <a:xfrm>
          <a:off x="7810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63500</xdr:rowOff>
    </xdr:from>
    <xdr:to>
      <xdr:col>36</xdr:col>
      <xdr:colOff>165100</xdr:colOff>
      <xdr:row>38</xdr:row>
      <xdr:rowOff>165100</xdr:rowOff>
    </xdr:to>
    <xdr:sp macro="" textlink="">
      <xdr:nvSpPr>
        <xdr:cNvPr id="122" name="フローチャート: 判断 121"/>
        <xdr:cNvSpPr/>
      </xdr:nvSpPr>
      <xdr:spPr>
        <a:xfrm>
          <a:off x="6921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6350</xdr:rowOff>
    </xdr:from>
    <xdr:to>
      <xdr:col>55</xdr:col>
      <xdr:colOff>50800</xdr:colOff>
      <xdr:row>39</xdr:row>
      <xdr:rowOff>107950</xdr:rowOff>
    </xdr:to>
    <xdr:sp macro="" textlink="">
      <xdr:nvSpPr>
        <xdr:cNvPr id="128" name="楕円 127"/>
        <xdr:cNvSpPr/>
      </xdr:nvSpPr>
      <xdr:spPr>
        <a:xfrm>
          <a:off x="104267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156227</xdr:rowOff>
    </xdr:from>
    <xdr:ext cx="469744" cy="259045"/>
    <xdr:sp macro="" textlink="">
      <xdr:nvSpPr>
        <xdr:cNvPr id="129" name="【図書館】&#10;一人当たり面積該当値テキスト"/>
        <xdr:cNvSpPr txBox="1"/>
      </xdr:nvSpPr>
      <xdr:spPr>
        <a:xfrm>
          <a:off x="10515600"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6350</xdr:rowOff>
    </xdr:from>
    <xdr:to>
      <xdr:col>50</xdr:col>
      <xdr:colOff>165100</xdr:colOff>
      <xdr:row>39</xdr:row>
      <xdr:rowOff>107950</xdr:rowOff>
    </xdr:to>
    <xdr:sp macro="" textlink="">
      <xdr:nvSpPr>
        <xdr:cNvPr id="130" name="楕円 129"/>
        <xdr:cNvSpPr/>
      </xdr:nvSpPr>
      <xdr:spPr>
        <a:xfrm>
          <a:off x="95885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57150</xdr:rowOff>
    </xdr:from>
    <xdr:to>
      <xdr:col>55</xdr:col>
      <xdr:colOff>0</xdr:colOff>
      <xdr:row>39</xdr:row>
      <xdr:rowOff>57150</xdr:rowOff>
    </xdr:to>
    <xdr:cxnSp macro="">
      <xdr:nvCxnSpPr>
        <xdr:cNvPr id="131" name="直線コネクタ 130"/>
        <xdr:cNvCxnSpPr/>
      </xdr:nvCxnSpPr>
      <xdr:spPr>
        <a:xfrm>
          <a:off x="9639300" y="6743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6350</xdr:rowOff>
    </xdr:from>
    <xdr:to>
      <xdr:col>46</xdr:col>
      <xdr:colOff>38100</xdr:colOff>
      <xdr:row>39</xdr:row>
      <xdr:rowOff>107950</xdr:rowOff>
    </xdr:to>
    <xdr:sp macro="" textlink="">
      <xdr:nvSpPr>
        <xdr:cNvPr id="132" name="楕円 131"/>
        <xdr:cNvSpPr/>
      </xdr:nvSpPr>
      <xdr:spPr>
        <a:xfrm>
          <a:off x="86995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57150</xdr:rowOff>
    </xdr:from>
    <xdr:to>
      <xdr:col>50</xdr:col>
      <xdr:colOff>114300</xdr:colOff>
      <xdr:row>39</xdr:row>
      <xdr:rowOff>57150</xdr:rowOff>
    </xdr:to>
    <xdr:cxnSp macro="">
      <xdr:nvCxnSpPr>
        <xdr:cNvPr id="133" name="直線コネクタ 132"/>
        <xdr:cNvCxnSpPr/>
      </xdr:nvCxnSpPr>
      <xdr:spPr>
        <a:xfrm>
          <a:off x="8750300" y="6743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19050</xdr:rowOff>
    </xdr:from>
    <xdr:to>
      <xdr:col>41</xdr:col>
      <xdr:colOff>101600</xdr:colOff>
      <xdr:row>39</xdr:row>
      <xdr:rowOff>120650</xdr:rowOff>
    </xdr:to>
    <xdr:sp macro="" textlink="">
      <xdr:nvSpPr>
        <xdr:cNvPr id="134" name="楕円 133"/>
        <xdr:cNvSpPr/>
      </xdr:nvSpPr>
      <xdr:spPr>
        <a:xfrm>
          <a:off x="78105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57150</xdr:rowOff>
    </xdr:from>
    <xdr:to>
      <xdr:col>45</xdr:col>
      <xdr:colOff>177800</xdr:colOff>
      <xdr:row>39</xdr:row>
      <xdr:rowOff>69850</xdr:rowOff>
    </xdr:to>
    <xdr:cxnSp macro="">
      <xdr:nvCxnSpPr>
        <xdr:cNvPr id="135" name="直線コネクタ 134"/>
        <xdr:cNvCxnSpPr/>
      </xdr:nvCxnSpPr>
      <xdr:spPr>
        <a:xfrm flipV="1">
          <a:off x="7861300" y="67437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10177</xdr:rowOff>
    </xdr:from>
    <xdr:ext cx="469744" cy="259045"/>
    <xdr:sp macro="" textlink="">
      <xdr:nvSpPr>
        <xdr:cNvPr id="136" name="n_1aveValue【図書館】&#10;一人当たり面積"/>
        <xdr:cNvSpPr txBox="1"/>
      </xdr:nvSpPr>
      <xdr:spPr>
        <a:xfrm>
          <a:off x="93917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168927</xdr:rowOff>
    </xdr:from>
    <xdr:ext cx="469744" cy="259045"/>
    <xdr:sp macro="" textlink="">
      <xdr:nvSpPr>
        <xdr:cNvPr id="137" name="n_2aveValue【図書館】&#10;一人当たり面積"/>
        <xdr:cNvSpPr txBox="1"/>
      </xdr:nvSpPr>
      <xdr:spPr>
        <a:xfrm>
          <a:off x="8515427" y="634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10177</xdr:rowOff>
    </xdr:from>
    <xdr:ext cx="469744" cy="259045"/>
    <xdr:sp macro="" textlink="">
      <xdr:nvSpPr>
        <xdr:cNvPr id="138" name="n_3aveValue【図書館】&#10;一人当たり面積"/>
        <xdr:cNvSpPr txBox="1"/>
      </xdr:nvSpPr>
      <xdr:spPr>
        <a:xfrm>
          <a:off x="7626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10177</xdr:rowOff>
    </xdr:from>
    <xdr:ext cx="469744" cy="259045"/>
    <xdr:sp macro="" textlink="">
      <xdr:nvSpPr>
        <xdr:cNvPr id="139" name="n_4aveValue【図書館】&#10;一人当たり面積"/>
        <xdr:cNvSpPr txBox="1"/>
      </xdr:nvSpPr>
      <xdr:spPr>
        <a:xfrm>
          <a:off x="6737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99077</xdr:rowOff>
    </xdr:from>
    <xdr:ext cx="469744" cy="259045"/>
    <xdr:sp macro="" textlink="">
      <xdr:nvSpPr>
        <xdr:cNvPr id="140" name="n_1mainValue【図書館】&#10;一人当たり面積"/>
        <xdr:cNvSpPr txBox="1"/>
      </xdr:nvSpPr>
      <xdr:spPr>
        <a:xfrm>
          <a:off x="9391727" y="678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99077</xdr:rowOff>
    </xdr:from>
    <xdr:ext cx="469744" cy="259045"/>
    <xdr:sp macro="" textlink="">
      <xdr:nvSpPr>
        <xdr:cNvPr id="141" name="n_2mainValue【図書館】&#10;一人当たり面積"/>
        <xdr:cNvSpPr txBox="1"/>
      </xdr:nvSpPr>
      <xdr:spPr>
        <a:xfrm>
          <a:off x="8515427" y="678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111777</xdr:rowOff>
    </xdr:from>
    <xdr:ext cx="469744" cy="259045"/>
    <xdr:sp macro="" textlink="">
      <xdr:nvSpPr>
        <xdr:cNvPr id="142" name="n_3mainValue【図書館】&#10;一人当たり面積"/>
        <xdr:cNvSpPr txBox="1"/>
      </xdr:nvSpPr>
      <xdr:spPr>
        <a:xfrm>
          <a:off x="7626427" y="679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3" name="正方形/長方形 14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4" name="正方形/長方形 14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5" name="正方形/長方形 14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6" name="正方形/長方形 14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7" name="正方形/長方形 14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8" name="正方形/長方形 14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9" name="正方形/長方形 14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0" name="正方形/長方形 14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1" name="テキスト ボックス 15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2" name="直線コネクタ 15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3" name="テキスト ボックス 152"/>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4" name="直線コネクタ 153"/>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5" name="テキスト ボックス 154"/>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6" name="直線コネクタ 155"/>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7" name="テキスト ボックス 156"/>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8" name="直線コネクタ 157"/>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9" name="テキスト ボックス 158"/>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0" name="直線コネクタ 159"/>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1" name="テキスト ボックス 160"/>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2" name="直線コネクタ 161"/>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3" name="テキスト ボックス 162"/>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4" name="直線コネクタ 163"/>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5" name="テキスト ボックス 164"/>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7"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155122</xdr:rowOff>
    </xdr:from>
    <xdr:to>
      <xdr:col>24</xdr:col>
      <xdr:colOff>62865</xdr:colOff>
      <xdr:row>64</xdr:row>
      <xdr:rowOff>128996</xdr:rowOff>
    </xdr:to>
    <xdr:cxnSp macro="">
      <xdr:nvCxnSpPr>
        <xdr:cNvPr id="168" name="直線コネクタ 167"/>
        <xdr:cNvCxnSpPr/>
      </xdr:nvCxnSpPr>
      <xdr:spPr>
        <a:xfrm flipV="1">
          <a:off x="4634865" y="9584872"/>
          <a:ext cx="0" cy="151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132823</xdr:rowOff>
    </xdr:from>
    <xdr:ext cx="405111" cy="259045"/>
    <xdr:sp macro="" textlink="">
      <xdr:nvSpPr>
        <xdr:cNvPr id="169" name="【体育館・プール】&#10;有形固定資産減価償却率最小値テキスト"/>
        <xdr:cNvSpPr txBox="1"/>
      </xdr:nvSpPr>
      <xdr:spPr>
        <a:xfrm>
          <a:off x="4673600" y="11105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128996</xdr:rowOff>
    </xdr:from>
    <xdr:to>
      <xdr:col>24</xdr:col>
      <xdr:colOff>152400</xdr:colOff>
      <xdr:row>64</xdr:row>
      <xdr:rowOff>128996</xdr:rowOff>
    </xdr:to>
    <xdr:cxnSp macro="">
      <xdr:nvCxnSpPr>
        <xdr:cNvPr id="170" name="直線コネクタ 169"/>
        <xdr:cNvCxnSpPr/>
      </xdr:nvCxnSpPr>
      <xdr:spPr>
        <a:xfrm>
          <a:off x="4546600" y="1110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101799</xdr:rowOff>
    </xdr:from>
    <xdr:ext cx="340478" cy="259045"/>
    <xdr:sp macro="" textlink="">
      <xdr:nvSpPr>
        <xdr:cNvPr id="171" name="【体育館・プール】&#10;有形固定資産減価償却率最大値テキスト"/>
        <xdr:cNvSpPr txBox="1"/>
      </xdr:nvSpPr>
      <xdr:spPr>
        <a:xfrm>
          <a:off x="4673600" y="93600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155122</xdr:rowOff>
    </xdr:from>
    <xdr:to>
      <xdr:col>24</xdr:col>
      <xdr:colOff>152400</xdr:colOff>
      <xdr:row>55</xdr:row>
      <xdr:rowOff>155122</xdr:rowOff>
    </xdr:to>
    <xdr:cxnSp macro="">
      <xdr:nvCxnSpPr>
        <xdr:cNvPr id="172" name="直線コネクタ 171"/>
        <xdr:cNvCxnSpPr/>
      </xdr:nvCxnSpPr>
      <xdr:spPr>
        <a:xfrm>
          <a:off x="4546600" y="958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12899</xdr:rowOff>
    </xdr:from>
    <xdr:ext cx="405111" cy="259045"/>
    <xdr:sp macro="" textlink="">
      <xdr:nvSpPr>
        <xdr:cNvPr id="173" name="【体育館・プール】&#10;有形固定資産減価償却率平均値テキスト"/>
        <xdr:cNvSpPr txBox="1"/>
      </xdr:nvSpPr>
      <xdr:spPr>
        <a:xfrm>
          <a:off x="4673600" y="102998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161472</xdr:rowOff>
    </xdr:from>
    <xdr:to>
      <xdr:col>24</xdr:col>
      <xdr:colOff>114300</xdr:colOff>
      <xdr:row>61</xdr:row>
      <xdr:rowOff>91622</xdr:rowOff>
    </xdr:to>
    <xdr:sp macro="" textlink="">
      <xdr:nvSpPr>
        <xdr:cNvPr id="174" name="フローチャート: 判断 173"/>
        <xdr:cNvSpPr/>
      </xdr:nvSpPr>
      <xdr:spPr>
        <a:xfrm>
          <a:off x="4584700" y="1044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163104</xdr:rowOff>
    </xdr:from>
    <xdr:to>
      <xdr:col>20</xdr:col>
      <xdr:colOff>38100</xdr:colOff>
      <xdr:row>61</xdr:row>
      <xdr:rowOff>93254</xdr:rowOff>
    </xdr:to>
    <xdr:sp macro="" textlink="">
      <xdr:nvSpPr>
        <xdr:cNvPr id="175" name="フローチャート: 判断 174"/>
        <xdr:cNvSpPr/>
      </xdr:nvSpPr>
      <xdr:spPr>
        <a:xfrm>
          <a:off x="3746500" y="104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120650</xdr:rowOff>
    </xdr:from>
    <xdr:to>
      <xdr:col>15</xdr:col>
      <xdr:colOff>101600</xdr:colOff>
      <xdr:row>61</xdr:row>
      <xdr:rowOff>50800</xdr:rowOff>
    </xdr:to>
    <xdr:sp macro="" textlink="">
      <xdr:nvSpPr>
        <xdr:cNvPr id="176" name="フローチャート: 判断 175"/>
        <xdr:cNvSpPr/>
      </xdr:nvSpPr>
      <xdr:spPr>
        <a:xfrm>
          <a:off x="2857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117384</xdr:rowOff>
    </xdr:from>
    <xdr:to>
      <xdr:col>10</xdr:col>
      <xdr:colOff>165100</xdr:colOff>
      <xdr:row>61</xdr:row>
      <xdr:rowOff>47534</xdr:rowOff>
    </xdr:to>
    <xdr:sp macro="" textlink="">
      <xdr:nvSpPr>
        <xdr:cNvPr id="177" name="フローチャート: 判断 176"/>
        <xdr:cNvSpPr/>
      </xdr:nvSpPr>
      <xdr:spPr>
        <a:xfrm>
          <a:off x="19685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91259</xdr:rowOff>
    </xdr:from>
    <xdr:to>
      <xdr:col>6</xdr:col>
      <xdr:colOff>38100</xdr:colOff>
      <xdr:row>61</xdr:row>
      <xdr:rowOff>21409</xdr:rowOff>
    </xdr:to>
    <xdr:sp macro="" textlink="">
      <xdr:nvSpPr>
        <xdr:cNvPr id="178" name="フローチャート: 判断 177"/>
        <xdr:cNvSpPr/>
      </xdr:nvSpPr>
      <xdr:spPr>
        <a:xfrm>
          <a:off x="1079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9" name="テキスト ボックス 17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0" name="テキスト ボックス 17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1" name="テキスト ボックス 18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2" name="テキスト ボックス 18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3" name="テキスト ボックス 18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153307</xdr:rowOff>
    </xdr:from>
    <xdr:to>
      <xdr:col>24</xdr:col>
      <xdr:colOff>114300</xdr:colOff>
      <xdr:row>62</xdr:row>
      <xdr:rowOff>83457</xdr:rowOff>
    </xdr:to>
    <xdr:sp macro="" textlink="">
      <xdr:nvSpPr>
        <xdr:cNvPr id="184" name="楕円 183"/>
        <xdr:cNvSpPr/>
      </xdr:nvSpPr>
      <xdr:spPr>
        <a:xfrm>
          <a:off x="4584700" y="1061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131734</xdr:rowOff>
    </xdr:from>
    <xdr:ext cx="405111" cy="259045"/>
    <xdr:sp macro="" textlink="">
      <xdr:nvSpPr>
        <xdr:cNvPr id="185" name="【体育館・プール】&#10;有形固定資産減価償却率該当値テキスト"/>
        <xdr:cNvSpPr txBox="1"/>
      </xdr:nvSpPr>
      <xdr:spPr>
        <a:xfrm>
          <a:off x="4673600" y="1059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117384</xdr:rowOff>
    </xdr:from>
    <xdr:to>
      <xdr:col>20</xdr:col>
      <xdr:colOff>38100</xdr:colOff>
      <xdr:row>62</xdr:row>
      <xdr:rowOff>47534</xdr:rowOff>
    </xdr:to>
    <xdr:sp macro="" textlink="">
      <xdr:nvSpPr>
        <xdr:cNvPr id="186" name="楕円 185"/>
        <xdr:cNvSpPr/>
      </xdr:nvSpPr>
      <xdr:spPr>
        <a:xfrm>
          <a:off x="3746500" y="1057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168184</xdr:rowOff>
    </xdr:from>
    <xdr:to>
      <xdr:col>24</xdr:col>
      <xdr:colOff>63500</xdr:colOff>
      <xdr:row>62</xdr:row>
      <xdr:rowOff>32657</xdr:rowOff>
    </xdr:to>
    <xdr:cxnSp macro="">
      <xdr:nvCxnSpPr>
        <xdr:cNvPr id="187" name="直線コネクタ 186"/>
        <xdr:cNvCxnSpPr/>
      </xdr:nvCxnSpPr>
      <xdr:spPr>
        <a:xfrm>
          <a:off x="3797300" y="10626634"/>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81462</xdr:rowOff>
    </xdr:from>
    <xdr:to>
      <xdr:col>15</xdr:col>
      <xdr:colOff>101600</xdr:colOff>
      <xdr:row>62</xdr:row>
      <xdr:rowOff>11612</xdr:rowOff>
    </xdr:to>
    <xdr:sp macro="" textlink="">
      <xdr:nvSpPr>
        <xdr:cNvPr id="188" name="楕円 187"/>
        <xdr:cNvSpPr/>
      </xdr:nvSpPr>
      <xdr:spPr>
        <a:xfrm>
          <a:off x="2857500" y="1053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132262</xdr:rowOff>
    </xdr:from>
    <xdr:to>
      <xdr:col>19</xdr:col>
      <xdr:colOff>177800</xdr:colOff>
      <xdr:row>61</xdr:row>
      <xdr:rowOff>168184</xdr:rowOff>
    </xdr:to>
    <xdr:cxnSp macro="">
      <xdr:nvCxnSpPr>
        <xdr:cNvPr id="189" name="直線コネクタ 188"/>
        <xdr:cNvCxnSpPr/>
      </xdr:nvCxnSpPr>
      <xdr:spPr>
        <a:xfrm>
          <a:off x="2908300" y="10590712"/>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45538</xdr:rowOff>
    </xdr:from>
    <xdr:to>
      <xdr:col>10</xdr:col>
      <xdr:colOff>165100</xdr:colOff>
      <xdr:row>61</xdr:row>
      <xdr:rowOff>147138</xdr:rowOff>
    </xdr:to>
    <xdr:sp macro="" textlink="">
      <xdr:nvSpPr>
        <xdr:cNvPr id="190" name="楕円 189"/>
        <xdr:cNvSpPr/>
      </xdr:nvSpPr>
      <xdr:spPr>
        <a:xfrm>
          <a:off x="1968500" y="1050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96338</xdr:rowOff>
    </xdr:from>
    <xdr:to>
      <xdr:col>15</xdr:col>
      <xdr:colOff>50800</xdr:colOff>
      <xdr:row>61</xdr:row>
      <xdr:rowOff>132262</xdr:rowOff>
    </xdr:to>
    <xdr:cxnSp macro="">
      <xdr:nvCxnSpPr>
        <xdr:cNvPr id="191" name="直線コネクタ 190"/>
        <xdr:cNvCxnSpPr/>
      </xdr:nvCxnSpPr>
      <xdr:spPr>
        <a:xfrm>
          <a:off x="2019300" y="10554788"/>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109781</xdr:rowOff>
    </xdr:from>
    <xdr:ext cx="405111" cy="259045"/>
    <xdr:sp macro="" textlink="">
      <xdr:nvSpPr>
        <xdr:cNvPr id="192" name="n_1aveValue【体育館・プール】&#10;有形固定資産減価償却率"/>
        <xdr:cNvSpPr txBox="1"/>
      </xdr:nvSpPr>
      <xdr:spPr>
        <a:xfrm>
          <a:off x="3582044" y="10225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67327</xdr:rowOff>
    </xdr:from>
    <xdr:ext cx="405111" cy="259045"/>
    <xdr:sp macro="" textlink="">
      <xdr:nvSpPr>
        <xdr:cNvPr id="193" name="n_2aveValue【体育館・プール】&#10;有形固定資産減価償却率"/>
        <xdr:cNvSpPr txBox="1"/>
      </xdr:nvSpPr>
      <xdr:spPr>
        <a:xfrm>
          <a:off x="2705744"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64061</xdr:rowOff>
    </xdr:from>
    <xdr:ext cx="405111" cy="259045"/>
    <xdr:sp macro="" textlink="">
      <xdr:nvSpPr>
        <xdr:cNvPr id="194" name="n_3aveValue【体育館・プール】&#10;有形固定資産減価償却率"/>
        <xdr:cNvSpPr txBox="1"/>
      </xdr:nvSpPr>
      <xdr:spPr>
        <a:xfrm>
          <a:off x="1816744" y="10179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37936</xdr:rowOff>
    </xdr:from>
    <xdr:ext cx="405111" cy="259045"/>
    <xdr:sp macro="" textlink="">
      <xdr:nvSpPr>
        <xdr:cNvPr id="195" name="n_4aveValue【体育館・プール】&#10;有形固定資産減価償却率"/>
        <xdr:cNvSpPr txBox="1"/>
      </xdr:nvSpPr>
      <xdr:spPr>
        <a:xfrm>
          <a:off x="927744" y="10153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38661</xdr:rowOff>
    </xdr:from>
    <xdr:ext cx="405111" cy="259045"/>
    <xdr:sp macro="" textlink="">
      <xdr:nvSpPr>
        <xdr:cNvPr id="196" name="n_1mainValue【体育館・プール】&#10;有形固定資産減価償却率"/>
        <xdr:cNvSpPr txBox="1"/>
      </xdr:nvSpPr>
      <xdr:spPr>
        <a:xfrm>
          <a:off x="3582044" y="10668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2739</xdr:rowOff>
    </xdr:from>
    <xdr:ext cx="405111" cy="259045"/>
    <xdr:sp macro="" textlink="">
      <xdr:nvSpPr>
        <xdr:cNvPr id="197" name="n_2mainValue【体育館・プール】&#10;有形固定資産減価償却率"/>
        <xdr:cNvSpPr txBox="1"/>
      </xdr:nvSpPr>
      <xdr:spPr>
        <a:xfrm>
          <a:off x="2705744" y="10632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138265</xdr:rowOff>
    </xdr:from>
    <xdr:ext cx="405111" cy="259045"/>
    <xdr:sp macro="" textlink="">
      <xdr:nvSpPr>
        <xdr:cNvPr id="198" name="n_3mainValue【体育館・プール】&#10;有形固定資産減価償却率"/>
        <xdr:cNvSpPr txBox="1"/>
      </xdr:nvSpPr>
      <xdr:spPr>
        <a:xfrm>
          <a:off x="1816744" y="10596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9" name="正方形/長方形 19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0" name="正方形/長方形 19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1" name="正方形/長方形 20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2" name="正方形/長方形 20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3" name="正方形/長方形 20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4" name="正方形/長方形 20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5" name="正方形/長方形 20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6" name="正方形/長方形 20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7" name="テキスト ボックス 20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8" name="直線コネクタ 20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9" name="直線コネクタ 20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0" name="テキスト ボックス 209"/>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1" name="直線コネクタ 21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2" name="テキスト ボックス 211"/>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3" name="直線コネクタ 21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4" name="テキスト ボックス 213"/>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5" name="直線コネクタ 21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16" name="テキスト ボックス 215"/>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7" name="直線コネクタ 21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8" name="テキスト ボックス 217"/>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9" name="直線コネクタ 21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0" name="テキスト ボックス 21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24765</xdr:rowOff>
    </xdr:from>
    <xdr:to>
      <xdr:col>54</xdr:col>
      <xdr:colOff>189865</xdr:colOff>
      <xdr:row>64</xdr:row>
      <xdr:rowOff>57150</xdr:rowOff>
    </xdr:to>
    <xdr:cxnSp macro="">
      <xdr:nvCxnSpPr>
        <xdr:cNvPr id="222" name="直線コネクタ 221"/>
        <xdr:cNvCxnSpPr/>
      </xdr:nvCxnSpPr>
      <xdr:spPr>
        <a:xfrm flipV="1">
          <a:off x="10476865" y="9625965"/>
          <a:ext cx="0" cy="1403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60977</xdr:rowOff>
    </xdr:from>
    <xdr:ext cx="469744" cy="259045"/>
    <xdr:sp macro="" textlink="">
      <xdr:nvSpPr>
        <xdr:cNvPr id="223" name="【体育館・プール】&#10;一人当たり面積最小値テキスト"/>
        <xdr:cNvSpPr txBox="1"/>
      </xdr:nvSpPr>
      <xdr:spPr>
        <a:xfrm>
          <a:off x="10515600" y="1103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57150</xdr:rowOff>
    </xdr:from>
    <xdr:to>
      <xdr:col>55</xdr:col>
      <xdr:colOff>88900</xdr:colOff>
      <xdr:row>64</xdr:row>
      <xdr:rowOff>57150</xdr:rowOff>
    </xdr:to>
    <xdr:cxnSp macro="">
      <xdr:nvCxnSpPr>
        <xdr:cNvPr id="224" name="直線コネクタ 223"/>
        <xdr:cNvCxnSpPr/>
      </xdr:nvCxnSpPr>
      <xdr:spPr>
        <a:xfrm>
          <a:off x="10388600" y="1102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142892</xdr:rowOff>
    </xdr:from>
    <xdr:ext cx="469744" cy="259045"/>
    <xdr:sp macro="" textlink="">
      <xdr:nvSpPr>
        <xdr:cNvPr id="225" name="【体育館・プール】&#10;一人当たり面積最大値テキスト"/>
        <xdr:cNvSpPr txBox="1"/>
      </xdr:nvSpPr>
      <xdr:spPr>
        <a:xfrm>
          <a:off x="10515600" y="9401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24765</xdr:rowOff>
    </xdr:from>
    <xdr:to>
      <xdr:col>55</xdr:col>
      <xdr:colOff>88900</xdr:colOff>
      <xdr:row>56</xdr:row>
      <xdr:rowOff>24765</xdr:rowOff>
    </xdr:to>
    <xdr:cxnSp macro="">
      <xdr:nvCxnSpPr>
        <xdr:cNvPr id="226" name="直線コネクタ 225"/>
        <xdr:cNvCxnSpPr/>
      </xdr:nvCxnSpPr>
      <xdr:spPr>
        <a:xfrm>
          <a:off x="10388600" y="9625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154322</xdr:rowOff>
    </xdr:from>
    <xdr:ext cx="469744" cy="259045"/>
    <xdr:sp macro="" textlink="">
      <xdr:nvSpPr>
        <xdr:cNvPr id="227" name="【体育館・プール】&#10;一人当たり面積平均値テキスト"/>
        <xdr:cNvSpPr txBox="1"/>
      </xdr:nvSpPr>
      <xdr:spPr>
        <a:xfrm>
          <a:off x="10515600" y="106127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4445</xdr:rowOff>
    </xdr:from>
    <xdr:to>
      <xdr:col>55</xdr:col>
      <xdr:colOff>50800</xdr:colOff>
      <xdr:row>62</xdr:row>
      <xdr:rowOff>106045</xdr:rowOff>
    </xdr:to>
    <xdr:sp macro="" textlink="">
      <xdr:nvSpPr>
        <xdr:cNvPr id="228" name="フローチャート: 判断 227"/>
        <xdr:cNvSpPr/>
      </xdr:nvSpPr>
      <xdr:spPr>
        <a:xfrm>
          <a:off x="10426700" y="10634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101600</xdr:rowOff>
    </xdr:from>
    <xdr:to>
      <xdr:col>50</xdr:col>
      <xdr:colOff>165100</xdr:colOff>
      <xdr:row>62</xdr:row>
      <xdr:rowOff>31750</xdr:rowOff>
    </xdr:to>
    <xdr:sp macro="" textlink="">
      <xdr:nvSpPr>
        <xdr:cNvPr id="229" name="フローチャート: 判断 228"/>
        <xdr:cNvSpPr/>
      </xdr:nvSpPr>
      <xdr:spPr>
        <a:xfrm>
          <a:off x="9588500" y="105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103505</xdr:rowOff>
    </xdr:from>
    <xdr:to>
      <xdr:col>46</xdr:col>
      <xdr:colOff>38100</xdr:colOff>
      <xdr:row>62</xdr:row>
      <xdr:rowOff>33655</xdr:rowOff>
    </xdr:to>
    <xdr:sp macro="" textlink="">
      <xdr:nvSpPr>
        <xdr:cNvPr id="230" name="フローチャート: 判断 229"/>
        <xdr:cNvSpPr/>
      </xdr:nvSpPr>
      <xdr:spPr>
        <a:xfrm>
          <a:off x="8699500" y="10561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42545</xdr:rowOff>
    </xdr:from>
    <xdr:to>
      <xdr:col>41</xdr:col>
      <xdr:colOff>101600</xdr:colOff>
      <xdr:row>62</xdr:row>
      <xdr:rowOff>144145</xdr:rowOff>
    </xdr:to>
    <xdr:sp macro="" textlink="">
      <xdr:nvSpPr>
        <xdr:cNvPr id="231" name="フローチャート: 判断 230"/>
        <xdr:cNvSpPr/>
      </xdr:nvSpPr>
      <xdr:spPr>
        <a:xfrm>
          <a:off x="7810500" y="1067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19685</xdr:rowOff>
    </xdr:from>
    <xdr:to>
      <xdr:col>36</xdr:col>
      <xdr:colOff>165100</xdr:colOff>
      <xdr:row>62</xdr:row>
      <xdr:rowOff>121285</xdr:rowOff>
    </xdr:to>
    <xdr:sp macro="" textlink="">
      <xdr:nvSpPr>
        <xdr:cNvPr id="232" name="フローチャート: 判断 231"/>
        <xdr:cNvSpPr/>
      </xdr:nvSpPr>
      <xdr:spPr>
        <a:xfrm>
          <a:off x="6921500" y="1064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3" name="テキスト ボックス 23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4" name="テキスト ボックス 23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5" name="テキスト ボックス 23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6" name="テキスト ボックス 23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7" name="テキスト ボックス 23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57785</xdr:rowOff>
    </xdr:from>
    <xdr:to>
      <xdr:col>55</xdr:col>
      <xdr:colOff>50800</xdr:colOff>
      <xdr:row>61</xdr:row>
      <xdr:rowOff>159385</xdr:rowOff>
    </xdr:to>
    <xdr:sp macro="" textlink="">
      <xdr:nvSpPr>
        <xdr:cNvPr id="238" name="楕円 237"/>
        <xdr:cNvSpPr/>
      </xdr:nvSpPr>
      <xdr:spPr>
        <a:xfrm>
          <a:off x="10426700" y="10516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80662</xdr:rowOff>
    </xdr:from>
    <xdr:ext cx="469744" cy="259045"/>
    <xdr:sp macro="" textlink="">
      <xdr:nvSpPr>
        <xdr:cNvPr id="239" name="【体育館・プール】&#10;一人当たり面積該当値テキスト"/>
        <xdr:cNvSpPr txBox="1"/>
      </xdr:nvSpPr>
      <xdr:spPr>
        <a:xfrm>
          <a:off x="10515600" y="10367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63500</xdr:rowOff>
    </xdr:from>
    <xdr:to>
      <xdr:col>50</xdr:col>
      <xdr:colOff>165100</xdr:colOff>
      <xdr:row>61</xdr:row>
      <xdr:rowOff>165100</xdr:rowOff>
    </xdr:to>
    <xdr:sp macro="" textlink="">
      <xdr:nvSpPr>
        <xdr:cNvPr id="240" name="楕円 239"/>
        <xdr:cNvSpPr/>
      </xdr:nvSpPr>
      <xdr:spPr>
        <a:xfrm>
          <a:off x="9588500" y="1052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108585</xdr:rowOff>
    </xdr:from>
    <xdr:to>
      <xdr:col>55</xdr:col>
      <xdr:colOff>0</xdr:colOff>
      <xdr:row>61</xdr:row>
      <xdr:rowOff>114300</xdr:rowOff>
    </xdr:to>
    <xdr:cxnSp macro="">
      <xdr:nvCxnSpPr>
        <xdr:cNvPr id="241" name="直線コネクタ 240"/>
        <xdr:cNvCxnSpPr/>
      </xdr:nvCxnSpPr>
      <xdr:spPr>
        <a:xfrm flipV="1">
          <a:off x="9639300" y="1056703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67310</xdr:rowOff>
    </xdr:from>
    <xdr:to>
      <xdr:col>46</xdr:col>
      <xdr:colOff>38100</xdr:colOff>
      <xdr:row>61</xdr:row>
      <xdr:rowOff>168910</xdr:rowOff>
    </xdr:to>
    <xdr:sp macro="" textlink="">
      <xdr:nvSpPr>
        <xdr:cNvPr id="242" name="楕円 241"/>
        <xdr:cNvSpPr/>
      </xdr:nvSpPr>
      <xdr:spPr>
        <a:xfrm>
          <a:off x="8699500" y="1052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114300</xdr:rowOff>
    </xdr:from>
    <xdr:to>
      <xdr:col>50</xdr:col>
      <xdr:colOff>114300</xdr:colOff>
      <xdr:row>61</xdr:row>
      <xdr:rowOff>118110</xdr:rowOff>
    </xdr:to>
    <xdr:cxnSp macro="">
      <xdr:nvCxnSpPr>
        <xdr:cNvPr id="243" name="直線コネクタ 242"/>
        <xdr:cNvCxnSpPr/>
      </xdr:nvCxnSpPr>
      <xdr:spPr>
        <a:xfrm flipV="1">
          <a:off x="8750300" y="1057275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73025</xdr:rowOff>
    </xdr:from>
    <xdr:to>
      <xdr:col>41</xdr:col>
      <xdr:colOff>101600</xdr:colOff>
      <xdr:row>62</xdr:row>
      <xdr:rowOff>3175</xdr:rowOff>
    </xdr:to>
    <xdr:sp macro="" textlink="">
      <xdr:nvSpPr>
        <xdr:cNvPr id="244" name="楕円 243"/>
        <xdr:cNvSpPr/>
      </xdr:nvSpPr>
      <xdr:spPr>
        <a:xfrm>
          <a:off x="7810500" y="1053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118110</xdr:rowOff>
    </xdr:from>
    <xdr:to>
      <xdr:col>45</xdr:col>
      <xdr:colOff>177800</xdr:colOff>
      <xdr:row>61</xdr:row>
      <xdr:rowOff>123825</xdr:rowOff>
    </xdr:to>
    <xdr:cxnSp macro="">
      <xdr:nvCxnSpPr>
        <xdr:cNvPr id="245" name="直線コネクタ 244"/>
        <xdr:cNvCxnSpPr/>
      </xdr:nvCxnSpPr>
      <xdr:spPr>
        <a:xfrm flipV="1">
          <a:off x="7861300" y="1057656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22877</xdr:rowOff>
    </xdr:from>
    <xdr:ext cx="469744" cy="259045"/>
    <xdr:sp macro="" textlink="">
      <xdr:nvSpPr>
        <xdr:cNvPr id="246" name="n_1aveValue【体育館・プール】&#10;一人当たり面積"/>
        <xdr:cNvSpPr txBox="1"/>
      </xdr:nvSpPr>
      <xdr:spPr>
        <a:xfrm>
          <a:off x="9391727" y="1065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24782</xdr:rowOff>
    </xdr:from>
    <xdr:ext cx="469744" cy="259045"/>
    <xdr:sp macro="" textlink="">
      <xdr:nvSpPr>
        <xdr:cNvPr id="247" name="n_2aveValue【体育館・プール】&#10;一人当たり面積"/>
        <xdr:cNvSpPr txBox="1"/>
      </xdr:nvSpPr>
      <xdr:spPr>
        <a:xfrm>
          <a:off x="8515427" y="10654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135272</xdr:rowOff>
    </xdr:from>
    <xdr:ext cx="469744" cy="259045"/>
    <xdr:sp macro="" textlink="">
      <xdr:nvSpPr>
        <xdr:cNvPr id="248" name="n_3aveValue【体育館・プール】&#10;一人当たり面積"/>
        <xdr:cNvSpPr txBox="1"/>
      </xdr:nvSpPr>
      <xdr:spPr>
        <a:xfrm>
          <a:off x="7626427" y="10765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137812</xdr:rowOff>
    </xdr:from>
    <xdr:ext cx="469744" cy="259045"/>
    <xdr:sp macro="" textlink="">
      <xdr:nvSpPr>
        <xdr:cNvPr id="249" name="n_4aveValue【体育館・プール】&#10;一人当たり面積"/>
        <xdr:cNvSpPr txBox="1"/>
      </xdr:nvSpPr>
      <xdr:spPr>
        <a:xfrm>
          <a:off x="6737427" y="10424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10177</xdr:rowOff>
    </xdr:from>
    <xdr:ext cx="469744" cy="259045"/>
    <xdr:sp macro="" textlink="">
      <xdr:nvSpPr>
        <xdr:cNvPr id="250" name="n_1mainValue【体育館・プール】&#10;一人当たり面積"/>
        <xdr:cNvSpPr txBox="1"/>
      </xdr:nvSpPr>
      <xdr:spPr>
        <a:xfrm>
          <a:off x="9391727" y="1029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13987</xdr:rowOff>
    </xdr:from>
    <xdr:ext cx="469744" cy="259045"/>
    <xdr:sp macro="" textlink="">
      <xdr:nvSpPr>
        <xdr:cNvPr id="251" name="n_2mainValue【体育館・プール】&#10;一人当たり面積"/>
        <xdr:cNvSpPr txBox="1"/>
      </xdr:nvSpPr>
      <xdr:spPr>
        <a:xfrm>
          <a:off x="8515427" y="10300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19702</xdr:rowOff>
    </xdr:from>
    <xdr:ext cx="469744" cy="259045"/>
    <xdr:sp macro="" textlink="">
      <xdr:nvSpPr>
        <xdr:cNvPr id="252" name="n_3mainValue【体育館・プール】&#10;一人当たり面積"/>
        <xdr:cNvSpPr txBox="1"/>
      </xdr:nvSpPr>
      <xdr:spPr>
        <a:xfrm>
          <a:off x="7626427" y="10306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3" name="正方形/長方形 25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4" name="正方形/長方形 25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5" name="正方形/長方形 25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6" name="正方形/長方形 25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7" name="正方形/長方形 25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8" name="正方形/長方形 25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9" name="正方形/長方形 25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0" name="正方形/長方形 25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1" name="テキスト ボックス 26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2" name="直線コネクタ 26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3" name="テキスト ボックス 262"/>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4" name="直線コネクタ 26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5" name="テキスト ボックス 264"/>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6" name="直線コネクタ 26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7" name="テキスト ボックス 26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8" name="直線コネクタ 26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9" name="テキスト ボックス 26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0" name="直線コネクタ 26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1" name="テキスト ボックス 27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2" name="直線コネクタ 27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3" name="テキスト ボックス 272"/>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4" name="直線コネクタ 27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5" name="テキスト ボックス 274"/>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47625</xdr:rowOff>
    </xdr:from>
    <xdr:to>
      <xdr:col>24</xdr:col>
      <xdr:colOff>62865</xdr:colOff>
      <xdr:row>86</xdr:row>
      <xdr:rowOff>104775</xdr:rowOff>
    </xdr:to>
    <xdr:cxnSp macro="">
      <xdr:nvCxnSpPr>
        <xdr:cNvPr id="277" name="直線コネクタ 276"/>
        <xdr:cNvCxnSpPr/>
      </xdr:nvCxnSpPr>
      <xdr:spPr>
        <a:xfrm flipV="1">
          <a:off x="4634865" y="13420725"/>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108602</xdr:rowOff>
    </xdr:from>
    <xdr:ext cx="405111" cy="259045"/>
    <xdr:sp macro="" textlink="">
      <xdr:nvSpPr>
        <xdr:cNvPr id="278" name="【福祉施設】&#10;有形固定資産減価償却率最小値テキスト"/>
        <xdr:cNvSpPr txBox="1"/>
      </xdr:nvSpPr>
      <xdr:spPr>
        <a:xfrm>
          <a:off x="4673600" y="1485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104775</xdr:rowOff>
    </xdr:from>
    <xdr:to>
      <xdr:col>24</xdr:col>
      <xdr:colOff>152400</xdr:colOff>
      <xdr:row>86</xdr:row>
      <xdr:rowOff>104775</xdr:rowOff>
    </xdr:to>
    <xdr:cxnSp macro="">
      <xdr:nvCxnSpPr>
        <xdr:cNvPr id="279" name="直線コネクタ 278"/>
        <xdr:cNvCxnSpPr/>
      </xdr:nvCxnSpPr>
      <xdr:spPr>
        <a:xfrm>
          <a:off x="4546600" y="1484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165752</xdr:rowOff>
    </xdr:from>
    <xdr:ext cx="405111" cy="259045"/>
    <xdr:sp macro="" textlink="">
      <xdr:nvSpPr>
        <xdr:cNvPr id="280" name="【福祉施設】&#10;有形固定資産減価償却率最大値テキスト"/>
        <xdr:cNvSpPr txBox="1"/>
      </xdr:nvSpPr>
      <xdr:spPr>
        <a:xfrm>
          <a:off x="4673600" y="13195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47625</xdr:rowOff>
    </xdr:from>
    <xdr:to>
      <xdr:col>24</xdr:col>
      <xdr:colOff>152400</xdr:colOff>
      <xdr:row>78</xdr:row>
      <xdr:rowOff>47625</xdr:rowOff>
    </xdr:to>
    <xdr:cxnSp macro="">
      <xdr:nvCxnSpPr>
        <xdr:cNvPr id="281" name="直線コネクタ 280"/>
        <xdr:cNvCxnSpPr/>
      </xdr:nvCxnSpPr>
      <xdr:spPr>
        <a:xfrm>
          <a:off x="4546600" y="1342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143527</xdr:rowOff>
    </xdr:from>
    <xdr:ext cx="405111" cy="259045"/>
    <xdr:sp macro="" textlink="">
      <xdr:nvSpPr>
        <xdr:cNvPr id="282" name="【福祉施設】&#10;有形固定資産減価償却率平均値テキスト"/>
        <xdr:cNvSpPr txBox="1"/>
      </xdr:nvSpPr>
      <xdr:spPr>
        <a:xfrm>
          <a:off x="4673600" y="138595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120650</xdr:rowOff>
    </xdr:from>
    <xdr:to>
      <xdr:col>24</xdr:col>
      <xdr:colOff>114300</xdr:colOff>
      <xdr:row>82</xdr:row>
      <xdr:rowOff>50800</xdr:rowOff>
    </xdr:to>
    <xdr:sp macro="" textlink="">
      <xdr:nvSpPr>
        <xdr:cNvPr id="283" name="フローチャート: 判断 282"/>
        <xdr:cNvSpPr/>
      </xdr:nvSpPr>
      <xdr:spPr>
        <a:xfrm>
          <a:off x="4584700" y="140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82550</xdr:rowOff>
    </xdr:from>
    <xdr:to>
      <xdr:col>20</xdr:col>
      <xdr:colOff>38100</xdr:colOff>
      <xdr:row>82</xdr:row>
      <xdr:rowOff>12700</xdr:rowOff>
    </xdr:to>
    <xdr:sp macro="" textlink="">
      <xdr:nvSpPr>
        <xdr:cNvPr id="284" name="フローチャート: 判断 283"/>
        <xdr:cNvSpPr/>
      </xdr:nvSpPr>
      <xdr:spPr>
        <a:xfrm>
          <a:off x="3746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44450</xdr:rowOff>
    </xdr:from>
    <xdr:to>
      <xdr:col>15</xdr:col>
      <xdr:colOff>101600</xdr:colOff>
      <xdr:row>81</xdr:row>
      <xdr:rowOff>146050</xdr:rowOff>
    </xdr:to>
    <xdr:sp macro="" textlink="">
      <xdr:nvSpPr>
        <xdr:cNvPr id="285" name="フローチャート: 判断 284"/>
        <xdr:cNvSpPr/>
      </xdr:nvSpPr>
      <xdr:spPr>
        <a:xfrm>
          <a:off x="2857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71120</xdr:rowOff>
    </xdr:from>
    <xdr:to>
      <xdr:col>10</xdr:col>
      <xdr:colOff>165100</xdr:colOff>
      <xdr:row>82</xdr:row>
      <xdr:rowOff>1270</xdr:rowOff>
    </xdr:to>
    <xdr:sp macro="" textlink="">
      <xdr:nvSpPr>
        <xdr:cNvPr id="286" name="フローチャート: 判断 285"/>
        <xdr:cNvSpPr/>
      </xdr:nvSpPr>
      <xdr:spPr>
        <a:xfrm>
          <a:off x="1968500" y="1395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147320</xdr:rowOff>
    </xdr:from>
    <xdr:to>
      <xdr:col>6</xdr:col>
      <xdr:colOff>38100</xdr:colOff>
      <xdr:row>81</xdr:row>
      <xdr:rowOff>77470</xdr:rowOff>
    </xdr:to>
    <xdr:sp macro="" textlink="">
      <xdr:nvSpPr>
        <xdr:cNvPr id="287" name="フローチャート: 判断 286"/>
        <xdr:cNvSpPr/>
      </xdr:nvSpPr>
      <xdr:spPr>
        <a:xfrm>
          <a:off x="10795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8" name="テキスト ボックス 28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9" name="テキスト ボックス 28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0" name="テキスト ボックス 28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1" name="テキスト ボックス 29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2" name="テキスト ボックス 29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84455</xdr:rowOff>
    </xdr:from>
    <xdr:to>
      <xdr:col>24</xdr:col>
      <xdr:colOff>114300</xdr:colOff>
      <xdr:row>85</xdr:row>
      <xdr:rowOff>14605</xdr:rowOff>
    </xdr:to>
    <xdr:sp macro="" textlink="">
      <xdr:nvSpPr>
        <xdr:cNvPr id="293" name="楕円 292"/>
        <xdr:cNvSpPr/>
      </xdr:nvSpPr>
      <xdr:spPr>
        <a:xfrm>
          <a:off x="4584700" y="1448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62882</xdr:rowOff>
    </xdr:from>
    <xdr:ext cx="405111" cy="259045"/>
    <xdr:sp macro="" textlink="">
      <xdr:nvSpPr>
        <xdr:cNvPr id="294" name="【福祉施設】&#10;有形固定資産減価償却率該当値テキスト"/>
        <xdr:cNvSpPr txBox="1"/>
      </xdr:nvSpPr>
      <xdr:spPr>
        <a:xfrm>
          <a:off x="4673600" y="14464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109220</xdr:rowOff>
    </xdr:from>
    <xdr:to>
      <xdr:col>20</xdr:col>
      <xdr:colOff>38100</xdr:colOff>
      <xdr:row>85</xdr:row>
      <xdr:rowOff>39370</xdr:rowOff>
    </xdr:to>
    <xdr:sp macro="" textlink="">
      <xdr:nvSpPr>
        <xdr:cNvPr id="295" name="楕円 294"/>
        <xdr:cNvSpPr/>
      </xdr:nvSpPr>
      <xdr:spPr>
        <a:xfrm>
          <a:off x="3746500" y="1451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135255</xdr:rowOff>
    </xdr:from>
    <xdr:to>
      <xdr:col>24</xdr:col>
      <xdr:colOff>63500</xdr:colOff>
      <xdr:row>84</xdr:row>
      <xdr:rowOff>160020</xdr:rowOff>
    </xdr:to>
    <xdr:cxnSp macro="">
      <xdr:nvCxnSpPr>
        <xdr:cNvPr id="296" name="直線コネクタ 295"/>
        <xdr:cNvCxnSpPr/>
      </xdr:nvCxnSpPr>
      <xdr:spPr>
        <a:xfrm flipV="1">
          <a:off x="3797300" y="14537055"/>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145414</xdr:rowOff>
    </xdr:from>
    <xdr:to>
      <xdr:col>15</xdr:col>
      <xdr:colOff>101600</xdr:colOff>
      <xdr:row>85</xdr:row>
      <xdr:rowOff>75564</xdr:rowOff>
    </xdr:to>
    <xdr:sp macro="" textlink="">
      <xdr:nvSpPr>
        <xdr:cNvPr id="297" name="楕円 296"/>
        <xdr:cNvSpPr/>
      </xdr:nvSpPr>
      <xdr:spPr>
        <a:xfrm>
          <a:off x="2857500" y="1454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160020</xdr:rowOff>
    </xdr:from>
    <xdr:to>
      <xdr:col>19</xdr:col>
      <xdr:colOff>177800</xdr:colOff>
      <xdr:row>85</xdr:row>
      <xdr:rowOff>24764</xdr:rowOff>
    </xdr:to>
    <xdr:cxnSp macro="">
      <xdr:nvCxnSpPr>
        <xdr:cNvPr id="298" name="直線コネクタ 297"/>
        <xdr:cNvCxnSpPr/>
      </xdr:nvCxnSpPr>
      <xdr:spPr>
        <a:xfrm flipV="1">
          <a:off x="2908300" y="14561820"/>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109220</xdr:rowOff>
    </xdr:from>
    <xdr:to>
      <xdr:col>10</xdr:col>
      <xdr:colOff>165100</xdr:colOff>
      <xdr:row>86</xdr:row>
      <xdr:rowOff>39370</xdr:rowOff>
    </xdr:to>
    <xdr:sp macro="" textlink="">
      <xdr:nvSpPr>
        <xdr:cNvPr id="299" name="楕円 298"/>
        <xdr:cNvSpPr/>
      </xdr:nvSpPr>
      <xdr:spPr>
        <a:xfrm>
          <a:off x="1968500" y="1468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24764</xdr:rowOff>
    </xdr:from>
    <xdr:to>
      <xdr:col>15</xdr:col>
      <xdr:colOff>50800</xdr:colOff>
      <xdr:row>85</xdr:row>
      <xdr:rowOff>160020</xdr:rowOff>
    </xdr:to>
    <xdr:cxnSp macro="">
      <xdr:nvCxnSpPr>
        <xdr:cNvPr id="300" name="直線コネクタ 299"/>
        <xdr:cNvCxnSpPr/>
      </xdr:nvCxnSpPr>
      <xdr:spPr>
        <a:xfrm flipV="1">
          <a:off x="2019300" y="14598014"/>
          <a:ext cx="889000" cy="135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29227</xdr:rowOff>
    </xdr:from>
    <xdr:ext cx="405111" cy="259045"/>
    <xdr:sp macro="" textlink="">
      <xdr:nvSpPr>
        <xdr:cNvPr id="301" name="n_1aveValue【福祉施設】&#10;有形固定資産減価償却率"/>
        <xdr:cNvSpPr txBox="1"/>
      </xdr:nvSpPr>
      <xdr:spPr>
        <a:xfrm>
          <a:off x="3582044" y="1374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162577</xdr:rowOff>
    </xdr:from>
    <xdr:ext cx="405111" cy="259045"/>
    <xdr:sp macro="" textlink="">
      <xdr:nvSpPr>
        <xdr:cNvPr id="302" name="n_2aveValue【福祉施設】&#10;有形固定資産減価償却率"/>
        <xdr:cNvSpPr txBox="1"/>
      </xdr:nvSpPr>
      <xdr:spPr>
        <a:xfrm>
          <a:off x="27057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17797</xdr:rowOff>
    </xdr:from>
    <xdr:ext cx="405111" cy="259045"/>
    <xdr:sp macro="" textlink="">
      <xdr:nvSpPr>
        <xdr:cNvPr id="303" name="n_3aveValue【福祉施設】&#10;有形固定資産減価償却率"/>
        <xdr:cNvSpPr txBox="1"/>
      </xdr:nvSpPr>
      <xdr:spPr>
        <a:xfrm>
          <a:off x="1816744" y="1373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93997</xdr:rowOff>
    </xdr:from>
    <xdr:ext cx="405111" cy="259045"/>
    <xdr:sp macro="" textlink="">
      <xdr:nvSpPr>
        <xdr:cNvPr id="304" name="n_4aveValue【福祉施設】&#10;有形固定資産減価償却率"/>
        <xdr:cNvSpPr txBox="1"/>
      </xdr:nvSpPr>
      <xdr:spPr>
        <a:xfrm>
          <a:off x="927744" y="1363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30497</xdr:rowOff>
    </xdr:from>
    <xdr:ext cx="405111" cy="259045"/>
    <xdr:sp macro="" textlink="">
      <xdr:nvSpPr>
        <xdr:cNvPr id="305" name="n_1mainValue【福祉施設】&#10;有形固定資産減価償却率"/>
        <xdr:cNvSpPr txBox="1"/>
      </xdr:nvSpPr>
      <xdr:spPr>
        <a:xfrm>
          <a:off x="3582044" y="1460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66691</xdr:rowOff>
    </xdr:from>
    <xdr:ext cx="405111" cy="259045"/>
    <xdr:sp macro="" textlink="">
      <xdr:nvSpPr>
        <xdr:cNvPr id="306" name="n_2mainValue【福祉施設】&#10;有形固定資産減価償却率"/>
        <xdr:cNvSpPr txBox="1"/>
      </xdr:nvSpPr>
      <xdr:spPr>
        <a:xfrm>
          <a:off x="2705744" y="14639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86</xdr:row>
      <xdr:rowOff>30497</xdr:rowOff>
    </xdr:from>
    <xdr:ext cx="405111" cy="259045"/>
    <xdr:sp macro="" textlink="">
      <xdr:nvSpPr>
        <xdr:cNvPr id="307" name="n_3mainValue【福祉施設】&#10;有形固定資産減価償却率"/>
        <xdr:cNvSpPr txBox="1"/>
      </xdr:nvSpPr>
      <xdr:spPr>
        <a:xfrm>
          <a:off x="1816744" y="1477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8" name="正方形/長方形 30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9" name="正方形/長方形 30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0" name="正方形/長方形 30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1" name="正方形/長方形 31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2" name="正方形/長方形 31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3" name="正方形/長方形 31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4" name="正方形/長方形 31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5" name="正方形/長方形 31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6" name="テキスト ボックス 31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7" name="直線コネクタ 31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18" name="直線コネクタ 317"/>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19" name="テキスト ボックス 318"/>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20" name="直線コネクタ 319"/>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21" name="テキスト ボックス 320"/>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22" name="直線コネクタ 321"/>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23" name="テキスト ボックス 322"/>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24" name="直線コネクタ 323"/>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25" name="テキスト ボックス 324"/>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26" name="直線コネクタ 325"/>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27" name="テキスト ボックス 326"/>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28" name="直線コネクタ 327"/>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29" name="テキスト ボックス 328"/>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0" name="直線コネクタ 32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1" name="テキスト ボックス 33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2"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25037</xdr:rowOff>
    </xdr:from>
    <xdr:to>
      <xdr:col>54</xdr:col>
      <xdr:colOff>189865</xdr:colOff>
      <xdr:row>86</xdr:row>
      <xdr:rowOff>158931</xdr:rowOff>
    </xdr:to>
    <xdr:cxnSp macro="">
      <xdr:nvCxnSpPr>
        <xdr:cNvPr id="333" name="直線コネクタ 332"/>
        <xdr:cNvCxnSpPr/>
      </xdr:nvCxnSpPr>
      <xdr:spPr>
        <a:xfrm flipV="1">
          <a:off x="10476865" y="13398137"/>
          <a:ext cx="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162758</xdr:rowOff>
    </xdr:from>
    <xdr:ext cx="469744" cy="259045"/>
    <xdr:sp macro="" textlink="">
      <xdr:nvSpPr>
        <xdr:cNvPr id="334" name="【福祉施設】&#10;一人当たり面積最小値テキスト"/>
        <xdr:cNvSpPr txBox="1"/>
      </xdr:nvSpPr>
      <xdr:spPr>
        <a:xfrm>
          <a:off x="10515600" y="1490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158931</xdr:rowOff>
    </xdr:from>
    <xdr:to>
      <xdr:col>55</xdr:col>
      <xdr:colOff>88900</xdr:colOff>
      <xdr:row>86</xdr:row>
      <xdr:rowOff>158931</xdr:rowOff>
    </xdr:to>
    <xdr:cxnSp macro="">
      <xdr:nvCxnSpPr>
        <xdr:cNvPr id="335" name="直線コネクタ 334"/>
        <xdr:cNvCxnSpPr/>
      </xdr:nvCxnSpPr>
      <xdr:spPr>
        <a:xfrm>
          <a:off x="10388600" y="1490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143164</xdr:rowOff>
    </xdr:from>
    <xdr:ext cx="469744" cy="259045"/>
    <xdr:sp macro="" textlink="">
      <xdr:nvSpPr>
        <xdr:cNvPr id="336" name="【福祉施設】&#10;一人当たり面積最大値テキスト"/>
        <xdr:cNvSpPr txBox="1"/>
      </xdr:nvSpPr>
      <xdr:spPr>
        <a:xfrm>
          <a:off x="10515600" y="1317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25037</xdr:rowOff>
    </xdr:from>
    <xdr:to>
      <xdr:col>55</xdr:col>
      <xdr:colOff>88900</xdr:colOff>
      <xdr:row>78</xdr:row>
      <xdr:rowOff>25037</xdr:rowOff>
    </xdr:to>
    <xdr:cxnSp macro="">
      <xdr:nvCxnSpPr>
        <xdr:cNvPr id="337" name="直線コネクタ 336"/>
        <xdr:cNvCxnSpPr/>
      </xdr:nvCxnSpPr>
      <xdr:spPr>
        <a:xfrm>
          <a:off x="10388600" y="1339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158404</xdr:rowOff>
    </xdr:from>
    <xdr:ext cx="469744" cy="259045"/>
    <xdr:sp macro="" textlink="">
      <xdr:nvSpPr>
        <xdr:cNvPr id="338" name="【福祉施設】&#10;一人当たり面積平均値テキスト"/>
        <xdr:cNvSpPr txBox="1"/>
      </xdr:nvSpPr>
      <xdr:spPr>
        <a:xfrm>
          <a:off x="10515600" y="145602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8527</xdr:rowOff>
    </xdr:from>
    <xdr:to>
      <xdr:col>55</xdr:col>
      <xdr:colOff>50800</xdr:colOff>
      <xdr:row>85</xdr:row>
      <xdr:rowOff>110127</xdr:rowOff>
    </xdr:to>
    <xdr:sp macro="" textlink="">
      <xdr:nvSpPr>
        <xdr:cNvPr id="339" name="フローチャート: 判断 338"/>
        <xdr:cNvSpPr/>
      </xdr:nvSpPr>
      <xdr:spPr>
        <a:xfrm>
          <a:off x="10426700" y="1458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8527</xdr:rowOff>
    </xdr:from>
    <xdr:to>
      <xdr:col>50</xdr:col>
      <xdr:colOff>165100</xdr:colOff>
      <xdr:row>85</xdr:row>
      <xdr:rowOff>110127</xdr:rowOff>
    </xdr:to>
    <xdr:sp macro="" textlink="">
      <xdr:nvSpPr>
        <xdr:cNvPr id="340" name="フローチャート: 判断 339"/>
        <xdr:cNvSpPr/>
      </xdr:nvSpPr>
      <xdr:spPr>
        <a:xfrm>
          <a:off x="9588500" y="1458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15058</xdr:rowOff>
    </xdr:from>
    <xdr:to>
      <xdr:col>46</xdr:col>
      <xdr:colOff>38100</xdr:colOff>
      <xdr:row>85</xdr:row>
      <xdr:rowOff>116658</xdr:rowOff>
    </xdr:to>
    <xdr:sp macro="" textlink="">
      <xdr:nvSpPr>
        <xdr:cNvPr id="341" name="フローチャート: 判断 340"/>
        <xdr:cNvSpPr/>
      </xdr:nvSpPr>
      <xdr:spPr>
        <a:xfrm>
          <a:off x="8699500" y="14588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34652</xdr:rowOff>
    </xdr:from>
    <xdr:to>
      <xdr:col>41</xdr:col>
      <xdr:colOff>101600</xdr:colOff>
      <xdr:row>85</xdr:row>
      <xdr:rowOff>136252</xdr:rowOff>
    </xdr:to>
    <xdr:sp macro="" textlink="">
      <xdr:nvSpPr>
        <xdr:cNvPr id="342" name="フローチャート: 判断 341"/>
        <xdr:cNvSpPr/>
      </xdr:nvSpPr>
      <xdr:spPr>
        <a:xfrm>
          <a:off x="7810500" y="1460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28121</xdr:rowOff>
    </xdr:from>
    <xdr:to>
      <xdr:col>36</xdr:col>
      <xdr:colOff>165100</xdr:colOff>
      <xdr:row>85</xdr:row>
      <xdr:rowOff>129721</xdr:rowOff>
    </xdr:to>
    <xdr:sp macro="" textlink="">
      <xdr:nvSpPr>
        <xdr:cNvPr id="343" name="フローチャート: 判断 342"/>
        <xdr:cNvSpPr/>
      </xdr:nvSpPr>
      <xdr:spPr>
        <a:xfrm>
          <a:off x="6921500" y="1460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4" name="テキスト ボックス 34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5" name="テキスト ボックス 34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6" name="テキスト ボックス 34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7" name="テキスト ボックス 34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8" name="テキスト ボックス 34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57513</xdr:rowOff>
    </xdr:from>
    <xdr:to>
      <xdr:col>55</xdr:col>
      <xdr:colOff>50800</xdr:colOff>
      <xdr:row>83</xdr:row>
      <xdr:rowOff>159113</xdr:rowOff>
    </xdr:to>
    <xdr:sp macro="" textlink="">
      <xdr:nvSpPr>
        <xdr:cNvPr id="349" name="楕円 348"/>
        <xdr:cNvSpPr/>
      </xdr:nvSpPr>
      <xdr:spPr>
        <a:xfrm>
          <a:off x="10426700" y="1428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80390</xdr:rowOff>
    </xdr:from>
    <xdr:ext cx="469744" cy="259045"/>
    <xdr:sp macro="" textlink="">
      <xdr:nvSpPr>
        <xdr:cNvPr id="350" name="【福祉施設】&#10;一人当たり面積該当値テキスト"/>
        <xdr:cNvSpPr txBox="1"/>
      </xdr:nvSpPr>
      <xdr:spPr>
        <a:xfrm>
          <a:off x="10515600" y="14139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60779</xdr:rowOff>
    </xdr:from>
    <xdr:to>
      <xdr:col>50</xdr:col>
      <xdr:colOff>165100</xdr:colOff>
      <xdr:row>83</xdr:row>
      <xdr:rowOff>162379</xdr:rowOff>
    </xdr:to>
    <xdr:sp macro="" textlink="">
      <xdr:nvSpPr>
        <xdr:cNvPr id="351" name="楕円 350"/>
        <xdr:cNvSpPr/>
      </xdr:nvSpPr>
      <xdr:spPr>
        <a:xfrm>
          <a:off x="9588500" y="1429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108313</xdr:rowOff>
    </xdr:from>
    <xdr:to>
      <xdr:col>55</xdr:col>
      <xdr:colOff>0</xdr:colOff>
      <xdr:row>83</xdr:row>
      <xdr:rowOff>111579</xdr:rowOff>
    </xdr:to>
    <xdr:cxnSp macro="">
      <xdr:nvCxnSpPr>
        <xdr:cNvPr id="352" name="直線コネクタ 351"/>
        <xdr:cNvCxnSpPr/>
      </xdr:nvCxnSpPr>
      <xdr:spPr>
        <a:xfrm flipV="1">
          <a:off x="9639300" y="14338663"/>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80</xdr:row>
      <xdr:rowOff>170180</xdr:rowOff>
    </xdr:from>
    <xdr:to>
      <xdr:col>46</xdr:col>
      <xdr:colOff>38100</xdr:colOff>
      <xdr:row>81</xdr:row>
      <xdr:rowOff>100330</xdr:rowOff>
    </xdr:to>
    <xdr:sp macro="" textlink="">
      <xdr:nvSpPr>
        <xdr:cNvPr id="353" name="楕円 352"/>
        <xdr:cNvSpPr/>
      </xdr:nvSpPr>
      <xdr:spPr>
        <a:xfrm>
          <a:off x="8699500" y="1388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49530</xdr:rowOff>
    </xdr:from>
    <xdr:to>
      <xdr:col>50</xdr:col>
      <xdr:colOff>114300</xdr:colOff>
      <xdr:row>83</xdr:row>
      <xdr:rowOff>111579</xdr:rowOff>
    </xdr:to>
    <xdr:cxnSp macro="">
      <xdr:nvCxnSpPr>
        <xdr:cNvPr id="354" name="直線コネクタ 353"/>
        <xdr:cNvCxnSpPr/>
      </xdr:nvCxnSpPr>
      <xdr:spPr>
        <a:xfrm>
          <a:off x="8750300" y="13936980"/>
          <a:ext cx="889000" cy="404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67311</xdr:rowOff>
    </xdr:from>
    <xdr:to>
      <xdr:col>41</xdr:col>
      <xdr:colOff>101600</xdr:colOff>
      <xdr:row>83</xdr:row>
      <xdr:rowOff>168911</xdr:rowOff>
    </xdr:to>
    <xdr:sp macro="" textlink="">
      <xdr:nvSpPr>
        <xdr:cNvPr id="355" name="楕円 354"/>
        <xdr:cNvSpPr/>
      </xdr:nvSpPr>
      <xdr:spPr>
        <a:xfrm>
          <a:off x="7810500" y="1429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81</xdr:row>
      <xdr:rowOff>49530</xdr:rowOff>
    </xdr:from>
    <xdr:to>
      <xdr:col>45</xdr:col>
      <xdr:colOff>177800</xdr:colOff>
      <xdr:row>83</xdr:row>
      <xdr:rowOff>118111</xdr:rowOff>
    </xdr:to>
    <xdr:cxnSp macro="">
      <xdr:nvCxnSpPr>
        <xdr:cNvPr id="356" name="直線コネクタ 355"/>
        <xdr:cNvCxnSpPr/>
      </xdr:nvCxnSpPr>
      <xdr:spPr>
        <a:xfrm flipV="1">
          <a:off x="7861300" y="13936980"/>
          <a:ext cx="889000" cy="411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101254</xdr:rowOff>
    </xdr:from>
    <xdr:ext cx="469744" cy="259045"/>
    <xdr:sp macro="" textlink="">
      <xdr:nvSpPr>
        <xdr:cNvPr id="357" name="n_1aveValue【福祉施設】&#10;一人当たり面積"/>
        <xdr:cNvSpPr txBox="1"/>
      </xdr:nvSpPr>
      <xdr:spPr>
        <a:xfrm>
          <a:off x="9391727" y="14674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107785</xdr:rowOff>
    </xdr:from>
    <xdr:ext cx="469744" cy="259045"/>
    <xdr:sp macro="" textlink="">
      <xdr:nvSpPr>
        <xdr:cNvPr id="358" name="n_2aveValue【福祉施設】&#10;一人当たり面積"/>
        <xdr:cNvSpPr txBox="1"/>
      </xdr:nvSpPr>
      <xdr:spPr>
        <a:xfrm>
          <a:off x="8515427" y="14681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127379</xdr:rowOff>
    </xdr:from>
    <xdr:ext cx="469744" cy="259045"/>
    <xdr:sp macro="" textlink="">
      <xdr:nvSpPr>
        <xdr:cNvPr id="359" name="n_3aveValue【福祉施設】&#10;一人当たり面積"/>
        <xdr:cNvSpPr txBox="1"/>
      </xdr:nvSpPr>
      <xdr:spPr>
        <a:xfrm>
          <a:off x="7626427" y="14700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146248</xdr:rowOff>
    </xdr:from>
    <xdr:ext cx="469744" cy="259045"/>
    <xdr:sp macro="" textlink="">
      <xdr:nvSpPr>
        <xdr:cNvPr id="360" name="n_4aveValue【福祉施設】&#10;一人当たり面積"/>
        <xdr:cNvSpPr txBox="1"/>
      </xdr:nvSpPr>
      <xdr:spPr>
        <a:xfrm>
          <a:off x="6737427" y="14376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7456</xdr:rowOff>
    </xdr:from>
    <xdr:ext cx="469744" cy="259045"/>
    <xdr:sp macro="" textlink="">
      <xdr:nvSpPr>
        <xdr:cNvPr id="361" name="n_1mainValue【福祉施設】&#10;一人当たり面積"/>
        <xdr:cNvSpPr txBox="1"/>
      </xdr:nvSpPr>
      <xdr:spPr>
        <a:xfrm>
          <a:off x="9391727" y="14066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116857</xdr:rowOff>
    </xdr:from>
    <xdr:ext cx="469744" cy="259045"/>
    <xdr:sp macro="" textlink="">
      <xdr:nvSpPr>
        <xdr:cNvPr id="362" name="n_2mainValue【福祉施設】&#10;一人当たり面積"/>
        <xdr:cNvSpPr txBox="1"/>
      </xdr:nvSpPr>
      <xdr:spPr>
        <a:xfrm>
          <a:off x="8515427" y="13661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13988</xdr:rowOff>
    </xdr:from>
    <xdr:ext cx="469744" cy="259045"/>
    <xdr:sp macro="" textlink="">
      <xdr:nvSpPr>
        <xdr:cNvPr id="363" name="n_3mainValue【福祉施設】&#10;一人当たり面積"/>
        <xdr:cNvSpPr txBox="1"/>
      </xdr:nvSpPr>
      <xdr:spPr>
        <a:xfrm>
          <a:off x="76264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4" name="正方形/長方形 36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5" name="正方形/長方形 36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6" name="正方形/長方形 36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7" name="正方形/長方形 36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8" name="正方形/長方形 36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9" name="正方形/長方形 36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0" name="正方形/長方形 36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1" name="正方形/長方形 37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72" name="テキスト ボックス 37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73" name="直線コネクタ 37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74" name="テキスト ボックス 373"/>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75" name="直線コネクタ 374"/>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76" name="テキスト ボックス 375"/>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77" name="直線コネクタ 376"/>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78" name="テキスト ボックス 377"/>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79" name="直線コネクタ 378"/>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80" name="テキスト ボックス 379"/>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81" name="直線コネクタ 380"/>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82" name="テキスト ボックス 381"/>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83" name="直線コネクタ 382"/>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84" name="テキスト ボックス 383"/>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85" name="直線コネクタ 384"/>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86" name="テキスト ボックス 385"/>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7" name="直線コネクタ 386"/>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107224</xdr:rowOff>
    </xdr:from>
    <xdr:to>
      <xdr:col>24</xdr:col>
      <xdr:colOff>62865</xdr:colOff>
      <xdr:row>109</xdr:row>
      <xdr:rowOff>25581</xdr:rowOff>
    </xdr:to>
    <xdr:cxnSp macro="">
      <xdr:nvCxnSpPr>
        <xdr:cNvPr id="389" name="直線コネクタ 388"/>
        <xdr:cNvCxnSpPr/>
      </xdr:nvCxnSpPr>
      <xdr:spPr>
        <a:xfrm flipV="1">
          <a:off x="4634865" y="17252224"/>
          <a:ext cx="0" cy="1461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29408</xdr:rowOff>
    </xdr:from>
    <xdr:ext cx="405111" cy="259045"/>
    <xdr:sp macro="" textlink="">
      <xdr:nvSpPr>
        <xdr:cNvPr id="390" name="【市民会館】&#10;有形固定資産減価償却率最小値テキスト"/>
        <xdr:cNvSpPr txBox="1"/>
      </xdr:nvSpPr>
      <xdr:spPr>
        <a:xfrm>
          <a:off x="4673600" y="18717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25581</xdr:rowOff>
    </xdr:from>
    <xdr:to>
      <xdr:col>24</xdr:col>
      <xdr:colOff>152400</xdr:colOff>
      <xdr:row>109</xdr:row>
      <xdr:rowOff>25581</xdr:rowOff>
    </xdr:to>
    <xdr:cxnSp macro="">
      <xdr:nvCxnSpPr>
        <xdr:cNvPr id="391" name="直線コネクタ 390"/>
        <xdr:cNvCxnSpPr/>
      </xdr:nvCxnSpPr>
      <xdr:spPr>
        <a:xfrm>
          <a:off x="4546600" y="1871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53901</xdr:rowOff>
    </xdr:from>
    <xdr:ext cx="340478" cy="259045"/>
    <xdr:sp macro="" textlink="">
      <xdr:nvSpPr>
        <xdr:cNvPr id="392" name="【市民会館】&#10;有形固定資産減価償却率最大値テキスト"/>
        <xdr:cNvSpPr txBox="1"/>
      </xdr:nvSpPr>
      <xdr:spPr>
        <a:xfrm>
          <a:off x="4673600" y="170274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107224</xdr:rowOff>
    </xdr:from>
    <xdr:to>
      <xdr:col>24</xdr:col>
      <xdr:colOff>152400</xdr:colOff>
      <xdr:row>100</xdr:row>
      <xdr:rowOff>107224</xdr:rowOff>
    </xdr:to>
    <xdr:cxnSp macro="">
      <xdr:nvCxnSpPr>
        <xdr:cNvPr id="393" name="直線コネクタ 392"/>
        <xdr:cNvCxnSpPr/>
      </xdr:nvCxnSpPr>
      <xdr:spPr>
        <a:xfrm>
          <a:off x="4546600" y="17252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56441</xdr:rowOff>
    </xdr:from>
    <xdr:ext cx="405111" cy="259045"/>
    <xdr:sp macro="" textlink="">
      <xdr:nvSpPr>
        <xdr:cNvPr id="394" name="【市民会館】&#10;有形固定資産減価償却率平均値テキスト"/>
        <xdr:cNvSpPr txBox="1"/>
      </xdr:nvSpPr>
      <xdr:spPr>
        <a:xfrm>
          <a:off x="4673600" y="177157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33564</xdr:rowOff>
    </xdr:from>
    <xdr:to>
      <xdr:col>24</xdr:col>
      <xdr:colOff>114300</xdr:colOff>
      <xdr:row>104</xdr:row>
      <xdr:rowOff>135164</xdr:rowOff>
    </xdr:to>
    <xdr:sp macro="" textlink="">
      <xdr:nvSpPr>
        <xdr:cNvPr id="395" name="フローチャート: 判断 394"/>
        <xdr:cNvSpPr/>
      </xdr:nvSpPr>
      <xdr:spPr>
        <a:xfrm>
          <a:off x="4584700" y="1786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36830</xdr:rowOff>
    </xdr:from>
    <xdr:to>
      <xdr:col>20</xdr:col>
      <xdr:colOff>38100</xdr:colOff>
      <xdr:row>104</xdr:row>
      <xdr:rowOff>138430</xdr:rowOff>
    </xdr:to>
    <xdr:sp macro="" textlink="">
      <xdr:nvSpPr>
        <xdr:cNvPr id="396" name="フローチャート: 判断 395"/>
        <xdr:cNvSpPr/>
      </xdr:nvSpPr>
      <xdr:spPr>
        <a:xfrm>
          <a:off x="3746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15602</xdr:rowOff>
    </xdr:from>
    <xdr:to>
      <xdr:col>15</xdr:col>
      <xdr:colOff>101600</xdr:colOff>
      <xdr:row>104</xdr:row>
      <xdr:rowOff>117202</xdr:rowOff>
    </xdr:to>
    <xdr:sp macro="" textlink="">
      <xdr:nvSpPr>
        <xdr:cNvPr id="397" name="フローチャート: 判断 396"/>
        <xdr:cNvSpPr/>
      </xdr:nvSpPr>
      <xdr:spPr>
        <a:xfrm>
          <a:off x="2857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30299</xdr:rowOff>
    </xdr:from>
    <xdr:to>
      <xdr:col>10</xdr:col>
      <xdr:colOff>165100</xdr:colOff>
      <xdr:row>104</xdr:row>
      <xdr:rowOff>131899</xdr:rowOff>
    </xdr:to>
    <xdr:sp macro="" textlink="">
      <xdr:nvSpPr>
        <xdr:cNvPr id="398" name="フローチャート: 判断 397"/>
        <xdr:cNvSpPr/>
      </xdr:nvSpPr>
      <xdr:spPr>
        <a:xfrm>
          <a:off x="1968500" y="1786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35198</xdr:rowOff>
    </xdr:from>
    <xdr:to>
      <xdr:col>6</xdr:col>
      <xdr:colOff>38100</xdr:colOff>
      <xdr:row>104</xdr:row>
      <xdr:rowOff>136798</xdr:rowOff>
    </xdr:to>
    <xdr:sp macro="" textlink="">
      <xdr:nvSpPr>
        <xdr:cNvPr id="399" name="フローチャート: 判断 398"/>
        <xdr:cNvSpPr/>
      </xdr:nvSpPr>
      <xdr:spPr>
        <a:xfrm>
          <a:off x="1079500" y="178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0" name="テキスト ボックス 39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1" name="テキスト ボックス 40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02" name="テキスト ボックス 40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03" name="テキスト ボックス 40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04" name="テキスト ボックス 40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144599</xdr:rowOff>
    </xdr:from>
    <xdr:to>
      <xdr:col>24</xdr:col>
      <xdr:colOff>114300</xdr:colOff>
      <xdr:row>106</xdr:row>
      <xdr:rowOff>74749</xdr:rowOff>
    </xdr:to>
    <xdr:sp macro="" textlink="">
      <xdr:nvSpPr>
        <xdr:cNvPr id="405" name="楕円 404"/>
        <xdr:cNvSpPr/>
      </xdr:nvSpPr>
      <xdr:spPr>
        <a:xfrm>
          <a:off x="4584700" y="1814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123026</xdr:rowOff>
    </xdr:from>
    <xdr:ext cx="405111" cy="259045"/>
    <xdr:sp macro="" textlink="">
      <xdr:nvSpPr>
        <xdr:cNvPr id="406" name="【市民会館】&#10;有形固定資産減価償却率該当値テキスト"/>
        <xdr:cNvSpPr txBox="1"/>
      </xdr:nvSpPr>
      <xdr:spPr>
        <a:xfrm>
          <a:off x="4673600" y="1812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97245</xdr:rowOff>
    </xdr:from>
    <xdr:to>
      <xdr:col>20</xdr:col>
      <xdr:colOff>38100</xdr:colOff>
      <xdr:row>106</xdr:row>
      <xdr:rowOff>27395</xdr:rowOff>
    </xdr:to>
    <xdr:sp macro="" textlink="">
      <xdr:nvSpPr>
        <xdr:cNvPr id="407" name="楕円 406"/>
        <xdr:cNvSpPr/>
      </xdr:nvSpPr>
      <xdr:spPr>
        <a:xfrm>
          <a:off x="3746500" y="1809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148045</xdr:rowOff>
    </xdr:from>
    <xdr:to>
      <xdr:col>24</xdr:col>
      <xdr:colOff>63500</xdr:colOff>
      <xdr:row>106</xdr:row>
      <xdr:rowOff>23949</xdr:rowOff>
    </xdr:to>
    <xdr:cxnSp macro="">
      <xdr:nvCxnSpPr>
        <xdr:cNvPr id="408" name="直線コネクタ 407"/>
        <xdr:cNvCxnSpPr/>
      </xdr:nvCxnSpPr>
      <xdr:spPr>
        <a:xfrm>
          <a:off x="3797300" y="18150295"/>
          <a:ext cx="838200" cy="47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61323</xdr:rowOff>
    </xdr:from>
    <xdr:to>
      <xdr:col>15</xdr:col>
      <xdr:colOff>101600</xdr:colOff>
      <xdr:row>105</xdr:row>
      <xdr:rowOff>162923</xdr:rowOff>
    </xdr:to>
    <xdr:sp macro="" textlink="">
      <xdr:nvSpPr>
        <xdr:cNvPr id="409" name="楕円 408"/>
        <xdr:cNvSpPr/>
      </xdr:nvSpPr>
      <xdr:spPr>
        <a:xfrm>
          <a:off x="2857500" y="1806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112123</xdr:rowOff>
    </xdr:from>
    <xdr:to>
      <xdr:col>19</xdr:col>
      <xdr:colOff>177800</xdr:colOff>
      <xdr:row>105</xdr:row>
      <xdr:rowOff>148045</xdr:rowOff>
    </xdr:to>
    <xdr:cxnSp macro="">
      <xdr:nvCxnSpPr>
        <xdr:cNvPr id="410" name="直線コネクタ 409"/>
        <xdr:cNvCxnSpPr/>
      </xdr:nvCxnSpPr>
      <xdr:spPr>
        <a:xfrm>
          <a:off x="2908300" y="18114373"/>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17236</xdr:rowOff>
    </xdr:from>
    <xdr:to>
      <xdr:col>10</xdr:col>
      <xdr:colOff>165100</xdr:colOff>
      <xdr:row>104</xdr:row>
      <xdr:rowOff>118836</xdr:rowOff>
    </xdr:to>
    <xdr:sp macro="" textlink="">
      <xdr:nvSpPr>
        <xdr:cNvPr id="411" name="楕円 410"/>
        <xdr:cNvSpPr/>
      </xdr:nvSpPr>
      <xdr:spPr>
        <a:xfrm>
          <a:off x="1968500" y="1784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68036</xdr:rowOff>
    </xdr:from>
    <xdr:to>
      <xdr:col>15</xdr:col>
      <xdr:colOff>50800</xdr:colOff>
      <xdr:row>105</xdr:row>
      <xdr:rowOff>112123</xdr:rowOff>
    </xdr:to>
    <xdr:cxnSp macro="">
      <xdr:nvCxnSpPr>
        <xdr:cNvPr id="412" name="直線コネクタ 411"/>
        <xdr:cNvCxnSpPr/>
      </xdr:nvCxnSpPr>
      <xdr:spPr>
        <a:xfrm>
          <a:off x="2019300" y="17898836"/>
          <a:ext cx="889000" cy="215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154957</xdr:rowOff>
    </xdr:from>
    <xdr:ext cx="405111" cy="259045"/>
    <xdr:sp macro="" textlink="">
      <xdr:nvSpPr>
        <xdr:cNvPr id="413" name="n_1aveValue【市民会館】&#10;有形固定資産減価償却率"/>
        <xdr:cNvSpPr txBox="1"/>
      </xdr:nvSpPr>
      <xdr:spPr>
        <a:xfrm>
          <a:off x="3582044" y="1764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133729</xdr:rowOff>
    </xdr:from>
    <xdr:ext cx="405111" cy="259045"/>
    <xdr:sp macro="" textlink="">
      <xdr:nvSpPr>
        <xdr:cNvPr id="414" name="n_2aveValue【市民会館】&#10;有形固定資産減価償却率"/>
        <xdr:cNvSpPr txBox="1"/>
      </xdr:nvSpPr>
      <xdr:spPr>
        <a:xfrm>
          <a:off x="2705744" y="1762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123026</xdr:rowOff>
    </xdr:from>
    <xdr:ext cx="405111" cy="259045"/>
    <xdr:sp macro="" textlink="">
      <xdr:nvSpPr>
        <xdr:cNvPr id="415" name="n_3aveValue【市民会館】&#10;有形固定資産減価償却率"/>
        <xdr:cNvSpPr txBox="1"/>
      </xdr:nvSpPr>
      <xdr:spPr>
        <a:xfrm>
          <a:off x="1816744" y="17953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153325</xdr:rowOff>
    </xdr:from>
    <xdr:ext cx="405111" cy="259045"/>
    <xdr:sp macro="" textlink="">
      <xdr:nvSpPr>
        <xdr:cNvPr id="416" name="n_4aveValue【市民会館】&#10;有形固定資産減価償却率"/>
        <xdr:cNvSpPr txBox="1"/>
      </xdr:nvSpPr>
      <xdr:spPr>
        <a:xfrm>
          <a:off x="927744" y="17641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18522</xdr:rowOff>
    </xdr:from>
    <xdr:ext cx="405111" cy="259045"/>
    <xdr:sp macro="" textlink="">
      <xdr:nvSpPr>
        <xdr:cNvPr id="417" name="n_1mainValue【市民会館】&#10;有形固定資産減価償却率"/>
        <xdr:cNvSpPr txBox="1"/>
      </xdr:nvSpPr>
      <xdr:spPr>
        <a:xfrm>
          <a:off x="3582044" y="18192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154050</xdr:rowOff>
    </xdr:from>
    <xdr:ext cx="405111" cy="259045"/>
    <xdr:sp macro="" textlink="">
      <xdr:nvSpPr>
        <xdr:cNvPr id="418" name="n_2mainValue【市民会館】&#10;有形固定資産減価償却率"/>
        <xdr:cNvSpPr txBox="1"/>
      </xdr:nvSpPr>
      <xdr:spPr>
        <a:xfrm>
          <a:off x="2705744" y="1815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135363</xdr:rowOff>
    </xdr:from>
    <xdr:ext cx="405111" cy="259045"/>
    <xdr:sp macro="" textlink="">
      <xdr:nvSpPr>
        <xdr:cNvPr id="419" name="n_3mainValue【市民会館】&#10;有形固定資産減価償却率"/>
        <xdr:cNvSpPr txBox="1"/>
      </xdr:nvSpPr>
      <xdr:spPr>
        <a:xfrm>
          <a:off x="1816744" y="17623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20" name="正方形/長方形 41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21" name="正方形/長方形 42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22" name="正方形/長方形 42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23" name="正方形/長方形 42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24" name="正方形/長方形 42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25" name="正方形/長方形 42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26" name="正方形/長方形 42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7" name="正方形/長方形 42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8" name="テキスト ボックス 42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9" name="直線コネクタ 42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30" name="直線コネクタ 429"/>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31" name="テキスト ボックス 430"/>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32" name="直線コネクタ 431"/>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33" name="テキスト ボックス 432"/>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34" name="直線コネクタ 433"/>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35" name="テキスト ボックス 434"/>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36" name="直線コネクタ 435"/>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37" name="テキスト ボックス 436"/>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38" name="直線コネクタ 437"/>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39" name="テキスト ボックス 438"/>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40" name="直線コネクタ 439"/>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41" name="テキスト ボックス 440"/>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2" name="直線コネクタ 44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43" name="テキスト ボックス 44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4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87630</xdr:rowOff>
    </xdr:from>
    <xdr:to>
      <xdr:col>54</xdr:col>
      <xdr:colOff>189865</xdr:colOff>
      <xdr:row>108</xdr:row>
      <xdr:rowOff>151312</xdr:rowOff>
    </xdr:to>
    <xdr:cxnSp macro="">
      <xdr:nvCxnSpPr>
        <xdr:cNvPr id="445" name="直線コネクタ 444"/>
        <xdr:cNvCxnSpPr/>
      </xdr:nvCxnSpPr>
      <xdr:spPr>
        <a:xfrm flipV="1">
          <a:off x="10476865" y="17061180"/>
          <a:ext cx="0" cy="1606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155139</xdr:rowOff>
    </xdr:from>
    <xdr:ext cx="469744" cy="259045"/>
    <xdr:sp macro="" textlink="">
      <xdr:nvSpPr>
        <xdr:cNvPr id="446" name="【市民会館】&#10;一人当たり面積最小値テキスト"/>
        <xdr:cNvSpPr txBox="1"/>
      </xdr:nvSpPr>
      <xdr:spPr>
        <a:xfrm>
          <a:off x="10515600" y="1867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151312</xdr:rowOff>
    </xdr:from>
    <xdr:to>
      <xdr:col>55</xdr:col>
      <xdr:colOff>88900</xdr:colOff>
      <xdr:row>108</xdr:row>
      <xdr:rowOff>151312</xdr:rowOff>
    </xdr:to>
    <xdr:cxnSp macro="">
      <xdr:nvCxnSpPr>
        <xdr:cNvPr id="447" name="直線コネクタ 446"/>
        <xdr:cNvCxnSpPr/>
      </xdr:nvCxnSpPr>
      <xdr:spPr>
        <a:xfrm>
          <a:off x="10388600" y="1866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34307</xdr:rowOff>
    </xdr:from>
    <xdr:ext cx="469744" cy="259045"/>
    <xdr:sp macro="" textlink="">
      <xdr:nvSpPr>
        <xdr:cNvPr id="448" name="【市民会館】&#10;一人当たり面積最大値テキスト"/>
        <xdr:cNvSpPr txBox="1"/>
      </xdr:nvSpPr>
      <xdr:spPr>
        <a:xfrm>
          <a:off x="10515600" y="1683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87630</xdr:rowOff>
    </xdr:from>
    <xdr:to>
      <xdr:col>55</xdr:col>
      <xdr:colOff>88900</xdr:colOff>
      <xdr:row>99</xdr:row>
      <xdr:rowOff>87630</xdr:rowOff>
    </xdr:to>
    <xdr:cxnSp macro="">
      <xdr:nvCxnSpPr>
        <xdr:cNvPr id="449" name="直線コネクタ 448"/>
        <xdr:cNvCxnSpPr/>
      </xdr:nvCxnSpPr>
      <xdr:spPr>
        <a:xfrm>
          <a:off x="10388600" y="1706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23421</xdr:rowOff>
    </xdr:from>
    <xdr:ext cx="469744" cy="259045"/>
    <xdr:sp macro="" textlink="">
      <xdr:nvSpPr>
        <xdr:cNvPr id="450" name="【市民会館】&#10;一人当たり面積平均値テキスト"/>
        <xdr:cNvSpPr txBox="1"/>
      </xdr:nvSpPr>
      <xdr:spPr>
        <a:xfrm>
          <a:off x="10515600" y="181971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44994</xdr:rowOff>
    </xdr:from>
    <xdr:to>
      <xdr:col>55</xdr:col>
      <xdr:colOff>50800</xdr:colOff>
      <xdr:row>106</xdr:row>
      <xdr:rowOff>146594</xdr:rowOff>
    </xdr:to>
    <xdr:sp macro="" textlink="">
      <xdr:nvSpPr>
        <xdr:cNvPr id="451" name="フローチャート: 判断 450"/>
        <xdr:cNvSpPr/>
      </xdr:nvSpPr>
      <xdr:spPr>
        <a:xfrm>
          <a:off x="10426700" y="1821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58057</xdr:rowOff>
    </xdr:from>
    <xdr:to>
      <xdr:col>50</xdr:col>
      <xdr:colOff>165100</xdr:colOff>
      <xdr:row>106</xdr:row>
      <xdr:rowOff>159657</xdr:rowOff>
    </xdr:to>
    <xdr:sp macro="" textlink="">
      <xdr:nvSpPr>
        <xdr:cNvPr id="452" name="フローチャート: 判断 451"/>
        <xdr:cNvSpPr/>
      </xdr:nvSpPr>
      <xdr:spPr>
        <a:xfrm>
          <a:off x="9588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51526</xdr:rowOff>
    </xdr:from>
    <xdr:to>
      <xdr:col>46</xdr:col>
      <xdr:colOff>38100</xdr:colOff>
      <xdr:row>106</xdr:row>
      <xdr:rowOff>153126</xdr:rowOff>
    </xdr:to>
    <xdr:sp macro="" textlink="">
      <xdr:nvSpPr>
        <xdr:cNvPr id="453" name="フローチャート: 判断 452"/>
        <xdr:cNvSpPr/>
      </xdr:nvSpPr>
      <xdr:spPr>
        <a:xfrm>
          <a:off x="8699500" y="182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58057</xdr:rowOff>
    </xdr:from>
    <xdr:to>
      <xdr:col>41</xdr:col>
      <xdr:colOff>101600</xdr:colOff>
      <xdr:row>106</xdr:row>
      <xdr:rowOff>159657</xdr:rowOff>
    </xdr:to>
    <xdr:sp macro="" textlink="">
      <xdr:nvSpPr>
        <xdr:cNvPr id="454" name="フローチャート: 判断 453"/>
        <xdr:cNvSpPr/>
      </xdr:nvSpPr>
      <xdr:spPr>
        <a:xfrm>
          <a:off x="7810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58057</xdr:rowOff>
    </xdr:from>
    <xdr:to>
      <xdr:col>36</xdr:col>
      <xdr:colOff>165100</xdr:colOff>
      <xdr:row>106</xdr:row>
      <xdr:rowOff>159657</xdr:rowOff>
    </xdr:to>
    <xdr:sp macro="" textlink="">
      <xdr:nvSpPr>
        <xdr:cNvPr id="455" name="フローチャート: 判断 454"/>
        <xdr:cNvSpPr/>
      </xdr:nvSpPr>
      <xdr:spPr>
        <a:xfrm>
          <a:off x="6921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56" name="テキスト ボックス 45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57" name="テキスト ボックス 45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58" name="テキスト ボックス 45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59" name="テキスト ボックス 45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0" name="テキスト ボックス 45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152763</xdr:rowOff>
    </xdr:from>
    <xdr:to>
      <xdr:col>55</xdr:col>
      <xdr:colOff>50800</xdr:colOff>
      <xdr:row>105</xdr:row>
      <xdr:rowOff>82913</xdr:rowOff>
    </xdr:to>
    <xdr:sp macro="" textlink="">
      <xdr:nvSpPr>
        <xdr:cNvPr id="461" name="楕円 460"/>
        <xdr:cNvSpPr/>
      </xdr:nvSpPr>
      <xdr:spPr>
        <a:xfrm>
          <a:off x="10426700" y="1798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4190</xdr:rowOff>
    </xdr:from>
    <xdr:ext cx="469744" cy="259045"/>
    <xdr:sp macro="" textlink="">
      <xdr:nvSpPr>
        <xdr:cNvPr id="462" name="【市民会館】&#10;一人当たり面積該当値テキスト"/>
        <xdr:cNvSpPr txBox="1"/>
      </xdr:nvSpPr>
      <xdr:spPr>
        <a:xfrm>
          <a:off x="10515600" y="17834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159294</xdr:rowOff>
    </xdr:from>
    <xdr:to>
      <xdr:col>50</xdr:col>
      <xdr:colOff>165100</xdr:colOff>
      <xdr:row>105</xdr:row>
      <xdr:rowOff>89444</xdr:rowOff>
    </xdr:to>
    <xdr:sp macro="" textlink="">
      <xdr:nvSpPr>
        <xdr:cNvPr id="463" name="楕円 462"/>
        <xdr:cNvSpPr/>
      </xdr:nvSpPr>
      <xdr:spPr>
        <a:xfrm>
          <a:off x="9588500" y="1799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32113</xdr:rowOff>
    </xdr:from>
    <xdr:to>
      <xdr:col>55</xdr:col>
      <xdr:colOff>0</xdr:colOff>
      <xdr:row>105</xdr:row>
      <xdr:rowOff>38644</xdr:rowOff>
    </xdr:to>
    <xdr:cxnSp macro="">
      <xdr:nvCxnSpPr>
        <xdr:cNvPr id="464" name="直線コネクタ 463"/>
        <xdr:cNvCxnSpPr/>
      </xdr:nvCxnSpPr>
      <xdr:spPr>
        <a:xfrm flipV="1">
          <a:off x="9639300" y="18034363"/>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169092</xdr:rowOff>
    </xdr:from>
    <xdr:to>
      <xdr:col>46</xdr:col>
      <xdr:colOff>38100</xdr:colOff>
      <xdr:row>105</xdr:row>
      <xdr:rowOff>99242</xdr:rowOff>
    </xdr:to>
    <xdr:sp macro="" textlink="">
      <xdr:nvSpPr>
        <xdr:cNvPr id="465" name="楕円 464"/>
        <xdr:cNvSpPr/>
      </xdr:nvSpPr>
      <xdr:spPr>
        <a:xfrm>
          <a:off x="8699500" y="17999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38644</xdr:rowOff>
    </xdr:from>
    <xdr:to>
      <xdr:col>50</xdr:col>
      <xdr:colOff>114300</xdr:colOff>
      <xdr:row>105</xdr:row>
      <xdr:rowOff>48442</xdr:rowOff>
    </xdr:to>
    <xdr:cxnSp macro="">
      <xdr:nvCxnSpPr>
        <xdr:cNvPr id="466" name="直線コネクタ 465"/>
        <xdr:cNvCxnSpPr/>
      </xdr:nvCxnSpPr>
      <xdr:spPr>
        <a:xfrm flipV="1">
          <a:off x="8750300" y="18040894"/>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89081</xdr:rowOff>
    </xdr:from>
    <xdr:to>
      <xdr:col>41</xdr:col>
      <xdr:colOff>101600</xdr:colOff>
      <xdr:row>108</xdr:row>
      <xdr:rowOff>19231</xdr:rowOff>
    </xdr:to>
    <xdr:sp macro="" textlink="">
      <xdr:nvSpPr>
        <xdr:cNvPr id="467" name="楕円 466"/>
        <xdr:cNvSpPr/>
      </xdr:nvSpPr>
      <xdr:spPr>
        <a:xfrm>
          <a:off x="7810500" y="1843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48442</xdr:rowOff>
    </xdr:from>
    <xdr:to>
      <xdr:col>45</xdr:col>
      <xdr:colOff>177800</xdr:colOff>
      <xdr:row>107</xdr:row>
      <xdr:rowOff>139881</xdr:rowOff>
    </xdr:to>
    <xdr:cxnSp macro="">
      <xdr:nvCxnSpPr>
        <xdr:cNvPr id="468" name="直線コネクタ 467"/>
        <xdr:cNvCxnSpPr/>
      </xdr:nvCxnSpPr>
      <xdr:spPr>
        <a:xfrm flipV="1">
          <a:off x="7861300" y="18050692"/>
          <a:ext cx="889000" cy="434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150784</xdr:rowOff>
    </xdr:from>
    <xdr:ext cx="469744" cy="259045"/>
    <xdr:sp macro="" textlink="">
      <xdr:nvSpPr>
        <xdr:cNvPr id="469" name="n_1aveValue【市民会館】&#10;一人当たり面積"/>
        <xdr:cNvSpPr txBox="1"/>
      </xdr:nvSpPr>
      <xdr:spPr>
        <a:xfrm>
          <a:off x="9391727" y="1832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144253</xdr:rowOff>
    </xdr:from>
    <xdr:ext cx="469744" cy="259045"/>
    <xdr:sp macro="" textlink="">
      <xdr:nvSpPr>
        <xdr:cNvPr id="470" name="n_2aveValue【市民会館】&#10;一人当たり面積"/>
        <xdr:cNvSpPr txBox="1"/>
      </xdr:nvSpPr>
      <xdr:spPr>
        <a:xfrm>
          <a:off x="8515427" y="18317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4734</xdr:rowOff>
    </xdr:from>
    <xdr:ext cx="469744" cy="259045"/>
    <xdr:sp macro="" textlink="">
      <xdr:nvSpPr>
        <xdr:cNvPr id="471" name="n_3aveValue【市民会館】&#10;一人当たり面積"/>
        <xdr:cNvSpPr txBox="1"/>
      </xdr:nvSpPr>
      <xdr:spPr>
        <a:xfrm>
          <a:off x="76264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4734</xdr:rowOff>
    </xdr:from>
    <xdr:ext cx="469744" cy="259045"/>
    <xdr:sp macro="" textlink="">
      <xdr:nvSpPr>
        <xdr:cNvPr id="472" name="n_4aveValue【市民会館】&#10;一人当たり面積"/>
        <xdr:cNvSpPr txBox="1"/>
      </xdr:nvSpPr>
      <xdr:spPr>
        <a:xfrm>
          <a:off x="67374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105971</xdr:rowOff>
    </xdr:from>
    <xdr:ext cx="469744" cy="259045"/>
    <xdr:sp macro="" textlink="">
      <xdr:nvSpPr>
        <xdr:cNvPr id="473" name="n_1mainValue【市民会館】&#10;一人当たり面積"/>
        <xdr:cNvSpPr txBox="1"/>
      </xdr:nvSpPr>
      <xdr:spPr>
        <a:xfrm>
          <a:off x="9391727" y="17765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115769</xdr:rowOff>
    </xdr:from>
    <xdr:ext cx="469744" cy="259045"/>
    <xdr:sp macro="" textlink="">
      <xdr:nvSpPr>
        <xdr:cNvPr id="474" name="n_2mainValue【市民会館】&#10;一人当たり面積"/>
        <xdr:cNvSpPr txBox="1"/>
      </xdr:nvSpPr>
      <xdr:spPr>
        <a:xfrm>
          <a:off x="8515427" y="17775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10358</xdr:rowOff>
    </xdr:from>
    <xdr:ext cx="469744" cy="259045"/>
    <xdr:sp macro="" textlink="">
      <xdr:nvSpPr>
        <xdr:cNvPr id="475" name="n_3mainValue【市民会館】&#10;一人当たり面積"/>
        <xdr:cNvSpPr txBox="1"/>
      </xdr:nvSpPr>
      <xdr:spPr>
        <a:xfrm>
          <a:off x="7626427" y="18526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76" name="正方形/長方形 47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77" name="正方形/長方形 47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78" name="正方形/長方形 47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79" name="正方形/長方形 47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80" name="正方形/長方形 47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81" name="正方形/長方形 48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82" name="正方形/長方形 48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83" name="正方形/長方形 48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84" name="テキスト ボックス 48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85" name="直線コネクタ 48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86" name="テキスト ボックス 48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87" name="直線コネクタ 48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88" name="テキスト ボックス 487"/>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89" name="直線コネクタ 48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90" name="テキスト ボックス 48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91" name="直線コネクタ 49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92" name="テキスト ボックス 49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93" name="直線コネクタ 49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94" name="テキスト ボックス 49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95" name="直線コネクタ 49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96" name="テキスト ボックス 49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97" name="直線コネクタ 49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98" name="テキスト ボックス 497"/>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99" name="直線コネクタ 49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0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112123</xdr:rowOff>
    </xdr:from>
    <xdr:to>
      <xdr:col>85</xdr:col>
      <xdr:colOff>126364</xdr:colOff>
      <xdr:row>42</xdr:row>
      <xdr:rowOff>15784</xdr:rowOff>
    </xdr:to>
    <xdr:cxnSp macro="">
      <xdr:nvCxnSpPr>
        <xdr:cNvPr id="501" name="直線コネクタ 500"/>
        <xdr:cNvCxnSpPr/>
      </xdr:nvCxnSpPr>
      <xdr:spPr>
        <a:xfrm flipV="1">
          <a:off x="16318864" y="5769973"/>
          <a:ext cx="0" cy="1446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19611</xdr:rowOff>
    </xdr:from>
    <xdr:ext cx="405111" cy="259045"/>
    <xdr:sp macro="" textlink="">
      <xdr:nvSpPr>
        <xdr:cNvPr id="502" name="【一般廃棄物処理施設】&#10;有形固定資産減価償却率最小値テキスト"/>
        <xdr:cNvSpPr txBox="1"/>
      </xdr:nvSpPr>
      <xdr:spPr>
        <a:xfrm>
          <a:off x="16357600" y="7220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15784</xdr:rowOff>
    </xdr:from>
    <xdr:to>
      <xdr:col>86</xdr:col>
      <xdr:colOff>25400</xdr:colOff>
      <xdr:row>42</xdr:row>
      <xdr:rowOff>15784</xdr:rowOff>
    </xdr:to>
    <xdr:cxnSp macro="">
      <xdr:nvCxnSpPr>
        <xdr:cNvPr id="503" name="直線コネクタ 502"/>
        <xdr:cNvCxnSpPr/>
      </xdr:nvCxnSpPr>
      <xdr:spPr>
        <a:xfrm>
          <a:off x="16230600" y="7216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58800</xdr:rowOff>
    </xdr:from>
    <xdr:ext cx="340478" cy="259045"/>
    <xdr:sp macro="" textlink="">
      <xdr:nvSpPr>
        <xdr:cNvPr id="504" name="【一般廃棄物処理施設】&#10;有形固定資産減価償却率最大値テキスト"/>
        <xdr:cNvSpPr txBox="1"/>
      </xdr:nvSpPr>
      <xdr:spPr>
        <a:xfrm>
          <a:off x="16357600" y="554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112123</xdr:rowOff>
    </xdr:from>
    <xdr:to>
      <xdr:col>86</xdr:col>
      <xdr:colOff>25400</xdr:colOff>
      <xdr:row>33</xdr:row>
      <xdr:rowOff>112123</xdr:rowOff>
    </xdr:to>
    <xdr:cxnSp macro="">
      <xdr:nvCxnSpPr>
        <xdr:cNvPr id="505" name="直線コネクタ 504"/>
        <xdr:cNvCxnSpPr/>
      </xdr:nvCxnSpPr>
      <xdr:spPr>
        <a:xfrm>
          <a:off x="16230600" y="576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39</xdr:row>
      <xdr:rowOff>10358</xdr:rowOff>
    </xdr:from>
    <xdr:ext cx="405111" cy="259045"/>
    <xdr:sp macro="" textlink="">
      <xdr:nvSpPr>
        <xdr:cNvPr id="506" name="【一般廃棄物処理施設】&#10;有形固定資産減価償却率平均値テキスト"/>
        <xdr:cNvSpPr txBox="1"/>
      </xdr:nvSpPr>
      <xdr:spPr>
        <a:xfrm>
          <a:off x="16357600" y="66969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31931</xdr:rowOff>
    </xdr:from>
    <xdr:to>
      <xdr:col>85</xdr:col>
      <xdr:colOff>177800</xdr:colOff>
      <xdr:row>39</xdr:row>
      <xdr:rowOff>133531</xdr:rowOff>
    </xdr:to>
    <xdr:sp macro="" textlink="">
      <xdr:nvSpPr>
        <xdr:cNvPr id="507" name="フローチャート: 判断 506"/>
        <xdr:cNvSpPr/>
      </xdr:nvSpPr>
      <xdr:spPr>
        <a:xfrm>
          <a:off x="16268700" y="671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160927</xdr:rowOff>
    </xdr:from>
    <xdr:to>
      <xdr:col>81</xdr:col>
      <xdr:colOff>101600</xdr:colOff>
      <xdr:row>39</xdr:row>
      <xdr:rowOff>91077</xdr:rowOff>
    </xdr:to>
    <xdr:sp macro="" textlink="">
      <xdr:nvSpPr>
        <xdr:cNvPr id="508" name="フローチャート: 判断 507"/>
        <xdr:cNvSpPr/>
      </xdr:nvSpPr>
      <xdr:spPr>
        <a:xfrm>
          <a:off x="15430500" y="667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13970</xdr:rowOff>
    </xdr:from>
    <xdr:to>
      <xdr:col>76</xdr:col>
      <xdr:colOff>165100</xdr:colOff>
      <xdr:row>39</xdr:row>
      <xdr:rowOff>115570</xdr:rowOff>
    </xdr:to>
    <xdr:sp macro="" textlink="">
      <xdr:nvSpPr>
        <xdr:cNvPr id="509" name="フローチャート: 判断 508"/>
        <xdr:cNvSpPr/>
      </xdr:nvSpPr>
      <xdr:spPr>
        <a:xfrm>
          <a:off x="14541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147865</xdr:rowOff>
    </xdr:from>
    <xdr:to>
      <xdr:col>72</xdr:col>
      <xdr:colOff>38100</xdr:colOff>
      <xdr:row>39</xdr:row>
      <xdr:rowOff>78015</xdr:rowOff>
    </xdr:to>
    <xdr:sp macro="" textlink="">
      <xdr:nvSpPr>
        <xdr:cNvPr id="510" name="フローチャート: 判断 509"/>
        <xdr:cNvSpPr/>
      </xdr:nvSpPr>
      <xdr:spPr>
        <a:xfrm>
          <a:off x="13652500" y="66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62956</xdr:rowOff>
    </xdr:from>
    <xdr:to>
      <xdr:col>67</xdr:col>
      <xdr:colOff>101600</xdr:colOff>
      <xdr:row>38</xdr:row>
      <xdr:rowOff>164556</xdr:rowOff>
    </xdr:to>
    <xdr:sp macro="" textlink="">
      <xdr:nvSpPr>
        <xdr:cNvPr id="511" name="フローチャート: 判断 510"/>
        <xdr:cNvSpPr/>
      </xdr:nvSpPr>
      <xdr:spPr>
        <a:xfrm>
          <a:off x="12763500" y="657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12" name="テキスト ボックス 51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13" name="テキスト ボックス 51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14" name="テキスト ボックス 51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15" name="テキスト ボックス 51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16" name="テキスト ボックス 51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138067</xdr:rowOff>
    </xdr:from>
    <xdr:to>
      <xdr:col>85</xdr:col>
      <xdr:colOff>177800</xdr:colOff>
      <xdr:row>34</xdr:row>
      <xdr:rowOff>68217</xdr:rowOff>
    </xdr:to>
    <xdr:sp macro="" textlink="">
      <xdr:nvSpPr>
        <xdr:cNvPr id="517" name="楕円 516"/>
        <xdr:cNvSpPr/>
      </xdr:nvSpPr>
      <xdr:spPr>
        <a:xfrm>
          <a:off x="16268700" y="5795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52994</xdr:rowOff>
    </xdr:from>
    <xdr:ext cx="405111" cy="259045"/>
    <xdr:sp macro="" textlink="">
      <xdr:nvSpPr>
        <xdr:cNvPr id="518" name="【一般廃棄物処理施設】&#10;有形固定資産減価償却率該当値テキスト"/>
        <xdr:cNvSpPr txBox="1"/>
      </xdr:nvSpPr>
      <xdr:spPr>
        <a:xfrm>
          <a:off x="16357600" y="57108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90714</xdr:rowOff>
    </xdr:from>
    <xdr:to>
      <xdr:col>81</xdr:col>
      <xdr:colOff>101600</xdr:colOff>
      <xdr:row>34</xdr:row>
      <xdr:rowOff>20864</xdr:rowOff>
    </xdr:to>
    <xdr:sp macro="" textlink="">
      <xdr:nvSpPr>
        <xdr:cNvPr id="519" name="楕円 518"/>
        <xdr:cNvSpPr/>
      </xdr:nvSpPr>
      <xdr:spPr>
        <a:xfrm>
          <a:off x="15430500" y="574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141514</xdr:rowOff>
    </xdr:from>
    <xdr:to>
      <xdr:col>85</xdr:col>
      <xdr:colOff>127000</xdr:colOff>
      <xdr:row>34</xdr:row>
      <xdr:rowOff>17417</xdr:rowOff>
    </xdr:to>
    <xdr:cxnSp macro="">
      <xdr:nvCxnSpPr>
        <xdr:cNvPr id="520" name="直線コネクタ 519"/>
        <xdr:cNvCxnSpPr/>
      </xdr:nvCxnSpPr>
      <xdr:spPr>
        <a:xfrm>
          <a:off x="15481300" y="5799364"/>
          <a:ext cx="8382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48260</xdr:rowOff>
    </xdr:from>
    <xdr:to>
      <xdr:col>76</xdr:col>
      <xdr:colOff>165100</xdr:colOff>
      <xdr:row>33</xdr:row>
      <xdr:rowOff>149860</xdr:rowOff>
    </xdr:to>
    <xdr:sp macro="" textlink="">
      <xdr:nvSpPr>
        <xdr:cNvPr id="521" name="楕円 520"/>
        <xdr:cNvSpPr/>
      </xdr:nvSpPr>
      <xdr:spPr>
        <a:xfrm>
          <a:off x="14541500" y="5706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99060</xdr:rowOff>
    </xdr:from>
    <xdr:to>
      <xdr:col>81</xdr:col>
      <xdr:colOff>50800</xdr:colOff>
      <xdr:row>33</xdr:row>
      <xdr:rowOff>141514</xdr:rowOff>
    </xdr:to>
    <xdr:cxnSp macro="">
      <xdr:nvCxnSpPr>
        <xdr:cNvPr id="522" name="直線コネクタ 521"/>
        <xdr:cNvCxnSpPr/>
      </xdr:nvCxnSpPr>
      <xdr:spPr>
        <a:xfrm>
          <a:off x="14592300" y="5756910"/>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108676</xdr:rowOff>
    </xdr:from>
    <xdr:to>
      <xdr:col>72</xdr:col>
      <xdr:colOff>38100</xdr:colOff>
      <xdr:row>41</xdr:row>
      <xdr:rowOff>38826</xdr:rowOff>
    </xdr:to>
    <xdr:sp macro="" textlink="">
      <xdr:nvSpPr>
        <xdr:cNvPr id="523" name="楕円 522"/>
        <xdr:cNvSpPr/>
      </xdr:nvSpPr>
      <xdr:spPr>
        <a:xfrm>
          <a:off x="13652500" y="6966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33</xdr:row>
      <xdr:rowOff>99060</xdr:rowOff>
    </xdr:from>
    <xdr:to>
      <xdr:col>76</xdr:col>
      <xdr:colOff>114300</xdr:colOff>
      <xdr:row>40</xdr:row>
      <xdr:rowOff>159476</xdr:rowOff>
    </xdr:to>
    <xdr:cxnSp macro="">
      <xdr:nvCxnSpPr>
        <xdr:cNvPr id="524" name="直線コネクタ 523"/>
        <xdr:cNvCxnSpPr/>
      </xdr:nvCxnSpPr>
      <xdr:spPr>
        <a:xfrm flipV="1">
          <a:off x="13703300" y="5756910"/>
          <a:ext cx="889000" cy="1260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82204</xdr:rowOff>
    </xdr:from>
    <xdr:ext cx="405111" cy="259045"/>
    <xdr:sp macro="" textlink="">
      <xdr:nvSpPr>
        <xdr:cNvPr id="525" name="n_1aveValue【一般廃棄物処理施設】&#10;有形固定資産減価償却率"/>
        <xdr:cNvSpPr txBox="1"/>
      </xdr:nvSpPr>
      <xdr:spPr>
        <a:xfrm>
          <a:off x="15266044" y="676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106697</xdr:rowOff>
    </xdr:from>
    <xdr:ext cx="405111" cy="259045"/>
    <xdr:sp macro="" textlink="">
      <xdr:nvSpPr>
        <xdr:cNvPr id="526" name="n_2aveValue【一般廃棄物処理施設】&#10;有形固定資産減価償却率"/>
        <xdr:cNvSpPr txBox="1"/>
      </xdr:nvSpPr>
      <xdr:spPr>
        <a:xfrm>
          <a:off x="14389744" y="679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94541</xdr:rowOff>
    </xdr:from>
    <xdr:ext cx="405111" cy="259045"/>
    <xdr:sp macro="" textlink="">
      <xdr:nvSpPr>
        <xdr:cNvPr id="527" name="n_3aveValue【一般廃棄物処理施設】&#10;有形固定資産減価償却率"/>
        <xdr:cNvSpPr txBox="1"/>
      </xdr:nvSpPr>
      <xdr:spPr>
        <a:xfrm>
          <a:off x="13500744" y="6438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9633</xdr:rowOff>
    </xdr:from>
    <xdr:ext cx="405111" cy="259045"/>
    <xdr:sp macro="" textlink="">
      <xdr:nvSpPr>
        <xdr:cNvPr id="528" name="n_4aveValue【一般廃棄物処理施設】&#10;有形固定資産減価償却率"/>
        <xdr:cNvSpPr txBox="1"/>
      </xdr:nvSpPr>
      <xdr:spPr>
        <a:xfrm>
          <a:off x="12611744" y="635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32</xdr:row>
      <xdr:rowOff>37391</xdr:rowOff>
    </xdr:from>
    <xdr:ext cx="340478" cy="259045"/>
    <xdr:sp macro="" textlink="">
      <xdr:nvSpPr>
        <xdr:cNvPr id="529" name="n_1mainValue【一般廃棄物処理施設】&#10;有形固定資産減価償却率"/>
        <xdr:cNvSpPr txBox="1"/>
      </xdr:nvSpPr>
      <xdr:spPr>
        <a:xfrm>
          <a:off x="15298361" y="552379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31</xdr:row>
      <xdr:rowOff>166387</xdr:rowOff>
    </xdr:from>
    <xdr:ext cx="340478" cy="259045"/>
    <xdr:sp macro="" textlink="">
      <xdr:nvSpPr>
        <xdr:cNvPr id="530" name="n_2mainValue【一般廃棄物処理施設】&#10;有形固定資産減価償却率"/>
        <xdr:cNvSpPr txBox="1"/>
      </xdr:nvSpPr>
      <xdr:spPr>
        <a:xfrm>
          <a:off x="14422061" y="548133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29953</xdr:rowOff>
    </xdr:from>
    <xdr:ext cx="405111" cy="259045"/>
    <xdr:sp macro="" textlink="">
      <xdr:nvSpPr>
        <xdr:cNvPr id="531" name="n_3mainValue【一般廃棄物処理施設】&#10;有形固定資産減価償却率"/>
        <xdr:cNvSpPr txBox="1"/>
      </xdr:nvSpPr>
      <xdr:spPr>
        <a:xfrm>
          <a:off x="13500744" y="7059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32" name="正方形/長方形 53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33" name="正方形/長方形 53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34" name="正方形/長方形 53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35" name="正方形/長方形 53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36" name="正方形/長方形 53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37" name="正方形/長方形 53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38" name="正方形/長方形 53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39" name="正方形/長方形 53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40" name="テキスト ボックス 53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41" name="直線コネクタ 54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42" name="直線コネクタ 541"/>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43" name="テキスト ボックス 542"/>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44" name="直線コネクタ 543"/>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545" name="テキスト ボックス 544"/>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46" name="直線コネクタ 545"/>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47" name="テキスト ボックス 546"/>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48" name="直線コネクタ 547"/>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49" name="テキスト ボックス 548"/>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50" name="直線コネクタ 549"/>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51" name="テキスト ボックス 550"/>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52" name="直線コネクタ 55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553" name="テキスト ボックス 552"/>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54"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96288</xdr:rowOff>
    </xdr:from>
    <xdr:to>
      <xdr:col>116</xdr:col>
      <xdr:colOff>62864</xdr:colOff>
      <xdr:row>42</xdr:row>
      <xdr:rowOff>37576</xdr:rowOff>
    </xdr:to>
    <xdr:cxnSp macro="">
      <xdr:nvCxnSpPr>
        <xdr:cNvPr id="555" name="直線コネクタ 554"/>
        <xdr:cNvCxnSpPr/>
      </xdr:nvCxnSpPr>
      <xdr:spPr>
        <a:xfrm flipV="1">
          <a:off x="22160864" y="5925588"/>
          <a:ext cx="0" cy="1312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41403</xdr:rowOff>
    </xdr:from>
    <xdr:ext cx="378565" cy="259045"/>
    <xdr:sp macro="" textlink="">
      <xdr:nvSpPr>
        <xdr:cNvPr id="556" name="【一般廃棄物処理施設】&#10;一人当たり有形固定資産（償却資産）額最小値テキスト"/>
        <xdr:cNvSpPr txBox="1"/>
      </xdr:nvSpPr>
      <xdr:spPr>
        <a:xfrm>
          <a:off x="22199600" y="72423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37576</xdr:rowOff>
    </xdr:from>
    <xdr:to>
      <xdr:col>116</xdr:col>
      <xdr:colOff>152400</xdr:colOff>
      <xdr:row>42</xdr:row>
      <xdr:rowOff>37576</xdr:rowOff>
    </xdr:to>
    <xdr:cxnSp macro="">
      <xdr:nvCxnSpPr>
        <xdr:cNvPr id="557" name="直線コネクタ 556"/>
        <xdr:cNvCxnSpPr/>
      </xdr:nvCxnSpPr>
      <xdr:spPr>
        <a:xfrm>
          <a:off x="22072600" y="7238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42965</xdr:rowOff>
    </xdr:from>
    <xdr:ext cx="599010" cy="259045"/>
    <xdr:sp macro="" textlink="">
      <xdr:nvSpPr>
        <xdr:cNvPr id="558" name="【一般廃棄物処理施設】&#10;一人当たり有形固定資産（償却資産）額最大値テキスト"/>
        <xdr:cNvSpPr txBox="1"/>
      </xdr:nvSpPr>
      <xdr:spPr>
        <a:xfrm>
          <a:off x="22199600" y="5700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96288</xdr:rowOff>
    </xdr:from>
    <xdr:to>
      <xdr:col>116</xdr:col>
      <xdr:colOff>152400</xdr:colOff>
      <xdr:row>34</xdr:row>
      <xdr:rowOff>96288</xdr:rowOff>
    </xdr:to>
    <xdr:cxnSp macro="">
      <xdr:nvCxnSpPr>
        <xdr:cNvPr id="559" name="直線コネクタ 558"/>
        <xdr:cNvCxnSpPr/>
      </xdr:nvCxnSpPr>
      <xdr:spPr>
        <a:xfrm>
          <a:off x="22072600" y="5925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171365</xdr:rowOff>
    </xdr:from>
    <xdr:ext cx="534377" cy="259045"/>
    <xdr:sp macro="" textlink="">
      <xdr:nvSpPr>
        <xdr:cNvPr id="560" name="【一般廃棄物処理施設】&#10;一人当たり有形固定資産（償却資産）額平均値テキスト"/>
        <xdr:cNvSpPr txBox="1"/>
      </xdr:nvSpPr>
      <xdr:spPr>
        <a:xfrm>
          <a:off x="22199600" y="68579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148488</xdr:rowOff>
    </xdr:from>
    <xdr:to>
      <xdr:col>116</xdr:col>
      <xdr:colOff>114300</xdr:colOff>
      <xdr:row>41</xdr:row>
      <xdr:rowOff>78638</xdr:rowOff>
    </xdr:to>
    <xdr:sp macro="" textlink="">
      <xdr:nvSpPr>
        <xdr:cNvPr id="561" name="フローチャート: 判断 560"/>
        <xdr:cNvSpPr/>
      </xdr:nvSpPr>
      <xdr:spPr>
        <a:xfrm>
          <a:off x="22110700" y="700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150225</xdr:rowOff>
    </xdr:from>
    <xdr:to>
      <xdr:col>112</xdr:col>
      <xdr:colOff>38100</xdr:colOff>
      <xdr:row>41</xdr:row>
      <xdr:rowOff>80375</xdr:rowOff>
    </xdr:to>
    <xdr:sp macro="" textlink="">
      <xdr:nvSpPr>
        <xdr:cNvPr id="562" name="フローチャート: 判断 561"/>
        <xdr:cNvSpPr/>
      </xdr:nvSpPr>
      <xdr:spPr>
        <a:xfrm>
          <a:off x="21272500" y="700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163202</xdr:rowOff>
    </xdr:from>
    <xdr:to>
      <xdr:col>107</xdr:col>
      <xdr:colOff>101600</xdr:colOff>
      <xdr:row>41</xdr:row>
      <xdr:rowOff>93352</xdr:rowOff>
    </xdr:to>
    <xdr:sp macro="" textlink="">
      <xdr:nvSpPr>
        <xdr:cNvPr id="563" name="フローチャート: 判断 562"/>
        <xdr:cNvSpPr/>
      </xdr:nvSpPr>
      <xdr:spPr>
        <a:xfrm>
          <a:off x="20383500" y="7021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2664</xdr:rowOff>
    </xdr:from>
    <xdr:to>
      <xdr:col>102</xdr:col>
      <xdr:colOff>165100</xdr:colOff>
      <xdr:row>41</xdr:row>
      <xdr:rowOff>104264</xdr:rowOff>
    </xdr:to>
    <xdr:sp macro="" textlink="">
      <xdr:nvSpPr>
        <xdr:cNvPr id="564" name="フローチャート: 判断 563"/>
        <xdr:cNvSpPr/>
      </xdr:nvSpPr>
      <xdr:spPr>
        <a:xfrm>
          <a:off x="19494500" y="703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8062</xdr:rowOff>
    </xdr:from>
    <xdr:to>
      <xdr:col>98</xdr:col>
      <xdr:colOff>38100</xdr:colOff>
      <xdr:row>41</xdr:row>
      <xdr:rowOff>109662</xdr:rowOff>
    </xdr:to>
    <xdr:sp macro="" textlink="">
      <xdr:nvSpPr>
        <xdr:cNvPr id="565" name="フローチャート: 判断 564"/>
        <xdr:cNvSpPr/>
      </xdr:nvSpPr>
      <xdr:spPr>
        <a:xfrm>
          <a:off x="18605500" y="7037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66" name="テキスト ボックス 56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67" name="テキスト ボックス 56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68" name="テキスト ボックス 56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69" name="テキスト ボックス 56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70" name="テキスト ボックス 56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127350</xdr:rowOff>
    </xdr:from>
    <xdr:to>
      <xdr:col>116</xdr:col>
      <xdr:colOff>114300</xdr:colOff>
      <xdr:row>42</xdr:row>
      <xdr:rowOff>57500</xdr:rowOff>
    </xdr:to>
    <xdr:sp macro="" textlink="">
      <xdr:nvSpPr>
        <xdr:cNvPr id="571" name="楕円 570"/>
        <xdr:cNvSpPr/>
      </xdr:nvSpPr>
      <xdr:spPr>
        <a:xfrm>
          <a:off x="22110700" y="715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42277</xdr:rowOff>
    </xdr:from>
    <xdr:ext cx="534377" cy="259045"/>
    <xdr:sp macro="" textlink="">
      <xdr:nvSpPr>
        <xdr:cNvPr id="572" name="【一般廃棄物処理施設】&#10;一人当たり有形固定資産（償却資産）額該当値テキスト"/>
        <xdr:cNvSpPr txBox="1"/>
      </xdr:nvSpPr>
      <xdr:spPr>
        <a:xfrm>
          <a:off x="22199600" y="7071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125007</xdr:rowOff>
    </xdr:from>
    <xdr:to>
      <xdr:col>112</xdr:col>
      <xdr:colOff>38100</xdr:colOff>
      <xdr:row>42</xdr:row>
      <xdr:rowOff>55157</xdr:rowOff>
    </xdr:to>
    <xdr:sp macro="" textlink="">
      <xdr:nvSpPr>
        <xdr:cNvPr id="573" name="楕円 572"/>
        <xdr:cNvSpPr/>
      </xdr:nvSpPr>
      <xdr:spPr>
        <a:xfrm>
          <a:off x="21272500" y="7154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4357</xdr:rowOff>
    </xdr:from>
    <xdr:to>
      <xdr:col>116</xdr:col>
      <xdr:colOff>63500</xdr:colOff>
      <xdr:row>42</xdr:row>
      <xdr:rowOff>6700</xdr:rowOff>
    </xdr:to>
    <xdr:cxnSp macro="">
      <xdr:nvCxnSpPr>
        <xdr:cNvPr id="574" name="直線コネクタ 573"/>
        <xdr:cNvCxnSpPr/>
      </xdr:nvCxnSpPr>
      <xdr:spPr>
        <a:xfrm>
          <a:off x="21323300" y="7205257"/>
          <a:ext cx="838200" cy="2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124813</xdr:rowOff>
    </xdr:from>
    <xdr:to>
      <xdr:col>107</xdr:col>
      <xdr:colOff>101600</xdr:colOff>
      <xdr:row>42</xdr:row>
      <xdr:rowOff>54963</xdr:rowOff>
    </xdr:to>
    <xdr:sp macro="" textlink="">
      <xdr:nvSpPr>
        <xdr:cNvPr id="575" name="楕円 574"/>
        <xdr:cNvSpPr/>
      </xdr:nvSpPr>
      <xdr:spPr>
        <a:xfrm>
          <a:off x="20383500" y="7154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4163</xdr:rowOff>
    </xdr:from>
    <xdr:to>
      <xdr:col>111</xdr:col>
      <xdr:colOff>177800</xdr:colOff>
      <xdr:row>42</xdr:row>
      <xdr:rowOff>4357</xdr:rowOff>
    </xdr:to>
    <xdr:cxnSp macro="">
      <xdr:nvCxnSpPr>
        <xdr:cNvPr id="576" name="直線コネクタ 575"/>
        <xdr:cNvCxnSpPr/>
      </xdr:nvCxnSpPr>
      <xdr:spPr>
        <a:xfrm>
          <a:off x="20434300" y="7205063"/>
          <a:ext cx="889000" cy="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157472</xdr:rowOff>
    </xdr:from>
    <xdr:to>
      <xdr:col>102</xdr:col>
      <xdr:colOff>165100</xdr:colOff>
      <xdr:row>42</xdr:row>
      <xdr:rowOff>87622</xdr:rowOff>
    </xdr:to>
    <xdr:sp macro="" textlink="">
      <xdr:nvSpPr>
        <xdr:cNvPr id="577" name="楕円 576"/>
        <xdr:cNvSpPr/>
      </xdr:nvSpPr>
      <xdr:spPr>
        <a:xfrm>
          <a:off x="19494500" y="7186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42</xdr:row>
      <xdr:rowOff>4163</xdr:rowOff>
    </xdr:from>
    <xdr:to>
      <xdr:col>107</xdr:col>
      <xdr:colOff>50800</xdr:colOff>
      <xdr:row>42</xdr:row>
      <xdr:rowOff>36822</xdr:rowOff>
    </xdr:to>
    <xdr:cxnSp macro="">
      <xdr:nvCxnSpPr>
        <xdr:cNvPr id="578" name="直線コネクタ 577"/>
        <xdr:cNvCxnSpPr/>
      </xdr:nvCxnSpPr>
      <xdr:spPr>
        <a:xfrm flipV="1">
          <a:off x="19545300" y="7205063"/>
          <a:ext cx="889000" cy="3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96902</xdr:rowOff>
    </xdr:from>
    <xdr:ext cx="534377" cy="259045"/>
    <xdr:sp macro="" textlink="">
      <xdr:nvSpPr>
        <xdr:cNvPr id="579" name="n_1aveValue【一般廃棄物処理施設】&#10;一人当たり有形固定資産（償却資産）額"/>
        <xdr:cNvSpPr txBox="1"/>
      </xdr:nvSpPr>
      <xdr:spPr>
        <a:xfrm>
          <a:off x="21043411" y="6783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109879</xdr:rowOff>
    </xdr:from>
    <xdr:ext cx="534377" cy="259045"/>
    <xdr:sp macro="" textlink="">
      <xdr:nvSpPr>
        <xdr:cNvPr id="580" name="n_2aveValue【一般廃棄物処理施設】&#10;一人当たり有形固定資産（償却資産）額"/>
        <xdr:cNvSpPr txBox="1"/>
      </xdr:nvSpPr>
      <xdr:spPr>
        <a:xfrm>
          <a:off x="20167111" y="6796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120791</xdr:rowOff>
    </xdr:from>
    <xdr:ext cx="534377" cy="259045"/>
    <xdr:sp macro="" textlink="">
      <xdr:nvSpPr>
        <xdr:cNvPr id="581" name="n_3aveValue【一般廃棄物処理施設】&#10;一人当たり有形固定資産（償却資産）額"/>
        <xdr:cNvSpPr txBox="1"/>
      </xdr:nvSpPr>
      <xdr:spPr>
        <a:xfrm>
          <a:off x="19278111" y="680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126189</xdr:rowOff>
    </xdr:from>
    <xdr:ext cx="534377" cy="259045"/>
    <xdr:sp macro="" textlink="">
      <xdr:nvSpPr>
        <xdr:cNvPr id="582" name="n_4aveValue【一般廃棄物処理施設】&#10;一人当たり有形固定資産（償却資産）額"/>
        <xdr:cNvSpPr txBox="1"/>
      </xdr:nvSpPr>
      <xdr:spPr>
        <a:xfrm>
          <a:off x="18389111" y="6812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42</xdr:row>
      <xdr:rowOff>46284</xdr:rowOff>
    </xdr:from>
    <xdr:ext cx="534377" cy="259045"/>
    <xdr:sp macro="" textlink="">
      <xdr:nvSpPr>
        <xdr:cNvPr id="583" name="n_1mainValue【一般廃棄物処理施設】&#10;一人当たり有形固定資産（償却資産）額"/>
        <xdr:cNvSpPr txBox="1"/>
      </xdr:nvSpPr>
      <xdr:spPr>
        <a:xfrm>
          <a:off x="21043411" y="7247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46090</xdr:rowOff>
    </xdr:from>
    <xdr:ext cx="534377" cy="259045"/>
    <xdr:sp macro="" textlink="">
      <xdr:nvSpPr>
        <xdr:cNvPr id="584" name="n_2mainValue【一般廃棄物処理施設】&#10;一人当たり有形固定資産（償却資産）額"/>
        <xdr:cNvSpPr txBox="1"/>
      </xdr:nvSpPr>
      <xdr:spPr>
        <a:xfrm>
          <a:off x="20167111" y="7246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115517</xdr:colOff>
      <xdr:row>42</xdr:row>
      <xdr:rowOff>78749</xdr:rowOff>
    </xdr:from>
    <xdr:ext cx="378565" cy="259045"/>
    <xdr:sp macro="" textlink="">
      <xdr:nvSpPr>
        <xdr:cNvPr id="585" name="n_3mainValue【一般廃棄物処理施設】&#10;一人当たり有形固定資産（償却資産）額"/>
        <xdr:cNvSpPr txBox="1"/>
      </xdr:nvSpPr>
      <xdr:spPr>
        <a:xfrm>
          <a:off x="19356017" y="72796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86" name="正方形/長方形 58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87" name="正方形/長方形 58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88" name="正方形/長方形 58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89" name="正方形/長方形 58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90" name="正方形/長方形 58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91" name="正方形/長方形 59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92" name="正方形/長方形 59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93" name="正方形/長方形 59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94" name="テキスト ボックス 59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95" name="直線コネクタ 59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96" name="テキスト ボックス 595"/>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97" name="直線コネクタ 596"/>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98" name="テキスト ボックス 597"/>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99" name="直線コネクタ 598"/>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00" name="テキスト ボックス 599"/>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01" name="直線コネクタ 600"/>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02" name="テキスト ボックス 601"/>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03" name="直線コネクタ 602"/>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04" name="テキスト ボックス 603"/>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05" name="直線コネクタ 604"/>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06" name="テキスト ボックス 605"/>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07" name="直線コネクタ 606"/>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08" name="テキスト ボックス 607"/>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09" name="直線コネクタ 60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0"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106135</xdr:rowOff>
    </xdr:from>
    <xdr:to>
      <xdr:col>85</xdr:col>
      <xdr:colOff>126364</xdr:colOff>
      <xdr:row>64</xdr:row>
      <xdr:rowOff>130628</xdr:rowOff>
    </xdr:to>
    <xdr:cxnSp macro="">
      <xdr:nvCxnSpPr>
        <xdr:cNvPr id="611" name="直線コネクタ 610"/>
        <xdr:cNvCxnSpPr/>
      </xdr:nvCxnSpPr>
      <xdr:spPr>
        <a:xfrm flipV="1">
          <a:off x="16318864" y="9535885"/>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12" name="【保健センター・保健所】&#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13" name="直線コネクタ 612"/>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52812</xdr:rowOff>
    </xdr:from>
    <xdr:ext cx="340478" cy="259045"/>
    <xdr:sp macro="" textlink="">
      <xdr:nvSpPr>
        <xdr:cNvPr id="614" name="【保健センター・保健所】&#10;有形固定資産減価償却率最大値テキスト"/>
        <xdr:cNvSpPr txBox="1"/>
      </xdr:nvSpPr>
      <xdr:spPr>
        <a:xfrm>
          <a:off x="16357600" y="93111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106135</xdr:rowOff>
    </xdr:from>
    <xdr:to>
      <xdr:col>86</xdr:col>
      <xdr:colOff>25400</xdr:colOff>
      <xdr:row>55</xdr:row>
      <xdr:rowOff>106135</xdr:rowOff>
    </xdr:to>
    <xdr:cxnSp macro="">
      <xdr:nvCxnSpPr>
        <xdr:cNvPr id="615" name="直線コネクタ 614"/>
        <xdr:cNvCxnSpPr/>
      </xdr:nvCxnSpPr>
      <xdr:spPr>
        <a:xfrm>
          <a:off x="16230600" y="9535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3101</xdr:rowOff>
    </xdr:from>
    <xdr:ext cx="405111" cy="259045"/>
    <xdr:sp macro="" textlink="">
      <xdr:nvSpPr>
        <xdr:cNvPr id="616" name="【保健センター・保健所】&#10;有形固定資産減価償却率平均値テキスト"/>
        <xdr:cNvSpPr txBox="1"/>
      </xdr:nvSpPr>
      <xdr:spPr>
        <a:xfrm>
          <a:off x="16357600" y="101186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151674</xdr:rowOff>
    </xdr:from>
    <xdr:to>
      <xdr:col>85</xdr:col>
      <xdr:colOff>177800</xdr:colOff>
      <xdr:row>60</xdr:row>
      <xdr:rowOff>81824</xdr:rowOff>
    </xdr:to>
    <xdr:sp macro="" textlink="">
      <xdr:nvSpPr>
        <xdr:cNvPr id="617" name="フローチャート: 判断 616"/>
        <xdr:cNvSpPr/>
      </xdr:nvSpPr>
      <xdr:spPr>
        <a:xfrm>
          <a:off x="16268700" y="1026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114119</xdr:rowOff>
    </xdr:from>
    <xdr:to>
      <xdr:col>81</xdr:col>
      <xdr:colOff>101600</xdr:colOff>
      <xdr:row>60</xdr:row>
      <xdr:rowOff>44269</xdr:rowOff>
    </xdr:to>
    <xdr:sp macro="" textlink="">
      <xdr:nvSpPr>
        <xdr:cNvPr id="618" name="フローチャート: 判断 617"/>
        <xdr:cNvSpPr/>
      </xdr:nvSpPr>
      <xdr:spPr>
        <a:xfrm>
          <a:off x="15430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86360</xdr:rowOff>
    </xdr:from>
    <xdr:to>
      <xdr:col>76</xdr:col>
      <xdr:colOff>165100</xdr:colOff>
      <xdr:row>60</xdr:row>
      <xdr:rowOff>16510</xdr:rowOff>
    </xdr:to>
    <xdr:sp macro="" textlink="">
      <xdr:nvSpPr>
        <xdr:cNvPr id="619" name="フローチャート: 判断 618"/>
        <xdr:cNvSpPr/>
      </xdr:nvSpPr>
      <xdr:spPr>
        <a:xfrm>
          <a:off x="14541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68399</xdr:rowOff>
    </xdr:from>
    <xdr:to>
      <xdr:col>72</xdr:col>
      <xdr:colOff>38100</xdr:colOff>
      <xdr:row>59</xdr:row>
      <xdr:rowOff>169999</xdr:rowOff>
    </xdr:to>
    <xdr:sp macro="" textlink="">
      <xdr:nvSpPr>
        <xdr:cNvPr id="620" name="フローチャート: 判断 619"/>
        <xdr:cNvSpPr/>
      </xdr:nvSpPr>
      <xdr:spPr>
        <a:xfrm>
          <a:off x="13652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87993</xdr:rowOff>
    </xdr:from>
    <xdr:to>
      <xdr:col>67</xdr:col>
      <xdr:colOff>101600</xdr:colOff>
      <xdr:row>60</xdr:row>
      <xdr:rowOff>18143</xdr:rowOff>
    </xdr:to>
    <xdr:sp macro="" textlink="">
      <xdr:nvSpPr>
        <xdr:cNvPr id="621" name="フローチャート: 判断 620"/>
        <xdr:cNvSpPr/>
      </xdr:nvSpPr>
      <xdr:spPr>
        <a:xfrm>
          <a:off x="12763500" y="102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22" name="テキスト ボックス 62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23" name="テキスト ボックス 62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24" name="テキスト ボックス 62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25" name="テキスト ボックス 62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26" name="テキスト ボックス 62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104322</xdr:rowOff>
    </xdr:from>
    <xdr:to>
      <xdr:col>85</xdr:col>
      <xdr:colOff>177800</xdr:colOff>
      <xdr:row>62</xdr:row>
      <xdr:rowOff>34472</xdr:rowOff>
    </xdr:to>
    <xdr:sp macro="" textlink="">
      <xdr:nvSpPr>
        <xdr:cNvPr id="627" name="楕円 626"/>
        <xdr:cNvSpPr/>
      </xdr:nvSpPr>
      <xdr:spPr>
        <a:xfrm>
          <a:off x="16268700" y="1056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82749</xdr:rowOff>
    </xdr:from>
    <xdr:ext cx="405111" cy="259045"/>
    <xdr:sp macro="" textlink="">
      <xdr:nvSpPr>
        <xdr:cNvPr id="628" name="【保健センター・保健所】&#10;有形固定資産減価償却率該当値テキスト"/>
        <xdr:cNvSpPr txBox="1"/>
      </xdr:nvSpPr>
      <xdr:spPr>
        <a:xfrm>
          <a:off x="16357600" y="10541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71665</xdr:rowOff>
    </xdr:from>
    <xdr:to>
      <xdr:col>81</xdr:col>
      <xdr:colOff>101600</xdr:colOff>
      <xdr:row>62</xdr:row>
      <xdr:rowOff>1815</xdr:rowOff>
    </xdr:to>
    <xdr:sp macro="" textlink="">
      <xdr:nvSpPr>
        <xdr:cNvPr id="629" name="楕円 628"/>
        <xdr:cNvSpPr/>
      </xdr:nvSpPr>
      <xdr:spPr>
        <a:xfrm>
          <a:off x="15430500" y="1053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122465</xdr:rowOff>
    </xdr:from>
    <xdr:to>
      <xdr:col>85</xdr:col>
      <xdr:colOff>127000</xdr:colOff>
      <xdr:row>61</xdr:row>
      <xdr:rowOff>155122</xdr:rowOff>
    </xdr:to>
    <xdr:cxnSp macro="">
      <xdr:nvCxnSpPr>
        <xdr:cNvPr id="630" name="直線コネクタ 629"/>
        <xdr:cNvCxnSpPr/>
      </xdr:nvCxnSpPr>
      <xdr:spPr>
        <a:xfrm>
          <a:off x="15481300" y="10580915"/>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39007</xdr:rowOff>
    </xdr:from>
    <xdr:to>
      <xdr:col>76</xdr:col>
      <xdr:colOff>165100</xdr:colOff>
      <xdr:row>61</xdr:row>
      <xdr:rowOff>140607</xdr:rowOff>
    </xdr:to>
    <xdr:sp macro="" textlink="">
      <xdr:nvSpPr>
        <xdr:cNvPr id="631" name="楕円 630"/>
        <xdr:cNvSpPr/>
      </xdr:nvSpPr>
      <xdr:spPr>
        <a:xfrm>
          <a:off x="14541500" y="1049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89807</xdr:rowOff>
    </xdr:from>
    <xdr:to>
      <xdr:col>81</xdr:col>
      <xdr:colOff>50800</xdr:colOff>
      <xdr:row>61</xdr:row>
      <xdr:rowOff>122465</xdr:rowOff>
    </xdr:to>
    <xdr:cxnSp macro="">
      <xdr:nvCxnSpPr>
        <xdr:cNvPr id="632" name="直線コネクタ 631"/>
        <xdr:cNvCxnSpPr/>
      </xdr:nvCxnSpPr>
      <xdr:spPr>
        <a:xfrm>
          <a:off x="14592300" y="105482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6350</xdr:rowOff>
    </xdr:from>
    <xdr:to>
      <xdr:col>72</xdr:col>
      <xdr:colOff>38100</xdr:colOff>
      <xdr:row>61</xdr:row>
      <xdr:rowOff>107950</xdr:rowOff>
    </xdr:to>
    <xdr:sp macro="" textlink="">
      <xdr:nvSpPr>
        <xdr:cNvPr id="633" name="楕円 632"/>
        <xdr:cNvSpPr/>
      </xdr:nvSpPr>
      <xdr:spPr>
        <a:xfrm>
          <a:off x="13652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57150</xdr:rowOff>
    </xdr:from>
    <xdr:to>
      <xdr:col>76</xdr:col>
      <xdr:colOff>114300</xdr:colOff>
      <xdr:row>61</xdr:row>
      <xdr:rowOff>89807</xdr:rowOff>
    </xdr:to>
    <xdr:cxnSp macro="">
      <xdr:nvCxnSpPr>
        <xdr:cNvPr id="634" name="直線コネクタ 633"/>
        <xdr:cNvCxnSpPr/>
      </xdr:nvCxnSpPr>
      <xdr:spPr>
        <a:xfrm>
          <a:off x="13703300" y="105156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60796</xdr:rowOff>
    </xdr:from>
    <xdr:ext cx="405111" cy="259045"/>
    <xdr:sp macro="" textlink="">
      <xdr:nvSpPr>
        <xdr:cNvPr id="635" name="n_1aveValue【保健センター・保健所】&#10;有形固定資産減価償却率"/>
        <xdr:cNvSpPr txBox="1"/>
      </xdr:nvSpPr>
      <xdr:spPr>
        <a:xfrm>
          <a:off x="15266044" y="1000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33037</xdr:rowOff>
    </xdr:from>
    <xdr:ext cx="405111" cy="259045"/>
    <xdr:sp macro="" textlink="">
      <xdr:nvSpPr>
        <xdr:cNvPr id="636" name="n_2aveValue【保健センター・保健所】&#10;有形固定資産減価償却率"/>
        <xdr:cNvSpPr txBox="1"/>
      </xdr:nvSpPr>
      <xdr:spPr>
        <a:xfrm>
          <a:off x="143897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15076</xdr:rowOff>
    </xdr:from>
    <xdr:ext cx="405111" cy="259045"/>
    <xdr:sp macro="" textlink="">
      <xdr:nvSpPr>
        <xdr:cNvPr id="637" name="n_3aveValue【保健センター・保健所】&#10;有形固定資産減価償却率"/>
        <xdr:cNvSpPr txBox="1"/>
      </xdr:nvSpPr>
      <xdr:spPr>
        <a:xfrm>
          <a:off x="13500744" y="995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34670</xdr:rowOff>
    </xdr:from>
    <xdr:ext cx="405111" cy="259045"/>
    <xdr:sp macro="" textlink="">
      <xdr:nvSpPr>
        <xdr:cNvPr id="638" name="n_4aveValue【保健センター・保健所】&#10;有形固定資産減価償却率"/>
        <xdr:cNvSpPr txBox="1"/>
      </xdr:nvSpPr>
      <xdr:spPr>
        <a:xfrm>
          <a:off x="12611744" y="997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164392</xdr:rowOff>
    </xdr:from>
    <xdr:ext cx="405111" cy="259045"/>
    <xdr:sp macro="" textlink="">
      <xdr:nvSpPr>
        <xdr:cNvPr id="639" name="n_1mainValue【保健センター・保健所】&#10;有形固定資産減価償却率"/>
        <xdr:cNvSpPr txBox="1"/>
      </xdr:nvSpPr>
      <xdr:spPr>
        <a:xfrm>
          <a:off x="15266044" y="1062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131734</xdr:rowOff>
    </xdr:from>
    <xdr:ext cx="405111" cy="259045"/>
    <xdr:sp macro="" textlink="">
      <xdr:nvSpPr>
        <xdr:cNvPr id="640" name="n_2mainValue【保健センター・保健所】&#10;有形固定資産減価償却率"/>
        <xdr:cNvSpPr txBox="1"/>
      </xdr:nvSpPr>
      <xdr:spPr>
        <a:xfrm>
          <a:off x="14389744" y="1059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99077</xdr:rowOff>
    </xdr:from>
    <xdr:ext cx="405111" cy="259045"/>
    <xdr:sp macro="" textlink="">
      <xdr:nvSpPr>
        <xdr:cNvPr id="641" name="n_3mainValue【保健センター・保健所】&#10;有形固定資産減価償却率"/>
        <xdr:cNvSpPr txBox="1"/>
      </xdr:nvSpPr>
      <xdr:spPr>
        <a:xfrm>
          <a:off x="13500744" y="1055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42" name="正方形/長方形 64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43" name="正方形/長方形 64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44" name="正方形/長方形 64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45" name="正方形/長方形 64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46" name="正方形/長方形 64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47" name="正方形/長方形 64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48" name="正方形/長方形 64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49" name="正方形/長方形 64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50" name="テキスト ボックス 64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51" name="直線コネクタ 65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52" name="直線コネクタ 651"/>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53" name="テキスト ボックス 652"/>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54" name="直線コネクタ 653"/>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55" name="テキスト ボックス 654"/>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56" name="直線コネクタ 655"/>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57" name="テキスト ボックス 656"/>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58" name="直線コネクタ 657"/>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59" name="テキスト ボックス 658"/>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60" name="直線コネクタ 659"/>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61" name="テキスト ボックス 660"/>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62" name="直線コネクタ 66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63" name="テキスト ボックス 66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64"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120650</xdr:rowOff>
    </xdr:from>
    <xdr:to>
      <xdr:col>116</xdr:col>
      <xdr:colOff>62864</xdr:colOff>
      <xdr:row>64</xdr:row>
      <xdr:rowOff>50800</xdr:rowOff>
    </xdr:to>
    <xdr:cxnSp macro="">
      <xdr:nvCxnSpPr>
        <xdr:cNvPr id="665" name="直線コネクタ 664"/>
        <xdr:cNvCxnSpPr/>
      </xdr:nvCxnSpPr>
      <xdr:spPr>
        <a:xfrm flipV="1">
          <a:off x="22160864" y="95504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54627</xdr:rowOff>
    </xdr:from>
    <xdr:ext cx="469744" cy="259045"/>
    <xdr:sp macro="" textlink="">
      <xdr:nvSpPr>
        <xdr:cNvPr id="666" name="【保健センター・保健所】&#10;一人当たり面積最小値テキスト"/>
        <xdr:cNvSpPr txBox="1"/>
      </xdr:nvSpPr>
      <xdr:spPr>
        <a:xfrm>
          <a:off x="22199600" y="1102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50800</xdr:rowOff>
    </xdr:from>
    <xdr:to>
      <xdr:col>116</xdr:col>
      <xdr:colOff>152400</xdr:colOff>
      <xdr:row>64</xdr:row>
      <xdr:rowOff>50800</xdr:rowOff>
    </xdr:to>
    <xdr:cxnSp macro="">
      <xdr:nvCxnSpPr>
        <xdr:cNvPr id="667" name="直線コネクタ 666"/>
        <xdr:cNvCxnSpPr/>
      </xdr:nvCxnSpPr>
      <xdr:spPr>
        <a:xfrm>
          <a:off x="22072600" y="1102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67327</xdr:rowOff>
    </xdr:from>
    <xdr:ext cx="469744" cy="259045"/>
    <xdr:sp macro="" textlink="">
      <xdr:nvSpPr>
        <xdr:cNvPr id="668" name="【保健センター・保健所】&#10;一人当たり面積最大値テキスト"/>
        <xdr:cNvSpPr txBox="1"/>
      </xdr:nvSpPr>
      <xdr:spPr>
        <a:xfrm>
          <a:off x="22199600" y="932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120650</xdr:rowOff>
    </xdr:from>
    <xdr:to>
      <xdr:col>116</xdr:col>
      <xdr:colOff>152400</xdr:colOff>
      <xdr:row>55</xdr:row>
      <xdr:rowOff>120650</xdr:rowOff>
    </xdr:to>
    <xdr:cxnSp macro="">
      <xdr:nvCxnSpPr>
        <xdr:cNvPr id="669" name="直線コネクタ 668"/>
        <xdr:cNvCxnSpPr/>
      </xdr:nvCxnSpPr>
      <xdr:spPr>
        <a:xfrm>
          <a:off x="22072600" y="955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29227</xdr:rowOff>
    </xdr:from>
    <xdr:ext cx="469744" cy="259045"/>
    <xdr:sp macro="" textlink="">
      <xdr:nvSpPr>
        <xdr:cNvPr id="670" name="【保健センター・保健所】&#10;一人当たり面積平均値テキスト"/>
        <xdr:cNvSpPr txBox="1"/>
      </xdr:nvSpPr>
      <xdr:spPr>
        <a:xfrm>
          <a:off x="22199600" y="10316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xdr:rowOff>
    </xdr:from>
    <xdr:to>
      <xdr:col>116</xdr:col>
      <xdr:colOff>114300</xdr:colOff>
      <xdr:row>61</xdr:row>
      <xdr:rowOff>107950</xdr:rowOff>
    </xdr:to>
    <xdr:sp macro="" textlink="">
      <xdr:nvSpPr>
        <xdr:cNvPr id="671" name="フローチャート: 判断 670"/>
        <xdr:cNvSpPr/>
      </xdr:nvSpPr>
      <xdr:spPr>
        <a:xfrm>
          <a:off x="221107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165100</xdr:rowOff>
    </xdr:from>
    <xdr:to>
      <xdr:col>112</xdr:col>
      <xdr:colOff>38100</xdr:colOff>
      <xdr:row>61</xdr:row>
      <xdr:rowOff>95250</xdr:rowOff>
    </xdr:to>
    <xdr:sp macro="" textlink="">
      <xdr:nvSpPr>
        <xdr:cNvPr id="672" name="フローチャート: 判断 671"/>
        <xdr:cNvSpPr/>
      </xdr:nvSpPr>
      <xdr:spPr>
        <a:xfrm>
          <a:off x="21272500" y="1045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19050</xdr:rowOff>
    </xdr:from>
    <xdr:to>
      <xdr:col>107</xdr:col>
      <xdr:colOff>101600</xdr:colOff>
      <xdr:row>61</xdr:row>
      <xdr:rowOff>120650</xdr:rowOff>
    </xdr:to>
    <xdr:sp macro="" textlink="">
      <xdr:nvSpPr>
        <xdr:cNvPr id="673" name="フローチャート: 判断 672"/>
        <xdr:cNvSpPr/>
      </xdr:nvSpPr>
      <xdr:spPr>
        <a:xfrm>
          <a:off x="20383500"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31750</xdr:rowOff>
    </xdr:from>
    <xdr:to>
      <xdr:col>102</xdr:col>
      <xdr:colOff>165100</xdr:colOff>
      <xdr:row>61</xdr:row>
      <xdr:rowOff>133350</xdr:rowOff>
    </xdr:to>
    <xdr:sp macro="" textlink="">
      <xdr:nvSpPr>
        <xdr:cNvPr id="674" name="フローチャート: 判断 673"/>
        <xdr:cNvSpPr/>
      </xdr:nvSpPr>
      <xdr:spPr>
        <a:xfrm>
          <a:off x="19494500" y="1049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19050</xdr:rowOff>
    </xdr:from>
    <xdr:to>
      <xdr:col>98</xdr:col>
      <xdr:colOff>38100</xdr:colOff>
      <xdr:row>61</xdr:row>
      <xdr:rowOff>120650</xdr:rowOff>
    </xdr:to>
    <xdr:sp macro="" textlink="">
      <xdr:nvSpPr>
        <xdr:cNvPr id="675" name="フローチャート: 判断 674"/>
        <xdr:cNvSpPr/>
      </xdr:nvSpPr>
      <xdr:spPr>
        <a:xfrm>
          <a:off x="18605500"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76" name="テキスト ボックス 67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77" name="テキスト ボックス 67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78" name="テキスト ボックス 67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79" name="テキスト ボックス 67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80" name="テキスト ボックス 67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63500</xdr:rowOff>
    </xdr:from>
    <xdr:to>
      <xdr:col>116</xdr:col>
      <xdr:colOff>114300</xdr:colOff>
      <xdr:row>62</xdr:row>
      <xdr:rowOff>165100</xdr:rowOff>
    </xdr:to>
    <xdr:sp macro="" textlink="">
      <xdr:nvSpPr>
        <xdr:cNvPr id="681" name="楕円 680"/>
        <xdr:cNvSpPr/>
      </xdr:nvSpPr>
      <xdr:spPr>
        <a:xfrm>
          <a:off x="221107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41927</xdr:rowOff>
    </xdr:from>
    <xdr:ext cx="469744" cy="259045"/>
    <xdr:sp macro="" textlink="">
      <xdr:nvSpPr>
        <xdr:cNvPr id="682" name="【保健センター・保健所】&#10;一人当たり面積該当値テキスト"/>
        <xdr:cNvSpPr txBox="1"/>
      </xdr:nvSpPr>
      <xdr:spPr>
        <a:xfrm>
          <a:off x="22199600"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63500</xdr:rowOff>
    </xdr:from>
    <xdr:to>
      <xdr:col>112</xdr:col>
      <xdr:colOff>38100</xdr:colOff>
      <xdr:row>62</xdr:row>
      <xdr:rowOff>165100</xdr:rowOff>
    </xdr:to>
    <xdr:sp macro="" textlink="">
      <xdr:nvSpPr>
        <xdr:cNvPr id="683" name="楕円 682"/>
        <xdr:cNvSpPr/>
      </xdr:nvSpPr>
      <xdr:spPr>
        <a:xfrm>
          <a:off x="21272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114300</xdr:rowOff>
    </xdr:from>
    <xdr:to>
      <xdr:col>116</xdr:col>
      <xdr:colOff>63500</xdr:colOff>
      <xdr:row>62</xdr:row>
      <xdr:rowOff>114300</xdr:rowOff>
    </xdr:to>
    <xdr:cxnSp macro="">
      <xdr:nvCxnSpPr>
        <xdr:cNvPr id="684" name="直線コネクタ 683"/>
        <xdr:cNvCxnSpPr/>
      </xdr:nvCxnSpPr>
      <xdr:spPr>
        <a:xfrm>
          <a:off x="21323300" y="10744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63500</xdr:rowOff>
    </xdr:from>
    <xdr:to>
      <xdr:col>107</xdr:col>
      <xdr:colOff>101600</xdr:colOff>
      <xdr:row>62</xdr:row>
      <xdr:rowOff>165100</xdr:rowOff>
    </xdr:to>
    <xdr:sp macro="" textlink="">
      <xdr:nvSpPr>
        <xdr:cNvPr id="685" name="楕円 684"/>
        <xdr:cNvSpPr/>
      </xdr:nvSpPr>
      <xdr:spPr>
        <a:xfrm>
          <a:off x="20383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114300</xdr:rowOff>
    </xdr:from>
    <xdr:to>
      <xdr:col>111</xdr:col>
      <xdr:colOff>177800</xdr:colOff>
      <xdr:row>62</xdr:row>
      <xdr:rowOff>114300</xdr:rowOff>
    </xdr:to>
    <xdr:cxnSp macro="">
      <xdr:nvCxnSpPr>
        <xdr:cNvPr id="686" name="直線コネクタ 685"/>
        <xdr:cNvCxnSpPr/>
      </xdr:nvCxnSpPr>
      <xdr:spPr>
        <a:xfrm>
          <a:off x="20434300" y="1074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76200</xdr:rowOff>
    </xdr:from>
    <xdr:to>
      <xdr:col>102</xdr:col>
      <xdr:colOff>165100</xdr:colOff>
      <xdr:row>63</xdr:row>
      <xdr:rowOff>6350</xdr:rowOff>
    </xdr:to>
    <xdr:sp macro="" textlink="">
      <xdr:nvSpPr>
        <xdr:cNvPr id="687" name="楕円 686"/>
        <xdr:cNvSpPr/>
      </xdr:nvSpPr>
      <xdr:spPr>
        <a:xfrm>
          <a:off x="19494500" y="1070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114300</xdr:rowOff>
    </xdr:from>
    <xdr:to>
      <xdr:col>107</xdr:col>
      <xdr:colOff>50800</xdr:colOff>
      <xdr:row>62</xdr:row>
      <xdr:rowOff>127000</xdr:rowOff>
    </xdr:to>
    <xdr:cxnSp macro="">
      <xdr:nvCxnSpPr>
        <xdr:cNvPr id="688" name="直線コネクタ 687"/>
        <xdr:cNvCxnSpPr/>
      </xdr:nvCxnSpPr>
      <xdr:spPr>
        <a:xfrm flipV="1">
          <a:off x="19545300" y="107442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111777</xdr:rowOff>
    </xdr:from>
    <xdr:ext cx="469744" cy="259045"/>
    <xdr:sp macro="" textlink="">
      <xdr:nvSpPr>
        <xdr:cNvPr id="689" name="n_1aveValue【保健センター・保健所】&#10;一人当たり面積"/>
        <xdr:cNvSpPr txBox="1"/>
      </xdr:nvSpPr>
      <xdr:spPr>
        <a:xfrm>
          <a:off x="21075727" y="1022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137177</xdr:rowOff>
    </xdr:from>
    <xdr:ext cx="469744" cy="259045"/>
    <xdr:sp macro="" textlink="">
      <xdr:nvSpPr>
        <xdr:cNvPr id="690" name="n_2aveValue【保健センター・保健所】&#10;一人当たり面積"/>
        <xdr:cNvSpPr txBox="1"/>
      </xdr:nvSpPr>
      <xdr:spPr>
        <a:xfrm>
          <a:off x="20199427" y="1025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149877</xdr:rowOff>
    </xdr:from>
    <xdr:ext cx="469744" cy="259045"/>
    <xdr:sp macro="" textlink="">
      <xdr:nvSpPr>
        <xdr:cNvPr id="691" name="n_3aveValue【保健センター・保健所】&#10;一人当たり面積"/>
        <xdr:cNvSpPr txBox="1"/>
      </xdr:nvSpPr>
      <xdr:spPr>
        <a:xfrm>
          <a:off x="19310427" y="1026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137177</xdr:rowOff>
    </xdr:from>
    <xdr:ext cx="469744" cy="259045"/>
    <xdr:sp macro="" textlink="">
      <xdr:nvSpPr>
        <xdr:cNvPr id="692" name="n_4aveValue【保健センター・保健所】&#10;一人当たり面積"/>
        <xdr:cNvSpPr txBox="1"/>
      </xdr:nvSpPr>
      <xdr:spPr>
        <a:xfrm>
          <a:off x="18421427" y="1025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156227</xdr:rowOff>
    </xdr:from>
    <xdr:ext cx="469744" cy="259045"/>
    <xdr:sp macro="" textlink="">
      <xdr:nvSpPr>
        <xdr:cNvPr id="693" name="n_1mainValue【保健センター・保健所】&#10;一人当たり面積"/>
        <xdr:cNvSpPr txBox="1"/>
      </xdr:nvSpPr>
      <xdr:spPr>
        <a:xfrm>
          <a:off x="21075727"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156227</xdr:rowOff>
    </xdr:from>
    <xdr:ext cx="469744" cy="259045"/>
    <xdr:sp macro="" textlink="">
      <xdr:nvSpPr>
        <xdr:cNvPr id="694" name="n_2mainValue【保健センター・保健所】&#10;一人当たり面積"/>
        <xdr:cNvSpPr txBox="1"/>
      </xdr:nvSpPr>
      <xdr:spPr>
        <a:xfrm>
          <a:off x="20199427"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168927</xdr:rowOff>
    </xdr:from>
    <xdr:ext cx="469744" cy="259045"/>
    <xdr:sp macro="" textlink="">
      <xdr:nvSpPr>
        <xdr:cNvPr id="695" name="n_3mainValue【保健センター・保健所】&#10;一人当たり面積"/>
        <xdr:cNvSpPr txBox="1"/>
      </xdr:nvSpPr>
      <xdr:spPr>
        <a:xfrm>
          <a:off x="19310427" y="1079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96" name="正方形/長方形 69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97" name="正方形/長方形 69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98" name="正方形/長方形 69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99" name="正方形/長方形 69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00" name="正方形/長方形 69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01" name="正方形/長方形 70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02" name="正方形/長方形 70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03" name="正方形/長方形 70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04" name="テキスト ボックス 70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05" name="直線コネクタ 70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06" name="テキスト ボックス 705"/>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07" name="直線コネクタ 706"/>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08" name="テキスト ボックス 707"/>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09" name="直線コネクタ 708"/>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10" name="テキスト ボックス 709"/>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11" name="直線コネクタ 710"/>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12" name="テキスト ボックス 711"/>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13" name="直線コネクタ 712"/>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14" name="テキスト ボックス 713"/>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15" name="直線コネクタ 714"/>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16" name="テキスト ボックス 715"/>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17" name="直線コネクタ 71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18" name="テキスト ボックス 717"/>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1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49530</xdr:rowOff>
    </xdr:from>
    <xdr:to>
      <xdr:col>85</xdr:col>
      <xdr:colOff>126364</xdr:colOff>
      <xdr:row>86</xdr:row>
      <xdr:rowOff>62864</xdr:rowOff>
    </xdr:to>
    <xdr:cxnSp macro="">
      <xdr:nvCxnSpPr>
        <xdr:cNvPr id="720" name="直線コネクタ 719"/>
        <xdr:cNvCxnSpPr/>
      </xdr:nvCxnSpPr>
      <xdr:spPr>
        <a:xfrm flipV="1">
          <a:off x="16318864" y="13251180"/>
          <a:ext cx="0" cy="1556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66691</xdr:rowOff>
    </xdr:from>
    <xdr:ext cx="405111" cy="259045"/>
    <xdr:sp macro="" textlink="">
      <xdr:nvSpPr>
        <xdr:cNvPr id="721" name="【消防施設】&#10;有形固定資産減価償却率最小値テキスト"/>
        <xdr:cNvSpPr txBox="1"/>
      </xdr:nvSpPr>
      <xdr:spPr>
        <a:xfrm>
          <a:off x="16357600" y="1481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62864</xdr:rowOff>
    </xdr:from>
    <xdr:to>
      <xdr:col>86</xdr:col>
      <xdr:colOff>25400</xdr:colOff>
      <xdr:row>86</xdr:row>
      <xdr:rowOff>62864</xdr:rowOff>
    </xdr:to>
    <xdr:cxnSp macro="">
      <xdr:nvCxnSpPr>
        <xdr:cNvPr id="722" name="直線コネクタ 721"/>
        <xdr:cNvCxnSpPr/>
      </xdr:nvCxnSpPr>
      <xdr:spPr>
        <a:xfrm>
          <a:off x="16230600" y="14807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167657</xdr:rowOff>
    </xdr:from>
    <xdr:ext cx="405111" cy="259045"/>
    <xdr:sp macro="" textlink="">
      <xdr:nvSpPr>
        <xdr:cNvPr id="723" name="【消防施設】&#10;有形固定資産減価償却率最大値テキスト"/>
        <xdr:cNvSpPr txBox="1"/>
      </xdr:nvSpPr>
      <xdr:spPr>
        <a:xfrm>
          <a:off x="16357600" y="1302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49530</xdr:rowOff>
    </xdr:from>
    <xdr:to>
      <xdr:col>86</xdr:col>
      <xdr:colOff>25400</xdr:colOff>
      <xdr:row>77</xdr:row>
      <xdr:rowOff>49530</xdr:rowOff>
    </xdr:to>
    <xdr:cxnSp macro="">
      <xdr:nvCxnSpPr>
        <xdr:cNvPr id="724" name="直線コネクタ 723"/>
        <xdr:cNvCxnSpPr/>
      </xdr:nvCxnSpPr>
      <xdr:spPr>
        <a:xfrm>
          <a:off x="16230600" y="1325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139082</xdr:rowOff>
    </xdr:from>
    <xdr:ext cx="405111" cy="259045"/>
    <xdr:sp macro="" textlink="">
      <xdr:nvSpPr>
        <xdr:cNvPr id="725" name="【消防施設】&#10;有形固定資産減価償却率平均値テキスト"/>
        <xdr:cNvSpPr txBox="1"/>
      </xdr:nvSpPr>
      <xdr:spPr>
        <a:xfrm>
          <a:off x="16357600" y="140265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160655</xdr:rowOff>
    </xdr:from>
    <xdr:to>
      <xdr:col>85</xdr:col>
      <xdr:colOff>177800</xdr:colOff>
      <xdr:row>82</xdr:row>
      <xdr:rowOff>90805</xdr:rowOff>
    </xdr:to>
    <xdr:sp macro="" textlink="">
      <xdr:nvSpPr>
        <xdr:cNvPr id="726" name="フローチャート: 判断 725"/>
        <xdr:cNvSpPr/>
      </xdr:nvSpPr>
      <xdr:spPr>
        <a:xfrm>
          <a:off x="16268700" y="1404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156845</xdr:rowOff>
    </xdr:from>
    <xdr:to>
      <xdr:col>81</xdr:col>
      <xdr:colOff>101600</xdr:colOff>
      <xdr:row>82</xdr:row>
      <xdr:rowOff>86995</xdr:rowOff>
    </xdr:to>
    <xdr:sp macro="" textlink="">
      <xdr:nvSpPr>
        <xdr:cNvPr id="727" name="フローチャート: 判断 726"/>
        <xdr:cNvSpPr/>
      </xdr:nvSpPr>
      <xdr:spPr>
        <a:xfrm>
          <a:off x="15430500" y="1404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137795</xdr:rowOff>
    </xdr:from>
    <xdr:to>
      <xdr:col>76</xdr:col>
      <xdr:colOff>165100</xdr:colOff>
      <xdr:row>82</xdr:row>
      <xdr:rowOff>67945</xdr:rowOff>
    </xdr:to>
    <xdr:sp macro="" textlink="">
      <xdr:nvSpPr>
        <xdr:cNvPr id="728" name="フローチャート: 判断 727"/>
        <xdr:cNvSpPr/>
      </xdr:nvSpPr>
      <xdr:spPr>
        <a:xfrm>
          <a:off x="14541500" y="140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168275</xdr:rowOff>
    </xdr:from>
    <xdr:to>
      <xdr:col>72</xdr:col>
      <xdr:colOff>38100</xdr:colOff>
      <xdr:row>81</xdr:row>
      <xdr:rowOff>98425</xdr:rowOff>
    </xdr:to>
    <xdr:sp macro="" textlink="">
      <xdr:nvSpPr>
        <xdr:cNvPr id="729" name="フローチャート: 判断 728"/>
        <xdr:cNvSpPr/>
      </xdr:nvSpPr>
      <xdr:spPr>
        <a:xfrm>
          <a:off x="13652500" y="1388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55880</xdr:rowOff>
    </xdr:from>
    <xdr:to>
      <xdr:col>67</xdr:col>
      <xdr:colOff>101600</xdr:colOff>
      <xdr:row>81</xdr:row>
      <xdr:rowOff>157480</xdr:rowOff>
    </xdr:to>
    <xdr:sp macro="" textlink="">
      <xdr:nvSpPr>
        <xdr:cNvPr id="730" name="フローチャート: 判断 729"/>
        <xdr:cNvSpPr/>
      </xdr:nvSpPr>
      <xdr:spPr>
        <a:xfrm>
          <a:off x="12763500" y="1394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31" name="テキスト ボックス 73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32" name="テキスト ボックス 73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33" name="テキスト ボックス 73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34" name="テキスト ボックス 73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35" name="テキスト ボックス 73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101600</xdr:rowOff>
    </xdr:from>
    <xdr:to>
      <xdr:col>85</xdr:col>
      <xdr:colOff>177800</xdr:colOff>
      <xdr:row>82</xdr:row>
      <xdr:rowOff>31750</xdr:rowOff>
    </xdr:to>
    <xdr:sp macro="" textlink="">
      <xdr:nvSpPr>
        <xdr:cNvPr id="736" name="楕円 735"/>
        <xdr:cNvSpPr/>
      </xdr:nvSpPr>
      <xdr:spPr>
        <a:xfrm>
          <a:off x="16268700" y="1398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124477</xdr:rowOff>
    </xdr:from>
    <xdr:ext cx="405111" cy="259045"/>
    <xdr:sp macro="" textlink="">
      <xdr:nvSpPr>
        <xdr:cNvPr id="737" name="【消防施設】&#10;有形固定資産減価償却率該当値テキスト"/>
        <xdr:cNvSpPr txBox="1"/>
      </xdr:nvSpPr>
      <xdr:spPr>
        <a:xfrm>
          <a:off x="16357600" y="1384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63500</xdr:rowOff>
    </xdr:from>
    <xdr:to>
      <xdr:col>81</xdr:col>
      <xdr:colOff>101600</xdr:colOff>
      <xdr:row>81</xdr:row>
      <xdr:rowOff>165100</xdr:rowOff>
    </xdr:to>
    <xdr:sp macro="" textlink="">
      <xdr:nvSpPr>
        <xdr:cNvPr id="738" name="楕円 737"/>
        <xdr:cNvSpPr/>
      </xdr:nvSpPr>
      <xdr:spPr>
        <a:xfrm>
          <a:off x="15430500" y="1395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114300</xdr:rowOff>
    </xdr:from>
    <xdr:to>
      <xdr:col>85</xdr:col>
      <xdr:colOff>127000</xdr:colOff>
      <xdr:row>81</xdr:row>
      <xdr:rowOff>152400</xdr:rowOff>
    </xdr:to>
    <xdr:cxnSp macro="">
      <xdr:nvCxnSpPr>
        <xdr:cNvPr id="739" name="直線コネクタ 738"/>
        <xdr:cNvCxnSpPr/>
      </xdr:nvCxnSpPr>
      <xdr:spPr>
        <a:xfrm>
          <a:off x="15481300" y="140017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13970</xdr:rowOff>
    </xdr:from>
    <xdr:to>
      <xdr:col>76</xdr:col>
      <xdr:colOff>165100</xdr:colOff>
      <xdr:row>81</xdr:row>
      <xdr:rowOff>115570</xdr:rowOff>
    </xdr:to>
    <xdr:sp macro="" textlink="">
      <xdr:nvSpPr>
        <xdr:cNvPr id="740" name="楕円 739"/>
        <xdr:cNvSpPr/>
      </xdr:nvSpPr>
      <xdr:spPr>
        <a:xfrm>
          <a:off x="14541500" y="1390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64770</xdr:rowOff>
    </xdr:from>
    <xdr:to>
      <xdr:col>81</xdr:col>
      <xdr:colOff>50800</xdr:colOff>
      <xdr:row>81</xdr:row>
      <xdr:rowOff>114300</xdr:rowOff>
    </xdr:to>
    <xdr:cxnSp macro="">
      <xdr:nvCxnSpPr>
        <xdr:cNvPr id="741" name="直線コネクタ 740"/>
        <xdr:cNvCxnSpPr/>
      </xdr:nvCxnSpPr>
      <xdr:spPr>
        <a:xfrm>
          <a:off x="14592300" y="1395222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145414</xdr:rowOff>
    </xdr:from>
    <xdr:to>
      <xdr:col>72</xdr:col>
      <xdr:colOff>38100</xdr:colOff>
      <xdr:row>81</xdr:row>
      <xdr:rowOff>75564</xdr:rowOff>
    </xdr:to>
    <xdr:sp macro="" textlink="">
      <xdr:nvSpPr>
        <xdr:cNvPr id="742" name="楕円 741"/>
        <xdr:cNvSpPr/>
      </xdr:nvSpPr>
      <xdr:spPr>
        <a:xfrm>
          <a:off x="13652500" y="1386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24764</xdr:rowOff>
    </xdr:from>
    <xdr:to>
      <xdr:col>76</xdr:col>
      <xdr:colOff>114300</xdr:colOff>
      <xdr:row>81</xdr:row>
      <xdr:rowOff>64770</xdr:rowOff>
    </xdr:to>
    <xdr:cxnSp macro="">
      <xdr:nvCxnSpPr>
        <xdr:cNvPr id="743" name="直線コネクタ 742"/>
        <xdr:cNvCxnSpPr/>
      </xdr:nvCxnSpPr>
      <xdr:spPr>
        <a:xfrm>
          <a:off x="13703300" y="13912214"/>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78122</xdr:rowOff>
    </xdr:from>
    <xdr:ext cx="405111" cy="259045"/>
    <xdr:sp macro="" textlink="">
      <xdr:nvSpPr>
        <xdr:cNvPr id="744" name="n_1aveValue【消防施設】&#10;有形固定資産減価償却率"/>
        <xdr:cNvSpPr txBox="1"/>
      </xdr:nvSpPr>
      <xdr:spPr>
        <a:xfrm>
          <a:off x="15266044" y="1413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59072</xdr:rowOff>
    </xdr:from>
    <xdr:ext cx="405111" cy="259045"/>
    <xdr:sp macro="" textlink="">
      <xdr:nvSpPr>
        <xdr:cNvPr id="745" name="n_2aveValue【消防施設】&#10;有形固定資産減価償却率"/>
        <xdr:cNvSpPr txBox="1"/>
      </xdr:nvSpPr>
      <xdr:spPr>
        <a:xfrm>
          <a:off x="14389744" y="1411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89552</xdr:rowOff>
    </xdr:from>
    <xdr:ext cx="405111" cy="259045"/>
    <xdr:sp macro="" textlink="">
      <xdr:nvSpPr>
        <xdr:cNvPr id="746" name="n_3aveValue【消防施設】&#10;有形固定資産減価償却率"/>
        <xdr:cNvSpPr txBox="1"/>
      </xdr:nvSpPr>
      <xdr:spPr>
        <a:xfrm>
          <a:off x="13500744" y="13977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2557</xdr:rowOff>
    </xdr:from>
    <xdr:ext cx="405111" cy="259045"/>
    <xdr:sp macro="" textlink="">
      <xdr:nvSpPr>
        <xdr:cNvPr id="747" name="n_4aveValue【消防施設】&#10;有形固定資産減価償却率"/>
        <xdr:cNvSpPr txBox="1"/>
      </xdr:nvSpPr>
      <xdr:spPr>
        <a:xfrm>
          <a:off x="12611744" y="1371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10177</xdr:rowOff>
    </xdr:from>
    <xdr:ext cx="405111" cy="259045"/>
    <xdr:sp macro="" textlink="">
      <xdr:nvSpPr>
        <xdr:cNvPr id="748" name="n_1mainValue【消防施設】&#10;有形固定資産減価償却率"/>
        <xdr:cNvSpPr txBox="1"/>
      </xdr:nvSpPr>
      <xdr:spPr>
        <a:xfrm>
          <a:off x="15266044" y="1372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132097</xdr:rowOff>
    </xdr:from>
    <xdr:ext cx="405111" cy="259045"/>
    <xdr:sp macro="" textlink="">
      <xdr:nvSpPr>
        <xdr:cNvPr id="749" name="n_2mainValue【消防施設】&#10;有形固定資産減価償却率"/>
        <xdr:cNvSpPr txBox="1"/>
      </xdr:nvSpPr>
      <xdr:spPr>
        <a:xfrm>
          <a:off x="14389744" y="1367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92091</xdr:rowOff>
    </xdr:from>
    <xdr:ext cx="405111" cy="259045"/>
    <xdr:sp macro="" textlink="">
      <xdr:nvSpPr>
        <xdr:cNvPr id="750" name="n_3mainValue【消防施設】&#10;有形固定資産減価償却率"/>
        <xdr:cNvSpPr txBox="1"/>
      </xdr:nvSpPr>
      <xdr:spPr>
        <a:xfrm>
          <a:off x="13500744" y="13636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51" name="正方形/長方形 75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52" name="正方形/長方形 75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53" name="正方形/長方形 75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54" name="正方形/長方形 75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55" name="正方形/長方形 75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56" name="正方形/長方形 75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57" name="正方形/長方形 75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58" name="正方形/長方形 75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59" name="テキスト ボックス 75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60" name="直線コネクタ 75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61" name="直線コネクタ 760"/>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62" name="テキスト ボックス 761"/>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63" name="直線コネクタ 762"/>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64" name="テキスト ボックス 763"/>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65" name="直線コネクタ 764"/>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66" name="テキスト ボックス 765"/>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67" name="直線コネクタ 766"/>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68" name="テキスト ボックス 767"/>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69" name="直線コネクタ 76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70" name="テキスト ボックス 76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71"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72389</xdr:rowOff>
    </xdr:from>
    <xdr:to>
      <xdr:col>116</xdr:col>
      <xdr:colOff>62864</xdr:colOff>
      <xdr:row>86</xdr:row>
      <xdr:rowOff>6096</xdr:rowOff>
    </xdr:to>
    <xdr:cxnSp macro="">
      <xdr:nvCxnSpPr>
        <xdr:cNvPr id="772" name="直線コネクタ 771"/>
        <xdr:cNvCxnSpPr/>
      </xdr:nvCxnSpPr>
      <xdr:spPr>
        <a:xfrm flipV="1">
          <a:off x="22160864" y="13274039"/>
          <a:ext cx="0" cy="14767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773" name="【消防施設】&#10;一人当たり面積最小値テキスト"/>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774" name="直線コネクタ 773"/>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19066</xdr:rowOff>
    </xdr:from>
    <xdr:ext cx="469744" cy="259045"/>
    <xdr:sp macro="" textlink="">
      <xdr:nvSpPr>
        <xdr:cNvPr id="775" name="【消防施設】&#10;一人当たり面積最大値テキスト"/>
        <xdr:cNvSpPr txBox="1"/>
      </xdr:nvSpPr>
      <xdr:spPr>
        <a:xfrm>
          <a:off x="22199600" y="1304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72389</xdr:rowOff>
    </xdr:from>
    <xdr:to>
      <xdr:col>116</xdr:col>
      <xdr:colOff>152400</xdr:colOff>
      <xdr:row>77</xdr:row>
      <xdr:rowOff>72389</xdr:rowOff>
    </xdr:to>
    <xdr:cxnSp macro="">
      <xdr:nvCxnSpPr>
        <xdr:cNvPr id="776" name="直線コネクタ 775"/>
        <xdr:cNvCxnSpPr/>
      </xdr:nvCxnSpPr>
      <xdr:spPr>
        <a:xfrm>
          <a:off x="22072600" y="1327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50309</xdr:rowOff>
    </xdr:from>
    <xdr:ext cx="469744" cy="259045"/>
    <xdr:sp macro="" textlink="">
      <xdr:nvSpPr>
        <xdr:cNvPr id="777" name="【消防施設】&#10;一人当たり面積平均値テキスト"/>
        <xdr:cNvSpPr txBox="1"/>
      </xdr:nvSpPr>
      <xdr:spPr>
        <a:xfrm>
          <a:off x="22199600" y="142806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71882</xdr:rowOff>
    </xdr:from>
    <xdr:to>
      <xdr:col>116</xdr:col>
      <xdr:colOff>114300</xdr:colOff>
      <xdr:row>84</xdr:row>
      <xdr:rowOff>2032</xdr:rowOff>
    </xdr:to>
    <xdr:sp macro="" textlink="">
      <xdr:nvSpPr>
        <xdr:cNvPr id="778" name="フローチャート: 判断 777"/>
        <xdr:cNvSpPr/>
      </xdr:nvSpPr>
      <xdr:spPr>
        <a:xfrm>
          <a:off x="22110700" y="1430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67311</xdr:rowOff>
    </xdr:from>
    <xdr:to>
      <xdr:col>112</xdr:col>
      <xdr:colOff>38100</xdr:colOff>
      <xdr:row>83</xdr:row>
      <xdr:rowOff>168911</xdr:rowOff>
    </xdr:to>
    <xdr:sp macro="" textlink="">
      <xdr:nvSpPr>
        <xdr:cNvPr id="779" name="フローチャート: 判断 778"/>
        <xdr:cNvSpPr/>
      </xdr:nvSpPr>
      <xdr:spPr>
        <a:xfrm>
          <a:off x="21272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90170</xdr:rowOff>
    </xdr:from>
    <xdr:to>
      <xdr:col>107</xdr:col>
      <xdr:colOff>101600</xdr:colOff>
      <xdr:row>84</xdr:row>
      <xdr:rowOff>20320</xdr:rowOff>
    </xdr:to>
    <xdr:sp macro="" textlink="">
      <xdr:nvSpPr>
        <xdr:cNvPr id="780" name="フローチャート: 判断 779"/>
        <xdr:cNvSpPr/>
      </xdr:nvSpPr>
      <xdr:spPr>
        <a:xfrm>
          <a:off x="20383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108458</xdr:rowOff>
    </xdr:from>
    <xdr:to>
      <xdr:col>102</xdr:col>
      <xdr:colOff>165100</xdr:colOff>
      <xdr:row>84</xdr:row>
      <xdr:rowOff>38608</xdr:rowOff>
    </xdr:to>
    <xdr:sp macro="" textlink="">
      <xdr:nvSpPr>
        <xdr:cNvPr id="781" name="フローチャート: 判断 780"/>
        <xdr:cNvSpPr/>
      </xdr:nvSpPr>
      <xdr:spPr>
        <a:xfrm>
          <a:off x="19494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108458</xdr:rowOff>
    </xdr:from>
    <xdr:to>
      <xdr:col>98</xdr:col>
      <xdr:colOff>38100</xdr:colOff>
      <xdr:row>84</xdr:row>
      <xdr:rowOff>38608</xdr:rowOff>
    </xdr:to>
    <xdr:sp macro="" textlink="">
      <xdr:nvSpPr>
        <xdr:cNvPr id="782" name="フローチャート: 判断 781"/>
        <xdr:cNvSpPr/>
      </xdr:nvSpPr>
      <xdr:spPr>
        <a:xfrm>
          <a:off x="18605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83" name="テキスト ボックス 78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84" name="テキスト ボックス 78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85" name="テキスト ボックス 78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86" name="テキスト ボックス 78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87" name="テキスト ボックス 78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117602</xdr:rowOff>
    </xdr:from>
    <xdr:to>
      <xdr:col>116</xdr:col>
      <xdr:colOff>114300</xdr:colOff>
      <xdr:row>78</xdr:row>
      <xdr:rowOff>47752</xdr:rowOff>
    </xdr:to>
    <xdr:sp macro="" textlink="">
      <xdr:nvSpPr>
        <xdr:cNvPr id="788" name="楕円 787"/>
        <xdr:cNvSpPr/>
      </xdr:nvSpPr>
      <xdr:spPr>
        <a:xfrm>
          <a:off x="22110700" y="13319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77</xdr:row>
      <xdr:rowOff>32529</xdr:rowOff>
    </xdr:from>
    <xdr:ext cx="469744" cy="259045"/>
    <xdr:sp macro="" textlink="">
      <xdr:nvSpPr>
        <xdr:cNvPr id="789" name="【消防施設】&#10;一人当たり面積該当値テキスト"/>
        <xdr:cNvSpPr txBox="1"/>
      </xdr:nvSpPr>
      <xdr:spPr>
        <a:xfrm>
          <a:off x="22199600" y="13234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131318</xdr:rowOff>
    </xdr:from>
    <xdr:to>
      <xdr:col>112</xdr:col>
      <xdr:colOff>38100</xdr:colOff>
      <xdr:row>78</xdr:row>
      <xdr:rowOff>61468</xdr:rowOff>
    </xdr:to>
    <xdr:sp macro="" textlink="">
      <xdr:nvSpPr>
        <xdr:cNvPr id="790" name="楕円 789"/>
        <xdr:cNvSpPr/>
      </xdr:nvSpPr>
      <xdr:spPr>
        <a:xfrm>
          <a:off x="21272500" y="13332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77</xdr:row>
      <xdr:rowOff>168402</xdr:rowOff>
    </xdr:from>
    <xdr:to>
      <xdr:col>116</xdr:col>
      <xdr:colOff>63500</xdr:colOff>
      <xdr:row>78</xdr:row>
      <xdr:rowOff>10668</xdr:rowOff>
    </xdr:to>
    <xdr:cxnSp macro="">
      <xdr:nvCxnSpPr>
        <xdr:cNvPr id="791" name="直線コネクタ 790"/>
        <xdr:cNvCxnSpPr/>
      </xdr:nvCxnSpPr>
      <xdr:spPr>
        <a:xfrm flipV="1">
          <a:off x="21323300" y="1337005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145035</xdr:rowOff>
    </xdr:from>
    <xdr:to>
      <xdr:col>107</xdr:col>
      <xdr:colOff>101600</xdr:colOff>
      <xdr:row>78</xdr:row>
      <xdr:rowOff>75185</xdr:rowOff>
    </xdr:to>
    <xdr:sp macro="" textlink="">
      <xdr:nvSpPr>
        <xdr:cNvPr id="792" name="楕円 791"/>
        <xdr:cNvSpPr/>
      </xdr:nvSpPr>
      <xdr:spPr>
        <a:xfrm>
          <a:off x="20383500" y="1334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10668</xdr:rowOff>
    </xdr:from>
    <xdr:to>
      <xdr:col>111</xdr:col>
      <xdr:colOff>177800</xdr:colOff>
      <xdr:row>78</xdr:row>
      <xdr:rowOff>24385</xdr:rowOff>
    </xdr:to>
    <xdr:cxnSp macro="">
      <xdr:nvCxnSpPr>
        <xdr:cNvPr id="793" name="直線コネクタ 792"/>
        <xdr:cNvCxnSpPr/>
      </xdr:nvCxnSpPr>
      <xdr:spPr>
        <a:xfrm flipV="1">
          <a:off x="20434300" y="13383768"/>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158750</xdr:rowOff>
    </xdr:from>
    <xdr:to>
      <xdr:col>102</xdr:col>
      <xdr:colOff>165100</xdr:colOff>
      <xdr:row>78</xdr:row>
      <xdr:rowOff>88900</xdr:rowOff>
    </xdr:to>
    <xdr:sp macro="" textlink="">
      <xdr:nvSpPr>
        <xdr:cNvPr id="794" name="楕円 793"/>
        <xdr:cNvSpPr/>
      </xdr:nvSpPr>
      <xdr:spPr>
        <a:xfrm>
          <a:off x="19494500" y="1336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78</xdr:row>
      <xdr:rowOff>24385</xdr:rowOff>
    </xdr:from>
    <xdr:to>
      <xdr:col>107</xdr:col>
      <xdr:colOff>50800</xdr:colOff>
      <xdr:row>78</xdr:row>
      <xdr:rowOff>38100</xdr:rowOff>
    </xdr:to>
    <xdr:cxnSp macro="">
      <xdr:nvCxnSpPr>
        <xdr:cNvPr id="795" name="直線コネクタ 794"/>
        <xdr:cNvCxnSpPr/>
      </xdr:nvCxnSpPr>
      <xdr:spPr>
        <a:xfrm flipV="1">
          <a:off x="19545300" y="13397485"/>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160038</xdr:rowOff>
    </xdr:from>
    <xdr:ext cx="469744" cy="259045"/>
    <xdr:sp macro="" textlink="">
      <xdr:nvSpPr>
        <xdr:cNvPr id="796" name="n_1aveValue【消防施設】&#10;一人当たり面積"/>
        <xdr:cNvSpPr txBox="1"/>
      </xdr:nvSpPr>
      <xdr:spPr>
        <a:xfrm>
          <a:off x="21075727" y="1439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11447</xdr:rowOff>
    </xdr:from>
    <xdr:ext cx="469744" cy="259045"/>
    <xdr:sp macro="" textlink="">
      <xdr:nvSpPr>
        <xdr:cNvPr id="797" name="n_2aveValue【消防施設】&#10;一人当たり面積"/>
        <xdr:cNvSpPr txBox="1"/>
      </xdr:nvSpPr>
      <xdr:spPr>
        <a:xfrm>
          <a:off x="20199427" y="1441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29735</xdr:rowOff>
    </xdr:from>
    <xdr:ext cx="469744" cy="259045"/>
    <xdr:sp macro="" textlink="">
      <xdr:nvSpPr>
        <xdr:cNvPr id="798" name="n_3aveValue【消防施設】&#10;一人当たり面積"/>
        <xdr:cNvSpPr txBox="1"/>
      </xdr:nvSpPr>
      <xdr:spPr>
        <a:xfrm>
          <a:off x="19310427" y="1443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55135</xdr:rowOff>
    </xdr:from>
    <xdr:ext cx="469744" cy="259045"/>
    <xdr:sp macro="" textlink="">
      <xdr:nvSpPr>
        <xdr:cNvPr id="799" name="n_4aveValue【消防施設】&#10;一人当たり面積"/>
        <xdr:cNvSpPr txBox="1"/>
      </xdr:nvSpPr>
      <xdr:spPr>
        <a:xfrm>
          <a:off x="184214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76</xdr:row>
      <xdr:rowOff>77995</xdr:rowOff>
    </xdr:from>
    <xdr:ext cx="469744" cy="259045"/>
    <xdr:sp macro="" textlink="">
      <xdr:nvSpPr>
        <xdr:cNvPr id="800" name="n_1mainValue【消防施設】&#10;一人当たり面積"/>
        <xdr:cNvSpPr txBox="1"/>
      </xdr:nvSpPr>
      <xdr:spPr>
        <a:xfrm>
          <a:off x="21075727" y="13108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76</xdr:row>
      <xdr:rowOff>91712</xdr:rowOff>
    </xdr:from>
    <xdr:ext cx="469744" cy="259045"/>
    <xdr:sp macro="" textlink="">
      <xdr:nvSpPr>
        <xdr:cNvPr id="801" name="n_2mainValue【消防施設】&#10;一人当たり面積"/>
        <xdr:cNvSpPr txBox="1"/>
      </xdr:nvSpPr>
      <xdr:spPr>
        <a:xfrm>
          <a:off x="20199427" y="13121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76</xdr:row>
      <xdr:rowOff>105427</xdr:rowOff>
    </xdr:from>
    <xdr:ext cx="469744" cy="259045"/>
    <xdr:sp macro="" textlink="">
      <xdr:nvSpPr>
        <xdr:cNvPr id="802" name="n_3mainValue【消防施設】&#10;一人当たり面積"/>
        <xdr:cNvSpPr txBox="1"/>
      </xdr:nvSpPr>
      <xdr:spPr>
        <a:xfrm>
          <a:off x="19310427" y="1313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03" name="正方形/長方形 80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04" name="正方形/長方形 80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05" name="正方形/長方形 80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06" name="正方形/長方形 80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07" name="正方形/長方形 80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08" name="正方形/長方形 80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09" name="正方形/長方形 80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10" name="正方形/長方形 80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11" name="テキスト ボックス 81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12" name="直線コネクタ 81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13" name="テキスト ボックス 812"/>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14" name="直線コネクタ 813"/>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15" name="テキスト ボックス 814"/>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16" name="直線コネクタ 815"/>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17" name="テキスト ボックス 816"/>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18" name="直線コネクタ 817"/>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19" name="テキスト ボックス 818"/>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20" name="直線コネクタ 819"/>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21" name="テキスト ボックス 820"/>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22" name="直線コネクタ 821"/>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23" name="テキスト ボックス 822"/>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24" name="直線コネクタ 823"/>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25" name="テキスト ボックス 824"/>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26" name="直線コネクタ 82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27"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138249</xdr:rowOff>
    </xdr:from>
    <xdr:to>
      <xdr:col>85</xdr:col>
      <xdr:colOff>126364</xdr:colOff>
      <xdr:row>109</xdr:row>
      <xdr:rowOff>33745</xdr:rowOff>
    </xdr:to>
    <xdr:cxnSp macro="">
      <xdr:nvCxnSpPr>
        <xdr:cNvPr id="828" name="直線コネクタ 827"/>
        <xdr:cNvCxnSpPr/>
      </xdr:nvCxnSpPr>
      <xdr:spPr>
        <a:xfrm flipV="1">
          <a:off x="16318864" y="17111799"/>
          <a:ext cx="0" cy="1609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37572</xdr:rowOff>
    </xdr:from>
    <xdr:ext cx="405111" cy="259045"/>
    <xdr:sp macro="" textlink="">
      <xdr:nvSpPr>
        <xdr:cNvPr id="829" name="【庁舎】&#10;有形固定資産減価償却率最小値テキスト"/>
        <xdr:cNvSpPr txBox="1"/>
      </xdr:nvSpPr>
      <xdr:spPr>
        <a:xfrm>
          <a:off x="16357600" y="1872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33745</xdr:rowOff>
    </xdr:from>
    <xdr:to>
      <xdr:col>86</xdr:col>
      <xdr:colOff>25400</xdr:colOff>
      <xdr:row>109</xdr:row>
      <xdr:rowOff>33745</xdr:rowOff>
    </xdr:to>
    <xdr:cxnSp macro="">
      <xdr:nvCxnSpPr>
        <xdr:cNvPr id="830" name="直線コネクタ 829"/>
        <xdr:cNvCxnSpPr/>
      </xdr:nvCxnSpPr>
      <xdr:spPr>
        <a:xfrm>
          <a:off x="16230600" y="18721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84926</xdr:rowOff>
    </xdr:from>
    <xdr:ext cx="340478" cy="259045"/>
    <xdr:sp macro="" textlink="">
      <xdr:nvSpPr>
        <xdr:cNvPr id="831" name="【庁舎】&#10;有形固定資産減価償却率最大値テキスト"/>
        <xdr:cNvSpPr txBox="1"/>
      </xdr:nvSpPr>
      <xdr:spPr>
        <a:xfrm>
          <a:off x="16357600" y="168870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138249</xdr:rowOff>
    </xdr:from>
    <xdr:to>
      <xdr:col>86</xdr:col>
      <xdr:colOff>25400</xdr:colOff>
      <xdr:row>99</xdr:row>
      <xdr:rowOff>138249</xdr:rowOff>
    </xdr:to>
    <xdr:cxnSp macro="">
      <xdr:nvCxnSpPr>
        <xdr:cNvPr id="832" name="直線コネクタ 831"/>
        <xdr:cNvCxnSpPr/>
      </xdr:nvCxnSpPr>
      <xdr:spPr>
        <a:xfrm>
          <a:off x="16230600" y="17111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111958</xdr:rowOff>
    </xdr:from>
    <xdr:ext cx="405111" cy="259045"/>
    <xdr:sp macro="" textlink="">
      <xdr:nvSpPr>
        <xdr:cNvPr id="833" name="【庁舎】&#10;有形固定資産減価償却率平均値テキスト"/>
        <xdr:cNvSpPr txBox="1"/>
      </xdr:nvSpPr>
      <xdr:spPr>
        <a:xfrm>
          <a:off x="16357600" y="177713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89081</xdr:rowOff>
    </xdr:from>
    <xdr:to>
      <xdr:col>85</xdr:col>
      <xdr:colOff>177800</xdr:colOff>
      <xdr:row>105</xdr:row>
      <xdr:rowOff>19231</xdr:rowOff>
    </xdr:to>
    <xdr:sp macro="" textlink="">
      <xdr:nvSpPr>
        <xdr:cNvPr id="834" name="フローチャート: 判断 833"/>
        <xdr:cNvSpPr/>
      </xdr:nvSpPr>
      <xdr:spPr>
        <a:xfrm>
          <a:off x="162687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152763</xdr:rowOff>
    </xdr:from>
    <xdr:to>
      <xdr:col>81</xdr:col>
      <xdr:colOff>101600</xdr:colOff>
      <xdr:row>105</xdr:row>
      <xdr:rowOff>82913</xdr:rowOff>
    </xdr:to>
    <xdr:sp macro="" textlink="">
      <xdr:nvSpPr>
        <xdr:cNvPr id="835" name="フローチャート: 判断 834"/>
        <xdr:cNvSpPr/>
      </xdr:nvSpPr>
      <xdr:spPr>
        <a:xfrm>
          <a:off x="15430500" y="1798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156029</xdr:rowOff>
    </xdr:from>
    <xdr:to>
      <xdr:col>76</xdr:col>
      <xdr:colOff>165100</xdr:colOff>
      <xdr:row>105</xdr:row>
      <xdr:rowOff>86179</xdr:rowOff>
    </xdr:to>
    <xdr:sp macro="" textlink="">
      <xdr:nvSpPr>
        <xdr:cNvPr id="836" name="フローチャート: 判断 835"/>
        <xdr:cNvSpPr/>
      </xdr:nvSpPr>
      <xdr:spPr>
        <a:xfrm>
          <a:off x="145415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13970</xdr:rowOff>
    </xdr:from>
    <xdr:to>
      <xdr:col>72</xdr:col>
      <xdr:colOff>38100</xdr:colOff>
      <xdr:row>105</xdr:row>
      <xdr:rowOff>115570</xdr:rowOff>
    </xdr:to>
    <xdr:sp macro="" textlink="">
      <xdr:nvSpPr>
        <xdr:cNvPr id="837" name="フローチャート: 判断 836"/>
        <xdr:cNvSpPr/>
      </xdr:nvSpPr>
      <xdr:spPr>
        <a:xfrm>
          <a:off x="13652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147864</xdr:rowOff>
    </xdr:from>
    <xdr:to>
      <xdr:col>67</xdr:col>
      <xdr:colOff>101600</xdr:colOff>
      <xdr:row>105</xdr:row>
      <xdr:rowOff>78014</xdr:rowOff>
    </xdr:to>
    <xdr:sp macro="" textlink="">
      <xdr:nvSpPr>
        <xdr:cNvPr id="838" name="フローチャート: 判断 837"/>
        <xdr:cNvSpPr/>
      </xdr:nvSpPr>
      <xdr:spPr>
        <a:xfrm>
          <a:off x="12763500" y="1797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39" name="テキスト ボックス 83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40" name="テキスト ボックス 83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41" name="テキスト ボックス 84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42" name="テキスト ボックス 84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43" name="テキスト ボックス 84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30299</xdr:rowOff>
    </xdr:from>
    <xdr:to>
      <xdr:col>85</xdr:col>
      <xdr:colOff>177800</xdr:colOff>
      <xdr:row>106</xdr:row>
      <xdr:rowOff>131899</xdr:rowOff>
    </xdr:to>
    <xdr:sp macro="" textlink="">
      <xdr:nvSpPr>
        <xdr:cNvPr id="844" name="楕円 843"/>
        <xdr:cNvSpPr/>
      </xdr:nvSpPr>
      <xdr:spPr>
        <a:xfrm>
          <a:off x="16268700" y="1820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8726</xdr:rowOff>
    </xdr:from>
    <xdr:ext cx="405111" cy="259045"/>
    <xdr:sp macro="" textlink="">
      <xdr:nvSpPr>
        <xdr:cNvPr id="845" name="【庁舎】&#10;有形固定資産減価償却率該当値テキスト"/>
        <xdr:cNvSpPr txBox="1"/>
      </xdr:nvSpPr>
      <xdr:spPr>
        <a:xfrm>
          <a:off x="16357600" y="18182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169092</xdr:rowOff>
    </xdr:from>
    <xdr:to>
      <xdr:col>81</xdr:col>
      <xdr:colOff>101600</xdr:colOff>
      <xdr:row>106</xdr:row>
      <xdr:rowOff>99242</xdr:rowOff>
    </xdr:to>
    <xdr:sp macro="" textlink="">
      <xdr:nvSpPr>
        <xdr:cNvPr id="846" name="楕円 845"/>
        <xdr:cNvSpPr/>
      </xdr:nvSpPr>
      <xdr:spPr>
        <a:xfrm>
          <a:off x="15430500" y="18171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48442</xdr:rowOff>
    </xdr:from>
    <xdr:to>
      <xdr:col>85</xdr:col>
      <xdr:colOff>127000</xdr:colOff>
      <xdr:row>106</xdr:row>
      <xdr:rowOff>81099</xdr:rowOff>
    </xdr:to>
    <xdr:cxnSp macro="">
      <xdr:nvCxnSpPr>
        <xdr:cNvPr id="847" name="直線コネクタ 846"/>
        <xdr:cNvCxnSpPr/>
      </xdr:nvCxnSpPr>
      <xdr:spPr>
        <a:xfrm>
          <a:off x="15481300" y="18222142"/>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136434</xdr:rowOff>
    </xdr:from>
    <xdr:to>
      <xdr:col>76</xdr:col>
      <xdr:colOff>165100</xdr:colOff>
      <xdr:row>106</xdr:row>
      <xdr:rowOff>66584</xdr:rowOff>
    </xdr:to>
    <xdr:sp macro="" textlink="">
      <xdr:nvSpPr>
        <xdr:cNvPr id="848" name="楕円 847"/>
        <xdr:cNvSpPr/>
      </xdr:nvSpPr>
      <xdr:spPr>
        <a:xfrm>
          <a:off x="14541500" y="1813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15784</xdr:rowOff>
    </xdr:from>
    <xdr:to>
      <xdr:col>81</xdr:col>
      <xdr:colOff>50800</xdr:colOff>
      <xdr:row>106</xdr:row>
      <xdr:rowOff>48442</xdr:rowOff>
    </xdr:to>
    <xdr:cxnSp macro="">
      <xdr:nvCxnSpPr>
        <xdr:cNvPr id="849" name="直線コネクタ 848"/>
        <xdr:cNvCxnSpPr/>
      </xdr:nvCxnSpPr>
      <xdr:spPr>
        <a:xfrm>
          <a:off x="14592300" y="18189484"/>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107043</xdr:rowOff>
    </xdr:from>
    <xdr:to>
      <xdr:col>72</xdr:col>
      <xdr:colOff>38100</xdr:colOff>
      <xdr:row>106</xdr:row>
      <xdr:rowOff>37193</xdr:rowOff>
    </xdr:to>
    <xdr:sp macro="" textlink="">
      <xdr:nvSpPr>
        <xdr:cNvPr id="850" name="楕円 849"/>
        <xdr:cNvSpPr/>
      </xdr:nvSpPr>
      <xdr:spPr>
        <a:xfrm>
          <a:off x="13652500" y="1810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157843</xdr:rowOff>
    </xdr:from>
    <xdr:to>
      <xdr:col>76</xdr:col>
      <xdr:colOff>114300</xdr:colOff>
      <xdr:row>106</xdr:row>
      <xdr:rowOff>15784</xdr:rowOff>
    </xdr:to>
    <xdr:cxnSp macro="">
      <xdr:nvCxnSpPr>
        <xdr:cNvPr id="851" name="直線コネクタ 850"/>
        <xdr:cNvCxnSpPr/>
      </xdr:nvCxnSpPr>
      <xdr:spPr>
        <a:xfrm>
          <a:off x="13703300" y="18160093"/>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99440</xdr:rowOff>
    </xdr:from>
    <xdr:ext cx="405111" cy="259045"/>
    <xdr:sp macro="" textlink="">
      <xdr:nvSpPr>
        <xdr:cNvPr id="852" name="n_1aveValue【庁舎】&#10;有形固定資産減価償却率"/>
        <xdr:cNvSpPr txBox="1"/>
      </xdr:nvSpPr>
      <xdr:spPr>
        <a:xfrm>
          <a:off x="15266044" y="1775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102706</xdr:rowOff>
    </xdr:from>
    <xdr:ext cx="405111" cy="259045"/>
    <xdr:sp macro="" textlink="">
      <xdr:nvSpPr>
        <xdr:cNvPr id="853" name="n_2aveValue【庁舎】&#10;有形固定資産減価償却率"/>
        <xdr:cNvSpPr txBox="1"/>
      </xdr:nvSpPr>
      <xdr:spPr>
        <a:xfrm>
          <a:off x="14389744" y="17762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132097</xdr:rowOff>
    </xdr:from>
    <xdr:ext cx="405111" cy="259045"/>
    <xdr:sp macro="" textlink="">
      <xdr:nvSpPr>
        <xdr:cNvPr id="854" name="n_3aveValue【庁舎】&#10;有形固定資産減価償却率"/>
        <xdr:cNvSpPr txBox="1"/>
      </xdr:nvSpPr>
      <xdr:spPr>
        <a:xfrm>
          <a:off x="13500744" y="1779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94541</xdr:rowOff>
    </xdr:from>
    <xdr:ext cx="405111" cy="259045"/>
    <xdr:sp macro="" textlink="">
      <xdr:nvSpPr>
        <xdr:cNvPr id="855" name="n_4aveValue【庁舎】&#10;有形固定資産減価償却率"/>
        <xdr:cNvSpPr txBox="1"/>
      </xdr:nvSpPr>
      <xdr:spPr>
        <a:xfrm>
          <a:off x="12611744" y="17753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90369</xdr:rowOff>
    </xdr:from>
    <xdr:ext cx="405111" cy="259045"/>
    <xdr:sp macro="" textlink="">
      <xdr:nvSpPr>
        <xdr:cNvPr id="856" name="n_1mainValue【庁舎】&#10;有形固定資産減価償却率"/>
        <xdr:cNvSpPr txBox="1"/>
      </xdr:nvSpPr>
      <xdr:spPr>
        <a:xfrm>
          <a:off x="15266044" y="18264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57711</xdr:rowOff>
    </xdr:from>
    <xdr:ext cx="405111" cy="259045"/>
    <xdr:sp macro="" textlink="">
      <xdr:nvSpPr>
        <xdr:cNvPr id="857" name="n_2mainValue【庁舎】&#10;有形固定資産減価償却率"/>
        <xdr:cNvSpPr txBox="1"/>
      </xdr:nvSpPr>
      <xdr:spPr>
        <a:xfrm>
          <a:off x="14389744" y="18231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28320</xdr:rowOff>
    </xdr:from>
    <xdr:ext cx="405111" cy="259045"/>
    <xdr:sp macro="" textlink="">
      <xdr:nvSpPr>
        <xdr:cNvPr id="858" name="n_3mainValue【庁舎】&#10;有形固定資産減価償却率"/>
        <xdr:cNvSpPr txBox="1"/>
      </xdr:nvSpPr>
      <xdr:spPr>
        <a:xfrm>
          <a:off x="13500744" y="18202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59" name="正方形/長方形 85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60" name="正方形/長方形 85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61" name="正方形/長方形 86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62" name="正方形/長方形 86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63" name="正方形/長方形 86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64" name="正方形/長方形 86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65" name="正方形/長方形 86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66" name="正方形/長方形 86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67" name="テキスト ボックス 86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68" name="直線コネクタ 86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69" name="直線コネクタ 868"/>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70" name="テキスト ボックス 869"/>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71" name="直線コネクタ 870"/>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72" name="テキスト ボックス 871"/>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73" name="直線コネクタ 872"/>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74" name="テキスト ボックス 873"/>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75" name="直線コネクタ 874"/>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76" name="テキスト ボックス 875"/>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77" name="直線コネクタ 87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78" name="テキスト ボックス 87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7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48768</xdr:rowOff>
    </xdr:from>
    <xdr:to>
      <xdr:col>116</xdr:col>
      <xdr:colOff>62864</xdr:colOff>
      <xdr:row>107</xdr:row>
      <xdr:rowOff>32765</xdr:rowOff>
    </xdr:to>
    <xdr:cxnSp macro="">
      <xdr:nvCxnSpPr>
        <xdr:cNvPr id="880" name="直線コネクタ 879"/>
        <xdr:cNvCxnSpPr/>
      </xdr:nvCxnSpPr>
      <xdr:spPr>
        <a:xfrm flipV="1">
          <a:off x="22160864" y="17193768"/>
          <a:ext cx="0" cy="1184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36592</xdr:rowOff>
    </xdr:from>
    <xdr:ext cx="469744" cy="259045"/>
    <xdr:sp macro="" textlink="">
      <xdr:nvSpPr>
        <xdr:cNvPr id="881" name="【庁舎】&#10;一人当たり面積最小値テキスト"/>
        <xdr:cNvSpPr txBox="1"/>
      </xdr:nvSpPr>
      <xdr:spPr>
        <a:xfrm>
          <a:off x="22199600" y="18381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32765</xdr:rowOff>
    </xdr:from>
    <xdr:to>
      <xdr:col>116</xdr:col>
      <xdr:colOff>152400</xdr:colOff>
      <xdr:row>107</xdr:row>
      <xdr:rowOff>32765</xdr:rowOff>
    </xdr:to>
    <xdr:cxnSp macro="">
      <xdr:nvCxnSpPr>
        <xdr:cNvPr id="882" name="直線コネクタ 881"/>
        <xdr:cNvCxnSpPr/>
      </xdr:nvCxnSpPr>
      <xdr:spPr>
        <a:xfrm>
          <a:off x="22072600" y="18377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166895</xdr:rowOff>
    </xdr:from>
    <xdr:ext cx="469744" cy="259045"/>
    <xdr:sp macro="" textlink="">
      <xdr:nvSpPr>
        <xdr:cNvPr id="883" name="【庁舎】&#10;一人当たり面積最大値テキスト"/>
        <xdr:cNvSpPr txBox="1"/>
      </xdr:nvSpPr>
      <xdr:spPr>
        <a:xfrm>
          <a:off x="22199600" y="1696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48768</xdr:rowOff>
    </xdr:from>
    <xdr:to>
      <xdr:col>116</xdr:col>
      <xdr:colOff>152400</xdr:colOff>
      <xdr:row>100</xdr:row>
      <xdr:rowOff>48768</xdr:rowOff>
    </xdr:to>
    <xdr:cxnSp macro="">
      <xdr:nvCxnSpPr>
        <xdr:cNvPr id="884" name="直線コネクタ 883"/>
        <xdr:cNvCxnSpPr/>
      </xdr:nvCxnSpPr>
      <xdr:spPr>
        <a:xfrm>
          <a:off x="22072600" y="1719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3827</xdr:rowOff>
    </xdr:from>
    <xdr:ext cx="469744" cy="259045"/>
    <xdr:sp macro="" textlink="">
      <xdr:nvSpPr>
        <xdr:cNvPr id="885" name="【庁舎】&#10;一人当たり面積平均値テキスト"/>
        <xdr:cNvSpPr txBox="1"/>
      </xdr:nvSpPr>
      <xdr:spPr>
        <a:xfrm>
          <a:off x="22199600" y="18006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25400</xdr:rowOff>
    </xdr:from>
    <xdr:to>
      <xdr:col>116</xdr:col>
      <xdr:colOff>114300</xdr:colOff>
      <xdr:row>105</xdr:row>
      <xdr:rowOff>127000</xdr:rowOff>
    </xdr:to>
    <xdr:sp macro="" textlink="">
      <xdr:nvSpPr>
        <xdr:cNvPr id="886" name="フローチャート: 判断 885"/>
        <xdr:cNvSpPr/>
      </xdr:nvSpPr>
      <xdr:spPr>
        <a:xfrm>
          <a:off x="221107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50546</xdr:rowOff>
    </xdr:from>
    <xdr:to>
      <xdr:col>112</xdr:col>
      <xdr:colOff>38100</xdr:colOff>
      <xdr:row>105</xdr:row>
      <xdr:rowOff>152146</xdr:rowOff>
    </xdr:to>
    <xdr:sp macro="" textlink="">
      <xdr:nvSpPr>
        <xdr:cNvPr id="887" name="フローチャート: 判断 886"/>
        <xdr:cNvSpPr/>
      </xdr:nvSpPr>
      <xdr:spPr>
        <a:xfrm>
          <a:off x="21272500" y="18052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61976</xdr:rowOff>
    </xdr:from>
    <xdr:to>
      <xdr:col>107</xdr:col>
      <xdr:colOff>101600</xdr:colOff>
      <xdr:row>105</xdr:row>
      <xdr:rowOff>163576</xdr:rowOff>
    </xdr:to>
    <xdr:sp macro="" textlink="">
      <xdr:nvSpPr>
        <xdr:cNvPr id="888" name="フローチャート: 判断 887"/>
        <xdr:cNvSpPr/>
      </xdr:nvSpPr>
      <xdr:spPr>
        <a:xfrm>
          <a:off x="20383500" y="1806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68835</xdr:rowOff>
    </xdr:from>
    <xdr:to>
      <xdr:col>102</xdr:col>
      <xdr:colOff>165100</xdr:colOff>
      <xdr:row>105</xdr:row>
      <xdr:rowOff>170435</xdr:rowOff>
    </xdr:to>
    <xdr:sp macro="" textlink="">
      <xdr:nvSpPr>
        <xdr:cNvPr id="889" name="フローチャート: 判断 888"/>
        <xdr:cNvSpPr/>
      </xdr:nvSpPr>
      <xdr:spPr>
        <a:xfrm>
          <a:off x="19494500" y="1807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45974</xdr:rowOff>
    </xdr:from>
    <xdr:to>
      <xdr:col>98</xdr:col>
      <xdr:colOff>38100</xdr:colOff>
      <xdr:row>105</xdr:row>
      <xdr:rowOff>147574</xdr:rowOff>
    </xdr:to>
    <xdr:sp macro="" textlink="">
      <xdr:nvSpPr>
        <xdr:cNvPr id="890" name="フローチャート: 判断 889"/>
        <xdr:cNvSpPr/>
      </xdr:nvSpPr>
      <xdr:spPr>
        <a:xfrm>
          <a:off x="18605500" y="1804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91" name="テキスト ボックス 89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92" name="テキスト ボックス 89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93" name="テキスト ボックス 89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94" name="テキスト ボックス 89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95" name="テキスト ボックス 89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101</xdr:row>
      <xdr:rowOff>107696</xdr:rowOff>
    </xdr:from>
    <xdr:to>
      <xdr:col>116</xdr:col>
      <xdr:colOff>114300</xdr:colOff>
      <xdr:row>102</xdr:row>
      <xdr:rowOff>37846</xdr:rowOff>
    </xdr:to>
    <xdr:sp macro="" textlink="">
      <xdr:nvSpPr>
        <xdr:cNvPr id="896" name="楕円 895"/>
        <xdr:cNvSpPr/>
      </xdr:nvSpPr>
      <xdr:spPr>
        <a:xfrm>
          <a:off x="22110700" y="17424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100</xdr:row>
      <xdr:rowOff>130573</xdr:rowOff>
    </xdr:from>
    <xdr:ext cx="469744" cy="259045"/>
    <xdr:sp macro="" textlink="">
      <xdr:nvSpPr>
        <xdr:cNvPr id="897" name="【庁舎】&#10;一人当たり面積該当値テキスト"/>
        <xdr:cNvSpPr txBox="1"/>
      </xdr:nvSpPr>
      <xdr:spPr>
        <a:xfrm>
          <a:off x="22199600" y="17275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101</xdr:row>
      <xdr:rowOff>121413</xdr:rowOff>
    </xdr:from>
    <xdr:to>
      <xdr:col>112</xdr:col>
      <xdr:colOff>38100</xdr:colOff>
      <xdr:row>102</xdr:row>
      <xdr:rowOff>51563</xdr:rowOff>
    </xdr:to>
    <xdr:sp macro="" textlink="">
      <xdr:nvSpPr>
        <xdr:cNvPr id="898" name="楕円 897"/>
        <xdr:cNvSpPr/>
      </xdr:nvSpPr>
      <xdr:spPr>
        <a:xfrm>
          <a:off x="21272500" y="1743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101</xdr:row>
      <xdr:rowOff>158496</xdr:rowOff>
    </xdr:from>
    <xdr:to>
      <xdr:col>116</xdr:col>
      <xdr:colOff>63500</xdr:colOff>
      <xdr:row>102</xdr:row>
      <xdr:rowOff>763</xdr:rowOff>
    </xdr:to>
    <xdr:cxnSp macro="">
      <xdr:nvCxnSpPr>
        <xdr:cNvPr id="899" name="直線コネクタ 898"/>
        <xdr:cNvCxnSpPr/>
      </xdr:nvCxnSpPr>
      <xdr:spPr>
        <a:xfrm flipV="1">
          <a:off x="21323300" y="17474946"/>
          <a:ext cx="8382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101</xdr:row>
      <xdr:rowOff>135128</xdr:rowOff>
    </xdr:from>
    <xdr:to>
      <xdr:col>107</xdr:col>
      <xdr:colOff>101600</xdr:colOff>
      <xdr:row>102</xdr:row>
      <xdr:rowOff>65278</xdr:rowOff>
    </xdr:to>
    <xdr:sp macro="" textlink="">
      <xdr:nvSpPr>
        <xdr:cNvPr id="900" name="楕円 899"/>
        <xdr:cNvSpPr/>
      </xdr:nvSpPr>
      <xdr:spPr>
        <a:xfrm>
          <a:off x="20383500" y="17451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763</xdr:rowOff>
    </xdr:from>
    <xdr:to>
      <xdr:col>111</xdr:col>
      <xdr:colOff>177800</xdr:colOff>
      <xdr:row>102</xdr:row>
      <xdr:rowOff>14478</xdr:rowOff>
    </xdr:to>
    <xdr:cxnSp macro="">
      <xdr:nvCxnSpPr>
        <xdr:cNvPr id="901" name="直線コネクタ 900"/>
        <xdr:cNvCxnSpPr/>
      </xdr:nvCxnSpPr>
      <xdr:spPr>
        <a:xfrm flipV="1">
          <a:off x="20434300" y="17488663"/>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101</xdr:row>
      <xdr:rowOff>144272</xdr:rowOff>
    </xdr:from>
    <xdr:to>
      <xdr:col>102</xdr:col>
      <xdr:colOff>165100</xdr:colOff>
      <xdr:row>102</xdr:row>
      <xdr:rowOff>74422</xdr:rowOff>
    </xdr:to>
    <xdr:sp macro="" textlink="">
      <xdr:nvSpPr>
        <xdr:cNvPr id="902" name="楕円 901"/>
        <xdr:cNvSpPr/>
      </xdr:nvSpPr>
      <xdr:spPr>
        <a:xfrm>
          <a:off x="19494500" y="17460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102</xdr:row>
      <xdr:rowOff>14478</xdr:rowOff>
    </xdr:from>
    <xdr:to>
      <xdr:col>107</xdr:col>
      <xdr:colOff>50800</xdr:colOff>
      <xdr:row>102</xdr:row>
      <xdr:rowOff>23622</xdr:rowOff>
    </xdr:to>
    <xdr:cxnSp macro="">
      <xdr:nvCxnSpPr>
        <xdr:cNvPr id="903" name="直線コネクタ 902"/>
        <xdr:cNvCxnSpPr/>
      </xdr:nvCxnSpPr>
      <xdr:spPr>
        <a:xfrm flipV="1">
          <a:off x="19545300" y="1750237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143273</xdr:rowOff>
    </xdr:from>
    <xdr:ext cx="469744" cy="259045"/>
    <xdr:sp macro="" textlink="">
      <xdr:nvSpPr>
        <xdr:cNvPr id="904" name="n_1aveValue【庁舎】&#10;一人当たり面積"/>
        <xdr:cNvSpPr txBox="1"/>
      </xdr:nvSpPr>
      <xdr:spPr>
        <a:xfrm>
          <a:off x="21075727" y="18145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154703</xdr:rowOff>
    </xdr:from>
    <xdr:ext cx="469744" cy="259045"/>
    <xdr:sp macro="" textlink="">
      <xdr:nvSpPr>
        <xdr:cNvPr id="905" name="n_2aveValue【庁舎】&#10;一人当たり面積"/>
        <xdr:cNvSpPr txBox="1"/>
      </xdr:nvSpPr>
      <xdr:spPr>
        <a:xfrm>
          <a:off x="20199427" y="18156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161562</xdr:rowOff>
    </xdr:from>
    <xdr:ext cx="469744" cy="259045"/>
    <xdr:sp macro="" textlink="">
      <xdr:nvSpPr>
        <xdr:cNvPr id="906" name="n_3aveValue【庁舎】&#10;一人当たり面積"/>
        <xdr:cNvSpPr txBox="1"/>
      </xdr:nvSpPr>
      <xdr:spPr>
        <a:xfrm>
          <a:off x="19310427" y="18163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164101</xdr:rowOff>
    </xdr:from>
    <xdr:ext cx="469744" cy="259045"/>
    <xdr:sp macro="" textlink="">
      <xdr:nvSpPr>
        <xdr:cNvPr id="907" name="n_4aveValue【庁舎】&#10;一人当たり面積"/>
        <xdr:cNvSpPr txBox="1"/>
      </xdr:nvSpPr>
      <xdr:spPr>
        <a:xfrm>
          <a:off x="18421427" y="17823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100</xdr:row>
      <xdr:rowOff>68090</xdr:rowOff>
    </xdr:from>
    <xdr:ext cx="469744" cy="259045"/>
    <xdr:sp macro="" textlink="">
      <xdr:nvSpPr>
        <xdr:cNvPr id="908" name="n_1mainValue【庁舎】&#10;一人当たり面積"/>
        <xdr:cNvSpPr txBox="1"/>
      </xdr:nvSpPr>
      <xdr:spPr>
        <a:xfrm>
          <a:off x="21075727" y="17213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100</xdr:row>
      <xdr:rowOff>81805</xdr:rowOff>
    </xdr:from>
    <xdr:ext cx="469744" cy="259045"/>
    <xdr:sp macro="" textlink="">
      <xdr:nvSpPr>
        <xdr:cNvPr id="909" name="n_2mainValue【庁舎】&#10;一人当たり面積"/>
        <xdr:cNvSpPr txBox="1"/>
      </xdr:nvSpPr>
      <xdr:spPr>
        <a:xfrm>
          <a:off x="20199427" y="17226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100</xdr:row>
      <xdr:rowOff>90949</xdr:rowOff>
    </xdr:from>
    <xdr:ext cx="469744" cy="259045"/>
    <xdr:sp macro="" textlink="">
      <xdr:nvSpPr>
        <xdr:cNvPr id="910" name="n_3mainValue【庁舎】&#10;一人当たり面積"/>
        <xdr:cNvSpPr txBox="1"/>
      </xdr:nvSpPr>
      <xdr:spPr>
        <a:xfrm>
          <a:off x="19310427" y="17235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11" name="正方形/長方形 91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12" name="正方形/長方形 91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13" name="テキスト ボックス 91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・有形固定資産減価償却率及び一人当たり面積について、福祉施設で類似団体平均を大きく上回っている。施設の統廃合を進め、事業費の縮小を図る。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長野県岡谷市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49,413
48,522
85.10
20,184,238
19,362,435
735,722
11,750,683
22,597,026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76.9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令和元年度は、前年度から０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０１ポイント</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減となり、</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類似団体の平均値を０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０８ポイント下回った。単年度指数</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において</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は、基準財政需要額</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は</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道路橋りょう費等</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で</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市債の償還終了に伴い事業費補正が減となったものの、社会福祉費</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で</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障害児受入の増などにより大きく増加したことから全体で１７１百万増となった。一方、基準財政収入額においては、</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個人住民税や固定資産税</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法人の</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などにより市税</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は増</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となった</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ものの、</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地方消費税交付金等の減により、基準財政収入額</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は全体で</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３９百万円減となったことから、前年度比０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０１</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６</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減</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となった。</a:t>
          </a:r>
          <a:endParaRPr lang="ja-JP" altLang="ja-JP" sz="16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今後も引き続き、市税等の歳入確保及び歳出削減に努め、財政基盤の強化を図る。</a:t>
          </a:r>
          <a:endParaRPr lang="ja-JP" altLang="ja-JP" sz="16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48683</xdr:rowOff>
    </xdr:from>
    <xdr:to>
      <xdr:col>23</xdr:col>
      <xdr:colOff>133350</xdr:colOff>
      <xdr:row>45</xdr:row>
      <xdr:rowOff>7055</xdr:rowOff>
    </xdr:to>
    <xdr:cxnSp macro="">
      <xdr:nvCxnSpPr>
        <xdr:cNvPr id="64" name="直線コネクタ 63"/>
        <xdr:cNvCxnSpPr/>
      </xdr:nvCxnSpPr>
      <xdr:spPr>
        <a:xfrm flipV="1">
          <a:off x="4953000" y="6220883"/>
          <a:ext cx="0" cy="1501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150582</xdr:rowOff>
    </xdr:from>
    <xdr:ext cx="762000" cy="259045"/>
    <xdr:sp macro="" textlink="">
      <xdr:nvSpPr>
        <xdr:cNvPr id="65" name="財政力最小値テキスト"/>
        <xdr:cNvSpPr txBox="1"/>
      </xdr:nvSpPr>
      <xdr:spPr>
        <a:xfrm>
          <a:off x="5041900" y="769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7055</xdr:rowOff>
    </xdr:from>
    <xdr:to>
      <xdr:col>24</xdr:col>
      <xdr:colOff>12700</xdr:colOff>
      <xdr:row>45</xdr:row>
      <xdr:rowOff>7055</xdr:rowOff>
    </xdr:to>
    <xdr:cxnSp macro="">
      <xdr:nvCxnSpPr>
        <xdr:cNvPr id="66" name="直線コネクタ 65"/>
        <xdr:cNvCxnSpPr/>
      </xdr:nvCxnSpPr>
      <xdr:spPr>
        <a:xfrm>
          <a:off x="4864100" y="7722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135060</xdr:rowOff>
    </xdr:from>
    <xdr:ext cx="762000" cy="259045"/>
    <xdr:sp macro="" textlink="">
      <xdr:nvSpPr>
        <xdr:cNvPr id="67"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48683</xdr:rowOff>
    </xdr:from>
    <xdr:to>
      <xdr:col>24</xdr:col>
      <xdr:colOff>12700</xdr:colOff>
      <xdr:row>36</xdr:row>
      <xdr:rowOff>48683</xdr:rowOff>
    </xdr:to>
    <xdr:cxnSp macro="">
      <xdr:nvCxnSpPr>
        <xdr:cNvPr id="68" name="直線コネクタ 67"/>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105833</xdr:rowOff>
    </xdr:from>
    <xdr:to>
      <xdr:col>23</xdr:col>
      <xdr:colOff>133350</xdr:colOff>
      <xdr:row>42</xdr:row>
      <xdr:rowOff>119239</xdr:rowOff>
    </xdr:to>
    <xdr:cxnSp macro="">
      <xdr:nvCxnSpPr>
        <xdr:cNvPr id="69" name="直線コネクタ 68"/>
        <xdr:cNvCxnSpPr/>
      </xdr:nvCxnSpPr>
      <xdr:spPr>
        <a:xfrm>
          <a:off x="4114800" y="7306733"/>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149172</xdr:rowOff>
    </xdr:from>
    <xdr:ext cx="762000" cy="259045"/>
    <xdr:sp macro="" textlink="">
      <xdr:nvSpPr>
        <xdr:cNvPr id="70" name="財政力平均値テキスト"/>
        <xdr:cNvSpPr txBox="1"/>
      </xdr:nvSpPr>
      <xdr:spPr>
        <a:xfrm>
          <a:off x="5041900" y="7007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132645</xdr:rowOff>
    </xdr:from>
    <xdr:to>
      <xdr:col>23</xdr:col>
      <xdr:colOff>184150</xdr:colOff>
      <xdr:row>42</xdr:row>
      <xdr:rowOff>62795</xdr:rowOff>
    </xdr:to>
    <xdr:sp macro="" textlink="">
      <xdr:nvSpPr>
        <xdr:cNvPr id="71" name="フローチャート: 判断 70"/>
        <xdr:cNvSpPr/>
      </xdr:nvSpPr>
      <xdr:spPr>
        <a:xfrm>
          <a:off x="49022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105833</xdr:rowOff>
    </xdr:from>
    <xdr:to>
      <xdr:col>19</xdr:col>
      <xdr:colOff>133350</xdr:colOff>
      <xdr:row>42</xdr:row>
      <xdr:rowOff>119239</xdr:rowOff>
    </xdr:to>
    <xdr:cxnSp macro="">
      <xdr:nvCxnSpPr>
        <xdr:cNvPr id="72" name="直線コネクタ 71"/>
        <xdr:cNvCxnSpPr/>
      </xdr:nvCxnSpPr>
      <xdr:spPr>
        <a:xfrm flipV="1">
          <a:off x="3225800" y="730673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119239</xdr:rowOff>
    </xdr:from>
    <xdr:to>
      <xdr:col>19</xdr:col>
      <xdr:colOff>184150</xdr:colOff>
      <xdr:row>42</xdr:row>
      <xdr:rowOff>49389</xdr:rowOff>
    </xdr:to>
    <xdr:sp macro="" textlink="">
      <xdr:nvSpPr>
        <xdr:cNvPr id="73" name="フローチャート: 判断 72"/>
        <xdr:cNvSpPr/>
      </xdr:nvSpPr>
      <xdr:spPr>
        <a:xfrm>
          <a:off x="4064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59566</xdr:rowOff>
    </xdr:from>
    <xdr:ext cx="736600" cy="259045"/>
    <xdr:sp macro="" textlink="">
      <xdr:nvSpPr>
        <xdr:cNvPr id="74" name="テキスト ボックス 73"/>
        <xdr:cNvSpPr txBox="1"/>
      </xdr:nvSpPr>
      <xdr:spPr>
        <a:xfrm>
          <a:off x="3733800" y="6917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119239</xdr:rowOff>
    </xdr:from>
    <xdr:to>
      <xdr:col>15</xdr:col>
      <xdr:colOff>82550</xdr:colOff>
      <xdr:row>42</xdr:row>
      <xdr:rowOff>132645</xdr:rowOff>
    </xdr:to>
    <xdr:cxnSp macro="">
      <xdr:nvCxnSpPr>
        <xdr:cNvPr id="75" name="直線コネクタ 74"/>
        <xdr:cNvCxnSpPr/>
      </xdr:nvCxnSpPr>
      <xdr:spPr>
        <a:xfrm flipV="1">
          <a:off x="2336800" y="732013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119239</xdr:rowOff>
    </xdr:from>
    <xdr:to>
      <xdr:col>15</xdr:col>
      <xdr:colOff>133350</xdr:colOff>
      <xdr:row>42</xdr:row>
      <xdr:rowOff>49389</xdr:rowOff>
    </xdr:to>
    <xdr:sp macro="" textlink="">
      <xdr:nvSpPr>
        <xdr:cNvPr id="76" name="フローチャート: 判断 75"/>
        <xdr:cNvSpPr/>
      </xdr:nvSpPr>
      <xdr:spPr>
        <a:xfrm>
          <a:off x="3175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59566</xdr:rowOff>
    </xdr:from>
    <xdr:ext cx="762000" cy="259045"/>
    <xdr:sp macro="" textlink="">
      <xdr:nvSpPr>
        <xdr:cNvPr id="77" name="テキスト ボックス 76"/>
        <xdr:cNvSpPr txBox="1"/>
      </xdr:nvSpPr>
      <xdr:spPr>
        <a:xfrm>
          <a:off x="2844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132645</xdr:rowOff>
    </xdr:from>
    <xdr:to>
      <xdr:col>11</xdr:col>
      <xdr:colOff>31750</xdr:colOff>
      <xdr:row>42</xdr:row>
      <xdr:rowOff>146050</xdr:rowOff>
    </xdr:to>
    <xdr:cxnSp macro="">
      <xdr:nvCxnSpPr>
        <xdr:cNvPr id="78" name="直線コネクタ 77"/>
        <xdr:cNvCxnSpPr/>
      </xdr:nvCxnSpPr>
      <xdr:spPr>
        <a:xfrm flipV="1">
          <a:off x="1447800" y="733354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132645</xdr:rowOff>
    </xdr:from>
    <xdr:to>
      <xdr:col>11</xdr:col>
      <xdr:colOff>82550</xdr:colOff>
      <xdr:row>42</xdr:row>
      <xdr:rowOff>62795</xdr:rowOff>
    </xdr:to>
    <xdr:sp macro="" textlink="">
      <xdr:nvSpPr>
        <xdr:cNvPr id="79" name="フローチャート: 判断 78"/>
        <xdr:cNvSpPr/>
      </xdr:nvSpPr>
      <xdr:spPr>
        <a:xfrm>
          <a:off x="2286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72972</xdr:rowOff>
    </xdr:from>
    <xdr:ext cx="762000" cy="259045"/>
    <xdr:sp macro="" textlink="">
      <xdr:nvSpPr>
        <xdr:cNvPr id="80" name="テキスト ボックス 79"/>
        <xdr:cNvSpPr txBox="1"/>
      </xdr:nvSpPr>
      <xdr:spPr>
        <a:xfrm>
          <a:off x="1955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132645</xdr:rowOff>
    </xdr:from>
    <xdr:to>
      <xdr:col>7</xdr:col>
      <xdr:colOff>31750</xdr:colOff>
      <xdr:row>42</xdr:row>
      <xdr:rowOff>62795</xdr:rowOff>
    </xdr:to>
    <xdr:sp macro="" textlink="">
      <xdr:nvSpPr>
        <xdr:cNvPr id="81" name="フローチャート: 判断 80"/>
        <xdr:cNvSpPr/>
      </xdr:nvSpPr>
      <xdr:spPr>
        <a:xfrm>
          <a:off x="1397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72972</xdr:rowOff>
    </xdr:from>
    <xdr:ext cx="762000" cy="259045"/>
    <xdr:sp macro="" textlink="">
      <xdr:nvSpPr>
        <xdr:cNvPr id="82" name="テキスト ボックス 81"/>
        <xdr:cNvSpPr txBox="1"/>
      </xdr:nvSpPr>
      <xdr:spPr>
        <a:xfrm>
          <a:off x="1066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68439</xdr:rowOff>
    </xdr:from>
    <xdr:to>
      <xdr:col>23</xdr:col>
      <xdr:colOff>184150</xdr:colOff>
      <xdr:row>42</xdr:row>
      <xdr:rowOff>170039</xdr:rowOff>
    </xdr:to>
    <xdr:sp macro="" textlink="">
      <xdr:nvSpPr>
        <xdr:cNvPr id="88" name="楕円 87"/>
        <xdr:cNvSpPr/>
      </xdr:nvSpPr>
      <xdr:spPr>
        <a:xfrm>
          <a:off x="4902200" y="72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40516</xdr:rowOff>
    </xdr:from>
    <xdr:ext cx="762000" cy="259045"/>
    <xdr:sp macro="" textlink="">
      <xdr:nvSpPr>
        <xdr:cNvPr id="89" name="財政力該当値テキスト"/>
        <xdr:cNvSpPr txBox="1"/>
      </xdr:nvSpPr>
      <xdr:spPr>
        <a:xfrm>
          <a:off x="5041900" y="7241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55033</xdr:rowOff>
    </xdr:from>
    <xdr:to>
      <xdr:col>19</xdr:col>
      <xdr:colOff>184150</xdr:colOff>
      <xdr:row>42</xdr:row>
      <xdr:rowOff>156633</xdr:rowOff>
    </xdr:to>
    <xdr:sp macro="" textlink="">
      <xdr:nvSpPr>
        <xdr:cNvPr id="90" name="楕円 89"/>
        <xdr:cNvSpPr/>
      </xdr:nvSpPr>
      <xdr:spPr>
        <a:xfrm>
          <a:off x="4064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141410</xdr:rowOff>
    </xdr:from>
    <xdr:ext cx="736600" cy="259045"/>
    <xdr:sp macro="" textlink="">
      <xdr:nvSpPr>
        <xdr:cNvPr id="91" name="テキスト ボックス 90"/>
        <xdr:cNvSpPr txBox="1"/>
      </xdr:nvSpPr>
      <xdr:spPr>
        <a:xfrm>
          <a:off x="3733800" y="7342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68439</xdr:rowOff>
    </xdr:from>
    <xdr:to>
      <xdr:col>15</xdr:col>
      <xdr:colOff>133350</xdr:colOff>
      <xdr:row>42</xdr:row>
      <xdr:rowOff>170039</xdr:rowOff>
    </xdr:to>
    <xdr:sp macro="" textlink="">
      <xdr:nvSpPr>
        <xdr:cNvPr id="92" name="楕円 91"/>
        <xdr:cNvSpPr/>
      </xdr:nvSpPr>
      <xdr:spPr>
        <a:xfrm>
          <a:off x="3175000" y="72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154816</xdr:rowOff>
    </xdr:from>
    <xdr:ext cx="762000" cy="259045"/>
    <xdr:sp macro="" textlink="">
      <xdr:nvSpPr>
        <xdr:cNvPr id="93" name="テキスト ボックス 92"/>
        <xdr:cNvSpPr txBox="1"/>
      </xdr:nvSpPr>
      <xdr:spPr>
        <a:xfrm>
          <a:off x="2844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81845</xdr:rowOff>
    </xdr:from>
    <xdr:to>
      <xdr:col>11</xdr:col>
      <xdr:colOff>82550</xdr:colOff>
      <xdr:row>43</xdr:row>
      <xdr:rowOff>11995</xdr:rowOff>
    </xdr:to>
    <xdr:sp macro="" textlink="">
      <xdr:nvSpPr>
        <xdr:cNvPr id="94" name="楕円 93"/>
        <xdr:cNvSpPr/>
      </xdr:nvSpPr>
      <xdr:spPr>
        <a:xfrm>
          <a:off x="22860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168222</xdr:rowOff>
    </xdr:from>
    <xdr:ext cx="762000" cy="259045"/>
    <xdr:sp macro="" textlink="">
      <xdr:nvSpPr>
        <xdr:cNvPr id="95" name="テキスト ボックス 94"/>
        <xdr:cNvSpPr txBox="1"/>
      </xdr:nvSpPr>
      <xdr:spPr>
        <a:xfrm>
          <a:off x="1955800" y="7369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96" name="楕円 95"/>
        <xdr:cNvSpPr/>
      </xdr:nvSpPr>
      <xdr:spPr>
        <a:xfrm>
          <a:off x="1397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10177</xdr:rowOff>
    </xdr:from>
    <xdr:ext cx="762000" cy="259045"/>
    <xdr:sp macro="" textlink="">
      <xdr:nvSpPr>
        <xdr:cNvPr id="97" name="テキスト ボックス 96"/>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令和元年度は、歳入においては、市税や</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地方交付税のほか、</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地方</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特例</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交付</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金</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等の</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増により</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、経常一般財源</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は１</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９</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５</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となった</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一方、歳出においては、自立支援等給付費の増などにより扶助費が増となった</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ものの、公債費の減</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等</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により、</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経常一般財源</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全体では</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３</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８</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百万円増</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に留まった</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こと</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から、</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前年度比を１</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２</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減</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８９</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６</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％となった。</a:t>
          </a:r>
          <a:endParaRPr lang="ja-JP" altLang="ja-JP" sz="16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類似団体の平均値を</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２</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４</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ポイント下回った状態ではあるが、数値の上昇は財政の硬直化につながることから、今後も引き続き、市税等の歳入確保及び経常経費の削減に努める。</a:t>
          </a:r>
          <a:endParaRPr lang="ja-JP" altLang="ja-JP" sz="16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68156</xdr:rowOff>
    </xdr:from>
    <xdr:to>
      <xdr:col>23</xdr:col>
      <xdr:colOff>133350</xdr:colOff>
      <xdr:row>65</xdr:row>
      <xdr:rowOff>157480</xdr:rowOff>
    </xdr:to>
    <xdr:cxnSp macro="">
      <xdr:nvCxnSpPr>
        <xdr:cNvPr id="127" name="直線コネクタ 126"/>
        <xdr:cNvCxnSpPr/>
      </xdr:nvCxnSpPr>
      <xdr:spPr>
        <a:xfrm flipV="1">
          <a:off x="4953000" y="10183706"/>
          <a:ext cx="0" cy="11180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129557</xdr:rowOff>
    </xdr:from>
    <xdr:ext cx="762000" cy="259045"/>
    <xdr:sp macro="" textlink="">
      <xdr:nvSpPr>
        <xdr:cNvPr id="128" name="財政構造の弾力性最小値テキスト"/>
        <xdr:cNvSpPr txBox="1"/>
      </xdr:nvSpPr>
      <xdr:spPr>
        <a:xfrm>
          <a:off x="5041900" y="1127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157480</xdr:rowOff>
    </xdr:from>
    <xdr:to>
      <xdr:col>24</xdr:col>
      <xdr:colOff>12700</xdr:colOff>
      <xdr:row>65</xdr:row>
      <xdr:rowOff>157480</xdr:rowOff>
    </xdr:to>
    <xdr:cxnSp macro="">
      <xdr:nvCxnSpPr>
        <xdr:cNvPr id="129" name="直線コネクタ 128"/>
        <xdr:cNvCxnSpPr/>
      </xdr:nvCxnSpPr>
      <xdr:spPr>
        <a:xfrm>
          <a:off x="4864100" y="1130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154533</xdr:rowOff>
    </xdr:from>
    <xdr:ext cx="762000" cy="259045"/>
    <xdr:sp macro="" textlink="">
      <xdr:nvSpPr>
        <xdr:cNvPr id="130" name="財政構造の弾力性最大値テキスト"/>
        <xdr:cNvSpPr txBox="1"/>
      </xdr:nvSpPr>
      <xdr:spPr>
        <a:xfrm>
          <a:off x="5041900" y="9927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68156</xdr:rowOff>
    </xdr:from>
    <xdr:to>
      <xdr:col>24</xdr:col>
      <xdr:colOff>12700</xdr:colOff>
      <xdr:row>59</xdr:row>
      <xdr:rowOff>68156</xdr:rowOff>
    </xdr:to>
    <xdr:cxnSp macro="">
      <xdr:nvCxnSpPr>
        <xdr:cNvPr id="131" name="直線コネクタ 130"/>
        <xdr:cNvCxnSpPr/>
      </xdr:nvCxnSpPr>
      <xdr:spPr>
        <a:xfrm>
          <a:off x="4864100" y="10183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149013</xdr:rowOff>
    </xdr:from>
    <xdr:to>
      <xdr:col>23</xdr:col>
      <xdr:colOff>133350</xdr:colOff>
      <xdr:row>63</xdr:row>
      <xdr:rowOff>25823</xdr:rowOff>
    </xdr:to>
    <xdr:cxnSp macro="">
      <xdr:nvCxnSpPr>
        <xdr:cNvPr id="132" name="直線コネクタ 131"/>
        <xdr:cNvCxnSpPr/>
      </xdr:nvCxnSpPr>
      <xdr:spPr>
        <a:xfrm flipV="1">
          <a:off x="4114800" y="10778913"/>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166810</xdr:rowOff>
    </xdr:from>
    <xdr:ext cx="762000" cy="259045"/>
    <xdr:sp macro="" textlink="">
      <xdr:nvSpPr>
        <xdr:cNvPr id="133" name="財政構造の弾力性平均値テキスト"/>
        <xdr:cNvSpPr txBox="1"/>
      </xdr:nvSpPr>
      <xdr:spPr>
        <a:xfrm>
          <a:off x="5041900" y="107967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23283</xdr:rowOff>
    </xdr:from>
    <xdr:to>
      <xdr:col>23</xdr:col>
      <xdr:colOff>184150</xdr:colOff>
      <xdr:row>63</xdr:row>
      <xdr:rowOff>124883</xdr:rowOff>
    </xdr:to>
    <xdr:sp macro="" textlink="">
      <xdr:nvSpPr>
        <xdr:cNvPr id="134" name="フローチャート: 判断 133"/>
        <xdr:cNvSpPr/>
      </xdr:nvSpPr>
      <xdr:spPr>
        <a:xfrm>
          <a:off x="4902200" y="1082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153035</xdr:rowOff>
    </xdr:from>
    <xdr:to>
      <xdr:col>19</xdr:col>
      <xdr:colOff>133350</xdr:colOff>
      <xdr:row>63</xdr:row>
      <xdr:rowOff>25823</xdr:rowOff>
    </xdr:to>
    <xdr:cxnSp macro="">
      <xdr:nvCxnSpPr>
        <xdr:cNvPr id="135" name="直線コネクタ 134"/>
        <xdr:cNvCxnSpPr/>
      </xdr:nvCxnSpPr>
      <xdr:spPr>
        <a:xfrm>
          <a:off x="3225800" y="10782935"/>
          <a:ext cx="88900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170604</xdr:rowOff>
    </xdr:from>
    <xdr:to>
      <xdr:col>19</xdr:col>
      <xdr:colOff>184150</xdr:colOff>
      <xdr:row>63</xdr:row>
      <xdr:rowOff>100754</xdr:rowOff>
    </xdr:to>
    <xdr:sp macro="" textlink="">
      <xdr:nvSpPr>
        <xdr:cNvPr id="136" name="フローチャート: 判断 135"/>
        <xdr:cNvSpPr/>
      </xdr:nvSpPr>
      <xdr:spPr>
        <a:xfrm>
          <a:off x="4064000" y="1080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85531</xdr:rowOff>
    </xdr:from>
    <xdr:ext cx="736600" cy="259045"/>
    <xdr:sp macro="" textlink="">
      <xdr:nvSpPr>
        <xdr:cNvPr id="137" name="テキスト ボックス 136"/>
        <xdr:cNvSpPr txBox="1"/>
      </xdr:nvSpPr>
      <xdr:spPr>
        <a:xfrm>
          <a:off x="3733800" y="10886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153035</xdr:rowOff>
    </xdr:from>
    <xdr:to>
      <xdr:col>15</xdr:col>
      <xdr:colOff>82550</xdr:colOff>
      <xdr:row>63</xdr:row>
      <xdr:rowOff>41910</xdr:rowOff>
    </xdr:to>
    <xdr:cxnSp macro="">
      <xdr:nvCxnSpPr>
        <xdr:cNvPr id="138" name="直線コネクタ 137"/>
        <xdr:cNvCxnSpPr/>
      </xdr:nvCxnSpPr>
      <xdr:spPr>
        <a:xfrm flipV="1">
          <a:off x="2336800" y="10782935"/>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7196</xdr:rowOff>
    </xdr:from>
    <xdr:to>
      <xdr:col>15</xdr:col>
      <xdr:colOff>133350</xdr:colOff>
      <xdr:row>63</xdr:row>
      <xdr:rowOff>108796</xdr:rowOff>
    </xdr:to>
    <xdr:sp macro="" textlink="">
      <xdr:nvSpPr>
        <xdr:cNvPr id="139" name="フローチャート: 判断 138"/>
        <xdr:cNvSpPr/>
      </xdr:nvSpPr>
      <xdr:spPr>
        <a:xfrm>
          <a:off x="3175000" y="1080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93573</xdr:rowOff>
    </xdr:from>
    <xdr:ext cx="762000" cy="259045"/>
    <xdr:sp macro="" textlink="">
      <xdr:nvSpPr>
        <xdr:cNvPr id="140" name="テキスト ボックス 139"/>
        <xdr:cNvSpPr txBox="1"/>
      </xdr:nvSpPr>
      <xdr:spPr>
        <a:xfrm>
          <a:off x="2844800" y="1089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132927</xdr:rowOff>
    </xdr:from>
    <xdr:to>
      <xdr:col>11</xdr:col>
      <xdr:colOff>31750</xdr:colOff>
      <xdr:row>63</xdr:row>
      <xdr:rowOff>41910</xdr:rowOff>
    </xdr:to>
    <xdr:cxnSp macro="">
      <xdr:nvCxnSpPr>
        <xdr:cNvPr id="141" name="直線コネクタ 140"/>
        <xdr:cNvCxnSpPr/>
      </xdr:nvCxnSpPr>
      <xdr:spPr>
        <a:xfrm>
          <a:off x="1447800" y="10762827"/>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162560</xdr:rowOff>
    </xdr:from>
    <xdr:to>
      <xdr:col>11</xdr:col>
      <xdr:colOff>82550</xdr:colOff>
      <xdr:row>63</xdr:row>
      <xdr:rowOff>92710</xdr:rowOff>
    </xdr:to>
    <xdr:sp macro="" textlink="">
      <xdr:nvSpPr>
        <xdr:cNvPr id="142" name="フローチャート: 判断 141"/>
        <xdr:cNvSpPr/>
      </xdr:nvSpPr>
      <xdr:spPr>
        <a:xfrm>
          <a:off x="2286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102887</xdr:rowOff>
    </xdr:from>
    <xdr:ext cx="762000" cy="259045"/>
    <xdr:sp macro="" textlink="">
      <xdr:nvSpPr>
        <xdr:cNvPr id="143" name="テキスト ボックス 142"/>
        <xdr:cNvSpPr txBox="1"/>
      </xdr:nvSpPr>
      <xdr:spPr>
        <a:xfrm>
          <a:off x="19558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62019</xdr:rowOff>
    </xdr:from>
    <xdr:to>
      <xdr:col>7</xdr:col>
      <xdr:colOff>31750</xdr:colOff>
      <xdr:row>62</xdr:row>
      <xdr:rowOff>163619</xdr:rowOff>
    </xdr:to>
    <xdr:sp macro="" textlink="">
      <xdr:nvSpPr>
        <xdr:cNvPr id="144" name="フローチャート: 判断 143"/>
        <xdr:cNvSpPr/>
      </xdr:nvSpPr>
      <xdr:spPr>
        <a:xfrm>
          <a:off x="1397000" y="10691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2346</xdr:rowOff>
    </xdr:from>
    <xdr:ext cx="762000" cy="259045"/>
    <xdr:sp macro="" textlink="">
      <xdr:nvSpPr>
        <xdr:cNvPr id="145" name="テキスト ボックス 144"/>
        <xdr:cNvSpPr txBox="1"/>
      </xdr:nvSpPr>
      <xdr:spPr>
        <a:xfrm>
          <a:off x="1066800" y="10460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98213</xdr:rowOff>
    </xdr:from>
    <xdr:to>
      <xdr:col>23</xdr:col>
      <xdr:colOff>184150</xdr:colOff>
      <xdr:row>63</xdr:row>
      <xdr:rowOff>28363</xdr:rowOff>
    </xdr:to>
    <xdr:sp macro="" textlink="">
      <xdr:nvSpPr>
        <xdr:cNvPr id="151" name="楕円 150"/>
        <xdr:cNvSpPr/>
      </xdr:nvSpPr>
      <xdr:spPr>
        <a:xfrm>
          <a:off x="4902200" y="1072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114740</xdr:rowOff>
    </xdr:from>
    <xdr:ext cx="762000" cy="259045"/>
    <xdr:sp macro="" textlink="">
      <xdr:nvSpPr>
        <xdr:cNvPr id="152" name="財政構造の弾力性該当値テキスト"/>
        <xdr:cNvSpPr txBox="1"/>
      </xdr:nvSpPr>
      <xdr:spPr>
        <a:xfrm>
          <a:off x="5041900" y="10573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146473</xdr:rowOff>
    </xdr:from>
    <xdr:to>
      <xdr:col>19</xdr:col>
      <xdr:colOff>184150</xdr:colOff>
      <xdr:row>63</xdr:row>
      <xdr:rowOff>76623</xdr:rowOff>
    </xdr:to>
    <xdr:sp macro="" textlink="">
      <xdr:nvSpPr>
        <xdr:cNvPr id="153" name="楕円 152"/>
        <xdr:cNvSpPr/>
      </xdr:nvSpPr>
      <xdr:spPr>
        <a:xfrm>
          <a:off x="4064000" y="1077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86800</xdr:rowOff>
    </xdr:from>
    <xdr:ext cx="736600" cy="259045"/>
    <xdr:sp macro="" textlink="">
      <xdr:nvSpPr>
        <xdr:cNvPr id="154" name="テキスト ボックス 153"/>
        <xdr:cNvSpPr txBox="1"/>
      </xdr:nvSpPr>
      <xdr:spPr>
        <a:xfrm>
          <a:off x="3733800" y="105452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102235</xdr:rowOff>
    </xdr:from>
    <xdr:to>
      <xdr:col>15</xdr:col>
      <xdr:colOff>133350</xdr:colOff>
      <xdr:row>63</xdr:row>
      <xdr:rowOff>32385</xdr:rowOff>
    </xdr:to>
    <xdr:sp macro="" textlink="">
      <xdr:nvSpPr>
        <xdr:cNvPr id="155" name="楕円 154"/>
        <xdr:cNvSpPr/>
      </xdr:nvSpPr>
      <xdr:spPr>
        <a:xfrm>
          <a:off x="3175000" y="1073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42562</xdr:rowOff>
    </xdr:from>
    <xdr:ext cx="762000" cy="259045"/>
    <xdr:sp macro="" textlink="">
      <xdr:nvSpPr>
        <xdr:cNvPr id="156" name="テキスト ボックス 155"/>
        <xdr:cNvSpPr txBox="1"/>
      </xdr:nvSpPr>
      <xdr:spPr>
        <a:xfrm>
          <a:off x="2844800" y="10501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162560</xdr:rowOff>
    </xdr:from>
    <xdr:to>
      <xdr:col>11</xdr:col>
      <xdr:colOff>82550</xdr:colOff>
      <xdr:row>63</xdr:row>
      <xdr:rowOff>92710</xdr:rowOff>
    </xdr:to>
    <xdr:sp macro="" textlink="">
      <xdr:nvSpPr>
        <xdr:cNvPr id="157" name="楕円 156"/>
        <xdr:cNvSpPr/>
      </xdr:nvSpPr>
      <xdr:spPr>
        <a:xfrm>
          <a:off x="22860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77487</xdr:rowOff>
    </xdr:from>
    <xdr:ext cx="762000" cy="259045"/>
    <xdr:sp macro="" textlink="">
      <xdr:nvSpPr>
        <xdr:cNvPr id="158" name="テキスト ボックス 157"/>
        <xdr:cNvSpPr txBox="1"/>
      </xdr:nvSpPr>
      <xdr:spPr>
        <a:xfrm>
          <a:off x="1955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82127</xdr:rowOff>
    </xdr:from>
    <xdr:to>
      <xdr:col>7</xdr:col>
      <xdr:colOff>31750</xdr:colOff>
      <xdr:row>63</xdr:row>
      <xdr:rowOff>12277</xdr:rowOff>
    </xdr:to>
    <xdr:sp macro="" textlink="">
      <xdr:nvSpPr>
        <xdr:cNvPr id="159" name="楕円 158"/>
        <xdr:cNvSpPr/>
      </xdr:nvSpPr>
      <xdr:spPr>
        <a:xfrm>
          <a:off x="1397000" y="1071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168504</xdr:rowOff>
    </xdr:from>
    <xdr:ext cx="762000" cy="259045"/>
    <xdr:sp macro="" textlink="">
      <xdr:nvSpPr>
        <xdr:cNvPr id="160" name="テキスト ボックス 159"/>
        <xdr:cNvSpPr txBox="1"/>
      </xdr:nvSpPr>
      <xdr:spPr>
        <a:xfrm>
          <a:off x="1066800" y="10798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[124,733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令和元年度は、</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人件費においては退職手当の</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減などにより前年度比約２．０％減となった一方</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、物件費においては</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固定資産税評価替関連委託料の増や小中学校情報機器リース料の増のほか、教員住宅解体費用の皆増などにより、前年度比約４．５％増となったものの、全体では</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類似団体の平均値</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を</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下回った。</a:t>
          </a:r>
          <a:endParaRPr lang="ja-JP" altLang="ja-JP" sz="16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引き続き、定員適正化計画や行財政改革を着実に実行し、経常経費の抑制に努めるなど、健全な財政運営を推進する。</a:t>
          </a:r>
          <a:endParaRPr lang="ja-JP" altLang="ja-JP" sz="16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80259</xdr:rowOff>
    </xdr:from>
    <xdr:to>
      <xdr:col>23</xdr:col>
      <xdr:colOff>133350</xdr:colOff>
      <xdr:row>89</xdr:row>
      <xdr:rowOff>37130</xdr:rowOff>
    </xdr:to>
    <xdr:cxnSp macro="">
      <xdr:nvCxnSpPr>
        <xdr:cNvPr id="188" name="直線コネクタ 187"/>
        <xdr:cNvCxnSpPr/>
      </xdr:nvCxnSpPr>
      <xdr:spPr>
        <a:xfrm flipV="1">
          <a:off x="4953000" y="13796259"/>
          <a:ext cx="0" cy="14999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9207</xdr:rowOff>
    </xdr:from>
    <xdr:ext cx="762000" cy="259045"/>
    <xdr:sp macro="" textlink="">
      <xdr:nvSpPr>
        <xdr:cNvPr id="189" name="人件費・物件費等の状況最小値テキスト"/>
        <xdr:cNvSpPr txBox="1"/>
      </xdr:nvSpPr>
      <xdr:spPr>
        <a:xfrm>
          <a:off x="5041900" y="1526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37130</xdr:rowOff>
    </xdr:from>
    <xdr:to>
      <xdr:col>24</xdr:col>
      <xdr:colOff>12700</xdr:colOff>
      <xdr:row>89</xdr:row>
      <xdr:rowOff>37130</xdr:rowOff>
    </xdr:to>
    <xdr:cxnSp macro="">
      <xdr:nvCxnSpPr>
        <xdr:cNvPr id="190" name="直線コネクタ 189"/>
        <xdr:cNvCxnSpPr/>
      </xdr:nvCxnSpPr>
      <xdr:spPr>
        <a:xfrm>
          <a:off x="4864100" y="15296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166636</xdr:rowOff>
    </xdr:from>
    <xdr:ext cx="762000" cy="259045"/>
    <xdr:sp macro="" textlink="">
      <xdr:nvSpPr>
        <xdr:cNvPr id="191" name="人件費・物件費等の状況最大値テキスト"/>
        <xdr:cNvSpPr txBox="1"/>
      </xdr:nvSpPr>
      <xdr:spPr>
        <a:xfrm>
          <a:off x="5041900" y="13539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80259</xdr:rowOff>
    </xdr:from>
    <xdr:to>
      <xdr:col>24</xdr:col>
      <xdr:colOff>12700</xdr:colOff>
      <xdr:row>80</xdr:row>
      <xdr:rowOff>80259</xdr:rowOff>
    </xdr:to>
    <xdr:cxnSp macro="">
      <xdr:nvCxnSpPr>
        <xdr:cNvPr id="192" name="直線コネクタ 191"/>
        <xdr:cNvCxnSpPr/>
      </xdr:nvCxnSpPr>
      <xdr:spPr>
        <a:xfrm>
          <a:off x="4864100" y="1379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11900</xdr:rowOff>
    </xdr:from>
    <xdr:to>
      <xdr:col>23</xdr:col>
      <xdr:colOff>133350</xdr:colOff>
      <xdr:row>82</xdr:row>
      <xdr:rowOff>60923</xdr:rowOff>
    </xdr:to>
    <xdr:cxnSp macro="">
      <xdr:nvCxnSpPr>
        <xdr:cNvPr id="193" name="直線コネクタ 192"/>
        <xdr:cNvCxnSpPr/>
      </xdr:nvCxnSpPr>
      <xdr:spPr>
        <a:xfrm>
          <a:off x="4114800" y="14070800"/>
          <a:ext cx="838200" cy="49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18115</xdr:rowOff>
    </xdr:from>
    <xdr:ext cx="762000" cy="259045"/>
    <xdr:sp macro="" textlink="">
      <xdr:nvSpPr>
        <xdr:cNvPr id="194" name="人件費・物件費等の状況平均値テキスト"/>
        <xdr:cNvSpPr txBox="1"/>
      </xdr:nvSpPr>
      <xdr:spPr>
        <a:xfrm>
          <a:off x="5041900" y="140770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46038</xdr:rowOff>
    </xdr:from>
    <xdr:to>
      <xdr:col>23</xdr:col>
      <xdr:colOff>184150</xdr:colOff>
      <xdr:row>82</xdr:row>
      <xdr:rowOff>147638</xdr:rowOff>
    </xdr:to>
    <xdr:sp macro="" textlink="">
      <xdr:nvSpPr>
        <xdr:cNvPr id="195" name="フローチャート: 判断 194"/>
        <xdr:cNvSpPr/>
      </xdr:nvSpPr>
      <xdr:spPr>
        <a:xfrm>
          <a:off x="4902200" y="1410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156913</xdr:rowOff>
    </xdr:from>
    <xdr:to>
      <xdr:col>19</xdr:col>
      <xdr:colOff>133350</xdr:colOff>
      <xdr:row>82</xdr:row>
      <xdr:rowOff>11900</xdr:rowOff>
    </xdr:to>
    <xdr:cxnSp macro="">
      <xdr:nvCxnSpPr>
        <xdr:cNvPr id="196" name="直線コネクタ 195"/>
        <xdr:cNvCxnSpPr/>
      </xdr:nvCxnSpPr>
      <xdr:spPr>
        <a:xfrm>
          <a:off x="3225800" y="14044363"/>
          <a:ext cx="889000" cy="26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12266</xdr:rowOff>
    </xdr:from>
    <xdr:to>
      <xdr:col>19</xdr:col>
      <xdr:colOff>184150</xdr:colOff>
      <xdr:row>82</xdr:row>
      <xdr:rowOff>113866</xdr:rowOff>
    </xdr:to>
    <xdr:sp macro="" textlink="">
      <xdr:nvSpPr>
        <xdr:cNvPr id="197" name="フローチャート: 判断 196"/>
        <xdr:cNvSpPr/>
      </xdr:nvSpPr>
      <xdr:spPr>
        <a:xfrm>
          <a:off x="4064000" y="1407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98643</xdr:rowOff>
    </xdr:from>
    <xdr:ext cx="736600" cy="259045"/>
    <xdr:sp macro="" textlink="">
      <xdr:nvSpPr>
        <xdr:cNvPr id="198" name="テキスト ボックス 197"/>
        <xdr:cNvSpPr txBox="1"/>
      </xdr:nvSpPr>
      <xdr:spPr>
        <a:xfrm>
          <a:off x="3733800" y="141575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156913</xdr:rowOff>
    </xdr:from>
    <xdr:to>
      <xdr:col>15</xdr:col>
      <xdr:colOff>82550</xdr:colOff>
      <xdr:row>82</xdr:row>
      <xdr:rowOff>14691</xdr:rowOff>
    </xdr:to>
    <xdr:cxnSp macro="">
      <xdr:nvCxnSpPr>
        <xdr:cNvPr id="199" name="直線コネクタ 198"/>
        <xdr:cNvCxnSpPr/>
      </xdr:nvCxnSpPr>
      <xdr:spPr>
        <a:xfrm flipV="1">
          <a:off x="2336800" y="14044363"/>
          <a:ext cx="889000" cy="29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9640</xdr:rowOff>
    </xdr:from>
    <xdr:to>
      <xdr:col>15</xdr:col>
      <xdr:colOff>133350</xdr:colOff>
      <xdr:row>82</xdr:row>
      <xdr:rowOff>111240</xdr:rowOff>
    </xdr:to>
    <xdr:sp macro="" textlink="">
      <xdr:nvSpPr>
        <xdr:cNvPr id="200" name="フローチャート: 判断 199"/>
        <xdr:cNvSpPr/>
      </xdr:nvSpPr>
      <xdr:spPr>
        <a:xfrm>
          <a:off x="3175000" y="140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96017</xdr:rowOff>
    </xdr:from>
    <xdr:ext cx="762000" cy="259045"/>
    <xdr:sp macro="" textlink="">
      <xdr:nvSpPr>
        <xdr:cNvPr id="201" name="テキスト ボックス 200"/>
        <xdr:cNvSpPr txBox="1"/>
      </xdr:nvSpPr>
      <xdr:spPr>
        <a:xfrm>
          <a:off x="2844800" y="141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14691</xdr:rowOff>
    </xdr:from>
    <xdr:to>
      <xdr:col>11</xdr:col>
      <xdr:colOff>31750</xdr:colOff>
      <xdr:row>82</xdr:row>
      <xdr:rowOff>17566</xdr:rowOff>
    </xdr:to>
    <xdr:cxnSp macro="">
      <xdr:nvCxnSpPr>
        <xdr:cNvPr id="202" name="直線コネクタ 201"/>
        <xdr:cNvCxnSpPr/>
      </xdr:nvCxnSpPr>
      <xdr:spPr>
        <a:xfrm flipV="1">
          <a:off x="1447800" y="14073591"/>
          <a:ext cx="889000" cy="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50459</xdr:rowOff>
    </xdr:from>
    <xdr:to>
      <xdr:col>11</xdr:col>
      <xdr:colOff>82550</xdr:colOff>
      <xdr:row>82</xdr:row>
      <xdr:rowOff>152059</xdr:rowOff>
    </xdr:to>
    <xdr:sp macro="" textlink="">
      <xdr:nvSpPr>
        <xdr:cNvPr id="203" name="フローチャート: 判断 202"/>
        <xdr:cNvSpPr/>
      </xdr:nvSpPr>
      <xdr:spPr>
        <a:xfrm>
          <a:off x="2286000" y="1410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136836</xdr:rowOff>
    </xdr:from>
    <xdr:ext cx="762000" cy="259045"/>
    <xdr:sp macro="" textlink="">
      <xdr:nvSpPr>
        <xdr:cNvPr id="204" name="テキスト ボックス 203"/>
        <xdr:cNvSpPr txBox="1"/>
      </xdr:nvSpPr>
      <xdr:spPr>
        <a:xfrm>
          <a:off x="1955800" y="14195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121624</xdr:rowOff>
    </xdr:from>
    <xdr:to>
      <xdr:col>7</xdr:col>
      <xdr:colOff>31750</xdr:colOff>
      <xdr:row>82</xdr:row>
      <xdr:rowOff>51774</xdr:rowOff>
    </xdr:to>
    <xdr:sp macro="" textlink="">
      <xdr:nvSpPr>
        <xdr:cNvPr id="205" name="フローチャート: 判断 204"/>
        <xdr:cNvSpPr/>
      </xdr:nvSpPr>
      <xdr:spPr>
        <a:xfrm>
          <a:off x="1397000" y="14009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61951</xdr:rowOff>
    </xdr:from>
    <xdr:ext cx="762000" cy="259045"/>
    <xdr:sp macro="" textlink="">
      <xdr:nvSpPr>
        <xdr:cNvPr id="206" name="テキスト ボックス 205"/>
        <xdr:cNvSpPr txBox="1"/>
      </xdr:nvSpPr>
      <xdr:spPr>
        <a:xfrm>
          <a:off x="1066800" y="13777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10123</xdr:rowOff>
    </xdr:from>
    <xdr:to>
      <xdr:col>23</xdr:col>
      <xdr:colOff>184150</xdr:colOff>
      <xdr:row>82</xdr:row>
      <xdr:rowOff>111723</xdr:rowOff>
    </xdr:to>
    <xdr:sp macro="" textlink="">
      <xdr:nvSpPr>
        <xdr:cNvPr id="212" name="楕円 211"/>
        <xdr:cNvSpPr/>
      </xdr:nvSpPr>
      <xdr:spPr>
        <a:xfrm>
          <a:off x="4902200" y="14069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26650</xdr:rowOff>
    </xdr:from>
    <xdr:ext cx="762000" cy="259045"/>
    <xdr:sp macro="" textlink="">
      <xdr:nvSpPr>
        <xdr:cNvPr id="213" name="人件費・物件費等の状況該当値テキスト"/>
        <xdr:cNvSpPr txBox="1"/>
      </xdr:nvSpPr>
      <xdr:spPr>
        <a:xfrm>
          <a:off x="5041900" y="13914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132550</xdr:rowOff>
    </xdr:from>
    <xdr:to>
      <xdr:col>19</xdr:col>
      <xdr:colOff>184150</xdr:colOff>
      <xdr:row>82</xdr:row>
      <xdr:rowOff>62700</xdr:rowOff>
    </xdr:to>
    <xdr:sp macro="" textlink="">
      <xdr:nvSpPr>
        <xdr:cNvPr id="214" name="楕円 213"/>
        <xdr:cNvSpPr/>
      </xdr:nvSpPr>
      <xdr:spPr>
        <a:xfrm>
          <a:off x="4064000" y="1402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72877</xdr:rowOff>
    </xdr:from>
    <xdr:ext cx="736600" cy="259045"/>
    <xdr:sp macro="" textlink="">
      <xdr:nvSpPr>
        <xdr:cNvPr id="215" name="テキスト ボックス 214"/>
        <xdr:cNvSpPr txBox="1"/>
      </xdr:nvSpPr>
      <xdr:spPr>
        <a:xfrm>
          <a:off x="3733800" y="13788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106113</xdr:rowOff>
    </xdr:from>
    <xdr:to>
      <xdr:col>15</xdr:col>
      <xdr:colOff>133350</xdr:colOff>
      <xdr:row>82</xdr:row>
      <xdr:rowOff>36263</xdr:rowOff>
    </xdr:to>
    <xdr:sp macro="" textlink="">
      <xdr:nvSpPr>
        <xdr:cNvPr id="216" name="楕円 215"/>
        <xdr:cNvSpPr/>
      </xdr:nvSpPr>
      <xdr:spPr>
        <a:xfrm>
          <a:off x="3175000" y="1399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46440</xdr:rowOff>
    </xdr:from>
    <xdr:ext cx="762000" cy="259045"/>
    <xdr:sp macro="" textlink="">
      <xdr:nvSpPr>
        <xdr:cNvPr id="217" name="テキスト ボックス 216"/>
        <xdr:cNvSpPr txBox="1"/>
      </xdr:nvSpPr>
      <xdr:spPr>
        <a:xfrm>
          <a:off x="2844800" y="13762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135341</xdr:rowOff>
    </xdr:from>
    <xdr:to>
      <xdr:col>11</xdr:col>
      <xdr:colOff>82550</xdr:colOff>
      <xdr:row>82</xdr:row>
      <xdr:rowOff>65491</xdr:rowOff>
    </xdr:to>
    <xdr:sp macro="" textlink="">
      <xdr:nvSpPr>
        <xdr:cNvPr id="218" name="楕円 217"/>
        <xdr:cNvSpPr/>
      </xdr:nvSpPr>
      <xdr:spPr>
        <a:xfrm>
          <a:off x="2286000" y="14022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75668</xdr:rowOff>
    </xdr:from>
    <xdr:ext cx="762000" cy="259045"/>
    <xdr:sp macro="" textlink="">
      <xdr:nvSpPr>
        <xdr:cNvPr id="219" name="テキスト ボックス 218"/>
        <xdr:cNvSpPr txBox="1"/>
      </xdr:nvSpPr>
      <xdr:spPr>
        <a:xfrm>
          <a:off x="1955800" y="13791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138216</xdr:rowOff>
    </xdr:from>
    <xdr:to>
      <xdr:col>7</xdr:col>
      <xdr:colOff>31750</xdr:colOff>
      <xdr:row>82</xdr:row>
      <xdr:rowOff>68366</xdr:rowOff>
    </xdr:to>
    <xdr:sp macro="" textlink="">
      <xdr:nvSpPr>
        <xdr:cNvPr id="220" name="楕円 219"/>
        <xdr:cNvSpPr/>
      </xdr:nvSpPr>
      <xdr:spPr>
        <a:xfrm>
          <a:off x="1397000" y="14025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53143</xdr:rowOff>
    </xdr:from>
    <xdr:ext cx="762000" cy="259045"/>
    <xdr:sp macro="" textlink="">
      <xdr:nvSpPr>
        <xdr:cNvPr id="221" name="テキスト ボックス 220"/>
        <xdr:cNvSpPr txBox="1"/>
      </xdr:nvSpPr>
      <xdr:spPr>
        <a:xfrm>
          <a:off x="1066800" y="14112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類似団体の平均値と比較し１</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５</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ポイントの減となっているが、今後も引き続き、人事院勧告による国の給与改定等を踏まえ、給与の適正化に努める。</a:t>
          </a:r>
          <a:endParaRPr lang="ja-JP" altLang="ja-JP" sz="16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anose="020B0609070205080204" pitchFamily="49" charset="-128"/>
            <a:ea typeface="ＭＳ ゴシック" panose="020B0609070205080204" pitchFamily="49"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38705</xdr:rowOff>
    </xdr:from>
    <xdr:to>
      <xdr:col>81</xdr:col>
      <xdr:colOff>44450</xdr:colOff>
      <xdr:row>88</xdr:row>
      <xdr:rowOff>137886</xdr:rowOff>
    </xdr:to>
    <xdr:cxnSp macro="">
      <xdr:nvCxnSpPr>
        <xdr:cNvPr id="252" name="直線コネクタ 251"/>
        <xdr:cNvCxnSpPr/>
      </xdr:nvCxnSpPr>
      <xdr:spPr>
        <a:xfrm flipV="1">
          <a:off x="17018000" y="13754705"/>
          <a:ext cx="0" cy="14707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3" name="給与水準   （国との比較）最小値テキスト"/>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4" name="直線コネクタ 253"/>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125082</xdr:rowOff>
    </xdr:from>
    <xdr:ext cx="762000" cy="259045"/>
    <xdr:sp macro="" textlink="">
      <xdr:nvSpPr>
        <xdr:cNvPr id="255" name="給与水準   （国との比較）最大値テキスト"/>
        <xdr:cNvSpPr txBox="1"/>
      </xdr:nvSpPr>
      <xdr:spPr>
        <a:xfrm>
          <a:off x="17106900" y="1349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38705</xdr:rowOff>
    </xdr:from>
    <xdr:to>
      <xdr:col>81</xdr:col>
      <xdr:colOff>133350</xdr:colOff>
      <xdr:row>80</xdr:row>
      <xdr:rowOff>38705</xdr:rowOff>
    </xdr:to>
    <xdr:cxnSp macro="">
      <xdr:nvCxnSpPr>
        <xdr:cNvPr id="256" name="直線コネクタ 255"/>
        <xdr:cNvCxnSpPr/>
      </xdr:nvCxnSpPr>
      <xdr:spPr>
        <a:xfrm>
          <a:off x="16929100" y="1375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134257</xdr:rowOff>
    </xdr:from>
    <xdr:to>
      <xdr:col>81</xdr:col>
      <xdr:colOff>44450</xdr:colOff>
      <xdr:row>85</xdr:row>
      <xdr:rowOff>8768</xdr:rowOff>
    </xdr:to>
    <xdr:cxnSp macro="">
      <xdr:nvCxnSpPr>
        <xdr:cNvPr id="257" name="直線コネクタ 256"/>
        <xdr:cNvCxnSpPr/>
      </xdr:nvCxnSpPr>
      <xdr:spPr>
        <a:xfrm flipV="1">
          <a:off x="16179800" y="14536057"/>
          <a:ext cx="8382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56441</xdr:rowOff>
    </xdr:from>
    <xdr:ext cx="762000" cy="259045"/>
    <xdr:sp macro="" textlink="">
      <xdr:nvSpPr>
        <xdr:cNvPr id="258" name="給与水準   （国との比較）平均値テキスト"/>
        <xdr:cNvSpPr txBox="1"/>
      </xdr:nvSpPr>
      <xdr:spPr>
        <a:xfrm>
          <a:off x="17106900" y="14629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84364</xdr:rowOff>
    </xdr:from>
    <xdr:to>
      <xdr:col>81</xdr:col>
      <xdr:colOff>95250</xdr:colOff>
      <xdr:row>86</xdr:row>
      <xdr:rowOff>14514</xdr:rowOff>
    </xdr:to>
    <xdr:sp macro="" textlink="">
      <xdr:nvSpPr>
        <xdr:cNvPr id="259" name="フローチャート: 判断 258"/>
        <xdr:cNvSpPr/>
      </xdr:nvSpPr>
      <xdr:spPr>
        <a:xfrm>
          <a:off x="169672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8768</xdr:rowOff>
    </xdr:from>
    <xdr:to>
      <xdr:col>77</xdr:col>
      <xdr:colOff>44450</xdr:colOff>
      <xdr:row>85</xdr:row>
      <xdr:rowOff>8768</xdr:rowOff>
    </xdr:to>
    <xdr:cxnSp macro="">
      <xdr:nvCxnSpPr>
        <xdr:cNvPr id="260" name="直線コネクタ 259"/>
        <xdr:cNvCxnSpPr/>
      </xdr:nvCxnSpPr>
      <xdr:spPr>
        <a:xfrm>
          <a:off x="15290800" y="1458201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107345</xdr:rowOff>
    </xdr:from>
    <xdr:to>
      <xdr:col>77</xdr:col>
      <xdr:colOff>95250</xdr:colOff>
      <xdr:row>86</xdr:row>
      <xdr:rowOff>37495</xdr:rowOff>
    </xdr:to>
    <xdr:sp macro="" textlink="">
      <xdr:nvSpPr>
        <xdr:cNvPr id="261" name="フローチャート: 判断 260"/>
        <xdr:cNvSpPr/>
      </xdr:nvSpPr>
      <xdr:spPr>
        <a:xfrm>
          <a:off x="16129000" y="1468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22272</xdr:rowOff>
    </xdr:from>
    <xdr:ext cx="736600" cy="259045"/>
    <xdr:sp macro="" textlink="">
      <xdr:nvSpPr>
        <xdr:cNvPr id="262" name="テキスト ボックス 261"/>
        <xdr:cNvSpPr txBox="1"/>
      </xdr:nvSpPr>
      <xdr:spPr>
        <a:xfrm>
          <a:off x="15798800" y="14766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8768</xdr:rowOff>
    </xdr:from>
    <xdr:to>
      <xdr:col>72</xdr:col>
      <xdr:colOff>203200</xdr:colOff>
      <xdr:row>85</xdr:row>
      <xdr:rowOff>100693</xdr:rowOff>
    </xdr:to>
    <xdr:cxnSp macro="">
      <xdr:nvCxnSpPr>
        <xdr:cNvPr id="263" name="直線コネクタ 262"/>
        <xdr:cNvCxnSpPr/>
      </xdr:nvCxnSpPr>
      <xdr:spPr>
        <a:xfrm flipV="1">
          <a:off x="14401800" y="14582018"/>
          <a:ext cx="889000" cy="9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107345</xdr:rowOff>
    </xdr:from>
    <xdr:to>
      <xdr:col>73</xdr:col>
      <xdr:colOff>44450</xdr:colOff>
      <xdr:row>86</xdr:row>
      <xdr:rowOff>37495</xdr:rowOff>
    </xdr:to>
    <xdr:sp macro="" textlink="">
      <xdr:nvSpPr>
        <xdr:cNvPr id="264" name="フローチャート: 判断 263"/>
        <xdr:cNvSpPr/>
      </xdr:nvSpPr>
      <xdr:spPr>
        <a:xfrm>
          <a:off x="15240000" y="1468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22272</xdr:rowOff>
    </xdr:from>
    <xdr:ext cx="762000" cy="259045"/>
    <xdr:sp macro="" textlink="">
      <xdr:nvSpPr>
        <xdr:cNvPr id="265" name="テキスト ボックス 264"/>
        <xdr:cNvSpPr txBox="1"/>
      </xdr:nvSpPr>
      <xdr:spPr>
        <a:xfrm>
          <a:off x="14909800" y="14766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100693</xdr:rowOff>
    </xdr:from>
    <xdr:to>
      <xdr:col>68</xdr:col>
      <xdr:colOff>152400</xdr:colOff>
      <xdr:row>85</xdr:row>
      <xdr:rowOff>135164</xdr:rowOff>
    </xdr:to>
    <xdr:cxnSp macro="">
      <xdr:nvCxnSpPr>
        <xdr:cNvPr id="266" name="直線コネクタ 265"/>
        <xdr:cNvCxnSpPr/>
      </xdr:nvCxnSpPr>
      <xdr:spPr>
        <a:xfrm flipV="1">
          <a:off x="13512800" y="14673943"/>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84364</xdr:rowOff>
    </xdr:from>
    <xdr:to>
      <xdr:col>68</xdr:col>
      <xdr:colOff>203200</xdr:colOff>
      <xdr:row>86</xdr:row>
      <xdr:rowOff>14514</xdr:rowOff>
    </xdr:to>
    <xdr:sp macro="" textlink="">
      <xdr:nvSpPr>
        <xdr:cNvPr id="267" name="フローチャート: 判断 266"/>
        <xdr:cNvSpPr/>
      </xdr:nvSpPr>
      <xdr:spPr>
        <a:xfrm>
          <a:off x="14351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170741</xdr:rowOff>
    </xdr:from>
    <xdr:ext cx="762000" cy="259045"/>
    <xdr:sp macro="" textlink="">
      <xdr:nvSpPr>
        <xdr:cNvPr id="268" name="テキスト ボックス 267"/>
        <xdr:cNvSpPr txBox="1"/>
      </xdr:nvSpPr>
      <xdr:spPr>
        <a:xfrm>
          <a:off x="14020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84364</xdr:rowOff>
    </xdr:from>
    <xdr:to>
      <xdr:col>64</xdr:col>
      <xdr:colOff>152400</xdr:colOff>
      <xdr:row>86</xdr:row>
      <xdr:rowOff>14514</xdr:rowOff>
    </xdr:to>
    <xdr:sp macro="" textlink="">
      <xdr:nvSpPr>
        <xdr:cNvPr id="269" name="フローチャート: 判断 268"/>
        <xdr:cNvSpPr/>
      </xdr:nvSpPr>
      <xdr:spPr>
        <a:xfrm>
          <a:off x="13462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24691</xdr:rowOff>
    </xdr:from>
    <xdr:ext cx="762000" cy="259045"/>
    <xdr:sp macro="" textlink="">
      <xdr:nvSpPr>
        <xdr:cNvPr id="270" name="テキスト ボックス 269"/>
        <xdr:cNvSpPr txBox="1"/>
      </xdr:nvSpPr>
      <xdr:spPr>
        <a:xfrm>
          <a:off x="13131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83457</xdr:rowOff>
    </xdr:from>
    <xdr:to>
      <xdr:col>81</xdr:col>
      <xdr:colOff>95250</xdr:colOff>
      <xdr:row>85</xdr:row>
      <xdr:rowOff>13607</xdr:rowOff>
    </xdr:to>
    <xdr:sp macro="" textlink="">
      <xdr:nvSpPr>
        <xdr:cNvPr id="276" name="楕円 275"/>
        <xdr:cNvSpPr/>
      </xdr:nvSpPr>
      <xdr:spPr>
        <a:xfrm>
          <a:off x="16967200" y="1448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99984</xdr:rowOff>
    </xdr:from>
    <xdr:ext cx="762000" cy="259045"/>
    <xdr:sp macro="" textlink="">
      <xdr:nvSpPr>
        <xdr:cNvPr id="277" name="給与水準   （国との比較）該当値テキスト"/>
        <xdr:cNvSpPr txBox="1"/>
      </xdr:nvSpPr>
      <xdr:spPr>
        <a:xfrm>
          <a:off x="17106900" y="1433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129418</xdr:rowOff>
    </xdr:from>
    <xdr:to>
      <xdr:col>77</xdr:col>
      <xdr:colOff>95250</xdr:colOff>
      <xdr:row>85</xdr:row>
      <xdr:rowOff>59568</xdr:rowOff>
    </xdr:to>
    <xdr:sp macro="" textlink="">
      <xdr:nvSpPr>
        <xdr:cNvPr id="278" name="楕円 277"/>
        <xdr:cNvSpPr/>
      </xdr:nvSpPr>
      <xdr:spPr>
        <a:xfrm>
          <a:off x="16129000" y="14531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69745</xdr:rowOff>
    </xdr:from>
    <xdr:ext cx="736600" cy="259045"/>
    <xdr:sp macro="" textlink="">
      <xdr:nvSpPr>
        <xdr:cNvPr id="279" name="テキスト ボックス 278"/>
        <xdr:cNvSpPr txBox="1"/>
      </xdr:nvSpPr>
      <xdr:spPr>
        <a:xfrm>
          <a:off x="15798800" y="143000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129418</xdr:rowOff>
    </xdr:from>
    <xdr:to>
      <xdr:col>73</xdr:col>
      <xdr:colOff>44450</xdr:colOff>
      <xdr:row>85</xdr:row>
      <xdr:rowOff>59568</xdr:rowOff>
    </xdr:to>
    <xdr:sp macro="" textlink="">
      <xdr:nvSpPr>
        <xdr:cNvPr id="280" name="楕円 279"/>
        <xdr:cNvSpPr/>
      </xdr:nvSpPr>
      <xdr:spPr>
        <a:xfrm>
          <a:off x="15240000" y="14531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69745</xdr:rowOff>
    </xdr:from>
    <xdr:ext cx="762000" cy="259045"/>
    <xdr:sp macro="" textlink="">
      <xdr:nvSpPr>
        <xdr:cNvPr id="281" name="テキスト ボックス 280"/>
        <xdr:cNvSpPr txBox="1"/>
      </xdr:nvSpPr>
      <xdr:spPr>
        <a:xfrm>
          <a:off x="14909800" y="14300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49893</xdr:rowOff>
    </xdr:from>
    <xdr:to>
      <xdr:col>68</xdr:col>
      <xdr:colOff>203200</xdr:colOff>
      <xdr:row>85</xdr:row>
      <xdr:rowOff>151493</xdr:rowOff>
    </xdr:to>
    <xdr:sp macro="" textlink="">
      <xdr:nvSpPr>
        <xdr:cNvPr id="282" name="楕円 281"/>
        <xdr:cNvSpPr/>
      </xdr:nvSpPr>
      <xdr:spPr>
        <a:xfrm>
          <a:off x="143510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161670</xdr:rowOff>
    </xdr:from>
    <xdr:ext cx="762000" cy="259045"/>
    <xdr:sp macro="" textlink="">
      <xdr:nvSpPr>
        <xdr:cNvPr id="283" name="テキスト ボックス 282"/>
        <xdr:cNvSpPr txBox="1"/>
      </xdr:nvSpPr>
      <xdr:spPr>
        <a:xfrm>
          <a:off x="14020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84364</xdr:rowOff>
    </xdr:from>
    <xdr:to>
      <xdr:col>64</xdr:col>
      <xdr:colOff>152400</xdr:colOff>
      <xdr:row>86</xdr:row>
      <xdr:rowOff>14514</xdr:rowOff>
    </xdr:to>
    <xdr:sp macro="" textlink="">
      <xdr:nvSpPr>
        <xdr:cNvPr id="284" name="楕円 283"/>
        <xdr:cNvSpPr/>
      </xdr:nvSpPr>
      <xdr:spPr>
        <a:xfrm>
          <a:off x="13462000" y="1465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170741</xdr:rowOff>
    </xdr:from>
    <xdr:ext cx="762000" cy="259045"/>
    <xdr:sp macro="" textlink="">
      <xdr:nvSpPr>
        <xdr:cNvPr id="285" name="テキスト ボックス 284"/>
        <xdr:cNvSpPr txBox="1"/>
      </xdr:nvSpPr>
      <xdr:spPr>
        <a:xfrm>
          <a:off x="13131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近年は</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第</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６</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次定員適正化計画</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（平成２８</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年度～</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３０</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年度）の推進により、</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事務事業の見直しや組織のスリム化</a:t>
          </a:r>
          <a:r>
            <a:rPr lang="ja-JP" altLang="en-US" sz="1200">
              <a:solidFill>
                <a:schemeClr val="dk1"/>
              </a:solidFill>
              <a:effectLst/>
              <a:latin typeface="ＭＳ ゴシック" panose="020B0609070205080204" pitchFamily="49" charset="-128"/>
              <a:ea typeface="ＭＳ ゴシック" panose="020B0609070205080204" pitchFamily="49" charset="-128"/>
              <a:cs typeface="+mn-cs"/>
            </a:rPr>
            <a:t>のほか、</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保育園の民営化の導入</a:t>
          </a:r>
          <a:r>
            <a:rPr lang="ja-JP" altLang="en-US" sz="1200">
              <a:solidFill>
                <a:schemeClr val="dk1"/>
              </a:solidFill>
              <a:effectLst/>
              <a:latin typeface="ＭＳ ゴシック" panose="020B0609070205080204" pitchFamily="49" charset="-128"/>
              <a:ea typeface="ＭＳ ゴシック" panose="020B0609070205080204" pitchFamily="49" charset="-128"/>
              <a:cs typeface="+mn-cs"/>
            </a:rPr>
            <a:t>等により、</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職員</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数は</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３年間で１９人</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削減したものの、</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類似団体の平均値を上回っている</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　今後は、第７次定適正化計画（令和元年度～３年度）の推進により、簡素で効率的な行財政運営を推進するとともに、</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引き続き職員数の適正化に努める。</a:t>
          </a:r>
          <a:endParaRPr lang="ja-JP" altLang="ja-JP" sz="1200">
            <a:effectLst/>
            <a:latin typeface="ＭＳ ゴシック" panose="020B0609070205080204" pitchFamily="49" charset="-128"/>
            <a:ea typeface="ＭＳ ゴシック" panose="020B0609070205080204" pitchFamily="49" charset="-128"/>
          </a:endParaRPr>
        </a:p>
        <a:p>
          <a:endParaRPr kumimoji="1" lang="ja-JP" altLang="en-US" sz="1200">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25929</xdr:rowOff>
    </xdr:from>
    <xdr:to>
      <xdr:col>81</xdr:col>
      <xdr:colOff>44450</xdr:colOff>
      <xdr:row>67</xdr:row>
      <xdr:rowOff>9631</xdr:rowOff>
    </xdr:to>
    <xdr:cxnSp macro="">
      <xdr:nvCxnSpPr>
        <xdr:cNvPr id="315" name="直線コネクタ 314"/>
        <xdr:cNvCxnSpPr/>
      </xdr:nvCxnSpPr>
      <xdr:spPr>
        <a:xfrm flipV="1">
          <a:off x="17018000" y="10141479"/>
          <a:ext cx="0" cy="13553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153158</xdr:rowOff>
    </xdr:from>
    <xdr:ext cx="762000" cy="259045"/>
    <xdr:sp macro="" textlink="">
      <xdr:nvSpPr>
        <xdr:cNvPr id="316" name="定員管理の状況最小値テキスト"/>
        <xdr:cNvSpPr txBox="1"/>
      </xdr:nvSpPr>
      <xdr:spPr>
        <a:xfrm>
          <a:off x="17106900" y="11468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9631</xdr:rowOff>
    </xdr:from>
    <xdr:to>
      <xdr:col>81</xdr:col>
      <xdr:colOff>133350</xdr:colOff>
      <xdr:row>67</xdr:row>
      <xdr:rowOff>9631</xdr:rowOff>
    </xdr:to>
    <xdr:cxnSp macro="">
      <xdr:nvCxnSpPr>
        <xdr:cNvPr id="317" name="直線コネクタ 316"/>
        <xdr:cNvCxnSpPr/>
      </xdr:nvCxnSpPr>
      <xdr:spPr>
        <a:xfrm>
          <a:off x="16929100" y="11496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112306</xdr:rowOff>
    </xdr:from>
    <xdr:ext cx="762000" cy="259045"/>
    <xdr:sp macro="" textlink="">
      <xdr:nvSpPr>
        <xdr:cNvPr id="318" name="定員管理の状況最大値テキスト"/>
        <xdr:cNvSpPr txBox="1"/>
      </xdr:nvSpPr>
      <xdr:spPr>
        <a:xfrm>
          <a:off x="17106900" y="9884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25929</xdr:rowOff>
    </xdr:from>
    <xdr:to>
      <xdr:col>81</xdr:col>
      <xdr:colOff>133350</xdr:colOff>
      <xdr:row>59</xdr:row>
      <xdr:rowOff>25929</xdr:rowOff>
    </xdr:to>
    <xdr:cxnSp macro="">
      <xdr:nvCxnSpPr>
        <xdr:cNvPr id="319" name="直線コネクタ 318"/>
        <xdr:cNvCxnSpPr/>
      </xdr:nvCxnSpPr>
      <xdr:spPr>
        <a:xfrm>
          <a:off x="16929100" y="10141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144992</xdr:rowOff>
    </xdr:from>
    <xdr:to>
      <xdr:col>81</xdr:col>
      <xdr:colOff>44450</xdr:colOff>
      <xdr:row>62</xdr:row>
      <xdr:rowOff>171132</xdr:rowOff>
    </xdr:to>
    <xdr:cxnSp macro="">
      <xdr:nvCxnSpPr>
        <xdr:cNvPr id="320" name="直線コネクタ 319"/>
        <xdr:cNvCxnSpPr/>
      </xdr:nvCxnSpPr>
      <xdr:spPr>
        <a:xfrm>
          <a:off x="16179800" y="10774892"/>
          <a:ext cx="838200" cy="26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12188</xdr:rowOff>
    </xdr:from>
    <xdr:ext cx="762000" cy="259045"/>
    <xdr:sp macro="" textlink="">
      <xdr:nvSpPr>
        <xdr:cNvPr id="321" name="定員管理の状況平均値テキスト"/>
        <xdr:cNvSpPr txBox="1"/>
      </xdr:nvSpPr>
      <xdr:spPr>
        <a:xfrm>
          <a:off x="17106900" y="10470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167111</xdr:rowOff>
    </xdr:from>
    <xdr:to>
      <xdr:col>81</xdr:col>
      <xdr:colOff>95250</xdr:colOff>
      <xdr:row>62</xdr:row>
      <xdr:rowOff>97261</xdr:rowOff>
    </xdr:to>
    <xdr:sp macro="" textlink="">
      <xdr:nvSpPr>
        <xdr:cNvPr id="322" name="フローチャート: 判断 321"/>
        <xdr:cNvSpPr/>
      </xdr:nvSpPr>
      <xdr:spPr>
        <a:xfrm>
          <a:off x="16967200" y="1062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142981</xdr:rowOff>
    </xdr:from>
    <xdr:to>
      <xdr:col>77</xdr:col>
      <xdr:colOff>44450</xdr:colOff>
      <xdr:row>62</xdr:row>
      <xdr:rowOff>144992</xdr:rowOff>
    </xdr:to>
    <xdr:cxnSp macro="">
      <xdr:nvCxnSpPr>
        <xdr:cNvPr id="323" name="直線コネクタ 322"/>
        <xdr:cNvCxnSpPr/>
      </xdr:nvCxnSpPr>
      <xdr:spPr>
        <a:xfrm>
          <a:off x="15290800" y="10772881"/>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149013</xdr:rowOff>
    </xdr:from>
    <xdr:to>
      <xdr:col>77</xdr:col>
      <xdr:colOff>95250</xdr:colOff>
      <xdr:row>62</xdr:row>
      <xdr:rowOff>79163</xdr:rowOff>
    </xdr:to>
    <xdr:sp macro="" textlink="">
      <xdr:nvSpPr>
        <xdr:cNvPr id="324" name="フローチャート: 判断 323"/>
        <xdr:cNvSpPr/>
      </xdr:nvSpPr>
      <xdr:spPr>
        <a:xfrm>
          <a:off x="16129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89340</xdr:rowOff>
    </xdr:from>
    <xdr:ext cx="736600" cy="259045"/>
    <xdr:sp macro="" textlink="">
      <xdr:nvSpPr>
        <xdr:cNvPr id="325" name="テキスト ボックス 324"/>
        <xdr:cNvSpPr txBox="1"/>
      </xdr:nvSpPr>
      <xdr:spPr>
        <a:xfrm>
          <a:off x="15798800" y="10376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142981</xdr:rowOff>
    </xdr:from>
    <xdr:to>
      <xdr:col>72</xdr:col>
      <xdr:colOff>203200</xdr:colOff>
      <xdr:row>62</xdr:row>
      <xdr:rowOff>153035</xdr:rowOff>
    </xdr:to>
    <xdr:cxnSp macro="">
      <xdr:nvCxnSpPr>
        <xdr:cNvPr id="326" name="直線コネクタ 325"/>
        <xdr:cNvCxnSpPr/>
      </xdr:nvCxnSpPr>
      <xdr:spPr>
        <a:xfrm flipV="1">
          <a:off x="14401800" y="10772881"/>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134938</xdr:rowOff>
    </xdr:from>
    <xdr:to>
      <xdr:col>73</xdr:col>
      <xdr:colOff>44450</xdr:colOff>
      <xdr:row>62</xdr:row>
      <xdr:rowOff>65088</xdr:rowOff>
    </xdr:to>
    <xdr:sp macro="" textlink="">
      <xdr:nvSpPr>
        <xdr:cNvPr id="327" name="フローチャート: 判断 326"/>
        <xdr:cNvSpPr/>
      </xdr:nvSpPr>
      <xdr:spPr>
        <a:xfrm>
          <a:off x="15240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75265</xdr:rowOff>
    </xdr:from>
    <xdr:ext cx="762000" cy="259045"/>
    <xdr:sp macro="" textlink="">
      <xdr:nvSpPr>
        <xdr:cNvPr id="328" name="テキスト ボックス 327"/>
        <xdr:cNvSpPr txBox="1"/>
      </xdr:nvSpPr>
      <xdr:spPr>
        <a:xfrm>
          <a:off x="14909800" y="1036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138959</xdr:rowOff>
    </xdr:from>
    <xdr:to>
      <xdr:col>68</xdr:col>
      <xdr:colOff>152400</xdr:colOff>
      <xdr:row>62</xdr:row>
      <xdr:rowOff>153035</xdr:rowOff>
    </xdr:to>
    <xdr:cxnSp macro="">
      <xdr:nvCxnSpPr>
        <xdr:cNvPr id="329" name="直線コネクタ 328"/>
        <xdr:cNvCxnSpPr/>
      </xdr:nvCxnSpPr>
      <xdr:spPr>
        <a:xfrm>
          <a:off x="13512800" y="10768859"/>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128905</xdr:rowOff>
    </xdr:from>
    <xdr:to>
      <xdr:col>68</xdr:col>
      <xdr:colOff>203200</xdr:colOff>
      <xdr:row>62</xdr:row>
      <xdr:rowOff>59055</xdr:rowOff>
    </xdr:to>
    <xdr:sp macro="" textlink="">
      <xdr:nvSpPr>
        <xdr:cNvPr id="330" name="フローチャート: 判断 329"/>
        <xdr:cNvSpPr/>
      </xdr:nvSpPr>
      <xdr:spPr>
        <a:xfrm>
          <a:off x="14351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69232</xdr:rowOff>
    </xdr:from>
    <xdr:ext cx="762000" cy="259045"/>
    <xdr:sp macro="" textlink="">
      <xdr:nvSpPr>
        <xdr:cNvPr id="331" name="テキスト ボックス 330"/>
        <xdr:cNvSpPr txBox="1"/>
      </xdr:nvSpPr>
      <xdr:spPr>
        <a:xfrm>
          <a:off x="14020800" y="10356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104775</xdr:rowOff>
    </xdr:from>
    <xdr:to>
      <xdr:col>64</xdr:col>
      <xdr:colOff>152400</xdr:colOff>
      <xdr:row>62</xdr:row>
      <xdr:rowOff>34925</xdr:rowOff>
    </xdr:to>
    <xdr:sp macro="" textlink="">
      <xdr:nvSpPr>
        <xdr:cNvPr id="332" name="フローチャート: 判断 331"/>
        <xdr:cNvSpPr/>
      </xdr:nvSpPr>
      <xdr:spPr>
        <a:xfrm>
          <a:off x="13462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45102</xdr:rowOff>
    </xdr:from>
    <xdr:ext cx="762000" cy="259045"/>
    <xdr:sp macro="" textlink="">
      <xdr:nvSpPr>
        <xdr:cNvPr id="333" name="テキスト ボックス 332"/>
        <xdr:cNvSpPr txBox="1"/>
      </xdr:nvSpPr>
      <xdr:spPr>
        <a:xfrm>
          <a:off x="13131800" y="1033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120332</xdr:rowOff>
    </xdr:from>
    <xdr:to>
      <xdr:col>81</xdr:col>
      <xdr:colOff>95250</xdr:colOff>
      <xdr:row>63</xdr:row>
      <xdr:rowOff>50482</xdr:rowOff>
    </xdr:to>
    <xdr:sp macro="" textlink="">
      <xdr:nvSpPr>
        <xdr:cNvPr id="339" name="楕円 338"/>
        <xdr:cNvSpPr/>
      </xdr:nvSpPr>
      <xdr:spPr>
        <a:xfrm>
          <a:off x="16967200" y="10750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92409</xdr:rowOff>
    </xdr:from>
    <xdr:ext cx="762000" cy="259045"/>
    <xdr:sp macro="" textlink="">
      <xdr:nvSpPr>
        <xdr:cNvPr id="340" name="定員管理の状況該当値テキスト"/>
        <xdr:cNvSpPr txBox="1"/>
      </xdr:nvSpPr>
      <xdr:spPr>
        <a:xfrm>
          <a:off x="17106900" y="10722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94192</xdr:rowOff>
    </xdr:from>
    <xdr:to>
      <xdr:col>77</xdr:col>
      <xdr:colOff>95250</xdr:colOff>
      <xdr:row>63</xdr:row>
      <xdr:rowOff>24342</xdr:rowOff>
    </xdr:to>
    <xdr:sp macro="" textlink="">
      <xdr:nvSpPr>
        <xdr:cNvPr id="341" name="楕円 340"/>
        <xdr:cNvSpPr/>
      </xdr:nvSpPr>
      <xdr:spPr>
        <a:xfrm>
          <a:off x="16129000" y="1072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9119</xdr:rowOff>
    </xdr:from>
    <xdr:ext cx="736600" cy="259045"/>
    <xdr:sp macro="" textlink="">
      <xdr:nvSpPr>
        <xdr:cNvPr id="342" name="テキスト ボックス 341"/>
        <xdr:cNvSpPr txBox="1"/>
      </xdr:nvSpPr>
      <xdr:spPr>
        <a:xfrm>
          <a:off x="15798800" y="108104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92181</xdr:rowOff>
    </xdr:from>
    <xdr:to>
      <xdr:col>73</xdr:col>
      <xdr:colOff>44450</xdr:colOff>
      <xdr:row>63</xdr:row>
      <xdr:rowOff>22331</xdr:rowOff>
    </xdr:to>
    <xdr:sp macro="" textlink="">
      <xdr:nvSpPr>
        <xdr:cNvPr id="343" name="楕円 342"/>
        <xdr:cNvSpPr/>
      </xdr:nvSpPr>
      <xdr:spPr>
        <a:xfrm>
          <a:off x="15240000" y="10722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7108</xdr:rowOff>
    </xdr:from>
    <xdr:ext cx="762000" cy="259045"/>
    <xdr:sp macro="" textlink="">
      <xdr:nvSpPr>
        <xdr:cNvPr id="344" name="テキスト ボックス 343"/>
        <xdr:cNvSpPr txBox="1"/>
      </xdr:nvSpPr>
      <xdr:spPr>
        <a:xfrm>
          <a:off x="14909800" y="10808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102235</xdr:rowOff>
    </xdr:from>
    <xdr:to>
      <xdr:col>68</xdr:col>
      <xdr:colOff>203200</xdr:colOff>
      <xdr:row>63</xdr:row>
      <xdr:rowOff>32385</xdr:rowOff>
    </xdr:to>
    <xdr:sp macro="" textlink="">
      <xdr:nvSpPr>
        <xdr:cNvPr id="345" name="楕円 344"/>
        <xdr:cNvSpPr/>
      </xdr:nvSpPr>
      <xdr:spPr>
        <a:xfrm>
          <a:off x="14351000" y="1073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17162</xdr:rowOff>
    </xdr:from>
    <xdr:ext cx="762000" cy="259045"/>
    <xdr:sp macro="" textlink="">
      <xdr:nvSpPr>
        <xdr:cNvPr id="346" name="テキスト ボックス 345"/>
        <xdr:cNvSpPr txBox="1"/>
      </xdr:nvSpPr>
      <xdr:spPr>
        <a:xfrm>
          <a:off x="14020800" y="10818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88159</xdr:rowOff>
    </xdr:from>
    <xdr:to>
      <xdr:col>64</xdr:col>
      <xdr:colOff>152400</xdr:colOff>
      <xdr:row>63</xdr:row>
      <xdr:rowOff>18309</xdr:rowOff>
    </xdr:to>
    <xdr:sp macro="" textlink="">
      <xdr:nvSpPr>
        <xdr:cNvPr id="347" name="楕円 346"/>
        <xdr:cNvSpPr/>
      </xdr:nvSpPr>
      <xdr:spPr>
        <a:xfrm>
          <a:off x="13462000" y="10718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3086</xdr:rowOff>
    </xdr:from>
    <xdr:ext cx="762000" cy="259045"/>
    <xdr:sp macro="" textlink="">
      <xdr:nvSpPr>
        <xdr:cNvPr id="348" name="テキスト ボックス 347"/>
        <xdr:cNvSpPr txBox="1"/>
      </xdr:nvSpPr>
      <xdr:spPr>
        <a:xfrm>
          <a:off x="13131800" y="10804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ゴシック" panose="020B0609070205080204" pitchFamily="49" charset="-128"/>
              <a:ea typeface="ＭＳ ゴシック" panose="020B0609070205080204" pitchFamily="49" charset="-128"/>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元利償還金の減などにより、前年度と比較し０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８ポイント減</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の９</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７</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となった。前年度比では減となったものの、類似団体の平均値を上回っていることから、今後も引き続き、事業の緊急性や優先度のほか、後年度の財政負担の影響等を十分検討したうえで、市債の適正な発行と管理を行い、健全財政の維持に努める。</a:t>
          </a:r>
          <a:endParaRPr lang="ja-JP" altLang="ja-JP" sz="16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78317</xdr:rowOff>
    </xdr:from>
    <xdr:to>
      <xdr:col>81</xdr:col>
      <xdr:colOff>44450</xdr:colOff>
      <xdr:row>45</xdr:row>
      <xdr:rowOff>162560</xdr:rowOff>
    </xdr:to>
    <xdr:cxnSp macro="">
      <xdr:nvCxnSpPr>
        <xdr:cNvPr id="376" name="直線コネクタ 375"/>
        <xdr:cNvCxnSpPr/>
      </xdr:nvCxnSpPr>
      <xdr:spPr>
        <a:xfrm flipV="1">
          <a:off x="17018000" y="6421967"/>
          <a:ext cx="0" cy="14558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134637</xdr:rowOff>
    </xdr:from>
    <xdr:ext cx="762000" cy="259045"/>
    <xdr:sp macro="" textlink="">
      <xdr:nvSpPr>
        <xdr:cNvPr id="377" name="公債費負担の状況最小値テキスト"/>
        <xdr:cNvSpPr txBox="1"/>
      </xdr:nvSpPr>
      <xdr:spPr>
        <a:xfrm>
          <a:off x="17106900" y="784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162560</xdr:rowOff>
    </xdr:from>
    <xdr:to>
      <xdr:col>81</xdr:col>
      <xdr:colOff>133350</xdr:colOff>
      <xdr:row>45</xdr:row>
      <xdr:rowOff>162560</xdr:rowOff>
    </xdr:to>
    <xdr:cxnSp macro="">
      <xdr:nvCxnSpPr>
        <xdr:cNvPr id="378" name="直線コネクタ 377"/>
        <xdr:cNvCxnSpPr/>
      </xdr:nvCxnSpPr>
      <xdr:spPr>
        <a:xfrm>
          <a:off x="16929100" y="787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164694</xdr:rowOff>
    </xdr:from>
    <xdr:ext cx="762000" cy="259045"/>
    <xdr:sp macro="" textlink="">
      <xdr:nvSpPr>
        <xdr:cNvPr id="379" name="公債費負担の状況最大値テキスト"/>
        <xdr:cNvSpPr txBox="1"/>
      </xdr:nvSpPr>
      <xdr:spPr>
        <a:xfrm>
          <a:off x="17106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78317</xdr:rowOff>
    </xdr:from>
    <xdr:to>
      <xdr:col>81</xdr:col>
      <xdr:colOff>133350</xdr:colOff>
      <xdr:row>37</xdr:row>
      <xdr:rowOff>78317</xdr:rowOff>
    </xdr:to>
    <xdr:cxnSp macro="">
      <xdr:nvCxnSpPr>
        <xdr:cNvPr id="380" name="直線コネクタ 379"/>
        <xdr:cNvCxnSpPr/>
      </xdr:nvCxnSpPr>
      <xdr:spPr>
        <a:xfrm>
          <a:off x="16929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162137</xdr:rowOff>
    </xdr:from>
    <xdr:to>
      <xdr:col>81</xdr:col>
      <xdr:colOff>44450</xdr:colOff>
      <xdr:row>43</xdr:row>
      <xdr:rowOff>55033</xdr:rowOff>
    </xdr:to>
    <xdr:cxnSp macro="">
      <xdr:nvCxnSpPr>
        <xdr:cNvPr id="381" name="直線コネクタ 380"/>
        <xdr:cNvCxnSpPr/>
      </xdr:nvCxnSpPr>
      <xdr:spPr>
        <a:xfrm flipV="1">
          <a:off x="16179800" y="7363037"/>
          <a:ext cx="8382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49971</xdr:rowOff>
    </xdr:from>
    <xdr:ext cx="762000" cy="259045"/>
    <xdr:sp macro="" textlink="">
      <xdr:nvSpPr>
        <xdr:cNvPr id="382" name="公債費負担の状況平均値テキスト"/>
        <xdr:cNvSpPr txBox="1"/>
      </xdr:nvSpPr>
      <xdr:spPr>
        <a:xfrm>
          <a:off x="17106900" y="6907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33444</xdr:rowOff>
    </xdr:from>
    <xdr:to>
      <xdr:col>81</xdr:col>
      <xdr:colOff>95250</xdr:colOff>
      <xdr:row>41</xdr:row>
      <xdr:rowOff>135044</xdr:rowOff>
    </xdr:to>
    <xdr:sp macro="" textlink="">
      <xdr:nvSpPr>
        <xdr:cNvPr id="383" name="フローチャート: 判断 382"/>
        <xdr:cNvSpPr/>
      </xdr:nvSpPr>
      <xdr:spPr>
        <a:xfrm>
          <a:off x="169672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55033</xdr:rowOff>
    </xdr:from>
    <xdr:to>
      <xdr:col>77</xdr:col>
      <xdr:colOff>44450</xdr:colOff>
      <xdr:row>43</xdr:row>
      <xdr:rowOff>119380</xdr:rowOff>
    </xdr:to>
    <xdr:cxnSp macro="">
      <xdr:nvCxnSpPr>
        <xdr:cNvPr id="384" name="直線コネクタ 383"/>
        <xdr:cNvCxnSpPr/>
      </xdr:nvCxnSpPr>
      <xdr:spPr>
        <a:xfrm flipV="1">
          <a:off x="15290800" y="7427383"/>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57573</xdr:rowOff>
    </xdr:from>
    <xdr:to>
      <xdr:col>77</xdr:col>
      <xdr:colOff>95250</xdr:colOff>
      <xdr:row>41</xdr:row>
      <xdr:rowOff>159173</xdr:rowOff>
    </xdr:to>
    <xdr:sp macro="" textlink="">
      <xdr:nvSpPr>
        <xdr:cNvPr id="385" name="フローチャート: 判断 384"/>
        <xdr:cNvSpPr/>
      </xdr:nvSpPr>
      <xdr:spPr>
        <a:xfrm>
          <a:off x="16129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169350</xdr:rowOff>
    </xdr:from>
    <xdr:ext cx="736600" cy="259045"/>
    <xdr:sp macro="" textlink="">
      <xdr:nvSpPr>
        <xdr:cNvPr id="386" name="テキスト ボックス 385"/>
        <xdr:cNvSpPr txBox="1"/>
      </xdr:nvSpPr>
      <xdr:spPr>
        <a:xfrm>
          <a:off x="15798800" y="68559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119380</xdr:rowOff>
    </xdr:from>
    <xdr:to>
      <xdr:col>72</xdr:col>
      <xdr:colOff>203200</xdr:colOff>
      <xdr:row>43</xdr:row>
      <xdr:rowOff>159596</xdr:rowOff>
    </xdr:to>
    <xdr:cxnSp macro="">
      <xdr:nvCxnSpPr>
        <xdr:cNvPr id="387" name="直線コネクタ 386"/>
        <xdr:cNvCxnSpPr/>
      </xdr:nvCxnSpPr>
      <xdr:spPr>
        <a:xfrm flipV="1">
          <a:off x="14401800" y="749173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81704</xdr:rowOff>
    </xdr:from>
    <xdr:to>
      <xdr:col>73</xdr:col>
      <xdr:colOff>44450</xdr:colOff>
      <xdr:row>42</xdr:row>
      <xdr:rowOff>11854</xdr:rowOff>
    </xdr:to>
    <xdr:sp macro="" textlink="">
      <xdr:nvSpPr>
        <xdr:cNvPr id="388" name="フローチャート: 判断 387"/>
        <xdr:cNvSpPr/>
      </xdr:nvSpPr>
      <xdr:spPr>
        <a:xfrm>
          <a:off x="15240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22031</xdr:rowOff>
    </xdr:from>
    <xdr:ext cx="762000" cy="259045"/>
    <xdr:sp macro="" textlink="">
      <xdr:nvSpPr>
        <xdr:cNvPr id="389" name="テキスト ボックス 388"/>
        <xdr:cNvSpPr txBox="1"/>
      </xdr:nvSpPr>
      <xdr:spPr>
        <a:xfrm>
          <a:off x="14909800" y="688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159596</xdr:rowOff>
    </xdr:from>
    <xdr:to>
      <xdr:col>68</xdr:col>
      <xdr:colOff>152400</xdr:colOff>
      <xdr:row>44</xdr:row>
      <xdr:rowOff>4233</xdr:rowOff>
    </xdr:to>
    <xdr:cxnSp macro="">
      <xdr:nvCxnSpPr>
        <xdr:cNvPr id="390" name="直線コネクタ 389"/>
        <xdr:cNvCxnSpPr/>
      </xdr:nvCxnSpPr>
      <xdr:spPr>
        <a:xfrm flipV="1">
          <a:off x="13512800" y="7531946"/>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105833</xdr:rowOff>
    </xdr:from>
    <xdr:to>
      <xdr:col>68</xdr:col>
      <xdr:colOff>203200</xdr:colOff>
      <xdr:row>42</xdr:row>
      <xdr:rowOff>35983</xdr:rowOff>
    </xdr:to>
    <xdr:sp macro="" textlink="">
      <xdr:nvSpPr>
        <xdr:cNvPr id="391" name="フローチャート: 判断 390"/>
        <xdr:cNvSpPr/>
      </xdr:nvSpPr>
      <xdr:spPr>
        <a:xfrm>
          <a:off x="14351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46160</xdr:rowOff>
    </xdr:from>
    <xdr:ext cx="762000" cy="259045"/>
    <xdr:sp macro="" textlink="">
      <xdr:nvSpPr>
        <xdr:cNvPr id="392" name="テキスト ボックス 391"/>
        <xdr:cNvSpPr txBox="1"/>
      </xdr:nvSpPr>
      <xdr:spPr>
        <a:xfrm>
          <a:off x="14020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129963</xdr:rowOff>
    </xdr:from>
    <xdr:to>
      <xdr:col>64</xdr:col>
      <xdr:colOff>152400</xdr:colOff>
      <xdr:row>42</xdr:row>
      <xdr:rowOff>60113</xdr:rowOff>
    </xdr:to>
    <xdr:sp macro="" textlink="">
      <xdr:nvSpPr>
        <xdr:cNvPr id="393" name="フローチャート: 判断 392"/>
        <xdr:cNvSpPr/>
      </xdr:nvSpPr>
      <xdr:spPr>
        <a:xfrm>
          <a:off x="13462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70290</xdr:rowOff>
    </xdr:from>
    <xdr:ext cx="762000" cy="259045"/>
    <xdr:sp macro="" textlink="">
      <xdr:nvSpPr>
        <xdr:cNvPr id="394" name="テキスト ボックス 393"/>
        <xdr:cNvSpPr txBox="1"/>
      </xdr:nvSpPr>
      <xdr:spPr>
        <a:xfrm>
          <a:off x="13131800" y="692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111337</xdr:rowOff>
    </xdr:from>
    <xdr:to>
      <xdr:col>81</xdr:col>
      <xdr:colOff>95250</xdr:colOff>
      <xdr:row>43</xdr:row>
      <xdr:rowOff>41487</xdr:rowOff>
    </xdr:to>
    <xdr:sp macro="" textlink="">
      <xdr:nvSpPr>
        <xdr:cNvPr id="400" name="楕円 399"/>
        <xdr:cNvSpPr/>
      </xdr:nvSpPr>
      <xdr:spPr>
        <a:xfrm>
          <a:off x="16967200" y="731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83414</xdr:rowOff>
    </xdr:from>
    <xdr:ext cx="762000" cy="259045"/>
    <xdr:sp macro="" textlink="">
      <xdr:nvSpPr>
        <xdr:cNvPr id="401" name="公債費負担の状況該当値テキスト"/>
        <xdr:cNvSpPr txBox="1"/>
      </xdr:nvSpPr>
      <xdr:spPr>
        <a:xfrm>
          <a:off x="17106900" y="7284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4233</xdr:rowOff>
    </xdr:from>
    <xdr:to>
      <xdr:col>77</xdr:col>
      <xdr:colOff>95250</xdr:colOff>
      <xdr:row>43</xdr:row>
      <xdr:rowOff>105833</xdr:rowOff>
    </xdr:to>
    <xdr:sp macro="" textlink="">
      <xdr:nvSpPr>
        <xdr:cNvPr id="402" name="楕円 401"/>
        <xdr:cNvSpPr/>
      </xdr:nvSpPr>
      <xdr:spPr>
        <a:xfrm>
          <a:off x="16129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90610</xdr:rowOff>
    </xdr:from>
    <xdr:ext cx="736600" cy="259045"/>
    <xdr:sp macro="" textlink="">
      <xdr:nvSpPr>
        <xdr:cNvPr id="403" name="テキスト ボックス 402"/>
        <xdr:cNvSpPr txBox="1"/>
      </xdr:nvSpPr>
      <xdr:spPr>
        <a:xfrm>
          <a:off x="15798800" y="7462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68580</xdr:rowOff>
    </xdr:from>
    <xdr:to>
      <xdr:col>73</xdr:col>
      <xdr:colOff>44450</xdr:colOff>
      <xdr:row>43</xdr:row>
      <xdr:rowOff>170180</xdr:rowOff>
    </xdr:to>
    <xdr:sp macro="" textlink="">
      <xdr:nvSpPr>
        <xdr:cNvPr id="404" name="楕円 403"/>
        <xdr:cNvSpPr/>
      </xdr:nvSpPr>
      <xdr:spPr>
        <a:xfrm>
          <a:off x="15240000" y="744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154957</xdr:rowOff>
    </xdr:from>
    <xdr:ext cx="762000" cy="259045"/>
    <xdr:sp macro="" textlink="">
      <xdr:nvSpPr>
        <xdr:cNvPr id="405" name="テキスト ボックス 404"/>
        <xdr:cNvSpPr txBox="1"/>
      </xdr:nvSpPr>
      <xdr:spPr>
        <a:xfrm>
          <a:off x="14909800" y="752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108796</xdr:rowOff>
    </xdr:from>
    <xdr:to>
      <xdr:col>68</xdr:col>
      <xdr:colOff>203200</xdr:colOff>
      <xdr:row>44</xdr:row>
      <xdr:rowOff>38946</xdr:rowOff>
    </xdr:to>
    <xdr:sp macro="" textlink="">
      <xdr:nvSpPr>
        <xdr:cNvPr id="406" name="楕円 405"/>
        <xdr:cNvSpPr/>
      </xdr:nvSpPr>
      <xdr:spPr>
        <a:xfrm>
          <a:off x="14351000" y="748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23723</xdr:rowOff>
    </xdr:from>
    <xdr:ext cx="762000" cy="259045"/>
    <xdr:sp macro="" textlink="">
      <xdr:nvSpPr>
        <xdr:cNvPr id="407" name="テキスト ボックス 406"/>
        <xdr:cNvSpPr txBox="1"/>
      </xdr:nvSpPr>
      <xdr:spPr>
        <a:xfrm>
          <a:off x="14020800" y="7567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124883</xdr:rowOff>
    </xdr:from>
    <xdr:to>
      <xdr:col>64</xdr:col>
      <xdr:colOff>152400</xdr:colOff>
      <xdr:row>44</xdr:row>
      <xdr:rowOff>55033</xdr:rowOff>
    </xdr:to>
    <xdr:sp macro="" textlink="">
      <xdr:nvSpPr>
        <xdr:cNvPr id="408" name="楕円 407"/>
        <xdr:cNvSpPr/>
      </xdr:nvSpPr>
      <xdr:spPr>
        <a:xfrm>
          <a:off x="13462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39810</xdr:rowOff>
    </xdr:from>
    <xdr:ext cx="762000" cy="259045"/>
    <xdr:sp macro="" textlink="">
      <xdr:nvSpPr>
        <xdr:cNvPr id="409" name="テキスト ボックス 408"/>
        <xdr:cNvSpPr txBox="1"/>
      </xdr:nvSpPr>
      <xdr:spPr>
        <a:xfrm>
          <a:off x="13131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令和元</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年度は公営企業会計の起債残高の減等に伴う公営企業債繰入見込額の減（△</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２８５</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百万円）や一般会計の地方債残高の減（△</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３０６</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百万円）などにより、前年度と比較して</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４</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２</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ポイント減の</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７６</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９</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％となった。</a:t>
          </a:r>
          <a:endParaRPr lang="ja-JP" altLang="ja-JP" sz="16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類似団体</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と比較すると高い数値であることから、一般会計の地方債については、今後も引き続き、キャップ制の徹底により残高の抑制に努め、将来にわたって健全で持続可能な財政運営を維持する。</a:t>
          </a:r>
          <a:endParaRPr lang="ja-JP" altLang="ja-JP" sz="16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137456</xdr:rowOff>
    </xdr:to>
    <xdr:cxnSp macro="">
      <xdr:nvCxnSpPr>
        <xdr:cNvPr id="438" name="直線コネクタ 437"/>
        <xdr:cNvCxnSpPr/>
      </xdr:nvCxnSpPr>
      <xdr:spPr>
        <a:xfrm flipV="1">
          <a:off x="17018000" y="2370667"/>
          <a:ext cx="0" cy="15386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109533</xdr:rowOff>
    </xdr:from>
    <xdr:ext cx="762000" cy="259045"/>
    <xdr:sp macro="" textlink="">
      <xdr:nvSpPr>
        <xdr:cNvPr id="439" name="将来負担の状況最小値テキスト"/>
        <xdr:cNvSpPr txBox="1"/>
      </xdr:nvSpPr>
      <xdr:spPr>
        <a:xfrm>
          <a:off x="17106900" y="3881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137456</xdr:rowOff>
    </xdr:from>
    <xdr:to>
      <xdr:col>81</xdr:col>
      <xdr:colOff>133350</xdr:colOff>
      <xdr:row>22</xdr:row>
      <xdr:rowOff>137456</xdr:rowOff>
    </xdr:to>
    <xdr:cxnSp macro="">
      <xdr:nvCxnSpPr>
        <xdr:cNvPr id="440" name="直線コネクタ 439"/>
        <xdr:cNvCxnSpPr/>
      </xdr:nvCxnSpPr>
      <xdr:spPr>
        <a:xfrm>
          <a:off x="16929100" y="3909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74549</xdr:rowOff>
    </xdr:from>
    <xdr:to>
      <xdr:col>81</xdr:col>
      <xdr:colOff>44450</xdr:colOff>
      <xdr:row>17</xdr:row>
      <xdr:rowOff>108331</xdr:rowOff>
    </xdr:to>
    <xdr:cxnSp macro="">
      <xdr:nvCxnSpPr>
        <xdr:cNvPr id="443" name="直線コネクタ 442"/>
        <xdr:cNvCxnSpPr/>
      </xdr:nvCxnSpPr>
      <xdr:spPr>
        <a:xfrm flipV="1">
          <a:off x="16179800" y="2989199"/>
          <a:ext cx="8382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141199</xdr:rowOff>
    </xdr:from>
    <xdr:ext cx="762000" cy="259045"/>
    <xdr:sp macro="" textlink="">
      <xdr:nvSpPr>
        <xdr:cNvPr id="444" name="将来負担の状況平均値テキスト"/>
        <xdr:cNvSpPr txBox="1"/>
      </xdr:nvSpPr>
      <xdr:spPr>
        <a:xfrm>
          <a:off x="17106900" y="2370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124672</xdr:rowOff>
    </xdr:from>
    <xdr:to>
      <xdr:col>81</xdr:col>
      <xdr:colOff>95250</xdr:colOff>
      <xdr:row>15</xdr:row>
      <xdr:rowOff>54822</xdr:rowOff>
    </xdr:to>
    <xdr:sp macro="" textlink="">
      <xdr:nvSpPr>
        <xdr:cNvPr id="445" name="フローチャート: 判断 444"/>
        <xdr:cNvSpPr/>
      </xdr:nvSpPr>
      <xdr:spPr>
        <a:xfrm>
          <a:off x="16967200" y="252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108331</xdr:rowOff>
    </xdr:from>
    <xdr:to>
      <xdr:col>77</xdr:col>
      <xdr:colOff>44450</xdr:colOff>
      <xdr:row>19</xdr:row>
      <xdr:rowOff>57404</xdr:rowOff>
    </xdr:to>
    <xdr:cxnSp macro="">
      <xdr:nvCxnSpPr>
        <xdr:cNvPr id="446" name="直線コネクタ 445"/>
        <xdr:cNvCxnSpPr/>
      </xdr:nvCxnSpPr>
      <xdr:spPr>
        <a:xfrm flipV="1">
          <a:off x="15290800" y="3022981"/>
          <a:ext cx="889000" cy="291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123063</xdr:rowOff>
    </xdr:from>
    <xdr:to>
      <xdr:col>77</xdr:col>
      <xdr:colOff>95250</xdr:colOff>
      <xdr:row>15</xdr:row>
      <xdr:rowOff>53213</xdr:rowOff>
    </xdr:to>
    <xdr:sp macro="" textlink="">
      <xdr:nvSpPr>
        <xdr:cNvPr id="447" name="フローチャート: 判断 446"/>
        <xdr:cNvSpPr/>
      </xdr:nvSpPr>
      <xdr:spPr>
        <a:xfrm>
          <a:off x="161290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63390</xdr:rowOff>
    </xdr:from>
    <xdr:ext cx="736600" cy="259045"/>
    <xdr:sp macro="" textlink="">
      <xdr:nvSpPr>
        <xdr:cNvPr id="448" name="テキスト ボックス 447"/>
        <xdr:cNvSpPr txBox="1"/>
      </xdr:nvSpPr>
      <xdr:spPr>
        <a:xfrm>
          <a:off x="15798800" y="2292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57404</xdr:rowOff>
    </xdr:from>
    <xdr:to>
      <xdr:col>72</xdr:col>
      <xdr:colOff>203200</xdr:colOff>
      <xdr:row>19</xdr:row>
      <xdr:rowOff>167598</xdr:rowOff>
    </xdr:to>
    <xdr:cxnSp macro="">
      <xdr:nvCxnSpPr>
        <xdr:cNvPr id="449" name="直線コネクタ 448"/>
        <xdr:cNvCxnSpPr/>
      </xdr:nvCxnSpPr>
      <xdr:spPr>
        <a:xfrm flipV="1">
          <a:off x="14401800" y="3314954"/>
          <a:ext cx="889000" cy="110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171323</xdr:rowOff>
    </xdr:from>
    <xdr:to>
      <xdr:col>73</xdr:col>
      <xdr:colOff>44450</xdr:colOff>
      <xdr:row>15</xdr:row>
      <xdr:rowOff>101473</xdr:rowOff>
    </xdr:to>
    <xdr:sp macro="" textlink="">
      <xdr:nvSpPr>
        <xdr:cNvPr id="450" name="フローチャート: 判断 449"/>
        <xdr:cNvSpPr/>
      </xdr:nvSpPr>
      <xdr:spPr>
        <a:xfrm>
          <a:off x="15240000" y="25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111650</xdr:rowOff>
    </xdr:from>
    <xdr:ext cx="762000" cy="259045"/>
    <xdr:sp macro="" textlink="">
      <xdr:nvSpPr>
        <xdr:cNvPr id="451" name="テキスト ボックス 450"/>
        <xdr:cNvSpPr txBox="1"/>
      </xdr:nvSpPr>
      <xdr:spPr>
        <a:xfrm>
          <a:off x="14909800" y="2340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167598</xdr:rowOff>
    </xdr:from>
    <xdr:to>
      <xdr:col>68</xdr:col>
      <xdr:colOff>152400</xdr:colOff>
      <xdr:row>20</xdr:row>
      <xdr:rowOff>90255</xdr:rowOff>
    </xdr:to>
    <xdr:cxnSp macro="">
      <xdr:nvCxnSpPr>
        <xdr:cNvPr id="452" name="直線コネクタ 451"/>
        <xdr:cNvCxnSpPr/>
      </xdr:nvCxnSpPr>
      <xdr:spPr>
        <a:xfrm flipV="1">
          <a:off x="13512800" y="3425148"/>
          <a:ext cx="889000" cy="94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14351</xdr:rowOff>
    </xdr:from>
    <xdr:to>
      <xdr:col>68</xdr:col>
      <xdr:colOff>203200</xdr:colOff>
      <xdr:row>15</xdr:row>
      <xdr:rowOff>115951</xdr:rowOff>
    </xdr:to>
    <xdr:sp macro="" textlink="">
      <xdr:nvSpPr>
        <xdr:cNvPr id="453" name="フローチャート: 判断 452"/>
        <xdr:cNvSpPr/>
      </xdr:nvSpPr>
      <xdr:spPr>
        <a:xfrm>
          <a:off x="143510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126128</xdr:rowOff>
    </xdr:from>
    <xdr:ext cx="762000" cy="259045"/>
    <xdr:sp macro="" textlink="">
      <xdr:nvSpPr>
        <xdr:cNvPr id="454" name="テキスト ボックス 453"/>
        <xdr:cNvSpPr txBox="1"/>
      </xdr:nvSpPr>
      <xdr:spPr>
        <a:xfrm>
          <a:off x="14020800" y="2354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48133</xdr:rowOff>
    </xdr:from>
    <xdr:to>
      <xdr:col>64</xdr:col>
      <xdr:colOff>152400</xdr:colOff>
      <xdr:row>15</xdr:row>
      <xdr:rowOff>149733</xdr:rowOff>
    </xdr:to>
    <xdr:sp macro="" textlink="">
      <xdr:nvSpPr>
        <xdr:cNvPr id="455" name="フローチャート: 判断 454"/>
        <xdr:cNvSpPr/>
      </xdr:nvSpPr>
      <xdr:spPr>
        <a:xfrm>
          <a:off x="13462000" y="26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159910</xdr:rowOff>
    </xdr:from>
    <xdr:ext cx="762000" cy="259045"/>
    <xdr:sp macro="" textlink="">
      <xdr:nvSpPr>
        <xdr:cNvPr id="456" name="テキスト ボックス 455"/>
        <xdr:cNvSpPr txBox="1"/>
      </xdr:nvSpPr>
      <xdr:spPr>
        <a:xfrm>
          <a:off x="13131800" y="2388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23749</xdr:rowOff>
    </xdr:from>
    <xdr:to>
      <xdr:col>81</xdr:col>
      <xdr:colOff>95250</xdr:colOff>
      <xdr:row>17</xdr:row>
      <xdr:rowOff>125349</xdr:rowOff>
    </xdr:to>
    <xdr:sp macro="" textlink="">
      <xdr:nvSpPr>
        <xdr:cNvPr id="462" name="楕円 461"/>
        <xdr:cNvSpPr/>
      </xdr:nvSpPr>
      <xdr:spPr>
        <a:xfrm>
          <a:off x="16967200" y="2938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167276</xdr:rowOff>
    </xdr:from>
    <xdr:ext cx="762000" cy="259045"/>
    <xdr:sp macro="" textlink="">
      <xdr:nvSpPr>
        <xdr:cNvPr id="463" name="将来負担の状況該当値テキスト"/>
        <xdr:cNvSpPr txBox="1"/>
      </xdr:nvSpPr>
      <xdr:spPr>
        <a:xfrm>
          <a:off x="17106900" y="2910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57531</xdr:rowOff>
    </xdr:from>
    <xdr:to>
      <xdr:col>77</xdr:col>
      <xdr:colOff>95250</xdr:colOff>
      <xdr:row>17</xdr:row>
      <xdr:rowOff>159131</xdr:rowOff>
    </xdr:to>
    <xdr:sp macro="" textlink="">
      <xdr:nvSpPr>
        <xdr:cNvPr id="464" name="楕円 463"/>
        <xdr:cNvSpPr/>
      </xdr:nvSpPr>
      <xdr:spPr>
        <a:xfrm>
          <a:off x="16129000" y="2972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143908</xdr:rowOff>
    </xdr:from>
    <xdr:ext cx="736600" cy="259045"/>
    <xdr:sp macro="" textlink="">
      <xdr:nvSpPr>
        <xdr:cNvPr id="465" name="テキスト ボックス 464"/>
        <xdr:cNvSpPr txBox="1"/>
      </xdr:nvSpPr>
      <xdr:spPr>
        <a:xfrm>
          <a:off x="15798800" y="30585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6604</xdr:rowOff>
    </xdr:from>
    <xdr:to>
      <xdr:col>73</xdr:col>
      <xdr:colOff>44450</xdr:colOff>
      <xdr:row>19</xdr:row>
      <xdr:rowOff>108204</xdr:rowOff>
    </xdr:to>
    <xdr:sp macro="" textlink="">
      <xdr:nvSpPr>
        <xdr:cNvPr id="466" name="楕円 465"/>
        <xdr:cNvSpPr/>
      </xdr:nvSpPr>
      <xdr:spPr>
        <a:xfrm>
          <a:off x="15240000" y="326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92981</xdr:rowOff>
    </xdr:from>
    <xdr:ext cx="762000" cy="259045"/>
    <xdr:sp macro="" textlink="">
      <xdr:nvSpPr>
        <xdr:cNvPr id="467" name="テキスト ボックス 466"/>
        <xdr:cNvSpPr txBox="1"/>
      </xdr:nvSpPr>
      <xdr:spPr>
        <a:xfrm>
          <a:off x="14909800" y="335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116798</xdr:rowOff>
    </xdr:from>
    <xdr:to>
      <xdr:col>68</xdr:col>
      <xdr:colOff>203200</xdr:colOff>
      <xdr:row>20</xdr:row>
      <xdr:rowOff>46948</xdr:rowOff>
    </xdr:to>
    <xdr:sp macro="" textlink="">
      <xdr:nvSpPr>
        <xdr:cNvPr id="468" name="楕円 467"/>
        <xdr:cNvSpPr/>
      </xdr:nvSpPr>
      <xdr:spPr>
        <a:xfrm>
          <a:off x="14351000" y="3374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20</xdr:row>
      <xdr:rowOff>31725</xdr:rowOff>
    </xdr:from>
    <xdr:ext cx="762000" cy="259045"/>
    <xdr:sp macro="" textlink="">
      <xdr:nvSpPr>
        <xdr:cNvPr id="469" name="テキスト ボックス 468"/>
        <xdr:cNvSpPr txBox="1"/>
      </xdr:nvSpPr>
      <xdr:spPr>
        <a:xfrm>
          <a:off x="14020800" y="3460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20</xdr:row>
      <xdr:rowOff>39455</xdr:rowOff>
    </xdr:from>
    <xdr:to>
      <xdr:col>64</xdr:col>
      <xdr:colOff>152400</xdr:colOff>
      <xdr:row>20</xdr:row>
      <xdr:rowOff>141055</xdr:rowOff>
    </xdr:to>
    <xdr:sp macro="" textlink="">
      <xdr:nvSpPr>
        <xdr:cNvPr id="470" name="楕円 469"/>
        <xdr:cNvSpPr/>
      </xdr:nvSpPr>
      <xdr:spPr>
        <a:xfrm>
          <a:off x="13462000" y="3468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125832</xdr:rowOff>
    </xdr:from>
    <xdr:ext cx="762000" cy="259045"/>
    <xdr:sp macro="" textlink="">
      <xdr:nvSpPr>
        <xdr:cNvPr id="471" name="テキスト ボックス 470"/>
        <xdr:cNvSpPr txBox="1"/>
      </xdr:nvSpPr>
      <xdr:spPr>
        <a:xfrm>
          <a:off x="13131800" y="3554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長野県岡谷市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49,413
48,522
85.10
20,184,238
19,362,435
735,722
11,750,683
22,597,026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76.9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人件費比率は前年度比０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４</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減</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の２１</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２</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％となった</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定員適正化計画の取り組みや行財政改革の推進等により、類似団体の平均値よりも低い比率となっている。</a:t>
          </a:r>
          <a:endParaRPr lang="ja-JP" altLang="ja-JP" sz="16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今後も引き続き、適正な職員数の管理により、人件費の削減に努める。</a:t>
          </a:r>
          <a:endParaRPr lang="ja-JP" altLang="ja-JP" sz="16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69850</xdr:rowOff>
    </xdr:from>
    <xdr:to>
      <xdr:col>24</xdr:col>
      <xdr:colOff>25400</xdr:colOff>
      <xdr:row>41</xdr:row>
      <xdr:rowOff>39370</xdr:rowOff>
    </xdr:to>
    <xdr:cxnSp macro="">
      <xdr:nvCxnSpPr>
        <xdr:cNvPr id="61" name="直線コネクタ 60"/>
        <xdr:cNvCxnSpPr/>
      </xdr:nvCxnSpPr>
      <xdr:spPr>
        <a:xfrm flipV="1">
          <a:off x="4826000" y="572770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11447</xdr:rowOff>
    </xdr:from>
    <xdr:ext cx="762000" cy="259045"/>
    <xdr:sp macro="" textlink="">
      <xdr:nvSpPr>
        <xdr:cNvPr id="62" name="人件費最小値テキスト"/>
        <xdr:cNvSpPr txBox="1"/>
      </xdr:nvSpPr>
      <xdr:spPr>
        <a:xfrm>
          <a:off x="49149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39370</xdr:rowOff>
    </xdr:from>
    <xdr:to>
      <xdr:col>24</xdr:col>
      <xdr:colOff>114300</xdr:colOff>
      <xdr:row>41</xdr:row>
      <xdr:rowOff>39370</xdr:rowOff>
    </xdr:to>
    <xdr:cxnSp macro="">
      <xdr:nvCxnSpPr>
        <xdr:cNvPr id="63" name="直線コネクタ 62"/>
        <xdr:cNvCxnSpPr/>
      </xdr:nvCxnSpPr>
      <xdr:spPr>
        <a:xfrm>
          <a:off x="4737100" y="706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156227</xdr:rowOff>
    </xdr:from>
    <xdr:ext cx="762000" cy="259045"/>
    <xdr:sp macro="" textlink="">
      <xdr:nvSpPr>
        <xdr:cNvPr id="64" name="人件費最大値テキスト"/>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69850</xdr:rowOff>
    </xdr:from>
    <xdr:to>
      <xdr:col>24</xdr:col>
      <xdr:colOff>114300</xdr:colOff>
      <xdr:row>33</xdr:row>
      <xdr:rowOff>69850</xdr:rowOff>
    </xdr:to>
    <xdr:cxnSp macro="">
      <xdr:nvCxnSpPr>
        <xdr:cNvPr id="65" name="直線コネクタ 64"/>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123190</xdr:rowOff>
    </xdr:from>
    <xdr:to>
      <xdr:col>24</xdr:col>
      <xdr:colOff>25400</xdr:colOff>
      <xdr:row>35</xdr:row>
      <xdr:rowOff>153670</xdr:rowOff>
    </xdr:to>
    <xdr:cxnSp macro="">
      <xdr:nvCxnSpPr>
        <xdr:cNvPr id="66" name="直線コネクタ 65"/>
        <xdr:cNvCxnSpPr/>
      </xdr:nvCxnSpPr>
      <xdr:spPr>
        <a:xfrm flipV="1">
          <a:off x="3987800" y="612394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158767</xdr:rowOff>
    </xdr:from>
    <xdr:ext cx="762000" cy="259045"/>
    <xdr:sp macro="" textlink="">
      <xdr:nvSpPr>
        <xdr:cNvPr id="67" name="人件費平均値テキスト"/>
        <xdr:cNvSpPr txBox="1"/>
      </xdr:nvSpPr>
      <xdr:spPr>
        <a:xfrm>
          <a:off x="4914900" y="6159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xdr:rowOff>
    </xdr:from>
    <xdr:to>
      <xdr:col>24</xdr:col>
      <xdr:colOff>76200</xdr:colOff>
      <xdr:row>36</xdr:row>
      <xdr:rowOff>116840</xdr:rowOff>
    </xdr:to>
    <xdr:sp macro="" textlink="">
      <xdr:nvSpPr>
        <xdr:cNvPr id="68" name="フローチャート: 判断 67"/>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107950</xdr:rowOff>
    </xdr:from>
    <xdr:to>
      <xdr:col>19</xdr:col>
      <xdr:colOff>187325</xdr:colOff>
      <xdr:row>35</xdr:row>
      <xdr:rowOff>153670</xdr:rowOff>
    </xdr:to>
    <xdr:cxnSp macro="">
      <xdr:nvCxnSpPr>
        <xdr:cNvPr id="69" name="直線コネクタ 68"/>
        <xdr:cNvCxnSpPr/>
      </xdr:nvCxnSpPr>
      <xdr:spPr>
        <a:xfrm>
          <a:off x="3098800" y="61087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15240</xdr:rowOff>
    </xdr:from>
    <xdr:to>
      <xdr:col>20</xdr:col>
      <xdr:colOff>38100</xdr:colOff>
      <xdr:row>36</xdr:row>
      <xdr:rowOff>116840</xdr:rowOff>
    </xdr:to>
    <xdr:sp macro="" textlink="">
      <xdr:nvSpPr>
        <xdr:cNvPr id="70" name="フローチャート: 判断 69"/>
        <xdr:cNvSpPr/>
      </xdr:nvSpPr>
      <xdr:spPr>
        <a:xfrm>
          <a:off x="3937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101617</xdr:rowOff>
    </xdr:from>
    <xdr:ext cx="736600" cy="259045"/>
    <xdr:sp macro="" textlink="">
      <xdr:nvSpPr>
        <xdr:cNvPr id="71" name="テキスト ボックス 70"/>
        <xdr:cNvSpPr txBox="1"/>
      </xdr:nvSpPr>
      <xdr:spPr>
        <a:xfrm>
          <a:off x="3606800" y="6273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107950</xdr:rowOff>
    </xdr:from>
    <xdr:to>
      <xdr:col>15</xdr:col>
      <xdr:colOff>98425</xdr:colOff>
      <xdr:row>35</xdr:row>
      <xdr:rowOff>168910</xdr:rowOff>
    </xdr:to>
    <xdr:cxnSp macro="">
      <xdr:nvCxnSpPr>
        <xdr:cNvPr id="72" name="直線コネクタ 71"/>
        <xdr:cNvCxnSpPr/>
      </xdr:nvCxnSpPr>
      <xdr:spPr>
        <a:xfrm flipV="1">
          <a:off x="2209800" y="61087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15240</xdr:rowOff>
    </xdr:from>
    <xdr:to>
      <xdr:col>15</xdr:col>
      <xdr:colOff>149225</xdr:colOff>
      <xdr:row>36</xdr:row>
      <xdr:rowOff>116840</xdr:rowOff>
    </xdr:to>
    <xdr:sp macro="" textlink="">
      <xdr:nvSpPr>
        <xdr:cNvPr id="73" name="フローチャート: 判断 72"/>
        <xdr:cNvSpPr/>
      </xdr:nvSpPr>
      <xdr:spPr>
        <a:xfrm>
          <a:off x="3048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101617</xdr:rowOff>
    </xdr:from>
    <xdr:ext cx="762000" cy="259045"/>
    <xdr:sp macro="" textlink="">
      <xdr:nvSpPr>
        <xdr:cNvPr id="74" name="テキスト ボックス 73"/>
        <xdr:cNvSpPr txBox="1"/>
      </xdr:nvSpPr>
      <xdr:spPr>
        <a:xfrm>
          <a:off x="2717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168910</xdr:rowOff>
    </xdr:from>
    <xdr:to>
      <xdr:col>11</xdr:col>
      <xdr:colOff>9525</xdr:colOff>
      <xdr:row>35</xdr:row>
      <xdr:rowOff>168910</xdr:rowOff>
    </xdr:to>
    <xdr:cxnSp macro="">
      <xdr:nvCxnSpPr>
        <xdr:cNvPr id="75" name="直線コネクタ 74"/>
        <xdr:cNvCxnSpPr/>
      </xdr:nvCxnSpPr>
      <xdr:spPr>
        <a:xfrm>
          <a:off x="1320800" y="61696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38100</xdr:rowOff>
    </xdr:from>
    <xdr:to>
      <xdr:col>11</xdr:col>
      <xdr:colOff>60325</xdr:colOff>
      <xdr:row>36</xdr:row>
      <xdr:rowOff>139700</xdr:rowOff>
    </xdr:to>
    <xdr:sp macro="" textlink="">
      <xdr:nvSpPr>
        <xdr:cNvPr id="76" name="フローチャート: 判断 75"/>
        <xdr:cNvSpPr/>
      </xdr:nvSpPr>
      <xdr:spPr>
        <a:xfrm>
          <a:off x="2159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124477</xdr:rowOff>
    </xdr:from>
    <xdr:ext cx="762000" cy="259045"/>
    <xdr:sp macro="" textlink="">
      <xdr:nvSpPr>
        <xdr:cNvPr id="77" name="テキスト ボックス 76"/>
        <xdr:cNvSpPr txBox="1"/>
      </xdr:nvSpPr>
      <xdr:spPr>
        <a:xfrm>
          <a:off x="1828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15240</xdr:rowOff>
    </xdr:from>
    <xdr:to>
      <xdr:col>6</xdr:col>
      <xdr:colOff>171450</xdr:colOff>
      <xdr:row>36</xdr:row>
      <xdr:rowOff>116840</xdr:rowOff>
    </xdr:to>
    <xdr:sp macro="" textlink="">
      <xdr:nvSpPr>
        <xdr:cNvPr id="78" name="フローチャート: 判断 77"/>
        <xdr:cNvSpPr/>
      </xdr:nvSpPr>
      <xdr:spPr>
        <a:xfrm>
          <a:off x="1270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101617</xdr:rowOff>
    </xdr:from>
    <xdr:ext cx="762000" cy="259045"/>
    <xdr:sp macro="" textlink="">
      <xdr:nvSpPr>
        <xdr:cNvPr id="79" name="テキスト ボックス 78"/>
        <xdr:cNvSpPr txBox="1"/>
      </xdr:nvSpPr>
      <xdr:spPr>
        <a:xfrm>
          <a:off x="939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72390</xdr:rowOff>
    </xdr:from>
    <xdr:to>
      <xdr:col>24</xdr:col>
      <xdr:colOff>76200</xdr:colOff>
      <xdr:row>36</xdr:row>
      <xdr:rowOff>2540</xdr:rowOff>
    </xdr:to>
    <xdr:sp macro="" textlink="">
      <xdr:nvSpPr>
        <xdr:cNvPr id="85" name="楕円 84"/>
        <xdr:cNvSpPr/>
      </xdr:nvSpPr>
      <xdr:spPr>
        <a:xfrm>
          <a:off x="47752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88917</xdr:rowOff>
    </xdr:from>
    <xdr:ext cx="762000" cy="259045"/>
    <xdr:sp macro="" textlink="">
      <xdr:nvSpPr>
        <xdr:cNvPr id="86" name="人件費該当値テキスト"/>
        <xdr:cNvSpPr txBox="1"/>
      </xdr:nvSpPr>
      <xdr:spPr>
        <a:xfrm>
          <a:off x="49149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102870</xdr:rowOff>
    </xdr:from>
    <xdr:to>
      <xdr:col>20</xdr:col>
      <xdr:colOff>38100</xdr:colOff>
      <xdr:row>36</xdr:row>
      <xdr:rowOff>33020</xdr:rowOff>
    </xdr:to>
    <xdr:sp macro="" textlink="">
      <xdr:nvSpPr>
        <xdr:cNvPr id="87" name="楕円 86"/>
        <xdr:cNvSpPr/>
      </xdr:nvSpPr>
      <xdr:spPr>
        <a:xfrm>
          <a:off x="3937000" y="610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43197</xdr:rowOff>
    </xdr:from>
    <xdr:ext cx="736600" cy="259045"/>
    <xdr:sp macro="" textlink="">
      <xdr:nvSpPr>
        <xdr:cNvPr id="88" name="テキスト ボックス 87"/>
        <xdr:cNvSpPr txBox="1"/>
      </xdr:nvSpPr>
      <xdr:spPr>
        <a:xfrm>
          <a:off x="3606800" y="5872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57150</xdr:rowOff>
    </xdr:from>
    <xdr:to>
      <xdr:col>15</xdr:col>
      <xdr:colOff>149225</xdr:colOff>
      <xdr:row>35</xdr:row>
      <xdr:rowOff>158750</xdr:rowOff>
    </xdr:to>
    <xdr:sp macro="" textlink="">
      <xdr:nvSpPr>
        <xdr:cNvPr id="89" name="楕円 88"/>
        <xdr:cNvSpPr/>
      </xdr:nvSpPr>
      <xdr:spPr>
        <a:xfrm>
          <a:off x="3048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168927</xdr:rowOff>
    </xdr:from>
    <xdr:ext cx="762000" cy="259045"/>
    <xdr:sp macro="" textlink="">
      <xdr:nvSpPr>
        <xdr:cNvPr id="90" name="テキスト ボックス 89"/>
        <xdr:cNvSpPr txBox="1"/>
      </xdr:nvSpPr>
      <xdr:spPr>
        <a:xfrm>
          <a:off x="27178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118110</xdr:rowOff>
    </xdr:from>
    <xdr:to>
      <xdr:col>11</xdr:col>
      <xdr:colOff>60325</xdr:colOff>
      <xdr:row>36</xdr:row>
      <xdr:rowOff>48260</xdr:rowOff>
    </xdr:to>
    <xdr:sp macro="" textlink="">
      <xdr:nvSpPr>
        <xdr:cNvPr id="91" name="楕円 90"/>
        <xdr:cNvSpPr/>
      </xdr:nvSpPr>
      <xdr:spPr>
        <a:xfrm>
          <a:off x="21590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58437</xdr:rowOff>
    </xdr:from>
    <xdr:ext cx="762000" cy="259045"/>
    <xdr:sp macro="" textlink="">
      <xdr:nvSpPr>
        <xdr:cNvPr id="92" name="テキスト ボックス 91"/>
        <xdr:cNvSpPr txBox="1"/>
      </xdr:nvSpPr>
      <xdr:spPr>
        <a:xfrm>
          <a:off x="18288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118110</xdr:rowOff>
    </xdr:from>
    <xdr:to>
      <xdr:col>6</xdr:col>
      <xdr:colOff>171450</xdr:colOff>
      <xdr:row>36</xdr:row>
      <xdr:rowOff>48260</xdr:rowOff>
    </xdr:to>
    <xdr:sp macro="" textlink="">
      <xdr:nvSpPr>
        <xdr:cNvPr id="93" name="楕円 92"/>
        <xdr:cNvSpPr/>
      </xdr:nvSpPr>
      <xdr:spPr>
        <a:xfrm>
          <a:off x="12700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58437</xdr:rowOff>
    </xdr:from>
    <xdr:ext cx="762000" cy="259045"/>
    <xdr:sp macro="" textlink="">
      <xdr:nvSpPr>
        <xdr:cNvPr id="94" name="テキスト ボックス 93"/>
        <xdr:cNvSpPr txBox="1"/>
      </xdr:nvSpPr>
      <xdr:spPr>
        <a:xfrm>
          <a:off x="9398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固定資産税評価替関連委託料の増や</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小中学校情報機器リース料の増のほか、</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教員住宅解体費用の皆増などにより、前年度に比べ０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４</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ポイント増の１</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３</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１</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％となったものの、類似団体の平均値は下回った。</a:t>
          </a:r>
          <a:endParaRPr lang="ja-JP" altLang="ja-JP" sz="16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引き続き、経費削減に努め、健全な財政運営を推進する。</a:t>
          </a:r>
          <a:endParaRPr lang="ja-JP" altLang="ja-JP" sz="16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122428</xdr:rowOff>
    </xdr:from>
    <xdr:to>
      <xdr:col>82</xdr:col>
      <xdr:colOff>107950</xdr:colOff>
      <xdr:row>21</xdr:row>
      <xdr:rowOff>143002</xdr:rowOff>
    </xdr:to>
    <xdr:cxnSp macro="">
      <xdr:nvCxnSpPr>
        <xdr:cNvPr id="120" name="直線コネクタ 119"/>
        <xdr:cNvCxnSpPr/>
      </xdr:nvCxnSpPr>
      <xdr:spPr>
        <a:xfrm flipV="1">
          <a:off x="16510000" y="2179828"/>
          <a:ext cx="0" cy="156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115079</xdr:rowOff>
    </xdr:from>
    <xdr:ext cx="762000" cy="259045"/>
    <xdr:sp macro="" textlink="">
      <xdr:nvSpPr>
        <xdr:cNvPr id="121" name="物件費最小値テキスト"/>
        <xdr:cNvSpPr txBox="1"/>
      </xdr:nvSpPr>
      <xdr:spPr>
        <a:xfrm>
          <a:off x="16598900" y="371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143002</xdr:rowOff>
    </xdr:from>
    <xdr:to>
      <xdr:col>82</xdr:col>
      <xdr:colOff>196850</xdr:colOff>
      <xdr:row>21</xdr:row>
      <xdr:rowOff>143002</xdr:rowOff>
    </xdr:to>
    <xdr:cxnSp macro="">
      <xdr:nvCxnSpPr>
        <xdr:cNvPr id="122" name="直線コネクタ 121"/>
        <xdr:cNvCxnSpPr/>
      </xdr:nvCxnSpPr>
      <xdr:spPr>
        <a:xfrm>
          <a:off x="16421100" y="3743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37355</xdr:rowOff>
    </xdr:from>
    <xdr:ext cx="762000" cy="259045"/>
    <xdr:sp macro="" textlink="">
      <xdr:nvSpPr>
        <xdr:cNvPr id="123" name="物件費最大値テキスト"/>
        <xdr:cNvSpPr txBox="1"/>
      </xdr:nvSpPr>
      <xdr:spPr>
        <a:xfrm>
          <a:off x="16598900" y="192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122428</xdr:rowOff>
    </xdr:from>
    <xdr:to>
      <xdr:col>82</xdr:col>
      <xdr:colOff>196850</xdr:colOff>
      <xdr:row>12</xdr:row>
      <xdr:rowOff>122428</xdr:rowOff>
    </xdr:to>
    <xdr:cxnSp macro="">
      <xdr:nvCxnSpPr>
        <xdr:cNvPr id="124" name="直線コネクタ 123"/>
        <xdr:cNvCxnSpPr/>
      </xdr:nvCxnSpPr>
      <xdr:spPr>
        <a:xfrm>
          <a:off x="16421100" y="217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145288</xdr:rowOff>
    </xdr:from>
    <xdr:to>
      <xdr:col>82</xdr:col>
      <xdr:colOff>107950</xdr:colOff>
      <xdr:row>15</xdr:row>
      <xdr:rowOff>10414</xdr:rowOff>
    </xdr:to>
    <xdr:cxnSp macro="">
      <xdr:nvCxnSpPr>
        <xdr:cNvPr id="125" name="直線コネクタ 124"/>
        <xdr:cNvCxnSpPr/>
      </xdr:nvCxnSpPr>
      <xdr:spPr>
        <a:xfrm>
          <a:off x="15671800" y="2545588"/>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89425</xdr:rowOff>
    </xdr:from>
    <xdr:ext cx="762000" cy="259045"/>
    <xdr:sp macro="" textlink="">
      <xdr:nvSpPr>
        <xdr:cNvPr id="126" name="物件費平均値テキスト"/>
        <xdr:cNvSpPr txBox="1"/>
      </xdr:nvSpPr>
      <xdr:spPr>
        <a:xfrm>
          <a:off x="16598900" y="2832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117348</xdr:rowOff>
    </xdr:from>
    <xdr:to>
      <xdr:col>82</xdr:col>
      <xdr:colOff>158750</xdr:colOff>
      <xdr:row>17</xdr:row>
      <xdr:rowOff>47498</xdr:rowOff>
    </xdr:to>
    <xdr:sp macro="" textlink="">
      <xdr:nvSpPr>
        <xdr:cNvPr id="127" name="フローチャート: 判断 126"/>
        <xdr:cNvSpPr/>
      </xdr:nvSpPr>
      <xdr:spPr>
        <a:xfrm>
          <a:off x="164592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127000</xdr:rowOff>
    </xdr:from>
    <xdr:to>
      <xdr:col>78</xdr:col>
      <xdr:colOff>69850</xdr:colOff>
      <xdr:row>14</xdr:row>
      <xdr:rowOff>145288</xdr:rowOff>
    </xdr:to>
    <xdr:cxnSp macro="">
      <xdr:nvCxnSpPr>
        <xdr:cNvPr id="128" name="直線コネクタ 127"/>
        <xdr:cNvCxnSpPr/>
      </xdr:nvCxnSpPr>
      <xdr:spPr>
        <a:xfrm>
          <a:off x="14782800" y="252730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80772</xdr:rowOff>
    </xdr:from>
    <xdr:to>
      <xdr:col>78</xdr:col>
      <xdr:colOff>120650</xdr:colOff>
      <xdr:row>17</xdr:row>
      <xdr:rowOff>10922</xdr:rowOff>
    </xdr:to>
    <xdr:sp macro="" textlink="">
      <xdr:nvSpPr>
        <xdr:cNvPr id="129" name="フローチャート: 判断 128"/>
        <xdr:cNvSpPr/>
      </xdr:nvSpPr>
      <xdr:spPr>
        <a:xfrm>
          <a:off x="15621000" y="282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167149</xdr:rowOff>
    </xdr:from>
    <xdr:ext cx="736600" cy="259045"/>
    <xdr:sp macro="" textlink="">
      <xdr:nvSpPr>
        <xdr:cNvPr id="130" name="テキスト ボックス 129"/>
        <xdr:cNvSpPr txBox="1"/>
      </xdr:nvSpPr>
      <xdr:spPr>
        <a:xfrm>
          <a:off x="15290800" y="2910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127000</xdr:rowOff>
    </xdr:from>
    <xdr:to>
      <xdr:col>73</xdr:col>
      <xdr:colOff>180975</xdr:colOff>
      <xdr:row>14</xdr:row>
      <xdr:rowOff>163576</xdr:rowOff>
    </xdr:to>
    <xdr:cxnSp macro="">
      <xdr:nvCxnSpPr>
        <xdr:cNvPr id="131" name="直線コネクタ 130"/>
        <xdr:cNvCxnSpPr/>
      </xdr:nvCxnSpPr>
      <xdr:spPr>
        <a:xfrm flipV="1">
          <a:off x="13893800" y="252730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62484</xdr:rowOff>
    </xdr:from>
    <xdr:to>
      <xdr:col>74</xdr:col>
      <xdr:colOff>31750</xdr:colOff>
      <xdr:row>16</xdr:row>
      <xdr:rowOff>164084</xdr:rowOff>
    </xdr:to>
    <xdr:sp macro="" textlink="">
      <xdr:nvSpPr>
        <xdr:cNvPr id="132" name="フローチャート: 判断 131"/>
        <xdr:cNvSpPr/>
      </xdr:nvSpPr>
      <xdr:spPr>
        <a:xfrm>
          <a:off x="14732000" y="280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148861</xdr:rowOff>
    </xdr:from>
    <xdr:ext cx="762000" cy="259045"/>
    <xdr:sp macro="" textlink="">
      <xdr:nvSpPr>
        <xdr:cNvPr id="133" name="テキスト ボックス 132"/>
        <xdr:cNvSpPr txBox="1"/>
      </xdr:nvSpPr>
      <xdr:spPr>
        <a:xfrm>
          <a:off x="14401800" y="2892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99568</xdr:rowOff>
    </xdr:from>
    <xdr:to>
      <xdr:col>69</xdr:col>
      <xdr:colOff>92075</xdr:colOff>
      <xdr:row>14</xdr:row>
      <xdr:rowOff>163576</xdr:rowOff>
    </xdr:to>
    <xdr:cxnSp macro="">
      <xdr:nvCxnSpPr>
        <xdr:cNvPr id="134" name="直線コネクタ 133"/>
        <xdr:cNvCxnSpPr/>
      </xdr:nvCxnSpPr>
      <xdr:spPr>
        <a:xfrm>
          <a:off x="13004800" y="249986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44196</xdr:rowOff>
    </xdr:from>
    <xdr:to>
      <xdr:col>69</xdr:col>
      <xdr:colOff>142875</xdr:colOff>
      <xdr:row>16</xdr:row>
      <xdr:rowOff>145796</xdr:rowOff>
    </xdr:to>
    <xdr:sp macro="" textlink="">
      <xdr:nvSpPr>
        <xdr:cNvPr id="135" name="フローチャート: 判断 134"/>
        <xdr:cNvSpPr/>
      </xdr:nvSpPr>
      <xdr:spPr>
        <a:xfrm>
          <a:off x="138430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130573</xdr:rowOff>
    </xdr:from>
    <xdr:ext cx="762000" cy="259045"/>
    <xdr:sp macro="" textlink="">
      <xdr:nvSpPr>
        <xdr:cNvPr id="136" name="テキスト ボックス 135"/>
        <xdr:cNvSpPr txBox="1"/>
      </xdr:nvSpPr>
      <xdr:spPr>
        <a:xfrm>
          <a:off x="13512800" y="287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169926</xdr:rowOff>
    </xdr:from>
    <xdr:to>
      <xdr:col>65</xdr:col>
      <xdr:colOff>53975</xdr:colOff>
      <xdr:row>16</xdr:row>
      <xdr:rowOff>100076</xdr:rowOff>
    </xdr:to>
    <xdr:sp macro="" textlink="">
      <xdr:nvSpPr>
        <xdr:cNvPr id="137" name="フローチャート: 判断 136"/>
        <xdr:cNvSpPr/>
      </xdr:nvSpPr>
      <xdr:spPr>
        <a:xfrm>
          <a:off x="12954000" y="2741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84853</xdr:rowOff>
    </xdr:from>
    <xdr:ext cx="762000" cy="259045"/>
    <xdr:sp macro="" textlink="">
      <xdr:nvSpPr>
        <xdr:cNvPr id="138" name="テキスト ボックス 137"/>
        <xdr:cNvSpPr txBox="1"/>
      </xdr:nvSpPr>
      <xdr:spPr>
        <a:xfrm>
          <a:off x="12623800" y="2828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131064</xdr:rowOff>
    </xdr:from>
    <xdr:to>
      <xdr:col>82</xdr:col>
      <xdr:colOff>158750</xdr:colOff>
      <xdr:row>15</xdr:row>
      <xdr:rowOff>61214</xdr:rowOff>
    </xdr:to>
    <xdr:sp macro="" textlink="">
      <xdr:nvSpPr>
        <xdr:cNvPr id="144" name="楕円 143"/>
        <xdr:cNvSpPr/>
      </xdr:nvSpPr>
      <xdr:spPr>
        <a:xfrm>
          <a:off x="16459200" y="2531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147591</xdr:rowOff>
    </xdr:from>
    <xdr:ext cx="762000" cy="259045"/>
    <xdr:sp macro="" textlink="">
      <xdr:nvSpPr>
        <xdr:cNvPr id="145" name="物件費該当値テキスト"/>
        <xdr:cNvSpPr txBox="1"/>
      </xdr:nvSpPr>
      <xdr:spPr>
        <a:xfrm>
          <a:off x="16598900" y="2376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94488</xdr:rowOff>
    </xdr:from>
    <xdr:to>
      <xdr:col>78</xdr:col>
      <xdr:colOff>120650</xdr:colOff>
      <xdr:row>15</xdr:row>
      <xdr:rowOff>24638</xdr:rowOff>
    </xdr:to>
    <xdr:sp macro="" textlink="">
      <xdr:nvSpPr>
        <xdr:cNvPr id="146" name="楕円 145"/>
        <xdr:cNvSpPr/>
      </xdr:nvSpPr>
      <xdr:spPr>
        <a:xfrm>
          <a:off x="15621000" y="2494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34815</xdr:rowOff>
    </xdr:from>
    <xdr:ext cx="736600" cy="259045"/>
    <xdr:sp macro="" textlink="">
      <xdr:nvSpPr>
        <xdr:cNvPr id="147" name="テキスト ボックス 146"/>
        <xdr:cNvSpPr txBox="1"/>
      </xdr:nvSpPr>
      <xdr:spPr>
        <a:xfrm>
          <a:off x="15290800" y="2263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76200</xdr:rowOff>
    </xdr:from>
    <xdr:to>
      <xdr:col>74</xdr:col>
      <xdr:colOff>31750</xdr:colOff>
      <xdr:row>15</xdr:row>
      <xdr:rowOff>6350</xdr:rowOff>
    </xdr:to>
    <xdr:sp macro="" textlink="">
      <xdr:nvSpPr>
        <xdr:cNvPr id="148" name="楕円 147"/>
        <xdr:cNvSpPr/>
      </xdr:nvSpPr>
      <xdr:spPr>
        <a:xfrm>
          <a:off x="14732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16527</xdr:rowOff>
    </xdr:from>
    <xdr:ext cx="762000" cy="259045"/>
    <xdr:sp macro="" textlink="">
      <xdr:nvSpPr>
        <xdr:cNvPr id="149" name="テキスト ボックス 148"/>
        <xdr:cNvSpPr txBox="1"/>
      </xdr:nvSpPr>
      <xdr:spPr>
        <a:xfrm>
          <a:off x="14401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112776</xdr:rowOff>
    </xdr:from>
    <xdr:to>
      <xdr:col>69</xdr:col>
      <xdr:colOff>142875</xdr:colOff>
      <xdr:row>15</xdr:row>
      <xdr:rowOff>42926</xdr:rowOff>
    </xdr:to>
    <xdr:sp macro="" textlink="">
      <xdr:nvSpPr>
        <xdr:cNvPr id="150" name="楕円 149"/>
        <xdr:cNvSpPr/>
      </xdr:nvSpPr>
      <xdr:spPr>
        <a:xfrm>
          <a:off x="13843000" y="2513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53103</xdr:rowOff>
    </xdr:from>
    <xdr:ext cx="762000" cy="259045"/>
    <xdr:sp macro="" textlink="">
      <xdr:nvSpPr>
        <xdr:cNvPr id="151" name="テキスト ボックス 150"/>
        <xdr:cNvSpPr txBox="1"/>
      </xdr:nvSpPr>
      <xdr:spPr>
        <a:xfrm>
          <a:off x="13512800" y="2281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48768</xdr:rowOff>
    </xdr:from>
    <xdr:to>
      <xdr:col>65</xdr:col>
      <xdr:colOff>53975</xdr:colOff>
      <xdr:row>14</xdr:row>
      <xdr:rowOff>150368</xdr:rowOff>
    </xdr:to>
    <xdr:sp macro="" textlink="">
      <xdr:nvSpPr>
        <xdr:cNvPr id="152" name="楕円 151"/>
        <xdr:cNvSpPr/>
      </xdr:nvSpPr>
      <xdr:spPr>
        <a:xfrm>
          <a:off x="12954000" y="2449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160545</xdr:rowOff>
    </xdr:from>
    <xdr:ext cx="762000" cy="259045"/>
    <xdr:sp macro="" textlink="">
      <xdr:nvSpPr>
        <xdr:cNvPr id="153" name="テキスト ボックス 152"/>
        <xdr:cNvSpPr txBox="1"/>
      </xdr:nvSpPr>
      <xdr:spPr>
        <a:xfrm>
          <a:off x="12623800" y="2217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effectLst/>
              <a:latin typeface="+mn-lt"/>
              <a:ea typeface="+mn-ea"/>
              <a:cs typeface="+mn-cs"/>
            </a:rPr>
            <a:t>　</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自立支援等給付費の増</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などにより、</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前年度に比べ０</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３</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ポイント増の</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９</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２</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％となった。</a:t>
          </a:r>
          <a:endParaRPr lang="ja-JP" altLang="ja-JP" sz="1600">
            <a:solidFill>
              <a:sysClr val="windowText" lastClr="000000"/>
            </a:solidFill>
            <a:effectLst/>
            <a:latin typeface="ＭＳ ゴシック" panose="020B0609070205080204" pitchFamily="49" charset="-128"/>
            <a:ea typeface="ＭＳ ゴシック" panose="020B0609070205080204" pitchFamily="49" charset="-128"/>
          </a:endParaRPr>
        </a:p>
        <a:p>
          <a:pPr rtl="0" eaLnBrk="1" fontAlgn="auto" latinLnBrk="0" hangingPunct="1"/>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類似団体の平均値は下回っているものの、少子高齢化の進展</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等</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に伴い、扶助費は今後も増加が見込まれることから、</a:t>
          </a:r>
          <a:r>
            <a:rPr lang="ja-JP" altLang="ja-JP" sz="12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適正な水準の維持に努める。</a:t>
          </a:r>
          <a:endParaRPr lang="ja-JP" altLang="ja-JP" sz="1600">
            <a:solidFill>
              <a:sysClr val="windowText" lastClr="000000"/>
            </a:solidFill>
            <a:effectLst/>
            <a:latin typeface="ＭＳ ゴシック" panose="020B0609070205080204" pitchFamily="49" charset="-128"/>
            <a:ea typeface="ＭＳ ゴシック" panose="020B0609070205080204" pitchFamily="49" charset="-128"/>
          </a:endParaRPr>
        </a:p>
        <a:p>
          <a:endParaRPr kumimoji="1" lang="ja-JP" altLang="en-US" sz="14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8" name="直線コネクタ 167"/>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69" name="テキスト ボックス 168"/>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0" name="直線コネクタ 169"/>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1" name="テキスト ボックス 170"/>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2" name="直線コネクタ 171"/>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3" name="テキスト ボックス 172"/>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4" name="直線コネクタ 173"/>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5" name="テキスト ボックス 174"/>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152146</xdr:rowOff>
    </xdr:from>
    <xdr:to>
      <xdr:col>24</xdr:col>
      <xdr:colOff>25400</xdr:colOff>
      <xdr:row>61</xdr:row>
      <xdr:rowOff>161290</xdr:rowOff>
    </xdr:to>
    <xdr:cxnSp macro="">
      <xdr:nvCxnSpPr>
        <xdr:cNvPr id="179" name="直線コネクタ 178"/>
        <xdr:cNvCxnSpPr/>
      </xdr:nvCxnSpPr>
      <xdr:spPr>
        <a:xfrm flipV="1">
          <a:off x="4826000" y="9238996"/>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133367</xdr:rowOff>
    </xdr:from>
    <xdr:ext cx="762000" cy="259045"/>
    <xdr:sp macro="" textlink="">
      <xdr:nvSpPr>
        <xdr:cNvPr id="180" name="扶助費最小値テキスト"/>
        <xdr:cNvSpPr txBox="1"/>
      </xdr:nvSpPr>
      <xdr:spPr>
        <a:xfrm>
          <a:off x="4914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161290</xdr:rowOff>
    </xdr:from>
    <xdr:to>
      <xdr:col>24</xdr:col>
      <xdr:colOff>114300</xdr:colOff>
      <xdr:row>61</xdr:row>
      <xdr:rowOff>161290</xdr:rowOff>
    </xdr:to>
    <xdr:cxnSp macro="">
      <xdr:nvCxnSpPr>
        <xdr:cNvPr id="181" name="直線コネクタ 180"/>
        <xdr:cNvCxnSpPr/>
      </xdr:nvCxnSpPr>
      <xdr:spPr>
        <a:xfrm>
          <a:off x="4737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67073</xdr:rowOff>
    </xdr:from>
    <xdr:ext cx="762000" cy="259045"/>
    <xdr:sp macro="" textlink="">
      <xdr:nvSpPr>
        <xdr:cNvPr id="182" name="扶助費最大値テキスト"/>
        <xdr:cNvSpPr txBox="1"/>
      </xdr:nvSpPr>
      <xdr:spPr>
        <a:xfrm>
          <a:off x="4914900" y="898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152146</xdr:rowOff>
    </xdr:from>
    <xdr:to>
      <xdr:col>24</xdr:col>
      <xdr:colOff>114300</xdr:colOff>
      <xdr:row>53</xdr:row>
      <xdr:rowOff>152146</xdr:rowOff>
    </xdr:to>
    <xdr:cxnSp macro="">
      <xdr:nvCxnSpPr>
        <xdr:cNvPr id="183" name="直線コネクタ 182"/>
        <xdr:cNvCxnSpPr/>
      </xdr:nvCxnSpPr>
      <xdr:spPr>
        <a:xfrm>
          <a:off x="4737100" y="9238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83566</xdr:rowOff>
    </xdr:from>
    <xdr:to>
      <xdr:col>24</xdr:col>
      <xdr:colOff>25400</xdr:colOff>
      <xdr:row>55</xdr:row>
      <xdr:rowOff>110998</xdr:rowOff>
    </xdr:to>
    <xdr:cxnSp macro="">
      <xdr:nvCxnSpPr>
        <xdr:cNvPr id="184" name="直線コネクタ 183"/>
        <xdr:cNvCxnSpPr/>
      </xdr:nvCxnSpPr>
      <xdr:spPr>
        <a:xfrm>
          <a:off x="3987800" y="9513316"/>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34561</xdr:rowOff>
    </xdr:from>
    <xdr:ext cx="762000" cy="259045"/>
    <xdr:sp macro="" textlink="">
      <xdr:nvSpPr>
        <xdr:cNvPr id="185" name="扶助費平均値テキスト"/>
        <xdr:cNvSpPr txBox="1"/>
      </xdr:nvSpPr>
      <xdr:spPr>
        <a:xfrm>
          <a:off x="4914900" y="9635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62484</xdr:rowOff>
    </xdr:from>
    <xdr:to>
      <xdr:col>24</xdr:col>
      <xdr:colOff>76200</xdr:colOff>
      <xdr:row>56</xdr:row>
      <xdr:rowOff>164084</xdr:rowOff>
    </xdr:to>
    <xdr:sp macro="" textlink="">
      <xdr:nvSpPr>
        <xdr:cNvPr id="186" name="フローチャート: 判断 185"/>
        <xdr:cNvSpPr/>
      </xdr:nvSpPr>
      <xdr:spPr>
        <a:xfrm>
          <a:off x="47752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28702</xdr:rowOff>
    </xdr:from>
    <xdr:to>
      <xdr:col>19</xdr:col>
      <xdr:colOff>187325</xdr:colOff>
      <xdr:row>55</xdr:row>
      <xdr:rowOff>83566</xdr:rowOff>
    </xdr:to>
    <xdr:cxnSp macro="">
      <xdr:nvCxnSpPr>
        <xdr:cNvPr id="187" name="直線コネクタ 186"/>
        <xdr:cNvCxnSpPr/>
      </xdr:nvCxnSpPr>
      <xdr:spPr>
        <a:xfrm>
          <a:off x="3098800" y="945845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35052</xdr:rowOff>
    </xdr:from>
    <xdr:to>
      <xdr:col>20</xdr:col>
      <xdr:colOff>38100</xdr:colOff>
      <xdr:row>56</xdr:row>
      <xdr:rowOff>136652</xdr:rowOff>
    </xdr:to>
    <xdr:sp macro="" textlink="">
      <xdr:nvSpPr>
        <xdr:cNvPr id="188" name="フローチャート: 判断 187"/>
        <xdr:cNvSpPr/>
      </xdr:nvSpPr>
      <xdr:spPr>
        <a:xfrm>
          <a:off x="39370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121429</xdr:rowOff>
    </xdr:from>
    <xdr:ext cx="736600" cy="259045"/>
    <xdr:sp macro="" textlink="">
      <xdr:nvSpPr>
        <xdr:cNvPr id="189" name="テキスト ボックス 188"/>
        <xdr:cNvSpPr txBox="1"/>
      </xdr:nvSpPr>
      <xdr:spPr>
        <a:xfrm>
          <a:off x="3606800" y="9722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28702</xdr:rowOff>
    </xdr:from>
    <xdr:to>
      <xdr:col>15</xdr:col>
      <xdr:colOff>98425</xdr:colOff>
      <xdr:row>55</xdr:row>
      <xdr:rowOff>37846</xdr:rowOff>
    </xdr:to>
    <xdr:cxnSp macro="">
      <xdr:nvCxnSpPr>
        <xdr:cNvPr id="190" name="直線コネクタ 189"/>
        <xdr:cNvCxnSpPr/>
      </xdr:nvCxnSpPr>
      <xdr:spPr>
        <a:xfrm flipV="1">
          <a:off x="2209800" y="945845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16764</xdr:rowOff>
    </xdr:from>
    <xdr:to>
      <xdr:col>15</xdr:col>
      <xdr:colOff>149225</xdr:colOff>
      <xdr:row>56</xdr:row>
      <xdr:rowOff>118364</xdr:rowOff>
    </xdr:to>
    <xdr:sp macro="" textlink="">
      <xdr:nvSpPr>
        <xdr:cNvPr id="191" name="フローチャート: 判断 190"/>
        <xdr:cNvSpPr/>
      </xdr:nvSpPr>
      <xdr:spPr>
        <a:xfrm>
          <a:off x="3048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103141</xdr:rowOff>
    </xdr:from>
    <xdr:ext cx="762000" cy="259045"/>
    <xdr:sp macro="" textlink="">
      <xdr:nvSpPr>
        <xdr:cNvPr id="192" name="テキスト ボックス 191"/>
        <xdr:cNvSpPr txBox="1"/>
      </xdr:nvSpPr>
      <xdr:spPr>
        <a:xfrm>
          <a:off x="2717800" y="9704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145288</xdr:rowOff>
    </xdr:from>
    <xdr:to>
      <xdr:col>11</xdr:col>
      <xdr:colOff>9525</xdr:colOff>
      <xdr:row>55</xdr:row>
      <xdr:rowOff>37846</xdr:rowOff>
    </xdr:to>
    <xdr:cxnSp macro="">
      <xdr:nvCxnSpPr>
        <xdr:cNvPr id="193" name="直線コネクタ 192"/>
        <xdr:cNvCxnSpPr/>
      </xdr:nvCxnSpPr>
      <xdr:spPr>
        <a:xfrm>
          <a:off x="1320800" y="940358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169926</xdr:rowOff>
    </xdr:from>
    <xdr:to>
      <xdr:col>11</xdr:col>
      <xdr:colOff>60325</xdr:colOff>
      <xdr:row>56</xdr:row>
      <xdr:rowOff>100076</xdr:rowOff>
    </xdr:to>
    <xdr:sp macro="" textlink="">
      <xdr:nvSpPr>
        <xdr:cNvPr id="194" name="フローチャート: 判断 193"/>
        <xdr:cNvSpPr/>
      </xdr:nvSpPr>
      <xdr:spPr>
        <a:xfrm>
          <a:off x="2159000" y="959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84853</xdr:rowOff>
    </xdr:from>
    <xdr:ext cx="762000" cy="259045"/>
    <xdr:sp macro="" textlink="">
      <xdr:nvSpPr>
        <xdr:cNvPr id="195" name="テキスト ボックス 194"/>
        <xdr:cNvSpPr txBox="1"/>
      </xdr:nvSpPr>
      <xdr:spPr>
        <a:xfrm>
          <a:off x="1828800" y="968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124206</xdr:rowOff>
    </xdr:from>
    <xdr:to>
      <xdr:col>6</xdr:col>
      <xdr:colOff>171450</xdr:colOff>
      <xdr:row>56</xdr:row>
      <xdr:rowOff>54356</xdr:rowOff>
    </xdr:to>
    <xdr:sp macro="" textlink="">
      <xdr:nvSpPr>
        <xdr:cNvPr id="196" name="フローチャート: 判断 195"/>
        <xdr:cNvSpPr/>
      </xdr:nvSpPr>
      <xdr:spPr>
        <a:xfrm>
          <a:off x="1270000" y="9553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39133</xdr:rowOff>
    </xdr:from>
    <xdr:ext cx="762000" cy="259045"/>
    <xdr:sp macro="" textlink="">
      <xdr:nvSpPr>
        <xdr:cNvPr id="197" name="テキスト ボックス 196"/>
        <xdr:cNvSpPr txBox="1"/>
      </xdr:nvSpPr>
      <xdr:spPr>
        <a:xfrm>
          <a:off x="939800" y="9640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60198</xdr:rowOff>
    </xdr:from>
    <xdr:to>
      <xdr:col>24</xdr:col>
      <xdr:colOff>76200</xdr:colOff>
      <xdr:row>55</xdr:row>
      <xdr:rowOff>161798</xdr:rowOff>
    </xdr:to>
    <xdr:sp macro="" textlink="">
      <xdr:nvSpPr>
        <xdr:cNvPr id="203" name="楕円 202"/>
        <xdr:cNvSpPr/>
      </xdr:nvSpPr>
      <xdr:spPr>
        <a:xfrm>
          <a:off x="4775200" y="9489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76725</xdr:rowOff>
    </xdr:from>
    <xdr:ext cx="762000" cy="259045"/>
    <xdr:sp macro="" textlink="">
      <xdr:nvSpPr>
        <xdr:cNvPr id="204" name="扶助費該当値テキスト"/>
        <xdr:cNvSpPr txBox="1"/>
      </xdr:nvSpPr>
      <xdr:spPr>
        <a:xfrm>
          <a:off x="4914900" y="9335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32766</xdr:rowOff>
    </xdr:from>
    <xdr:to>
      <xdr:col>20</xdr:col>
      <xdr:colOff>38100</xdr:colOff>
      <xdr:row>55</xdr:row>
      <xdr:rowOff>134366</xdr:rowOff>
    </xdr:to>
    <xdr:sp macro="" textlink="">
      <xdr:nvSpPr>
        <xdr:cNvPr id="205" name="楕円 204"/>
        <xdr:cNvSpPr/>
      </xdr:nvSpPr>
      <xdr:spPr>
        <a:xfrm>
          <a:off x="3937000" y="9462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144543</xdr:rowOff>
    </xdr:from>
    <xdr:ext cx="736600" cy="259045"/>
    <xdr:sp macro="" textlink="">
      <xdr:nvSpPr>
        <xdr:cNvPr id="206" name="テキスト ボックス 205"/>
        <xdr:cNvSpPr txBox="1"/>
      </xdr:nvSpPr>
      <xdr:spPr>
        <a:xfrm>
          <a:off x="3606800" y="92313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149352</xdr:rowOff>
    </xdr:from>
    <xdr:to>
      <xdr:col>15</xdr:col>
      <xdr:colOff>149225</xdr:colOff>
      <xdr:row>55</xdr:row>
      <xdr:rowOff>79502</xdr:rowOff>
    </xdr:to>
    <xdr:sp macro="" textlink="">
      <xdr:nvSpPr>
        <xdr:cNvPr id="207" name="楕円 206"/>
        <xdr:cNvSpPr/>
      </xdr:nvSpPr>
      <xdr:spPr>
        <a:xfrm>
          <a:off x="3048000" y="9407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89679</xdr:rowOff>
    </xdr:from>
    <xdr:ext cx="762000" cy="259045"/>
    <xdr:sp macro="" textlink="">
      <xdr:nvSpPr>
        <xdr:cNvPr id="208" name="テキスト ボックス 207"/>
        <xdr:cNvSpPr txBox="1"/>
      </xdr:nvSpPr>
      <xdr:spPr>
        <a:xfrm>
          <a:off x="2717800" y="9176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158496</xdr:rowOff>
    </xdr:from>
    <xdr:to>
      <xdr:col>11</xdr:col>
      <xdr:colOff>60325</xdr:colOff>
      <xdr:row>55</xdr:row>
      <xdr:rowOff>88646</xdr:rowOff>
    </xdr:to>
    <xdr:sp macro="" textlink="">
      <xdr:nvSpPr>
        <xdr:cNvPr id="209" name="楕円 208"/>
        <xdr:cNvSpPr/>
      </xdr:nvSpPr>
      <xdr:spPr>
        <a:xfrm>
          <a:off x="2159000" y="9416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98823</xdr:rowOff>
    </xdr:from>
    <xdr:ext cx="762000" cy="259045"/>
    <xdr:sp macro="" textlink="">
      <xdr:nvSpPr>
        <xdr:cNvPr id="210" name="テキスト ボックス 209"/>
        <xdr:cNvSpPr txBox="1"/>
      </xdr:nvSpPr>
      <xdr:spPr>
        <a:xfrm>
          <a:off x="1828800" y="9185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94488</xdr:rowOff>
    </xdr:from>
    <xdr:to>
      <xdr:col>6</xdr:col>
      <xdr:colOff>171450</xdr:colOff>
      <xdr:row>55</xdr:row>
      <xdr:rowOff>24638</xdr:rowOff>
    </xdr:to>
    <xdr:sp macro="" textlink="">
      <xdr:nvSpPr>
        <xdr:cNvPr id="211" name="楕円 210"/>
        <xdr:cNvSpPr/>
      </xdr:nvSpPr>
      <xdr:spPr>
        <a:xfrm>
          <a:off x="1270000" y="9352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34815</xdr:rowOff>
    </xdr:from>
    <xdr:ext cx="762000" cy="259045"/>
    <xdr:sp macro="" textlink="">
      <xdr:nvSpPr>
        <xdr:cNvPr id="212" name="テキスト ボックス 211"/>
        <xdr:cNvSpPr txBox="1"/>
      </xdr:nvSpPr>
      <xdr:spPr>
        <a:xfrm>
          <a:off x="939800" y="9121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anose="020B0609070205080204" pitchFamily="49" charset="-128"/>
              <a:ea typeface="ＭＳ ゴシック" panose="020B0609070205080204" pitchFamily="49" charset="-128"/>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類似団体の平均値を下回っているが、繰出金の内容や必要性等を精査し、繰出金の抑制に努める。</a:t>
          </a:r>
          <a:endParaRPr lang="ja-JP" altLang="ja-JP" sz="16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111760</xdr:rowOff>
    </xdr:from>
    <xdr:to>
      <xdr:col>82</xdr:col>
      <xdr:colOff>107950</xdr:colOff>
      <xdr:row>60</xdr:row>
      <xdr:rowOff>88900</xdr:rowOff>
    </xdr:to>
    <xdr:cxnSp macro="">
      <xdr:nvCxnSpPr>
        <xdr:cNvPr id="240" name="直線コネクタ 239"/>
        <xdr:cNvCxnSpPr/>
      </xdr:nvCxnSpPr>
      <xdr:spPr>
        <a:xfrm flipV="1">
          <a:off x="16510000" y="90271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60977</xdr:rowOff>
    </xdr:from>
    <xdr:ext cx="762000" cy="259045"/>
    <xdr:sp macro="" textlink="">
      <xdr:nvSpPr>
        <xdr:cNvPr id="241" name="その他最小値テキスト"/>
        <xdr:cNvSpPr txBox="1"/>
      </xdr:nvSpPr>
      <xdr:spPr>
        <a:xfrm>
          <a:off x="16598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88900</xdr:rowOff>
    </xdr:from>
    <xdr:to>
      <xdr:col>82</xdr:col>
      <xdr:colOff>196850</xdr:colOff>
      <xdr:row>60</xdr:row>
      <xdr:rowOff>88900</xdr:rowOff>
    </xdr:to>
    <xdr:cxnSp macro="">
      <xdr:nvCxnSpPr>
        <xdr:cNvPr id="242" name="直線コネクタ 241"/>
        <xdr:cNvCxnSpPr/>
      </xdr:nvCxnSpPr>
      <xdr:spPr>
        <a:xfrm>
          <a:off x="16421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26687</xdr:rowOff>
    </xdr:from>
    <xdr:ext cx="762000" cy="259045"/>
    <xdr:sp macro="" textlink="">
      <xdr:nvSpPr>
        <xdr:cNvPr id="243" name="その他最大値テキスト"/>
        <xdr:cNvSpPr txBox="1"/>
      </xdr:nvSpPr>
      <xdr:spPr>
        <a:xfrm>
          <a:off x="16598900" y="877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111760</xdr:rowOff>
    </xdr:from>
    <xdr:to>
      <xdr:col>82</xdr:col>
      <xdr:colOff>196850</xdr:colOff>
      <xdr:row>52</xdr:row>
      <xdr:rowOff>111760</xdr:rowOff>
    </xdr:to>
    <xdr:cxnSp macro="">
      <xdr:nvCxnSpPr>
        <xdr:cNvPr id="244" name="直線コネクタ 243"/>
        <xdr:cNvCxnSpPr/>
      </xdr:nvCxnSpPr>
      <xdr:spPr>
        <a:xfrm>
          <a:off x="16421100" y="902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73660</xdr:rowOff>
    </xdr:from>
    <xdr:to>
      <xdr:col>82</xdr:col>
      <xdr:colOff>107950</xdr:colOff>
      <xdr:row>56</xdr:row>
      <xdr:rowOff>96520</xdr:rowOff>
    </xdr:to>
    <xdr:cxnSp macro="">
      <xdr:nvCxnSpPr>
        <xdr:cNvPr id="245" name="直線コネクタ 244"/>
        <xdr:cNvCxnSpPr/>
      </xdr:nvCxnSpPr>
      <xdr:spPr>
        <a:xfrm>
          <a:off x="15671800" y="96748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63517</xdr:rowOff>
    </xdr:from>
    <xdr:ext cx="762000" cy="259045"/>
    <xdr:sp macro="" textlink="">
      <xdr:nvSpPr>
        <xdr:cNvPr id="246" name="その他平均値テキスト"/>
        <xdr:cNvSpPr txBox="1"/>
      </xdr:nvSpPr>
      <xdr:spPr>
        <a:xfrm>
          <a:off x="16598900" y="9664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91440</xdr:rowOff>
    </xdr:from>
    <xdr:to>
      <xdr:col>82</xdr:col>
      <xdr:colOff>158750</xdr:colOff>
      <xdr:row>57</xdr:row>
      <xdr:rowOff>21590</xdr:rowOff>
    </xdr:to>
    <xdr:sp macro="" textlink="">
      <xdr:nvSpPr>
        <xdr:cNvPr id="247" name="フローチャート: 判断 246"/>
        <xdr:cNvSpPr/>
      </xdr:nvSpPr>
      <xdr:spPr>
        <a:xfrm>
          <a:off x="164592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58420</xdr:rowOff>
    </xdr:from>
    <xdr:to>
      <xdr:col>78</xdr:col>
      <xdr:colOff>69850</xdr:colOff>
      <xdr:row>56</xdr:row>
      <xdr:rowOff>73660</xdr:rowOff>
    </xdr:to>
    <xdr:cxnSp macro="">
      <xdr:nvCxnSpPr>
        <xdr:cNvPr id="248" name="直線コネクタ 247"/>
        <xdr:cNvCxnSpPr/>
      </xdr:nvCxnSpPr>
      <xdr:spPr>
        <a:xfrm>
          <a:off x="14782800" y="96596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121920</xdr:rowOff>
    </xdr:from>
    <xdr:to>
      <xdr:col>78</xdr:col>
      <xdr:colOff>120650</xdr:colOff>
      <xdr:row>57</xdr:row>
      <xdr:rowOff>52070</xdr:rowOff>
    </xdr:to>
    <xdr:sp macro="" textlink="">
      <xdr:nvSpPr>
        <xdr:cNvPr id="249" name="フローチャート: 判断 248"/>
        <xdr:cNvSpPr/>
      </xdr:nvSpPr>
      <xdr:spPr>
        <a:xfrm>
          <a:off x="15621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36847</xdr:rowOff>
    </xdr:from>
    <xdr:ext cx="736600" cy="259045"/>
    <xdr:sp macro="" textlink="">
      <xdr:nvSpPr>
        <xdr:cNvPr id="250" name="テキスト ボックス 249"/>
        <xdr:cNvSpPr txBox="1"/>
      </xdr:nvSpPr>
      <xdr:spPr>
        <a:xfrm>
          <a:off x="15290800" y="9809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35560</xdr:rowOff>
    </xdr:from>
    <xdr:to>
      <xdr:col>73</xdr:col>
      <xdr:colOff>180975</xdr:colOff>
      <xdr:row>56</xdr:row>
      <xdr:rowOff>58420</xdr:rowOff>
    </xdr:to>
    <xdr:cxnSp macro="">
      <xdr:nvCxnSpPr>
        <xdr:cNvPr id="251" name="直線コネクタ 250"/>
        <xdr:cNvCxnSpPr/>
      </xdr:nvCxnSpPr>
      <xdr:spPr>
        <a:xfrm>
          <a:off x="13893800" y="96367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144780</xdr:rowOff>
    </xdr:from>
    <xdr:to>
      <xdr:col>74</xdr:col>
      <xdr:colOff>31750</xdr:colOff>
      <xdr:row>57</xdr:row>
      <xdr:rowOff>74930</xdr:rowOff>
    </xdr:to>
    <xdr:sp macro="" textlink="">
      <xdr:nvSpPr>
        <xdr:cNvPr id="252" name="フローチャート: 判断 251"/>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59707</xdr:rowOff>
    </xdr:from>
    <xdr:ext cx="762000" cy="259045"/>
    <xdr:sp macro="" textlink="">
      <xdr:nvSpPr>
        <xdr:cNvPr id="253" name="テキスト ボックス 252"/>
        <xdr:cNvSpPr txBox="1"/>
      </xdr:nvSpPr>
      <xdr:spPr>
        <a:xfrm>
          <a:off x="14401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153670</xdr:rowOff>
    </xdr:from>
    <xdr:to>
      <xdr:col>69</xdr:col>
      <xdr:colOff>92075</xdr:colOff>
      <xdr:row>56</xdr:row>
      <xdr:rowOff>35560</xdr:rowOff>
    </xdr:to>
    <xdr:cxnSp macro="">
      <xdr:nvCxnSpPr>
        <xdr:cNvPr id="254" name="直線コネクタ 253"/>
        <xdr:cNvCxnSpPr/>
      </xdr:nvCxnSpPr>
      <xdr:spPr>
        <a:xfrm>
          <a:off x="13004800" y="95834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152400</xdr:rowOff>
    </xdr:from>
    <xdr:to>
      <xdr:col>69</xdr:col>
      <xdr:colOff>142875</xdr:colOff>
      <xdr:row>57</xdr:row>
      <xdr:rowOff>82550</xdr:rowOff>
    </xdr:to>
    <xdr:sp macro="" textlink="">
      <xdr:nvSpPr>
        <xdr:cNvPr id="255" name="フローチャート: 判断 254"/>
        <xdr:cNvSpPr/>
      </xdr:nvSpPr>
      <xdr:spPr>
        <a:xfrm>
          <a:off x="13843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67327</xdr:rowOff>
    </xdr:from>
    <xdr:ext cx="762000" cy="259045"/>
    <xdr:sp macro="" textlink="">
      <xdr:nvSpPr>
        <xdr:cNvPr id="256" name="テキスト ボックス 255"/>
        <xdr:cNvSpPr txBox="1"/>
      </xdr:nvSpPr>
      <xdr:spPr>
        <a:xfrm>
          <a:off x="13512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99060</xdr:rowOff>
    </xdr:from>
    <xdr:to>
      <xdr:col>65</xdr:col>
      <xdr:colOff>53975</xdr:colOff>
      <xdr:row>57</xdr:row>
      <xdr:rowOff>29210</xdr:rowOff>
    </xdr:to>
    <xdr:sp macro="" textlink="">
      <xdr:nvSpPr>
        <xdr:cNvPr id="257" name="フローチャート: 判断 256"/>
        <xdr:cNvSpPr/>
      </xdr:nvSpPr>
      <xdr:spPr>
        <a:xfrm>
          <a:off x="12954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13987</xdr:rowOff>
    </xdr:from>
    <xdr:ext cx="762000" cy="259045"/>
    <xdr:sp macro="" textlink="">
      <xdr:nvSpPr>
        <xdr:cNvPr id="258" name="テキスト ボックス 257"/>
        <xdr:cNvSpPr txBox="1"/>
      </xdr:nvSpPr>
      <xdr:spPr>
        <a:xfrm>
          <a:off x="12623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45720</xdr:rowOff>
    </xdr:from>
    <xdr:to>
      <xdr:col>82</xdr:col>
      <xdr:colOff>158750</xdr:colOff>
      <xdr:row>56</xdr:row>
      <xdr:rowOff>147320</xdr:rowOff>
    </xdr:to>
    <xdr:sp macro="" textlink="">
      <xdr:nvSpPr>
        <xdr:cNvPr id="264" name="楕円 263"/>
        <xdr:cNvSpPr/>
      </xdr:nvSpPr>
      <xdr:spPr>
        <a:xfrm>
          <a:off x="16459200" y="9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62247</xdr:rowOff>
    </xdr:from>
    <xdr:ext cx="762000" cy="259045"/>
    <xdr:sp macro="" textlink="">
      <xdr:nvSpPr>
        <xdr:cNvPr id="265" name="その他該当値テキスト"/>
        <xdr:cNvSpPr txBox="1"/>
      </xdr:nvSpPr>
      <xdr:spPr>
        <a:xfrm>
          <a:off x="165989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22860</xdr:rowOff>
    </xdr:from>
    <xdr:to>
      <xdr:col>78</xdr:col>
      <xdr:colOff>120650</xdr:colOff>
      <xdr:row>56</xdr:row>
      <xdr:rowOff>124460</xdr:rowOff>
    </xdr:to>
    <xdr:sp macro="" textlink="">
      <xdr:nvSpPr>
        <xdr:cNvPr id="266" name="楕円 265"/>
        <xdr:cNvSpPr/>
      </xdr:nvSpPr>
      <xdr:spPr>
        <a:xfrm>
          <a:off x="156210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134637</xdr:rowOff>
    </xdr:from>
    <xdr:ext cx="736600" cy="259045"/>
    <xdr:sp macro="" textlink="">
      <xdr:nvSpPr>
        <xdr:cNvPr id="267" name="テキスト ボックス 266"/>
        <xdr:cNvSpPr txBox="1"/>
      </xdr:nvSpPr>
      <xdr:spPr>
        <a:xfrm>
          <a:off x="15290800" y="9392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7620</xdr:rowOff>
    </xdr:from>
    <xdr:to>
      <xdr:col>74</xdr:col>
      <xdr:colOff>31750</xdr:colOff>
      <xdr:row>56</xdr:row>
      <xdr:rowOff>109220</xdr:rowOff>
    </xdr:to>
    <xdr:sp macro="" textlink="">
      <xdr:nvSpPr>
        <xdr:cNvPr id="268" name="楕円 267"/>
        <xdr:cNvSpPr/>
      </xdr:nvSpPr>
      <xdr:spPr>
        <a:xfrm>
          <a:off x="14732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119397</xdr:rowOff>
    </xdr:from>
    <xdr:ext cx="762000" cy="259045"/>
    <xdr:sp macro="" textlink="">
      <xdr:nvSpPr>
        <xdr:cNvPr id="269" name="テキスト ボックス 268"/>
        <xdr:cNvSpPr txBox="1"/>
      </xdr:nvSpPr>
      <xdr:spPr>
        <a:xfrm>
          <a:off x="14401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156210</xdr:rowOff>
    </xdr:from>
    <xdr:to>
      <xdr:col>69</xdr:col>
      <xdr:colOff>142875</xdr:colOff>
      <xdr:row>56</xdr:row>
      <xdr:rowOff>86360</xdr:rowOff>
    </xdr:to>
    <xdr:sp macro="" textlink="">
      <xdr:nvSpPr>
        <xdr:cNvPr id="270" name="楕円 269"/>
        <xdr:cNvSpPr/>
      </xdr:nvSpPr>
      <xdr:spPr>
        <a:xfrm>
          <a:off x="13843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96537</xdr:rowOff>
    </xdr:from>
    <xdr:ext cx="762000" cy="259045"/>
    <xdr:sp macro="" textlink="">
      <xdr:nvSpPr>
        <xdr:cNvPr id="271" name="テキスト ボックス 270"/>
        <xdr:cNvSpPr txBox="1"/>
      </xdr:nvSpPr>
      <xdr:spPr>
        <a:xfrm>
          <a:off x="13512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102870</xdr:rowOff>
    </xdr:from>
    <xdr:to>
      <xdr:col>65</xdr:col>
      <xdr:colOff>53975</xdr:colOff>
      <xdr:row>56</xdr:row>
      <xdr:rowOff>33020</xdr:rowOff>
    </xdr:to>
    <xdr:sp macro="" textlink="">
      <xdr:nvSpPr>
        <xdr:cNvPr id="272" name="楕円 271"/>
        <xdr:cNvSpPr/>
      </xdr:nvSpPr>
      <xdr:spPr>
        <a:xfrm>
          <a:off x="129540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43197</xdr:rowOff>
    </xdr:from>
    <xdr:ext cx="762000" cy="259045"/>
    <xdr:sp macro="" textlink="">
      <xdr:nvSpPr>
        <xdr:cNvPr id="273" name="テキスト ボックス 272"/>
        <xdr:cNvSpPr txBox="1"/>
      </xdr:nvSpPr>
      <xdr:spPr>
        <a:xfrm>
          <a:off x="12623800" y="930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湖周行政事務組合負担金及び広域消防負担金の増のほか、プレミアム付商品券負担金の皆増などにより、</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前年度に比べ０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６</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の１</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４</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３</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％とな</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り、</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類似団体の平均値を上回っている。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補助費等の抑制に向けて、今後も引き続き、補助金負担金の見直しを定期的（３年に１回）に行うなど、適正な補助率の設定と補助額の妥当性等を検証していく。</a:t>
          </a:r>
          <a:endParaRPr lang="ja-JP" altLang="ja-JP" sz="1200">
            <a:effectLst/>
            <a:latin typeface="ＭＳ ゴシック" panose="020B0609070205080204" pitchFamily="49" charset="-128"/>
            <a:ea typeface="ＭＳ ゴシック" panose="020B0609070205080204" pitchFamily="49" charset="-128"/>
          </a:endParaRPr>
        </a:p>
        <a:p>
          <a:endParaRPr kumimoji="1" lang="ja-JP" altLang="en-US" sz="1200">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165862</xdr:rowOff>
    </xdr:from>
    <xdr:to>
      <xdr:col>82</xdr:col>
      <xdr:colOff>107950</xdr:colOff>
      <xdr:row>40</xdr:row>
      <xdr:rowOff>17272</xdr:rowOff>
    </xdr:to>
    <xdr:cxnSp macro="">
      <xdr:nvCxnSpPr>
        <xdr:cNvPr id="298" name="直線コネクタ 297"/>
        <xdr:cNvCxnSpPr/>
      </xdr:nvCxnSpPr>
      <xdr:spPr>
        <a:xfrm flipV="1">
          <a:off x="16510000" y="5823712"/>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160799</xdr:rowOff>
    </xdr:from>
    <xdr:ext cx="762000" cy="259045"/>
    <xdr:sp macro="" textlink="">
      <xdr:nvSpPr>
        <xdr:cNvPr id="299" name="補助費等最小値テキスト"/>
        <xdr:cNvSpPr txBox="1"/>
      </xdr:nvSpPr>
      <xdr:spPr>
        <a:xfrm>
          <a:off x="16598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17272</xdr:rowOff>
    </xdr:from>
    <xdr:to>
      <xdr:col>82</xdr:col>
      <xdr:colOff>196850</xdr:colOff>
      <xdr:row>40</xdr:row>
      <xdr:rowOff>17272</xdr:rowOff>
    </xdr:to>
    <xdr:cxnSp macro="">
      <xdr:nvCxnSpPr>
        <xdr:cNvPr id="300" name="直線コネクタ 299"/>
        <xdr:cNvCxnSpPr/>
      </xdr:nvCxnSpPr>
      <xdr:spPr>
        <a:xfrm>
          <a:off x="16421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80789</xdr:rowOff>
    </xdr:from>
    <xdr:ext cx="762000" cy="259045"/>
    <xdr:sp macro="" textlink="">
      <xdr:nvSpPr>
        <xdr:cNvPr id="301"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165862</xdr:rowOff>
    </xdr:from>
    <xdr:to>
      <xdr:col>82</xdr:col>
      <xdr:colOff>196850</xdr:colOff>
      <xdr:row>33</xdr:row>
      <xdr:rowOff>165862</xdr:rowOff>
    </xdr:to>
    <xdr:cxnSp macro="">
      <xdr:nvCxnSpPr>
        <xdr:cNvPr id="302" name="直線コネクタ 301"/>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10414</xdr:rowOff>
    </xdr:from>
    <xdr:to>
      <xdr:col>82</xdr:col>
      <xdr:colOff>107950</xdr:colOff>
      <xdr:row>37</xdr:row>
      <xdr:rowOff>37846</xdr:rowOff>
    </xdr:to>
    <xdr:cxnSp macro="">
      <xdr:nvCxnSpPr>
        <xdr:cNvPr id="303" name="直線コネクタ 302"/>
        <xdr:cNvCxnSpPr/>
      </xdr:nvCxnSpPr>
      <xdr:spPr>
        <a:xfrm>
          <a:off x="15671800" y="6354064"/>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79011</xdr:rowOff>
    </xdr:from>
    <xdr:ext cx="762000" cy="259045"/>
    <xdr:sp macro="" textlink="">
      <xdr:nvSpPr>
        <xdr:cNvPr id="304" name="補助費等平均値テキスト"/>
        <xdr:cNvSpPr txBox="1"/>
      </xdr:nvSpPr>
      <xdr:spPr>
        <a:xfrm>
          <a:off x="16598900" y="6079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62484</xdr:rowOff>
    </xdr:from>
    <xdr:to>
      <xdr:col>82</xdr:col>
      <xdr:colOff>158750</xdr:colOff>
      <xdr:row>36</xdr:row>
      <xdr:rowOff>164084</xdr:rowOff>
    </xdr:to>
    <xdr:sp macro="" textlink="">
      <xdr:nvSpPr>
        <xdr:cNvPr id="305" name="フローチャート: 判断 304"/>
        <xdr:cNvSpPr/>
      </xdr:nvSpPr>
      <xdr:spPr>
        <a:xfrm>
          <a:off x="164592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10414</xdr:rowOff>
    </xdr:from>
    <xdr:to>
      <xdr:col>78</xdr:col>
      <xdr:colOff>69850</xdr:colOff>
      <xdr:row>37</xdr:row>
      <xdr:rowOff>24130</xdr:rowOff>
    </xdr:to>
    <xdr:cxnSp macro="">
      <xdr:nvCxnSpPr>
        <xdr:cNvPr id="306" name="直線コネクタ 305"/>
        <xdr:cNvCxnSpPr/>
      </xdr:nvCxnSpPr>
      <xdr:spPr>
        <a:xfrm flipV="1">
          <a:off x="14782800" y="635406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39624</xdr:rowOff>
    </xdr:from>
    <xdr:to>
      <xdr:col>78</xdr:col>
      <xdr:colOff>120650</xdr:colOff>
      <xdr:row>36</xdr:row>
      <xdr:rowOff>141224</xdr:rowOff>
    </xdr:to>
    <xdr:sp macro="" textlink="">
      <xdr:nvSpPr>
        <xdr:cNvPr id="307" name="フローチャート: 判断 306"/>
        <xdr:cNvSpPr/>
      </xdr:nvSpPr>
      <xdr:spPr>
        <a:xfrm>
          <a:off x="15621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151401</xdr:rowOff>
    </xdr:from>
    <xdr:ext cx="736600" cy="259045"/>
    <xdr:sp macro="" textlink="">
      <xdr:nvSpPr>
        <xdr:cNvPr id="308" name="テキスト ボックス 307"/>
        <xdr:cNvSpPr txBox="1"/>
      </xdr:nvSpPr>
      <xdr:spPr>
        <a:xfrm>
          <a:off x="15290800" y="5980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168148</xdr:rowOff>
    </xdr:from>
    <xdr:to>
      <xdr:col>73</xdr:col>
      <xdr:colOff>180975</xdr:colOff>
      <xdr:row>37</xdr:row>
      <xdr:rowOff>24130</xdr:rowOff>
    </xdr:to>
    <xdr:cxnSp macro="">
      <xdr:nvCxnSpPr>
        <xdr:cNvPr id="309" name="直線コネクタ 308"/>
        <xdr:cNvCxnSpPr/>
      </xdr:nvCxnSpPr>
      <xdr:spPr>
        <a:xfrm>
          <a:off x="13893800" y="634034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39624</xdr:rowOff>
    </xdr:from>
    <xdr:to>
      <xdr:col>74</xdr:col>
      <xdr:colOff>31750</xdr:colOff>
      <xdr:row>36</xdr:row>
      <xdr:rowOff>141224</xdr:rowOff>
    </xdr:to>
    <xdr:sp macro="" textlink="">
      <xdr:nvSpPr>
        <xdr:cNvPr id="310" name="フローチャート: 判断 309"/>
        <xdr:cNvSpPr/>
      </xdr:nvSpPr>
      <xdr:spPr>
        <a:xfrm>
          <a:off x="14732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151401</xdr:rowOff>
    </xdr:from>
    <xdr:ext cx="762000" cy="259045"/>
    <xdr:sp macro="" textlink="">
      <xdr:nvSpPr>
        <xdr:cNvPr id="311" name="テキスト ボックス 310"/>
        <xdr:cNvSpPr txBox="1"/>
      </xdr:nvSpPr>
      <xdr:spPr>
        <a:xfrm>
          <a:off x="14401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168148</xdr:rowOff>
    </xdr:from>
    <xdr:to>
      <xdr:col>69</xdr:col>
      <xdr:colOff>92075</xdr:colOff>
      <xdr:row>37</xdr:row>
      <xdr:rowOff>78994</xdr:rowOff>
    </xdr:to>
    <xdr:cxnSp macro="">
      <xdr:nvCxnSpPr>
        <xdr:cNvPr id="312" name="直線コネクタ 311"/>
        <xdr:cNvCxnSpPr/>
      </xdr:nvCxnSpPr>
      <xdr:spPr>
        <a:xfrm flipV="1">
          <a:off x="13004800" y="6340348"/>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16764</xdr:rowOff>
    </xdr:from>
    <xdr:to>
      <xdr:col>69</xdr:col>
      <xdr:colOff>142875</xdr:colOff>
      <xdr:row>36</xdr:row>
      <xdr:rowOff>118364</xdr:rowOff>
    </xdr:to>
    <xdr:sp macro="" textlink="">
      <xdr:nvSpPr>
        <xdr:cNvPr id="313" name="フローチャート: 判断 312"/>
        <xdr:cNvSpPr/>
      </xdr:nvSpPr>
      <xdr:spPr>
        <a:xfrm>
          <a:off x="13843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128541</xdr:rowOff>
    </xdr:from>
    <xdr:ext cx="762000" cy="259045"/>
    <xdr:sp macro="" textlink="">
      <xdr:nvSpPr>
        <xdr:cNvPr id="314" name="テキスト ボックス 313"/>
        <xdr:cNvSpPr txBox="1"/>
      </xdr:nvSpPr>
      <xdr:spPr>
        <a:xfrm>
          <a:off x="13512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xdr:rowOff>
    </xdr:from>
    <xdr:to>
      <xdr:col>65</xdr:col>
      <xdr:colOff>53975</xdr:colOff>
      <xdr:row>36</xdr:row>
      <xdr:rowOff>104648</xdr:rowOff>
    </xdr:to>
    <xdr:sp macro="" textlink="">
      <xdr:nvSpPr>
        <xdr:cNvPr id="315" name="フローチャート: 判断 314"/>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114825</xdr:rowOff>
    </xdr:from>
    <xdr:ext cx="762000" cy="259045"/>
    <xdr:sp macro="" textlink="">
      <xdr:nvSpPr>
        <xdr:cNvPr id="316" name="テキスト ボックス 315"/>
        <xdr:cNvSpPr txBox="1"/>
      </xdr:nvSpPr>
      <xdr:spPr>
        <a:xfrm>
          <a:off x="12623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158496</xdr:rowOff>
    </xdr:from>
    <xdr:to>
      <xdr:col>82</xdr:col>
      <xdr:colOff>158750</xdr:colOff>
      <xdr:row>37</xdr:row>
      <xdr:rowOff>88646</xdr:rowOff>
    </xdr:to>
    <xdr:sp macro="" textlink="">
      <xdr:nvSpPr>
        <xdr:cNvPr id="322" name="楕円 321"/>
        <xdr:cNvSpPr/>
      </xdr:nvSpPr>
      <xdr:spPr>
        <a:xfrm>
          <a:off x="164592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130573</xdr:rowOff>
    </xdr:from>
    <xdr:ext cx="762000" cy="259045"/>
    <xdr:sp macro="" textlink="">
      <xdr:nvSpPr>
        <xdr:cNvPr id="323" name="補助費等該当値テキスト"/>
        <xdr:cNvSpPr txBox="1"/>
      </xdr:nvSpPr>
      <xdr:spPr>
        <a:xfrm>
          <a:off x="16598900" y="630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131064</xdr:rowOff>
    </xdr:from>
    <xdr:to>
      <xdr:col>78</xdr:col>
      <xdr:colOff>120650</xdr:colOff>
      <xdr:row>37</xdr:row>
      <xdr:rowOff>61214</xdr:rowOff>
    </xdr:to>
    <xdr:sp macro="" textlink="">
      <xdr:nvSpPr>
        <xdr:cNvPr id="324" name="楕円 323"/>
        <xdr:cNvSpPr/>
      </xdr:nvSpPr>
      <xdr:spPr>
        <a:xfrm>
          <a:off x="15621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45991</xdr:rowOff>
    </xdr:from>
    <xdr:ext cx="736600" cy="259045"/>
    <xdr:sp macro="" textlink="">
      <xdr:nvSpPr>
        <xdr:cNvPr id="325" name="テキスト ボックス 324"/>
        <xdr:cNvSpPr txBox="1"/>
      </xdr:nvSpPr>
      <xdr:spPr>
        <a:xfrm>
          <a:off x="15290800" y="6389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144780</xdr:rowOff>
    </xdr:from>
    <xdr:to>
      <xdr:col>74</xdr:col>
      <xdr:colOff>31750</xdr:colOff>
      <xdr:row>37</xdr:row>
      <xdr:rowOff>74930</xdr:rowOff>
    </xdr:to>
    <xdr:sp macro="" textlink="">
      <xdr:nvSpPr>
        <xdr:cNvPr id="326" name="楕円 325"/>
        <xdr:cNvSpPr/>
      </xdr:nvSpPr>
      <xdr:spPr>
        <a:xfrm>
          <a:off x="14732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27" name="テキスト ボックス 326"/>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117348</xdr:rowOff>
    </xdr:from>
    <xdr:to>
      <xdr:col>69</xdr:col>
      <xdr:colOff>142875</xdr:colOff>
      <xdr:row>37</xdr:row>
      <xdr:rowOff>47498</xdr:rowOff>
    </xdr:to>
    <xdr:sp macro="" textlink="">
      <xdr:nvSpPr>
        <xdr:cNvPr id="328" name="楕円 327"/>
        <xdr:cNvSpPr/>
      </xdr:nvSpPr>
      <xdr:spPr>
        <a:xfrm>
          <a:off x="13843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32275</xdr:rowOff>
    </xdr:from>
    <xdr:ext cx="762000" cy="259045"/>
    <xdr:sp macro="" textlink="">
      <xdr:nvSpPr>
        <xdr:cNvPr id="329" name="テキスト ボックス 328"/>
        <xdr:cNvSpPr txBox="1"/>
      </xdr:nvSpPr>
      <xdr:spPr>
        <a:xfrm>
          <a:off x="13512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28194</xdr:rowOff>
    </xdr:from>
    <xdr:to>
      <xdr:col>65</xdr:col>
      <xdr:colOff>53975</xdr:colOff>
      <xdr:row>37</xdr:row>
      <xdr:rowOff>129794</xdr:rowOff>
    </xdr:to>
    <xdr:sp macro="" textlink="">
      <xdr:nvSpPr>
        <xdr:cNvPr id="330" name="楕円 329"/>
        <xdr:cNvSpPr/>
      </xdr:nvSpPr>
      <xdr:spPr>
        <a:xfrm>
          <a:off x="12954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114571</xdr:rowOff>
    </xdr:from>
    <xdr:ext cx="762000" cy="259045"/>
    <xdr:sp macro="" textlink="">
      <xdr:nvSpPr>
        <xdr:cNvPr id="331" name="テキスト ボックス 330"/>
        <xdr:cNvSpPr txBox="1"/>
      </xdr:nvSpPr>
      <xdr:spPr>
        <a:xfrm>
          <a:off x="12623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rgbClr val="FF0000"/>
              </a:solidFill>
              <a:effectLst/>
              <a:latin typeface="+mn-lt"/>
              <a:ea typeface="+mn-ea"/>
              <a:cs typeface="+mn-cs"/>
            </a:rPr>
            <a:t>　</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平成</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１０</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年度借入の臨時地方道の償還終了などに伴う、元利償還金の減により、前年度に比べ</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２</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４</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ポイント減の</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１８</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７</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となったが、類似団体の平均値を上回っている。公債費の増加は財政の硬直化を招くことから、引き続き、キャップ制の徹底による地方債残高の抑制を図るとともに、事業の緊急性や優先度のほか、後年度の財政負担の影響等を十分検討したうえで、市債の適正な発行と管理を行い、健全財政の維持に努める。</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endParaRPr kumimoji="1" lang="ja-JP" altLang="en-US" sz="1200">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6" name="直線コネクタ 34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7" name="テキスト ボックス 34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8" name="直線コネクタ 34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9" name="テキスト ボックス 34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0" name="直線コネクタ 34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1" name="テキスト ボックス 35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2" name="直線コネクタ 35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3" name="テキスト ボックス 35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4" name="直線コネクタ 35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94996</xdr:rowOff>
    </xdr:from>
    <xdr:to>
      <xdr:col>24</xdr:col>
      <xdr:colOff>25400</xdr:colOff>
      <xdr:row>80</xdr:row>
      <xdr:rowOff>140715</xdr:rowOff>
    </xdr:to>
    <xdr:cxnSp macro="">
      <xdr:nvCxnSpPr>
        <xdr:cNvPr id="356" name="直線コネクタ 355"/>
        <xdr:cNvCxnSpPr/>
      </xdr:nvCxnSpPr>
      <xdr:spPr>
        <a:xfrm flipV="1">
          <a:off x="4826000" y="12782296"/>
          <a:ext cx="0" cy="1074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112792</xdr:rowOff>
    </xdr:from>
    <xdr:ext cx="762000" cy="259045"/>
    <xdr:sp macro="" textlink="">
      <xdr:nvSpPr>
        <xdr:cNvPr id="357" name="公債費最小値テキスト"/>
        <xdr:cNvSpPr txBox="1"/>
      </xdr:nvSpPr>
      <xdr:spPr>
        <a:xfrm>
          <a:off x="4914900" y="1382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140715</xdr:rowOff>
    </xdr:from>
    <xdr:to>
      <xdr:col>24</xdr:col>
      <xdr:colOff>114300</xdr:colOff>
      <xdr:row>80</xdr:row>
      <xdr:rowOff>140715</xdr:rowOff>
    </xdr:to>
    <xdr:cxnSp macro="">
      <xdr:nvCxnSpPr>
        <xdr:cNvPr id="358" name="直線コネクタ 357"/>
        <xdr:cNvCxnSpPr/>
      </xdr:nvCxnSpPr>
      <xdr:spPr>
        <a:xfrm>
          <a:off x="4737100" y="1385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9923</xdr:rowOff>
    </xdr:from>
    <xdr:ext cx="762000" cy="259045"/>
    <xdr:sp macro="" textlink="">
      <xdr:nvSpPr>
        <xdr:cNvPr id="359" name="公債費最大値テキスト"/>
        <xdr:cNvSpPr txBox="1"/>
      </xdr:nvSpPr>
      <xdr:spPr>
        <a:xfrm>
          <a:off x="4914900" y="12525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94996</xdr:rowOff>
    </xdr:from>
    <xdr:to>
      <xdr:col>24</xdr:col>
      <xdr:colOff>114300</xdr:colOff>
      <xdr:row>74</xdr:row>
      <xdr:rowOff>94996</xdr:rowOff>
    </xdr:to>
    <xdr:cxnSp macro="">
      <xdr:nvCxnSpPr>
        <xdr:cNvPr id="360" name="直線コネクタ 359"/>
        <xdr:cNvCxnSpPr/>
      </xdr:nvCxnSpPr>
      <xdr:spPr>
        <a:xfrm>
          <a:off x="4737100" y="12782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67563</xdr:rowOff>
    </xdr:from>
    <xdr:to>
      <xdr:col>24</xdr:col>
      <xdr:colOff>25400</xdr:colOff>
      <xdr:row>79</xdr:row>
      <xdr:rowOff>5842</xdr:rowOff>
    </xdr:to>
    <xdr:cxnSp macro="">
      <xdr:nvCxnSpPr>
        <xdr:cNvPr id="361" name="直線コネクタ 360"/>
        <xdr:cNvCxnSpPr/>
      </xdr:nvCxnSpPr>
      <xdr:spPr>
        <a:xfrm flipV="1">
          <a:off x="3987800" y="13440663"/>
          <a:ext cx="838200" cy="109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63009</xdr:rowOff>
    </xdr:from>
    <xdr:ext cx="762000" cy="259045"/>
    <xdr:sp macro="" textlink="">
      <xdr:nvSpPr>
        <xdr:cNvPr id="362" name="公債費平均値テキスト"/>
        <xdr:cNvSpPr txBox="1"/>
      </xdr:nvSpPr>
      <xdr:spPr>
        <a:xfrm>
          <a:off x="4914900" y="13093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46482</xdr:rowOff>
    </xdr:from>
    <xdr:to>
      <xdr:col>24</xdr:col>
      <xdr:colOff>76200</xdr:colOff>
      <xdr:row>77</xdr:row>
      <xdr:rowOff>148082</xdr:rowOff>
    </xdr:to>
    <xdr:sp macro="" textlink="">
      <xdr:nvSpPr>
        <xdr:cNvPr id="363" name="フローチャート: 判断 362"/>
        <xdr:cNvSpPr/>
      </xdr:nvSpPr>
      <xdr:spPr>
        <a:xfrm>
          <a:off x="4775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5842</xdr:rowOff>
    </xdr:from>
    <xdr:to>
      <xdr:col>19</xdr:col>
      <xdr:colOff>187325</xdr:colOff>
      <xdr:row>79</xdr:row>
      <xdr:rowOff>14987</xdr:rowOff>
    </xdr:to>
    <xdr:cxnSp macro="">
      <xdr:nvCxnSpPr>
        <xdr:cNvPr id="364" name="直線コネクタ 363"/>
        <xdr:cNvCxnSpPr/>
      </xdr:nvCxnSpPr>
      <xdr:spPr>
        <a:xfrm flipV="1">
          <a:off x="3098800" y="13550392"/>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55626</xdr:rowOff>
    </xdr:from>
    <xdr:to>
      <xdr:col>20</xdr:col>
      <xdr:colOff>38100</xdr:colOff>
      <xdr:row>77</xdr:row>
      <xdr:rowOff>157226</xdr:rowOff>
    </xdr:to>
    <xdr:sp macro="" textlink="">
      <xdr:nvSpPr>
        <xdr:cNvPr id="365" name="フローチャート: 判断 364"/>
        <xdr:cNvSpPr/>
      </xdr:nvSpPr>
      <xdr:spPr>
        <a:xfrm>
          <a:off x="3937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167403</xdr:rowOff>
    </xdr:from>
    <xdr:ext cx="736600" cy="259045"/>
    <xdr:sp macro="" textlink="">
      <xdr:nvSpPr>
        <xdr:cNvPr id="366" name="テキスト ボックス 365"/>
        <xdr:cNvSpPr txBox="1"/>
      </xdr:nvSpPr>
      <xdr:spPr>
        <a:xfrm>
          <a:off x="3606800" y="13026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14987</xdr:rowOff>
    </xdr:from>
    <xdr:to>
      <xdr:col>15</xdr:col>
      <xdr:colOff>98425</xdr:colOff>
      <xdr:row>79</xdr:row>
      <xdr:rowOff>65278</xdr:rowOff>
    </xdr:to>
    <xdr:cxnSp macro="">
      <xdr:nvCxnSpPr>
        <xdr:cNvPr id="367" name="直線コネクタ 366"/>
        <xdr:cNvCxnSpPr/>
      </xdr:nvCxnSpPr>
      <xdr:spPr>
        <a:xfrm flipV="1">
          <a:off x="2209800" y="13559537"/>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69342</xdr:rowOff>
    </xdr:from>
    <xdr:to>
      <xdr:col>15</xdr:col>
      <xdr:colOff>149225</xdr:colOff>
      <xdr:row>77</xdr:row>
      <xdr:rowOff>170942</xdr:rowOff>
    </xdr:to>
    <xdr:sp macro="" textlink="">
      <xdr:nvSpPr>
        <xdr:cNvPr id="368" name="フローチャート: 判断 367"/>
        <xdr:cNvSpPr/>
      </xdr:nvSpPr>
      <xdr:spPr>
        <a:xfrm>
          <a:off x="3048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9669</xdr:rowOff>
    </xdr:from>
    <xdr:ext cx="762000" cy="259045"/>
    <xdr:sp macro="" textlink="">
      <xdr:nvSpPr>
        <xdr:cNvPr id="369" name="テキスト ボックス 368"/>
        <xdr:cNvSpPr txBox="1"/>
      </xdr:nvSpPr>
      <xdr:spPr>
        <a:xfrm>
          <a:off x="2717800" y="13039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159004</xdr:rowOff>
    </xdr:from>
    <xdr:to>
      <xdr:col>11</xdr:col>
      <xdr:colOff>9525</xdr:colOff>
      <xdr:row>79</xdr:row>
      <xdr:rowOff>65278</xdr:rowOff>
    </xdr:to>
    <xdr:cxnSp macro="">
      <xdr:nvCxnSpPr>
        <xdr:cNvPr id="370" name="直線コネクタ 369"/>
        <xdr:cNvCxnSpPr/>
      </xdr:nvCxnSpPr>
      <xdr:spPr>
        <a:xfrm>
          <a:off x="1320800" y="13532104"/>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73913</xdr:rowOff>
    </xdr:from>
    <xdr:to>
      <xdr:col>11</xdr:col>
      <xdr:colOff>60325</xdr:colOff>
      <xdr:row>78</xdr:row>
      <xdr:rowOff>4063</xdr:rowOff>
    </xdr:to>
    <xdr:sp macro="" textlink="">
      <xdr:nvSpPr>
        <xdr:cNvPr id="371" name="フローチャート: 判断 370"/>
        <xdr:cNvSpPr/>
      </xdr:nvSpPr>
      <xdr:spPr>
        <a:xfrm>
          <a:off x="2159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14240</xdr:rowOff>
    </xdr:from>
    <xdr:ext cx="762000" cy="259045"/>
    <xdr:sp macro="" textlink="">
      <xdr:nvSpPr>
        <xdr:cNvPr id="372" name="テキスト ボックス 371"/>
        <xdr:cNvSpPr txBox="1"/>
      </xdr:nvSpPr>
      <xdr:spPr>
        <a:xfrm>
          <a:off x="1828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64770</xdr:rowOff>
    </xdr:from>
    <xdr:to>
      <xdr:col>6</xdr:col>
      <xdr:colOff>171450</xdr:colOff>
      <xdr:row>77</xdr:row>
      <xdr:rowOff>166370</xdr:rowOff>
    </xdr:to>
    <xdr:sp macro="" textlink="">
      <xdr:nvSpPr>
        <xdr:cNvPr id="373" name="フローチャート: 判断 372"/>
        <xdr:cNvSpPr/>
      </xdr:nvSpPr>
      <xdr:spPr>
        <a:xfrm>
          <a:off x="1270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5097</xdr:rowOff>
    </xdr:from>
    <xdr:ext cx="762000" cy="259045"/>
    <xdr:sp macro="" textlink="">
      <xdr:nvSpPr>
        <xdr:cNvPr id="374" name="テキスト ボックス 373"/>
        <xdr:cNvSpPr txBox="1"/>
      </xdr:nvSpPr>
      <xdr:spPr>
        <a:xfrm>
          <a:off x="939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16763</xdr:rowOff>
    </xdr:from>
    <xdr:to>
      <xdr:col>24</xdr:col>
      <xdr:colOff>76200</xdr:colOff>
      <xdr:row>78</xdr:row>
      <xdr:rowOff>118363</xdr:rowOff>
    </xdr:to>
    <xdr:sp macro="" textlink="">
      <xdr:nvSpPr>
        <xdr:cNvPr id="380" name="楕円 379"/>
        <xdr:cNvSpPr/>
      </xdr:nvSpPr>
      <xdr:spPr>
        <a:xfrm>
          <a:off x="4775200" y="1338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160290</xdr:rowOff>
    </xdr:from>
    <xdr:ext cx="762000" cy="259045"/>
    <xdr:sp macro="" textlink="">
      <xdr:nvSpPr>
        <xdr:cNvPr id="381" name="公債費該当値テキスト"/>
        <xdr:cNvSpPr txBox="1"/>
      </xdr:nvSpPr>
      <xdr:spPr>
        <a:xfrm>
          <a:off x="49149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126492</xdr:rowOff>
    </xdr:from>
    <xdr:to>
      <xdr:col>20</xdr:col>
      <xdr:colOff>38100</xdr:colOff>
      <xdr:row>79</xdr:row>
      <xdr:rowOff>56642</xdr:rowOff>
    </xdr:to>
    <xdr:sp macro="" textlink="">
      <xdr:nvSpPr>
        <xdr:cNvPr id="382" name="楕円 381"/>
        <xdr:cNvSpPr/>
      </xdr:nvSpPr>
      <xdr:spPr>
        <a:xfrm>
          <a:off x="3937000" y="13499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41419</xdr:rowOff>
    </xdr:from>
    <xdr:ext cx="736600" cy="259045"/>
    <xdr:sp macro="" textlink="">
      <xdr:nvSpPr>
        <xdr:cNvPr id="383" name="テキスト ボックス 382"/>
        <xdr:cNvSpPr txBox="1"/>
      </xdr:nvSpPr>
      <xdr:spPr>
        <a:xfrm>
          <a:off x="3606800" y="13585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135637</xdr:rowOff>
    </xdr:from>
    <xdr:to>
      <xdr:col>15</xdr:col>
      <xdr:colOff>149225</xdr:colOff>
      <xdr:row>79</xdr:row>
      <xdr:rowOff>65787</xdr:rowOff>
    </xdr:to>
    <xdr:sp macro="" textlink="">
      <xdr:nvSpPr>
        <xdr:cNvPr id="384" name="楕円 383"/>
        <xdr:cNvSpPr/>
      </xdr:nvSpPr>
      <xdr:spPr>
        <a:xfrm>
          <a:off x="3048000" y="1350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50564</xdr:rowOff>
    </xdr:from>
    <xdr:ext cx="762000" cy="259045"/>
    <xdr:sp macro="" textlink="">
      <xdr:nvSpPr>
        <xdr:cNvPr id="385" name="テキスト ボックス 384"/>
        <xdr:cNvSpPr txBox="1"/>
      </xdr:nvSpPr>
      <xdr:spPr>
        <a:xfrm>
          <a:off x="2717800" y="13595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14478</xdr:rowOff>
    </xdr:from>
    <xdr:to>
      <xdr:col>11</xdr:col>
      <xdr:colOff>60325</xdr:colOff>
      <xdr:row>79</xdr:row>
      <xdr:rowOff>116078</xdr:rowOff>
    </xdr:to>
    <xdr:sp macro="" textlink="">
      <xdr:nvSpPr>
        <xdr:cNvPr id="386" name="楕円 385"/>
        <xdr:cNvSpPr/>
      </xdr:nvSpPr>
      <xdr:spPr>
        <a:xfrm>
          <a:off x="2159000" y="135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100855</xdr:rowOff>
    </xdr:from>
    <xdr:ext cx="762000" cy="259045"/>
    <xdr:sp macro="" textlink="">
      <xdr:nvSpPr>
        <xdr:cNvPr id="387" name="テキスト ボックス 386"/>
        <xdr:cNvSpPr txBox="1"/>
      </xdr:nvSpPr>
      <xdr:spPr>
        <a:xfrm>
          <a:off x="1828800" y="1364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108204</xdr:rowOff>
    </xdr:from>
    <xdr:to>
      <xdr:col>6</xdr:col>
      <xdr:colOff>171450</xdr:colOff>
      <xdr:row>79</xdr:row>
      <xdr:rowOff>38354</xdr:rowOff>
    </xdr:to>
    <xdr:sp macro="" textlink="">
      <xdr:nvSpPr>
        <xdr:cNvPr id="388" name="楕円 387"/>
        <xdr:cNvSpPr/>
      </xdr:nvSpPr>
      <xdr:spPr>
        <a:xfrm>
          <a:off x="1270000" y="1348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23131</xdr:rowOff>
    </xdr:from>
    <xdr:ext cx="762000" cy="259045"/>
    <xdr:sp macro="" textlink="">
      <xdr:nvSpPr>
        <xdr:cNvPr id="389" name="テキスト ボックス 388"/>
        <xdr:cNvSpPr txBox="1"/>
      </xdr:nvSpPr>
      <xdr:spPr>
        <a:xfrm>
          <a:off x="939800" y="13567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3" name="正方形/長方形 39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4" name="正方形/長方形 39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5" name="正方形/長方形 39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6" name="正方形/長方形 39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8"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0" name="テキスト ボックス 39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類似団体の平均値を下回っているため、今後も引き続き、事務事業の見直し等による経常経費の節減に努め、持続可能な行財政運営に努める。</a:t>
          </a:r>
          <a:endParaRPr lang="ja-JP" altLang="ja-JP" sz="1200">
            <a:effectLst/>
            <a:latin typeface="ＭＳ ゴシック" panose="020B0609070205080204" pitchFamily="49" charset="-128"/>
            <a:ea typeface="ＭＳ ゴシック" panose="020B0609070205080204" pitchFamily="49" charset="-128"/>
          </a:endParaRPr>
        </a:p>
        <a:p>
          <a:endParaRPr kumimoji="1" lang="ja-JP" altLang="en-US" sz="1200">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3" name="テキスト ボックス 40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4" name="直線コネクタ 40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5" name="テキスト ボックス 40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6" name="直線コネクタ 40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7" name="テキスト ボックス 40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8" name="直線コネクタ 40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9" name="テキスト ボックス 40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0" name="直線コネクタ 40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1" name="テキスト ボックス 41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2" name="直線コネクタ 41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3" name="テキスト ボックス 41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73660</xdr:rowOff>
    </xdr:from>
    <xdr:to>
      <xdr:col>82</xdr:col>
      <xdr:colOff>107950</xdr:colOff>
      <xdr:row>80</xdr:row>
      <xdr:rowOff>92711</xdr:rowOff>
    </xdr:to>
    <xdr:cxnSp macro="">
      <xdr:nvCxnSpPr>
        <xdr:cNvPr id="417" name="直線コネクタ 416"/>
        <xdr:cNvCxnSpPr/>
      </xdr:nvCxnSpPr>
      <xdr:spPr>
        <a:xfrm flipV="1">
          <a:off x="16510000" y="12760960"/>
          <a:ext cx="0" cy="1047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64788</xdr:rowOff>
    </xdr:from>
    <xdr:ext cx="762000" cy="259045"/>
    <xdr:sp macro="" textlink="">
      <xdr:nvSpPr>
        <xdr:cNvPr id="418" name="公債費以外最小値テキスト"/>
        <xdr:cNvSpPr txBox="1"/>
      </xdr:nvSpPr>
      <xdr:spPr>
        <a:xfrm>
          <a:off x="16598900" y="1378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92711</xdr:rowOff>
    </xdr:from>
    <xdr:to>
      <xdr:col>82</xdr:col>
      <xdr:colOff>196850</xdr:colOff>
      <xdr:row>80</xdr:row>
      <xdr:rowOff>92711</xdr:rowOff>
    </xdr:to>
    <xdr:cxnSp macro="">
      <xdr:nvCxnSpPr>
        <xdr:cNvPr id="419" name="直線コネクタ 418"/>
        <xdr:cNvCxnSpPr/>
      </xdr:nvCxnSpPr>
      <xdr:spPr>
        <a:xfrm>
          <a:off x="16421100" y="1380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160037</xdr:rowOff>
    </xdr:from>
    <xdr:ext cx="762000" cy="259045"/>
    <xdr:sp macro="" textlink="">
      <xdr:nvSpPr>
        <xdr:cNvPr id="420" name="公債費以外最大値テキスト"/>
        <xdr:cNvSpPr txBox="1"/>
      </xdr:nvSpPr>
      <xdr:spPr>
        <a:xfrm>
          <a:off x="16598900" y="1250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73660</xdr:rowOff>
    </xdr:from>
    <xdr:to>
      <xdr:col>82</xdr:col>
      <xdr:colOff>196850</xdr:colOff>
      <xdr:row>74</xdr:row>
      <xdr:rowOff>73660</xdr:rowOff>
    </xdr:to>
    <xdr:cxnSp macro="">
      <xdr:nvCxnSpPr>
        <xdr:cNvPr id="421" name="直線コネクタ 420"/>
        <xdr:cNvCxnSpPr/>
      </xdr:nvCxnSpPr>
      <xdr:spPr>
        <a:xfrm>
          <a:off x="16421100" y="12760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20320</xdr:rowOff>
    </xdr:from>
    <xdr:to>
      <xdr:col>82</xdr:col>
      <xdr:colOff>107950</xdr:colOff>
      <xdr:row>75</xdr:row>
      <xdr:rowOff>66040</xdr:rowOff>
    </xdr:to>
    <xdr:cxnSp macro="">
      <xdr:nvCxnSpPr>
        <xdr:cNvPr id="422" name="直線コネクタ 421"/>
        <xdr:cNvCxnSpPr/>
      </xdr:nvCxnSpPr>
      <xdr:spPr>
        <a:xfrm>
          <a:off x="15671800" y="1287907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25416</xdr:rowOff>
    </xdr:from>
    <xdr:ext cx="762000" cy="259045"/>
    <xdr:sp macro="" textlink="">
      <xdr:nvSpPr>
        <xdr:cNvPr id="423" name="公債費以外平均値テキスト"/>
        <xdr:cNvSpPr txBox="1"/>
      </xdr:nvSpPr>
      <xdr:spPr>
        <a:xfrm>
          <a:off x="16598900" y="130556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53339</xdr:rowOff>
    </xdr:from>
    <xdr:to>
      <xdr:col>82</xdr:col>
      <xdr:colOff>158750</xdr:colOff>
      <xdr:row>76</xdr:row>
      <xdr:rowOff>154939</xdr:rowOff>
    </xdr:to>
    <xdr:sp macro="" textlink="">
      <xdr:nvSpPr>
        <xdr:cNvPr id="424" name="フローチャート: 判断 423"/>
        <xdr:cNvSpPr/>
      </xdr:nvSpPr>
      <xdr:spPr>
        <a:xfrm>
          <a:off x="16459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142240</xdr:rowOff>
    </xdr:from>
    <xdr:to>
      <xdr:col>78</xdr:col>
      <xdr:colOff>69850</xdr:colOff>
      <xdr:row>75</xdr:row>
      <xdr:rowOff>20320</xdr:rowOff>
    </xdr:to>
    <xdr:cxnSp macro="">
      <xdr:nvCxnSpPr>
        <xdr:cNvPr id="425" name="直線コネクタ 424"/>
        <xdr:cNvCxnSpPr/>
      </xdr:nvCxnSpPr>
      <xdr:spPr>
        <a:xfrm>
          <a:off x="14782800" y="1282954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22861</xdr:rowOff>
    </xdr:from>
    <xdr:to>
      <xdr:col>78</xdr:col>
      <xdr:colOff>120650</xdr:colOff>
      <xdr:row>76</xdr:row>
      <xdr:rowOff>124461</xdr:rowOff>
    </xdr:to>
    <xdr:sp macro="" textlink="">
      <xdr:nvSpPr>
        <xdr:cNvPr id="426" name="フローチャート: 判断 425"/>
        <xdr:cNvSpPr/>
      </xdr:nvSpPr>
      <xdr:spPr>
        <a:xfrm>
          <a:off x="15621000" y="1305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109238</xdr:rowOff>
    </xdr:from>
    <xdr:ext cx="736600" cy="259045"/>
    <xdr:sp macro="" textlink="">
      <xdr:nvSpPr>
        <xdr:cNvPr id="427" name="テキスト ボックス 426"/>
        <xdr:cNvSpPr txBox="1"/>
      </xdr:nvSpPr>
      <xdr:spPr>
        <a:xfrm>
          <a:off x="15290800" y="13139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142240</xdr:rowOff>
    </xdr:from>
    <xdr:to>
      <xdr:col>73</xdr:col>
      <xdr:colOff>180975</xdr:colOff>
      <xdr:row>74</xdr:row>
      <xdr:rowOff>157480</xdr:rowOff>
    </xdr:to>
    <xdr:cxnSp macro="">
      <xdr:nvCxnSpPr>
        <xdr:cNvPr id="428" name="直線コネクタ 427"/>
        <xdr:cNvCxnSpPr/>
      </xdr:nvCxnSpPr>
      <xdr:spPr>
        <a:xfrm flipV="1">
          <a:off x="13893800" y="128295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19050</xdr:rowOff>
    </xdr:from>
    <xdr:to>
      <xdr:col>74</xdr:col>
      <xdr:colOff>31750</xdr:colOff>
      <xdr:row>76</xdr:row>
      <xdr:rowOff>120650</xdr:rowOff>
    </xdr:to>
    <xdr:sp macro="" textlink="">
      <xdr:nvSpPr>
        <xdr:cNvPr id="429" name="フローチャート: 判断 428"/>
        <xdr:cNvSpPr/>
      </xdr:nvSpPr>
      <xdr:spPr>
        <a:xfrm>
          <a:off x="14732000" y="130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105427</xdr:rowOff>
    </xdr:from>
    <xdr:ext cx="762000" cy="259045"/>
    <xdr:sp macro="" textlink="">
      <xdr:nvSpPr>
        <xdr:cNvPr id="430" name="テキスト ボックス 429"/>
        <xdr:cNvSpPr txBox="1"/>
      </xdr:nvSpPr>
      <xdr:spPr>
        <a:xfrm>
          <a:off x="14401800" y="1313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146050</xdr:rowOff>
    </xdr:from>
    <xdr:to>
      <xdr:col>69</xdr:col>
      <xdr:colOff>92075</xdr:colOff>
      <xdr:row>74</xdr:row>
      <xdr:rowOff>157480</xdr:rowOff>
    </xdr:to>
    <xdr:cxnSp macro="">
      <xdr:nvCxnSpPr>
        <xdr:cNvPr id="431" name="直線コネクタ 430"/>
        <xdr:cNvCxnSpPr/>
      </xdr:nvCxnSpPr>
      <xdr:spPr>
        <a:xfrm>
          <a:off x="13004800" y="1283335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0</xdr:rowOff>
    </xdr:from>
    <xdr:to>
      <xdr:col>69</xdr:col>
      <xdr:colOff>142875</xdr:colOff>
      <xdr:row>76</xdr:row>
      <xdr:rowOff>101600</xdr:rowOff>
    </xdr:to>
    <xdr:sp macro="" textlink="">
      <xdr:nvSpPr>
        <xdr:cNvPr id="432" name="フローチャート: 判断 431"/>
        <xdr:cNvSpPr/>
      </xdr:nvSpPr>
      <xdr:spPr>
        <a:xfrm>
          <a:off x="138430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86377</xdr:rowOff>
    </xdr:from>
    <xdr:ext cx="762000" cy="259045"/>
    <xdr:sp macro="" textlink="">
      <xdr:nvSpPr>
        <xdr:cNvPr id="433" name="テキスト ボックス 432"/>
        <xdr:cNvSpPr txBox="1"/>
      </xdr:nvSpPr>
      <xdr:spPr>
        <a:xfrm>
          <a:off x="13512800" y="1311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83820</xdr:rowOff>
    </xdr:from>
    <xdr:to>
      <xdr:col>65</xdr:col>
      <xdr:colOff>53975</xdr:colOff>
      <xdr:row>76</xdr:row>
      <xdr:rowOff>13970</xdr:rowOff>
    </xdr:to>
    <xdr:sp macro="" textlink="">
      <xdr:nvSpPr>
        <xdr:cNvPr id="434" name="フローチャート: 判断 433"/>
        <xdr:cNvSpPr/>
      </xdr:nvSpPr>
      <xdr:spPr>
        <a:xfrm>
          <a:off x="12954000" y="1294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170197</xdr:rowOff>
    </xdr:from>
    <xdr:ext cx="762000" cy="259045"/>
    <xdr:sp macro="" textlink="">
      <xdr:nvSpPr>
        <xdr:cNvPr id="435" name="テキスト ボックス 434"/>
        <xdr:cNvSpPr txBox="1"/>
      </xdr:nvSpPr>
      <xdr:spPr>
        <a:xfrm>
          <a:off x="12623800" y="1302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15240</xdr:rowOff>
    </xdr:from>
    <xdr:to>
      <xdr:col>82</xdr:col>
      <xdr:colOff>158750</xdr:colOff>
      <xdr:row>75</xdr:row>
      <xdr:rowOff>116840</xdr:rowOff>
    </xdr:to>
    <xdr:sp macro="" textlink="">
      <xdr:nvSpPr>
        <xdr:cNvPr id="441" name="楕円 440"/>
        <xdr:cNvSpPr/>
      </xdr:nvSpPr>
      <xdr:spPr>
        <a:xfrm>
          <a:off x="16459200" y="1287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31767</xdr:rowOff>
    </xdr:from>
    <xdr:ext cx="762000" cy="259045"/>
    <xdr:sp macro="" textlink="">
      <xdr:nvSpPr>
        <xdr:cNvPr id="442" name="公債費以外該当値テキスト"/>
        <xdr:cNvSpPr txBox="1"/>
      </xdr:nvSpPr>
      <xdr:spPr>
        <a:xfrm>
          <a:off x="16598900" y="12719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140970</xdr:rowOff>
    </xdr:from>
    <xdr:to>
      <xdr:col>78</xdr:col>
      <xdr:colOff>120650</xdr:colOff>
      <xdr:row>75</xdr:row>
      <xdr:rowOff>71120</xdr:rowOff>
    </xdr:to>
    <xdr:sp macro="" textlink="">
      <xdr:nvSpPr>
        <xdr:cNvPr id="443" name="楕円 442"/>
        <xdr:cNvSpPr/>
      </xdr:nvSpPr>
      <xdr:spPr>
        <a:xfrm>
          <a:off x="15621000" y="1282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81297</xdr:rowOff>
    </xdr:from>
    <xdr:ext cx="736600" cy="259045"/>
    <xdr:sp macro="" textlink="">
      <xdr:nvSpPr>
        <xdr:cNvPr id="444" name="テキスト ボックス 443"/>
        <xdr:cNvSpPr txBox="1"/>
      </xdr:nvSpPr>
      <xdr:spPr>
        <a:xfrm>
          <a:off x="15290800" y="12597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91440</xdr:rowOff>
    </xdr:from>
    <xdr:to>
      <xdr:col>74</xdr:col>
      <xdr:colOff>31750</xdr:colOff>
      <xdr:row>75</xdr:row>
      <xdr:rowOff>21590</xdr:rowOff>
    </xdr:to>
    <xdr:sp macro="" textlink="">
      <xdr:nvSpPr>
        <xdr:cNvPr id="445" name="楕円 444"/>
        <xdr:cNvSpPr/>
      </xdr:nvSpPr>
      <xdr:spPr>
        <a:xfrm>
          <a:off x="14732000" y="1277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31767</xdr:rowOff>
    </xdr:from>
    <xdr:ext cx="762000" cy="259045"/>
    <xdr:sp macro="" textlink="">
      <xdr:nvSpPr>
        <xdr:cNvPr id="446" name="テキスト ボックス 445"/>
        <xdr:cNvSpPr txBox="1"/>
      </xdr:nvSpPr>
      <xdr:spPr>
        <a:xfrm>
          <a:off x="14401800" y="1254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106680</xdr:rowOff>
    </xdr:from>
    <xdr:to>
      <xdr:col>69</xdr:col>
      <xdr:colOff>142875</xdr:colOff>
      <xdr:row>75</xdr:row>
      <xdr:rowOff>36830</xdr:rowOff>
    </xdr:to>
    <xdr:sp macro="" textlink="">
      <xdr:nvSpPr>
        <xdr:cNvPr id="447" name="楕円 446"/>
        <xdr:cNvSpPr/>
      </xdr:nvSpPr>
      <xdr:spPr>
        <a:xfrm>
          <a:off x="13843000" y="1279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47007</xdr:rowOff>
    </xdr:from>
    <xdr:ext cx="762000" cy="259045"/>
    <xdr:sp macro="" textlink="">
      <xdr:nvSpPr>
        <xdr:cNvPr id="448" name="テキスト ボックス 447"/>
        <xdr:cNvSpPr txBox="1"/>
      </xdr:nvSpPr>
      <xdr:spPr>
        <a:xfrm>
          <a:off x="13512800" y="1256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95250</xdr:rowOff>
    </xdr:from>
    <xdr:to>
      <xdr:col>65</xdr:col>
      <xdr:colOff>53975</xdr:colOff>
      <xdr:row>75</xdr:row>
      <xdr:rowOff>25400</xdr:rowOff>
    </xdr:to>
    <xdr:sp macro="" textlink="">
      <xdr:nvSpPr>
        <xdr:cNvPr id="449" name="楕円 448"/>
        <xdr:cNvSpPr/>
      </xdr:nvSpPr>
      <xdr:spPr>
        <a:xfrm>
          <a:off x="12954000" y="1278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35577</xdr:rowOff>
    </xdr:from>
    <xdr:ext cx="762000" cy="259045"/>
    <xdr:sp macro="" textlink="">
      <xdr:nvSpPr>
        <xdr:cNvPr id="450" name="テキスト ボックス 449"/>
        <xdr:cNvSpPr txBox="1"/>
      </xdr:nvSpPr>
      <xdr:spPr>
        <a:xfrm>
          <a:off x="12623800" y="1255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長野県岡谷市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161546</xdr:rowOff>
    </xdr:from>
    <xdr:to>
      <xdr:col>29</xdr:col>
      <xdr:colOff>127000</xdr:colOff>
      <xdr:row>19</xdr:row>
      <xdr:rowOff>160566</xdr:rowOff>
    </xdr:to>
    <xdr:cxnSp macro="">
      <xdr:nvCxnSpPr>
        <xdr:cNvPr id="47" name="直線コネクタ 46"/>
        <xdr:cNvCxnSpPr/>
      </xdr:nvCxnSpPr>
      <xdr:spPr bwMode="auto">
        <a:xfrm flipV="1">
          <a:off x="5651500" y="2095121"/>
          <a:ext cx="0" cy="13706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132643</xdr:rowOff>
    </xdr:from>
    <xdr:ext cx="762000" cy="259045"/>
    <xdr:sp macro="" textlink="">
      <xdr:nvSpPr>
        <xdr:cNvPr id="48" name="人口1人当たり決算額の推移最小値テキスト130"/>
        <xdr:cNvSpPr txBox="1"/>
      </xdr:nvSpPr>
      <xdr:spPr>
        <a:xfrm>
          <a:off x="5740400" y="3437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160566</xdr:rowOff>
    </xdr:from>
    <xdr:to>
      <xdr:col>30</xdr:col>
      <xdr:colOff>25400</xdr:colOff>
      <xdr:row>19</xdr:row>
      <xdr:rowOff>160566</xdr:rowOff>
    </xdr:to>
    <xdr:cxnSp macro="">
      <xdr:nvCxnSpPr>
        <xdr:cNvPr id="49" name="直線コネクタ 48"/>
        <xdr:cNvCxnSpPr/>
      </xdr:nvCxnSpPr>
      <xdr:spPr bwMode="auto">
        <a:xfrm>
          <a:off x="5562600" y="34657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76473</xdr:rowOff>
    </xdr:from>
    <xdr:ext cx="762000" cy="259045"/>
    <xdr:sp macro="" textlink="">
      <xdr:nvSpPr>
        <xdr:cNvPr id="50" name="人口1人当たり決算額の推移最大値テキスト130"/>
        <xdr:cNvSpPr txBox="1"/>
      </xdr:nvSpPr>
      <xdr:spPr>
        <a:xfrm>
          <a:off x="5740400" y="1838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161546</xdr:rowOff>
    </xdr:from>
    <xdr:to>
      <xdr:col>30</xdr:col>
      <xdr:colOff>25400</xdr:colOff>
      <xdr:row>11</xdr:row>
      <xdr:rowOff>161546</xdr:rowOff>
    </xdr:to>
    <xdr:cxnSp macro="">
      <xdr:nvCxnSpPr>
        <xdr:cNvPr id="51" name="直線コネクタ 50"/>
        <xdr:cNvCxnSpPr/>
      </xdr:nvCxnSpPr>
      <xdr:spPr bwMode="auto">
        <a:xfrm>
          <a:off x="5562600" y="20951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3469</xdr:rowOff>
    </xdr:from>
    <xdr:to>
      <xdr:col>29</xdr:col>
      <xdr:colOff>127000</xdr:colOff>
      <xdr:row>17</xdr:row>
      <xdr:rowOff>11078</xdr:rowOff>
    </xdr:to>
    <xdr:cxnSp macro="">
      <xdr:nvCxnSpPr>
        <xdr:cNvPr id="52" name="直線コネクタ 51"/>
        <xdr:cNvCxnSpPr/>
      </xdr:nvCxnSpPr>
      <xdr:spPr bwMode="auto">
        <a:xfrm flipV="1">
          <a:off x="5003800" y="2965744"/>
          <a:ext cx="647700" cy="76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159696</xdr:rowOff>
    </xdr:from>
    <xdr:ext cx="762000" cy="259045"/>
    <xdr:sp macro="" textlink="">
      <xdr:nvSpPr>
        <xdr:cNvPr id="53" name="人口1人当たり決算額の推移平均値テキスト130"/>
        <xdr:cNvSpPr txBox="1"/>
      </xdr:nvSpPr>
      <xdr:spPr>
        <a:xfrm>
          <a:off x="5740400" y="29505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11533</xdr:rowOff>
    </xdr:from>
    <xdr:to>
      <xdr:col>29</xdr:col>
      <xdr:colOff>177800</xdr:colOff>
      <xdr:row>17</xdr:row>
      <xdr:rowOff>113133</xdr:rowOff>
    </xdr:to>
    <xdr:sp macro="" textlink="">
      <xdr:nvSpPr>
        <xdr:cNvPr id="54" name="フローチャート: 判断 53"/>
        <xdr:cNvSpPr/>
      </xdr:nvSpPr>
      <xdr:spPr bwMode="auto">
        <a:xfrm>
          <a:off x="5600700" y="29738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11078</xdr:rowOff>
    </xdr:from>
    <xdr:to>
      <xdr:col>26</xdr:col>
      <xdr:colOff>50800</xdr:colOff>
      <xdr:row>17</xdr:row>
      <xdr:rowOff>15242</xdr:rowOff>
    </xdr:to>
    <xdr:cxnSp macro="">
      <xdr:nvCxnSpPr>
        <xdr:cNvPr id="55" name="直線コネクタ 54"/>
        <xdr:cNvCxnSpPr/>
      </xdr:nvCxnSpPr>
      <xdr:spPr bwMode="auto">
        <a:xfrm flipV="1">
          <a:off x="4305300" y="2973353"/>
          <a:ext cx="698500" cy="41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31944</xdr:rowOff>
    </xdr:from>
    <xdr:to>
      <xdr:col>26</xdr:col>
      <xdr:colOff>101600</xdr:colOff>
      <xdr:row>17</xdr:row>
      <xdr:rowOff>133544</xdr:rowOff>
    </xdr:to>
    <xdr:sp macro="" textlink="">
      <xdr:nvSpPr>
        <xdr:cNvPr id="56" name="フローチャート: 判断 55"/>
        <xdr:cNvSpPr/>
      </xdr:nvSpPr>
      <xdr:spPr bwMode="auto">
        <a:xfrm>
          <a:off x="4953000" y="2994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118321</xdr:rowOff>
    </xdr:from>
    <xdr:ext cx="736600" cy="259045"/>
    <xdr:sp macro="" textlink="">
      <xdr:nvSpPr>
        <xdr:cNvPr id="57" name="テキスト ボックス 56"/>
        <xdr:cNvSpPr txBox="1"/>
      </xdr:nvSpPr>
      <xdr:spPr>
        <a:xfrm>
          <a:off x="4622800" y="30805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15242</xdr:rowOff>
    </xdr:from>
    <xdr:to>
      <xdr:col>22</xdr:col>
      <xdr:colOff>114300</xdr:colOff>
      <xdr:row>17</xdr:row>
      <xdr:rowOff>40143</xdr:rowOff>
    </xdr:to>
    <xdr:cxnSp macro="">
      <xdr:nvCxnSpPr>
        <xdr:cNvPr id="58" name="直線コネクタ 57"/>
        <xdr:cNvCxnSpPr/>
      </xdr:nvCxnSpPr>
      <xdr:spPr bwMode="auto">
        <a:xfrm flipV="1">
          <a:off x="3606800" y="2977517"/>
          <a:ext cx="698500" cy="249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49563</xdr:rowOff>
    </xdr:from>
    <xdr:to>
      <xdr:col>22</xdr:col>
      <xdr:colOff>165100</xdr:colOff>
      <xdr:row>17</xdr:row>
      <xdr:rowOff>151163</xdr:rowOff>
    </xdr:to>
    <xdr:sp macro="" textlink="">
      <xdr:nvSpPr>
        <xdr:cNvPr id="59" name="フローチャート: 判断 58"/>
        <xdr:cNvSpPr/>
      </xdr:nvSpPr>
      <xdr:spPr bwMode="auto">
        <a:xfrm>
          <a:off x="4254500" y="3011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135940</xdr:rowOff>
    </xdr:from>
    <xdr:ext cx="762000" cy="259045"/>
    <xdr:sp macro="" textlink="">
      <xdr:nvSpPr>
        <xdr:cNvPr id="60" name="テキスト ボックス 59"/>
        <xdr:cNvSpPr txBox="1"/>
      </xdr:nvSpPr>
      <xdr:spPr>
        <a:xfrm>
          <a:off x="3924300" y="3098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4187</xdr:rowOff>
    </xdr:from>
    <xdr:to>
      <xdr:col>18</xdr:col>
      <xdr:colOff>177800</xdr:colOff>
      <xdr:row>17</xdr:row>
      <xdr:rowOff>40143</xdr:rowOff>
    </xdr:to>
    <xdr:cxnSp macro="">
      <xdr:nvCxnSpPr>
        <xdr:cNvPr id="61" name="直線コネクタ 60"/>
        <xdr:cNvCxnSpPr/>
      </xdr:nvCxnSpPr>
      <xdr:spPr bwMode="auto">
        <a:xfrm>
          <a:off x="2908300" y="2966462"/>
          <a:ext cx="698500" cy="359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63981</xdr:rowOff>
    </xdr:from>
    <xdr:to>
      <xdr:col>19</xdr:col>
      <xdr:colOff>38100</xdr:colOff>
      <xdr:row>17</xdr:row>
      <xdr:rowOff>165581</xdr:rowOff>
    </xdr:to>
    <xdr:sp macro="" textlink="">
      <xdr:nvSpPr>
        <xdr:cNvPr id="62" name="フローチャート: 判断 61"/>
        <xdr:cNvSpPr/>
      </xdr:nvSpPr>
      <xdr:spPr bwMode="auto">
        <a:xfrm>
          <a:off x="3556000" y="3026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150358</xdr:rowOff>
    </xdr:from>
    <xdr:ext cx="762000" cy="259045"/>
    <xdr:sp macro="" textlink="">
      <xdr:nvSpPr>
        <xdr:cNvPr id="63" name="テキスト ボックス 62"/>
        <xdr:cNvSpPr txBox="1"/>
      </xdr:nvSpPr>
      <xdr:spPr>
        <a:xfrm>
          <a:off x="3225800" y="3112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73876</xdr:rowOff>
    </xdr:from>
    <xdr:to>
      <xdr:col>15</xdr:col>
      <xdr:colOff>101600</xdr:colOff>
      <xdr:row>18</xdr:row>
      <xdr:rowOff>4026</xdr:rowOff>
    </xdr:to>
    <xdr:sp macro="" textlink="">
      <xdr:nvSpPr>
        <xdr:cNvPr id="64" name="フローチャート: 判断 63"/>
        <xdr:cNvSpPr/>
      </xdr:nvSpPr>
      <xdr:spPr bwMode="auto">
        <a:xfrm>
          <a:off x="2857500" y="30361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160253</xdr:rowOff>
    </xdr:from>
    <xdr:ext cx="762000" cy="259045"/>
    <xdr:sp macro="" textlink="">
      <xdr:nvSpPr>
        <xdr:cNvPr id="65" name="テキスト ボックス 64"/>
        <xdr:cNvSpPr txBox="1"/>
      </xdr:nvSpPr>
      <xdr:spPr>
        <a:xfrm>
          <a:off x="2527300" y="3122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124119</xdr:rowOff>
    </xdr:from>
    <xdr:to>
      <xdr:col>29</xdr:col>
      <xdr:colOff>177800</xdr:colOff>
      <xdr:row>17</xdr:row>
      <xdr:rowOff>54269</xdr:rowOff>
    </xdr:to>
    <xdr:sp macro="" textlink="">
      <xdr:nvSpPr>
        <xdr:cNvPr id="71" name="楕円 70"/>
        <xdr:cNvSpPr/>
      </xdr:nvSpPr>
      <xdr:spPr bwMode="auto">
        <a:xfrm>
          <a:off x="5600700" y="29149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140646</xdr:rowOff>
    </xdr:from>
    <xdr:ext cx="762000" cy="259045"/>
    <xdr:sp macro="" textlink="">
      <xdr:nvSpPr>
        <xdr:cNvPr id="72" name="人口1人当たり決算額の推移該当値テキスト130"/>
        <xdr:cNvSpPr txBox="1"/>
      </xdr:nvSpPr>
      <xdr:spPr>
        <a:xfrm>
          <a:off x="5740400" y="2760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131728</xdr:rowOff>
    </xdr:from>
    <xdr:to>
      <xdr:col>26</xdr:col>
      <xdr:colOff>101600</xdr:colOff>
      <xdr:row>17</xdr:row>
      <xdr:rowOff>61878</xdr:rowOff>
    </xdr:to>
    <xdr:sp macro="" textlink="">
      <xdr:nvSpPr>
        <xdr:cNvPr id="73" name="楕円 72"/>
        <xdr:cNvSpPr/>
      </xdr:nvSpPr>
      <xdr:spPr bwMode="auto">
        <a:xfrm>
          <a:off x="4953000" y="29225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72055</xdr:rowOff>
    </xdr:from>
    <xdr:ext cx="736600" cy="259045"/>
    <xdr:sp macro="" textlink="">
      <xdr:nvSpPr>
        <xdr:cNvPr id="74" name="テキスト ボックス 73"/>
        <xdr:cNvSpPr txBox="1"/>
      </xdr:nvSpPr>
      <xdr:spPr>
        <a:xfrm>
          <a:off x="4622800" y="26914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135892</xdr:rowOff>
    </xdr:from>
    <xdr:to>
      <xdr:col>22</xdr:col>
      <xdr:colOff>165100</xdr:colOff>
      <xdr:row>17</xdr:row>
      <xdr:rowOff>66042</xdr:rowOff>
    </xdr:to>
    <xdr:sp macro="" textlink="">
      <xdr:nvSpPr>
        <xdr:cNvPr id="75" name="楕円 74"/>
        <xdr:cNvSpPr/>
      </xdr:nvSpPr>
      <xdr:spPr bwMode="auto">
        <a:xfrm>
          <a:off x="4254500" y="29267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76219</xdr:rowOff>
    </xdr:from>
    <xdr:ext cx="762000" cy="259045"/>
    <xdr:sp macro="" textlink="">
      <xdr:nvSpPr>
        <xdr:cNvPr id="76" name="テキスト ボックス 75"/>
        <xdr:cNvSpPr txBox="1"/>
      </xdr:nvSpPr>
      <xdr:spPr>
        <a:xfrm>
          <a:off x="3924300" y="2695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160793</xdr:rowOff>
    </xdr:from>
    <xdr:to>
      <xdr:col>19</xdr:col>
      <xdr:colOff>38100</xdr:colOff>
      <xdr:row>17</xdr:row>
      <xdr:rowOff>90943</xdr:rowOff>
    </xdr:to>
    <xdr:sp macro="" textlink="">
      <xdr:nvSpPr>
        <xdr:cNvPr id="77" name="楕円 76"/>
        <xdr:cNvSpPr/>
      </xdr:nvSpPr>
      <xdr:spPr bwMode="auto">
        <a:xfrm>
          <a:off x="3556000" y="29516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101120</xdr:rowOff>
    </xdr:from>
    <xdr:ext cx="762000" cy="259045"/>
    <xdr:sp macro="" textlink="">
      <xdr:nvSpPr>
        <xdr:cNvPr id="78" name="テキスト ボックス 77"/>
        <xdr:cNvSpPr txBox="1"/>
      </xdr:nvSpPr>
      <xdr:spPr>
        <a:xfrm>
          <a:off x="3225800" y="2720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124837</xdr:rowOff>
    </xdr:from>
    <xdr:to>
      <xdr:col>15</xdr:col>
      <xdr:colOff>101600</xdr:colOff>
      <xdr:row>17</xdr:row>
      <xdr:rowOff>54987</xdr:rowOff>
    </xdr:to>
    <xdr:sp macro="" textlink="">
      <xdr:nvSpPr>
        <xdr:cNvPr id="79" name="楕円 78"/>
        <xdr:cNvSpPr/>
      </xdr:nvSpPr>
      <xdr:spPr bwMode="auto">
        <a:xfrm>
          <a:off x="2857500" y="29156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65164</xdr:rowOff>
    </xdr:from>
    <xdr:ext cx="762000" cy="259045"/>
    <xdr:sp macro="" textlink="">
      <xdr:nvSpPr>
        <xdr:cNvPr id="80" name="テキスト ボックス 79"/>
        <xdr:cNvSpPr txBox="1"/>
      </xdr:nvSpPr>
      <xdr:spPr>
        <a:xfrm>
          <a:off x="2527300" y="2684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181897</xdr:rowOff>
    </xdr:from>
    <xdr:to>
      <xdr:col>29</xdr:col>
      <xdr:colOff>127000</xdr:colOff>
      <xdr:row>37</xdr:row>
      <xdr:rowOff>266968</xdr:rowOff>
    </xdr:to>
    <xdr:cxnSp macro="">
      <xdr:nvCxnSpPr>
        <xdr:cNvPr id="110" name="直線コネクタ 109"/>
        <xdr:cNvCxnSpPr/>
      </xdr:nvCxnSpPr>
      <xdr:spPr bwMode="auto">
        <a:xfrm flipV="1">
          <a:off x="5651500" y="6106447"/>
          <a:ext cx="0" cy="128522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239045</xdr:rowOff>
    </xdr:from>
    <xdr:ext cx="762000" cy="259045"/>
    <xdr:sp macro="" textlink="">
      <xdr:nvSpPr>
        <xdr:cNvPr id="111" name="人口1人当たり決算額の推移最小値テキスト445"/>
        <xdr:cNvSpPr txBox="1"/>
      </xdr:nvSpPr>
      <xdr:spPr>
        <a:xfrm>
          <a:off x="5740400" y="7363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266968</xdr:rowOff>
    </xdr:from>
    <xdr:to>
      <xdr:col>30</xdr:col>
      <xdr:colOff>25400</xdr:colOff>
      <xdr:row>37</xdr:row>
      <xdr:rowOff>266968</xdr:rowOff>
    </xdr:to>
    <xdr:cxnSp macro="">
      <xdr:nvCxnSpPr>
        <xdr:cNvPr id="112" name="直線コネクタ 111"/>
        <xdr:cNvCxnSpPr/>
      </xdr:nvCxnSpPr>
      <xdr:spPr bwMode="auto">
        <a:xfrm>
          <a:off x="5562600" y="73916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96824</xdr:rowOff>
    </xdr:from>
    <xdr:ext cx="762000" cy="259045"/>
    <xdr:sp macro="" textlink="">
      <xdr:nvSpPr>
        <xdr:cNvPr id="113" name="人口1人当たり決算額の推移最大値テキスト445"/>
        <xdr:cNvSpPr txBox="1"/>
      </xdr:nvSpPr>
      <xdr:spPr>
        <a:xfrm>
          <a:off x="5740400" y="5849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181897</xdr:rowOff>
    </xdr:from>
    <xdr:to>
      <xdr:col>30</xdr:col>
      <xdr:colOff>25400</xdr:colOff>
      <xdr:row>33</xdr:row>
      <xdr:rowOff>181897</xdr:rowOff>
    </xdr:to>
    <xdr:cxnSp macro="">
      <xdr:nvCxnSpPr>
        <xdr:cNvPr id="114" name="直線コネクタ 113"/>
        <xdr:cNvCxnSpPr/>
      </xdr:nvCxnSpPr>
      <xdr:spPr bwMode="auto">
        <a:xfrm>
          <a:off x="5562600" y="61064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33209</xdr:rowOff>
    </xdr:from>
    <xdr:to>
      <xdr:col>29</xdr:col>
      <xdr:colOff>127000</xdr:colOff>
      <xdr:row>35</xdr:row>
      <xdr:rowOff>90849</xdr:rowOff>
    </xdr:to>
    <xdr:cxnSp macro="">
      <xdr:nvCxnSpPr>
        <xdr:cNvPr id="115" name="直線コネクタ 114"/>
        <xdr:cNvCxnSpPr/>
      </xdr:nvCxnSpPr>
      <xdr:spPr bwMode="auto">
        <a:xfrm>
          <a:off x="5003800" y="6643559"/>
          <a:ext cx="647700" cy="576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169011</xdr:rowOff>
    </xdr:from>
    <xdr:ext cx="762000" cy="259045"/>
    <xdr:sp macro="" textlink="">
      <xdr:nvSpPr>
        <xdr:cNvPr id="116" name="人口1人当たり決算額の推移平均値テキスト445"/>
        <xdr:cNvSpPr txBox="1"/>
      </xdr:nvSpPr>
      <xdr:spPr>
        <a:xfrm>
          <a:off x="5740400" y="6779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196934</xdr:rowOff>
    </xdr:from>
    <xdr:to>
      <xdr:col>29</xdr:col>
      <xdr:colOff>177800</xdr:colOff>
      <xdr:row>35</xdr:row>
      <xdr:rowOff>298534</xdr:rowOff>
    </xdr:to>
    <xdr:sp macro="" textlink="">
      <xdr:nvSpPr>
        <xdr:cNvPr id="117" name="フローチャート: 判断 116"/>
        <xdr:cNvSpPr/>
      </xdr:nvSpPr>
      <xdr:spPr bwMode="auto">
        <a:xfrm>
          <a:off x="5600700" y="68072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14006</xdr:rowOff>
    </xdr:from>
    <xdr:to>
      <xdr:col>26</xdr:col>
      <xdr:colOff>50800</xdr:colOff>
      <xdr:row>35</xdr:row>
      <xdr:rowOff>33209</xdr:rowOff>
    </xdr:to>
    <xdr:cxnSp macro="">
      <xdr:nvCxnSpPr>
        <xdr:cNvPr id="118" name="直線コネクタ 117"/>
        <xdr:cNvCxnSpPr/>
      </xdr:nvCxnSpPr>
      <xdr:spPr bwMode="auto">
        <a:xfrm>
          <a:off x="4305300" y="6624356"/>
          <a:ext cx="698500" cy="192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182205</xdr:rowOff>
    </xdr:from>
    <xdr:to>
      <xdr:col>26</xdr:col>
      <xdr:colOff>101600</xdr:colOff>
      <xdr:row>35</xdr:row>
      <xdr:rowOff>283805</xdr:rowOff>
    </xdr:to>
    <xdr:sp macro="" textlink="">
      <xdr:nvSpPr>
        <xdr:cNvPr id="119" name="フローチャート: 判断 118"/>
        <xdr:cNvSpPr/>
      </xdr:nvSpPr>
      <xdr:spPr bwMode="auto">
        <a:xfrm>
          <a:off x="4953000" y="67925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268582</xdr:rowOff>
    </xdr:from>
    <xdr:ext cx="736600" cy="259045"/>
    <xdr:sp macro="" textlink="">
      <xdr:nvSpPr>
        <xdr:cNvPr id="120" name="テキスト ボックス 119"/>
        <xdr:cNvSpPr txBox="1"/>
      </xdr:nvSpPr>
      <xdr:spPr>
        <a:xfrm>
          <a:off x="4622800" y="68789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305014</xdr:rowOff>
    </xdr:from>
    <xdr:to>
      <xdr:col>22</xdr:col>
      <xdr:colOff>114300</xdr:colOff>
      <xdr:row>35</xdr:row>
      <xdr:rowOff>14006</xdr:rowOff>
    </xdr:to>
    <xdr:cxnSp macro="">
      <xdr:nvCxnSpPr>
        <xdr:cNvPr id="121" name="直線コネクタ 120"/>
        <xdr:cNvCxnSpPr/>
      </xdr:nvCxnSpPr>
      <xdr:spPr bwMode="auto">
        <a:xfrm>
          <a:off x="3606800" y="6572464"/>
          <a:ext cx="698500" cy="518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156112</xdr:rowOff>
    </xdr:from>
    <xdr:to>
      <xdr:col>22</xdr:col>
      <xdr:colOff>165100</xdr:colOff>
      <xdr:row>35</xdr:row>
      <xdr:rowOff>257712</xdr:rowOff>
    </xdr:to>
    <xdr:sp macro="" textlink="">
      <xdr:nvSpPr>
        <xdr:cNvPr id="122" name="フローチャート: 判断 121"/>
        <xdr:cNvSpPr/>
      </xdr:nvSpPr>
      <xdr:spPr bwMode="auto">
        <a:xfrm>
          <a:off x="4254500" y="67664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242489</xdr:rowOff>
    </xdr:from>
    <xdr:ext cx="762000" cy="259045"/>
    <xdr:sp macro="" textlink="">
      <xdr:nvSpPr>
        <xdr:cNvPr id="123" name="テキスト ボックス 122"/>
        <xdr:cNvSpPr txBox="1"/>
      </xdr:nvSpPr>
      <xdr:spPr>
        <a:xfrm>
          <a:off x="3924300" y="6852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212006</xdr:rowOff>
    </xdr:from>
    <xdr:to>
      <xdr:col>18</xdr:col>
      <xdr:colOff>177800</xdr:colOff>
      <xdr:row>34</xdr:row>
      <xdr:rowOff>305014</xdr:rowOff>
    </xdr:to>
    <xdr:cxnSp macro="">
      <xdr:nvCxnSpPr>
        <xdr:cNvPr id="124" name="直線コネクタ 123"/>
        <xdr:cNvCxnSpPr/>
      </xdr:nvCxnSpPr>
      <xdr:spPr bwMode="auto">
        <a:xfrm>
          <a:off x="2908300" y="6479456"/>
          <a:ext cx="698500" cy="930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144519</xdr:rowOff>
    </xdr:from>
    <xdr:to>
      <xdr:col>19</xdr:col>
      <xdr:colOff>38100</xdr:colOff>
      <xdr:row>35</xdr:row>
      <xdr:rowOff>246119</xdr:rowOff>
    </xdr:to>
    <xdr:sp macro="" textlink="">
      <xdr:nvSpPr>
        <xdr:cNvPr id="125" name="フローチャート: 判断 124"/>
        <xdr:cNvSpPr/>
      </xdr:nvSpPr>
      <xdr:spPr bwMode="auto">
        <a:xfrm>
          <a:off x="3556000" y="675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230896</xdr:rowOff>
    </xdr:from>
    <xdr:ext cx="762000" cy="259045"/>
    <xdr:sp macro="" textlink="">
      <xdr:nvSpPr>
        <xdr:cNvPr id="126" name="テキスト ボックス 125"/>
        <xdr:cNvSpPr txBox="1"/>
      </xdr:nvSpPr>
      <xdr:spPr>
        <a:xfrm>
          <a:off x="3225800" y="6841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134917</xdr:rowOff>
    </xdr:from>
    <xdr:to>
      <xdr:col>15</xdr:col>
      <xdr:colOff>101600</xdr:colOff>
      <xdr:row>35</xdr:row>
      <xdr:rowOff>236517</xdr:rowOff>
    </xdr:to>
    <xdr:sp macro="" textlink="">
      <xdr:nvSpPr>
        <xdr:cNvPr id="127" name="フローチャート: 判断 126"/>
        <xdr:cNvSpPr/>
      </xdr:nvSpPr>
      <xdr:spPr bwMode="auto">
        <a:xfrm>
          <a:off x="2857500" y="674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221294</xdr:rowOff>
    </xdr:from>
    <xdr:ext cx="762000" cy="259045"/>
    <xdr:sp macro="" textlink="">
      <xdr:nvSpPr>
        <xdr:cNvPr id="128" name="テキスト ボックス 127"/>
        <xdr:cNvSpPr txBox="1"/>
      </xdr:nvSpPr>
      <xdr:spPr>
        <a:xfrm>
          <a:off x="2527300" y="6831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40049</xdr:rowOff>
    </xdr:from>
    <xdr:to>
      <xdr:col>29</xdr:col>
      <xdr:colOff>177800</xdr:colOff>
      <xdr:row>35</xdr:row>
      <xdr:rowOff>141649</xdr:rowOff>
    </xdr:to>
    <xdr:sp macro="" textlink="">
      <xdr:nvSpPr>
        <xdr:cNvPr id="134" name="楕円 133"/>
        <xdr:cNvSpPr/>
      </xdr:nvSpPr>
      <xdr:spPr bwMode="auto">
        <a:xfrm>
          <a:off x="5600700" y="66503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228026</xdr:rowOff>
    </xdr:from>
    <xdr:ext cx="762000" cy="259045"/>
    <xdr:sp macro="" textlink="">
      <xdr:nvSpPr>
        <xdr:cNvPr id="135" name="人口1人当たり決算額の推移該当値テキスト445"/>
        <xdr:cNvSpPr txBox="1"/>
      </xdr:nvSpPr>
      <xdr:spPr>
        <a:xfrm>
          <a:off x="5740400" y="6495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325309</xdr:rowOff>
    </xdr:from>
    <xdr:to>
      <xdr:col>26</xdr:col>
      <xdr:colOff>101600</xdr:colOff>
      <xdr:row>35</xdr:row>
      <xdr:rowOff>84009</xdr:rowOff>
    </xdr:to>
    <xdr:sp macro="" textlink="">
      <xdr:nvSpPr>
        <xdr:cNvPr id="136" name="楕円 135"/>
        <xdr:cNvSpPr/>
      </xdr:nvSpPr>
      <xdr:spPr bwMode="auto">
        <a:xfrm>
          <a:off x="4953000" y="65927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94186</xdr:rowOff>
    </xdr:from>
    <xdr:ext cx="736600" cy="259045"/>
    <xdr:sp macro="" textlink="">
      <xdr:nvSpPr>
        <xdr:cNvPr id="137" name="テキスト ボックス 136"/>
        <xdr:cNvSpPr txBox="1"/>
      </xdr:nvSpPr>
      <xdr:spPr>
        <a:xfrm>
          <a:off x="4622800" y="63616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306106</xdr:rowOff>
    </xdr:from>
    <xdr:to>
      <xdr:col>22</xdr:col>
      <xdr:colOff>165100</xdr:colOff>
      <xdr:row>35</xdr:row>
      <xdr:rowOff>64806</xdr:rowOff>
    </xdr:to>
    <xdr:sp macro="" textlink="">
      <xdr:nvSpPr>
        <xdr:cNvPr id="138" name="楕円 137"/>
        <xdr:cNvSpPr/>
      </xdr:nvSpPr>
      <xdr:spPr bwMode="auto">
        <a:xfrm>
          <a:off x="4254500" y="65735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74983</xdr:rowOff>
    </xdr:from>
    <xdr:ext cx="762000" cy="259045"/>
    <xdr:sp macro="" textlink="">
      <xdr:nvSpPr>
        <xdr:cNvPr id="139" name="テキスト ボックス 138"/>
        <xdr:cNvSpPr txBox="1"/>
      </xdr:nvSpPr>
      <xdr:spPr>
        <a:xfrm>
          <a:off x="3924300" y="634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254214</xdr:rowOff>
    </xdr:from>
    <xdr:to>
      <xdr:col>19</xdr:col>
      <xdr:colOff>38100</xdr:colOff>
      <xdr:row>35</xdr:row>
      <xdr:rowOff>12914</xdr:rowOff>
    </xdr:to>
    <xdr:sp macro="" textlink="">
      <xdr:nvSpPr>
        <xdr:cNvPr id="140" name="楕円 139"/>
        <xdr:cNvSpPr/>
      </xdr:nvSpPr>
      <xdr:spPr bwMode="auto">
        <a:xfrm>
          <a:off x="3556000" y="65216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23091</xdr:rowOff>
    </xdr:from>
    <xdr:ext cx="762000" cy="259045"/>
    <xdr:sp macro="" textlink="">
      <xdr:nvSpPr>
        <xdr:cNvPr id="141" name="テキスト ボックス 140"/>
        <xdr:cNvSpPr txBox="1"/>
      </xdr:nvSpPr>
      <xdr:spPr>
        <a:xfrm>
          <a:off x="3225800" y="6290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161206</xdr:rowOff>
    </xdr:from>
    <xdr:to>
      <xdr:col>15</xdr:col>
      <xdr:colOff>101600</xdr:colOff>
      <xdr:row>34</xdr:row>
      <xdr:rowOff>262806</xdr:rowOff>
    </xdr:to>
    <xdr:sp macro="" textlink="">
      <xdr:nvSpPr>
        <xdr:cNvPr id="142" name="楕円 141"/>
        <xdr:cNvSpPr/>
      </xdr:nvSpPr>
      <xdr:spPr bwMode="auto">
        <a:xfrm>
          <a:off x="2857500" y="64286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272983</xdr:rowOff>
    </xdr:from>
    <xdr:ext cx="762000" cy="259045"/>
    <xdr:sp macro="" textlink="">
      <xdr:nvSpPr>
        <xdr:cNvPr id="143" name="テキスト ボックス 142"/>
        <xdr:cNvSpPr txBox="1"/>
      </xdr:nvSpPr>
      <xdr:spPr>
        <a:xfrm>
          <a:off x="2527300" y="6197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長野県岡谷市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49,413
48,522
85.10
20,184,238
19,362,435
735,722
11,750,683
22,597,026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76.9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34338</xdr:rowOff>
    </xdr:from>
    <xdr:to>
      <xdr:col>24</xdr:col>
      <xdr:colOff>62865</xdr:colOff>
      <xdr:row>39</xdr:row>
      <xdr:rowOff>1466</xdr:rowOff>
    </xdr:to>
    <xdr:cxnSp macro="">
      <xdr:nvCxnSpPr>
        <xdr:cNvPr id="54" name="直線コネクタ 53"/>
        <xdr:cNvCxnSpPr/>
      </xdr:nvCxnSpPr>
      <xdr:spPr>
        <a:xfrm flipV="1">
          <a:off x="4633595" y="5177838"/>
          <a:ext cx="1270" cy="1510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5293</xdr:rowOff>
    </xdr:from>
    <xdr:ext cx="534377" cy="259045"/>
    <xdr:sp macro="" textlink="">
      <xdr:nvSpPr>
        <xdr:cNvPr id="55" name="人件費最小値テキスト"/>
        <xdr:cNvSpPr txBox="1"/>
      </xdr:nvSpPr>
      <xdr:spPr>
        <a:xfrm>
          <a:off x="4686300" y="6691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1466</xdr:rowOff>
    </xdr:from>
    <xdr:to>
      <xdr:col>24</xdr:col>
      <xdr:colOff>152400</xdr:colOff>
      <xdr:row>39</xdr:row>
      <xdr:rowOff>1466</xdr:rowOff>
    </xdr:to>
    <xdr:cxnSp macro="">
      <xdr:nvCxnSpPr>
        <xdr:cNvPr id="56" name="直線コネクタ 55"/>
        <xdr:cNvCxnSpPr/>
      </xdr:nvCxnSpPr>
      <xdr:spPr>
        <a:xfrm>
          <a:off x="4546600" y="6688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152465</xdr:rowOff>
    </xdr:from>
    <xdr:ext cx="599010" cy="259045"/>
    <xdr:sp macro="" textlink="">
      <xdr:nvSpPr>
        <xdr:cNvPr id="57" name="人件費最大値テキスト"/>
        <xdr:cNvSpPr txBox="1"/>
      </xdr:nvSpPr>
      <xdr:spPr>
        <a:xfrm>
          <a:off x="4686300" y="4953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34338</xdr:rowOff>
    </xdr:from>
    <xdr:to>
      <xdr:col>24</xdr:col>
      <xdr:colOff>152400</xdr:colOff>
      <xdr:row>30</xdr:row>
      <xdr:rowOff>34338</xdr:rowOff>
    </xdr:to>
    <xdr:cxnSp macro="">
      <xdr:nvCxnSpPr>
        <xdr:cNvPr id="58" name="直線コネクタ 57"/>
        <xdr:cNvCxnSpPr/>
      </xdr:nvCxnSpPr>
      <xdr:spPr>
        <a:xfrm>
          <a:off x="4546600" y="5177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55232</xdr:rowOff>
    </xdr:from>
    <xdr:to>
      <xdr:col>24</xdr:col>
      <xdr:colOff>63500</xdr:colOff>
      <xdr:row>35</xdr:row>
      <xdr:rowOff>71486</xdr:rowOff>
    </xdr:to>
    <xdr:cxnSp macro="">
      <xdr:nvCxnSpPr>
        <xdr:cNvPr id="59" name="直線コネクタ 58"/>
        <xdr:cNvCxnSpPr/>
      </xdr:nvCxnSpPr>
      <xdr:spPr>
        <a:xfrm>
          <a:off x="3797300" y="6055982"/>
          <a:ext cx="838200" cy="16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49062</xdr:rowOff>
    </xdr:from>
    <xdr:ext cx="534377" cy="259045"/>
    <xdr:sp macro="" textlink="">
      <xdr:nvSpPr>
        <xdr:cNvPr id="60" name="人件費平均値テキスト"/>
        <xdr:cNvSpPr txBox="1"/>
      </xdr:nvSpPr>
      <xdr:spPr>
        <a:xfrm>
          <a:off x="4686300" y="60498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70635</xdr:rowOff>
    </xdr:from>
    <xdr:to>
      <xdr:col>24</xdr:col>
      <xdr:colOff>114300</xdr:colOff>
      <xdr:row>36</xdr:row>
      <xdr:rowOff>785</xdr:rowOff>
    </xdr:to>
    <xdr:sp macro="" textlink="">
      <xdr:nvSpPr>
        <xdr:cNvPr id="61" name="フローチャート: 判断 60"/>
        <xdr:cNvSpPr/>
      </xdr:nvSpPr>
      <xdr:spPr>
        <a:xfrm>
          <a:off x="4584700" y="6071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55232</xdr:rowOff>
    </xdr:from>
    <xdr:to>
      <xdr:col>19</xdr:col>
      <xdr:colOff>177800</xdr:colOff>
      <xdr:row>35</xdr:row>
      <xdr:rowOff>64994</xdr:rowOff>
    </xdr:to>
    <xdr:cxnSp macro="">
      <xdr:nvCxnSpPr>
        <xdr:cNvPr id="62" name="直線コネクタ 61"/>
        <xdr:cNvCxnSpPr/>
      </xdr:nvCxnSpPr>
      <xdr:spPr>
        <a:xfrm flipV="1">
          <a:off x="2908300" y="6055982"/>
          <a:ext cx="889000" cy="9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85540</xdr:rowOff>
    </xdr:from>
    <xdr:to>
      <xdr:col>20</xdr:col>
      <xdr:colOff>38100</xdr:colOff>
      <xdr:row>36</xdr:row>
      <xdr:rowOff>15690</xdr:rowOff>
    </xdr:to>
    <xdr:sp macro="" textlink="">
      <xdr:nvSpPr>
        <xdr:cNvPr id="63" name="フローチャート: 判断 62"/>
        <xdr:cNvSpPr/>
      </xdr:nvSpPr>
      <xdr:spPr>
        <a:xfrm>
          <a:off x="3746500" y="608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6817</xdr:rowOff>
    </xdr:from>
    <xdr:ext cx="534377" cy="259045"/>
    <xdr:sp macro="" textlink="">
      <xdr:nvSpPr>
        <xdr:cNvPr id="64" name="テキスト ボックス 63"/>
        <xdr:cNvSpPr txBox="1"/>
      </xdr:nvSpPr>
      <xdr:spPr>
        <a:xfrm>
          <a:off x="3530111" y="6179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64994</xdr:rowOff>
    </xdr:from>
    <xdr:to>
      <xdr:col>15</xdr:col>
      <xdr:colOff>50800</xdr:colOff>
      <xdr:row>35</xdr:row>
      <xdr:rowOff>96449</xdr:rowOff>
    </xdr:to>
    <xdr:cxnSp macro="">
      <xdr:nvCxnSpPr>
        <xdr:cNvPr id="65" name="直線コネクタ 64"/>
        <xdr:cNvCxnSpPr/>
      </xdr:nvCxnSpPr>
      <xdr:spPr>
        <a:xfrm flipV="1">
          <a:off x="2019300" y="6065744"/>
          <a:ext cx="889000" cy="31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103850</xdr:rowOff>
    </xdr:from>
    <xdr:to>
      <xdr:col>15</xdr:col>
      <xdr:colOff>101600</xdr:colOff>
      <xdr:row>36</xdr:row>
      <xdr:rowOff>34000</xdr:rowOff>
    </xdr:to>
    <xdr:sp macro="" textlink="">
      <xdr:nvSpPr>
        <xdr:cNvPr id="66" name="フローチャート: 判断 65"/>
        <xdr:cNvSpPr/>
      </xdr:nvSpPr>
      <xdr:spPr>
        <a:xfrm>
          <a:off x="2857500" y="610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25127</xdr:rowOff>
    </xdr:from>
    <xdr:ext cx="534377" cy="259045"/>
    <xdr:sp macro="" textlink="">
      <xdr:nvSpPr>
        <xdr:cNvPr id="67" name="テキスト ボックス 66"/>
        <xdr:cNvSpPr txBox="1"/>
      </xdr:nvSpPr>
      <xdr:spPr>
        <a:xfrm>
          <a:off x="2641111" y="6197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121229</xdr:rowOff>
    </xdr:from>
    <xdr:to>
      <xdr:col>10</xdr:col>
      <xdr:colOff>114300</xdr:colOff>
      <xdr:row>35</xdr:row>
      <xdr:rowOff>96449</xdr:rowOff>
    </xdr:to>
    <xdr:cxnSp macro="">
      <xdr:nvCxnSpPr>
        <xdr:cNvPr id="68" name="直線コネクタ 67"/>
        <xdr:cNvCxnSpPr/>
      </xdr:nvCxnSpPr>
      <xdr:spPr>
        <a:xfrm>
          <a:off x="1130300" y="5950529"/>
          <a:ext cx="889000" cy="14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99164</xdr:rowOff>
    </xdr:from>
    <xdr:to>
      <xdr:col>10</xdr:col>
      <xdr:colOff>165100</xdr:colOff>
      <xdr:row>36</xdr:row>
      <xdr:rowOff>29314</xdr:rowOff>
    </xdr:to>
    <xdr:sp macro="" textlink="">
      <xdr:nvSpPr>
        <xdr:cNvPr id="69" name="フローチャート: 判断 68"/>
        <xdr:cNvSpPr/>
      </xdr:nvSpPr>
      <xdr:spPr>
        <a:xfrm>
          <a:off x="1968500" y="609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20441</xdr:rowOff>
    </xdr:from>
    <xdr:ext cx="534377" cy="259045"/>
    <xdr:sp macro="" textlink="">
      <xdr:nvSpPr>
        <xdr:cNvPr id="70" name="テキスト ボックス 69"/>
        <xdr:cNvSpPr txBox="1"/>
      </xdr:nvSpPr>
      <xdr:spPr>
        <a:xfrm>
          <a:off x="1752111" y="6192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90820</xdr:rowOff>
    </xdr:from>
    <xdr:to>
      <xdr:col>6</xdr:col>
      <xdr:colOff>38100</xdr:colOff>
      <xdr:row>36</xdr:row>
      <xdr:rowOff>20970</xdr:rowOff>
    </xdr:to>
    <xdr:sp macro="" textlink="">
      <xdr:nvSpPr>
        <xdr:cNvPr id="71" name="フローチャート: 判断 70"/>
        <xdr:cNvSpPr/>
      </xdr:nvSpPr>
      <xdr:spPr>
        <a:xfrm>
          <a:off x="1079500" y="609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12097</xdr:rowOff>
    </xdr:from>
    <xdr:ext cx="534377" cy="259045"/>
    <xdr:sp macro="" textlink="">
      <xdr:nvSpPr>
        <xdr:cNvPr id="72" name="テキスト ボックス 71"/>
        <xdr:cNvSpPr txBox="1"/>
      </xdr:nvSpPr>
      <xdr:spPr>
        <a:xfrm>
          <a:off x="863111" y="6184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20686</xdr:rowOff>
    </xdr:from>
    <xdr:to>
      <xdr:col>24</xdr:col>
      <xdr:colOff>114300</xdr:colOff>
      <xdr:row>35</xdr:row>
      <xdr:rowOff>122286</xdr:rowOff>
    </xdr:to>
    <xdr:sp macro="" textlink="">
      <xdr:nvSpPr>
        <xdr:cNvPr id="78" name="楕円 77"/>
        <xdr:cNvSpPr/>
      </xdr:nvSpPr>
      <xdr:spPr>
        <a:xfrm>
          <a:off x="4584700" y="602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43563</xdr:rowOff>
    </xdr:from>
    <xdr:ext cx="534377" cy="259045"/>
    <xdr:sp macro="" textlink="">
      <xdr:nvSpPr>
        <xdr:cNvPr id="79" name="人件費該当値テキスト"/>
        <xdr:cNvSpPr txBox="1"/>
      </xdr:nvSpPr>
      <xdr:spPr>
        <a:xfrm>
          <a:off x="4686300" y="5872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4432</xdr:rowOff>
    </xdr:from>
    <xdr:to>
      <xdr:col>20</xdr:col>
      <xdr:colOff>38100</xdr:colOff>
      <xdr:row>35</xdr:row>
      <xdr:rowOff>106032</xdr:rowOff>
    </xdr:to>
    <xdr:sp macro="" textlink="">
      <xdr:nvSpPr>
        <xdr:cNvPr id="80" name="楕円 79"/>
        <xdr:cNvSpPr/>
      </xdr:nvSpPr>
      <xdr:spPr>
        <a:xfrm>
          <a:off x="3746500" y="6005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122559</xdr:rowOff>
    </xdr:from>
    <xdr:ext cx="534377" cy="259045"/>
    <xdr:sp macro="" textlink="">
      <xdr:nvSpPr>
        <xdr:cNvPr id="81" name="テキスト ボックス 80"/>
        <xdr:cNvSpPr txBox="1"/>
      </xdr:nvSpPr>
      <xdr:spPr>
        <a:xfrm>
          <a:off x="3530111" y="5780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14194</xdr:rowOff>
    </xdr:from>
    <xdr:to>
      <xdr:col>15</xdr:col>
      <xdr:colOff>101600</xdr:colOff>
      <xdr:row>35</xdr:row>
      <xdr:rowOff>115794</xdr:rowOff>
    </xdr:to>
    <xdr:sp macro="" textlink="">
      <xdr:nvSpPr>
        <xdr:cNvPr id="82" name="楕円 81"/>
        <xdr:cNvSpPr/>
      </xdr:nvSpPr>
      <xdr:spPr>
        <a:xfrm>
          <a:off x="2857500" y="6014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132321</xdr:rowOff>
    </xdr:from>
    <xdr:ext cx="534377" cy="259045"/>
    <xdr:sp macro="" textlink="">
      <xdr:nvSpPr>
        <xdr:cNvPr id="83" name="テキスト ボックス 82"/>
        <xdr:cNvSpPr txBox="1"/>
      </xdr:nvSpPr>
      <xdr:spPr>
        <a:xfrm>
          <a:off x="2641111" y="5790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45649</xdr:rowOff>
    </xdr:from>
    <xdr:to>
      <xdr:col>10</xdr:col>
      <xdr:colOff>165100</xdr:colOff>
      <xdr:row>35</xdr:row>
      <xdr:rowOff>147249</xdr:rowOff>
    </xdr:to>
    <xdr:sp macro="" textlink="">
      <xdr:nvSpPr>
        <xdr:cNvPr id="84" name="楕円 83"/>
        <xdr:cNvSpPr/>
      </xdr:nvSpPr>
      <xdr:spPr>
        <a:xfrm>
          <a:off x="1968500" y="6046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163776</xdr:rowOff>
    </xdr:from>
    <xdr:ext cx="534377" cy="259045"/>
    <xdr:sp macro="" textlink="">
      <xdr:nvSpPr>
        <xdr:cNvPr id="85" name="テキスト ボックス 84"/>
        <xdr:cNvSpPr txBox="1"/>
      </xdr:nvSpPr>
      <xdr:spPr>
        <a:xfrm>
          <a:off x="1752111" y="5821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70429</xdr:rowOff>
    </xdr:from>
    <xdr:to>
      <xdr:col>6</xdr:col>
      <xdr:colOff>38100</xdr:colOff>
      <xdr:row>35</xdr:row>
      <xdr:rowOff>579</xdr:rowOff>
    </xdr:to>
    <xdr:sp macro="" textlink="">
      <xdr:nvSpPr>
        <xdr:cNvPr id="86" name="楕円 85"/>
        <xdr:cNvSpPr/>
      </xdr:nvSpPr>
      <xdr:spPr>
        <a:xfrm>
          <a:off x="1079500" y="589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17106</xdr:rowOff>
    </xdr:from>
    <xdr:ext cx="534377" cy="259045"/>
    <xdr:sp macro="" textlink="">
      <xdr:nvSpPr>
        <xdr:cNvPr id="87" name="テキスト ボックス 86"/>
        <xdr:cNvSpPr txBox="1"/>
      </xdr:nvSpPr>
      <xdr:spPr>
        <a:xfrm>
          <a:off x="863111" y="5674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28078</xdr:rowOff>
    </xdr:from>
    <xdr:to>
      <xdr:col>24</xdr:col>
      <xdr:colOff>62865</xdr:colOff>
      <xdr:row>59</xdr:row>
      <xdr:rowOff>10965</xdr:rowOff>
    </xdr:to>
    <xdr:cxnSp macro="">
      <xdr:nvCxnSpPr>
        <xdr:cNvPr id="114" name="直線コネクタ 113"/>
        <xdr:cNvCxnSpPr/>
      </xdr:nvCxnSpPr>
      <xdr:spPr>
        <a:xfrm flipV="1">
          <a:off x="4633595" y="8772028"/>
          <a:ext cx="1270" cy="1354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14792</xdr:rowOff>
    </xdr:from>
    <xdr:ext cx="534377" cy="259045"/>
    <xdr:sp macro="" textlink="">
      <xdr:nvSpPr>
        <xdr:cNvPr id="115" name="物件費最小値テキスト"/>
        <xdr:cNvSpPr txBox="1"/>
      </xdr:nvSpPr>
      <xdr:spPr>
        <a:xfrm>
          <a:off x="4686300" y="10130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10965</xdr:rowOff>
    </xdr:from>
    <xdr:to>
      <xdr:col>24</xdr:col>
      <xdr:colOff>152400</xdr:colOff>
      <xdr:row>59</xdr:row>
      <xdr:rowOff>10965</xdr:rowOff>
    </xdr:to>
    <xdr:cxnSp macro="">
      <xdr:nvCxnSpPr>
        <xdr:cNvPr id="116" name="直線コネクタ 115"/>
        <xdr:cNvCxnSpPr/>
      </xdr:nvCxnSpPr>
      <xdr:spPr>
        <a:xfrm>
          <a:off x="4546600" y="1012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146205</xdr:rowOff>
    </xdr:from>
    <xdr:ext cx="599010" cy="259045"/>
    <xdr:sp macro="" textlink="">
      <xdr:nvSpPr>
        <xdr:cNvPr id="117" name="物件費最大値テキスト"/>
        <xdr:cNvSpPr txBox="1"/>
      </xdr:nvSpPr>
      <xdr:spPr>
        <a:xfrm>
          <a:off x="4686300" y="8547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28078</xdr:rowOff>
    </xdr:from>
    <xdr:to>
      <xdr:col>24</xdr:col>
      <xdr:colOff>152400</xdr:colOff>
      <xdr:row>51</xdr:row>
      <xdr:rowOff>28078</xdr:rowOff>
    </xdr:to>
    <xdr:cxnSp macro="">
      <xdr:nvCxnSpPr>
        <xdr:cNvPr id="118" name="直線コネクタ 117"/>
        <xdr:cNvCxnSpPr/>
      </xdr:nvCxnSpPr>
      <xdr:spPr>
        <a:xfrm>
          <a:off x="4546600" y="8772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155778</xdr:rowOff>
    </xdr:from>
    <xdr:to>
      <xdr:col>24</xdr:col>
      <xdr:colOff>63500</xdr:colOff>
      <xdr:row>58</xdr:row>
      <xdr:rowOff>16245</xdr:rowOff>
    </xdr:to>
    <xdr:cxnSp macro="">
      <xdr:nvCxnSpPr>
        <xdr:cNvPr id="119" name="直線コネクタ 118"/>
        <xdr:cNvCxnSpPr/>
      </xdr:nvCxnSpPr>
      <xdr:spPr>
        <a:xfrm flipV="1">
          <a:off x="3797300" y="9928428"/>
          <a:ext cx="838200" cy="31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38048</xdr:rowOff>
    </xdr:from>
    <xdr:ext cx="534377" cy="259045"/>
    <xdr:sp macro="" textlink="">
      <xdr:nvSpPr>
        <xdr:cNvPr id="120" name="物件費平均値テキスト"/>
        <xdr:cNvSpPr txBox="1"/>
      </xdr:nvSpPr>
      <xdr:spPr>
        <a:xfrm>
          <a:off x="4686300" y="96392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15171</xdr:rowOff>
    </xdr:from>
    <xdr:to>
      <xdr:col>24</xdr:col>
      <xdr:colOff>114300</xdr:colOff>
      <xdr:row>57</xdr:row>
      <xdr:rowOff>116771</xdr:rowOff>
    </xdr:to>
    <xdr:sp macro="" textlink="">
      <xdr:nvSpPr>
        <xdr:cNvPr id="121" name="フローチャート: 判断 120"/>
        <xdr:cNvSpPr/>
      </xdr:nvSpPr>
      <xdr:spPr>
        <a:xfrm>
          <a:off x="4584700" y="9787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16245</xdr:rowOff>
    </xdr:from>
    <xdr:to>
      <xdr:col>19</xdr:col>
      <xdr:colOff>177800</xdr:colOff>
      <xdr:row>58</xdr:row>
      <xdr:rowOff>27621</xdr:rowOff>
    </xdr:to>
    <xdr:cxnSp macro="">
      <xdr:nvCxnSpPr>
        <xdr:cNvPr id="122" name="直線コネクタ 121"/>
        <xdr:cNvCxnSpPr/>
      </xdr:nvCxnSpPr>
      <xdr:spPr>
        <a:xfrm flipV="1">
          <a:off x="2908300" y="9960345"/>
          <a:ext cx="889000" cy="11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45869</xdr:rowOff>
    </xdr:from>
    <xdr:to>
      <xdr:col>20</xdr:col>
      <xdr:colOff>38100</xdr:colOff>
      <xdr:row>57</xdr:row>
      <xdr:rowOff>147469</xdr:rowOff>
    </xdr:to>
    <xdr:sp macro="" textlink="">
      <xdr:nvSpPr>
        <xdr:cNvPr id="123" name="フローチャート: 判断 122"/>
        <xdr:cNvSpPr/>
      </xdr:nvSpPr>
      <xdr:spPr>
        <a:xfrm>
          <a:off x="3746500" y="981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163996</xdr:rowOff>
    </xdr:from>
    <xdr:ext cx="534377" cy="259045"/>
    <xdr:sp macro="" textlink="">
      <xdr:nvSpPr>
        <xdr:cNvPr id="124" name="テキスト ボックス 123"/>
        <xdr:cNvSpPr txBox="1"/>
      </xdr:nvSpPr>
      <xdr:spPr>
        <a:xfrm>
          <a:off x="3530111" y="9593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158772</xdr:rowOff>
    </xdr:from>
    <xdr:to>
      <xdr:col>15</xdr:col>
      <xdr:colOff>50800</xdr:colOff>
      <xdr:row>58</xdr:row>
      <xdr:rowOff>27621</xdr:rowOff>
    </xdr:to>
    <xdr:cxnSp macro="">
      <xdr:nvCxnSpPr>
        <xdr:cNvPr id="125" name="直線コネクタ 124"/>
        <xdr:cNvCxnSpPr/>
      </xdr:nvCxnSpPr>
      <xdr:spPr>
        <a:xfrm>
          <a:off x="2019300" y="9931422"/>
          <a:ext cx="889000" cy="40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48013</xdr:rowOff>
    </xdr:from>
    <xdr:to>
      <xdr:col>15</xdr:col>
      <xdr:colOff>101600</xdr:colOff>
      <xdr:row>57</xdr:row>
      <xdr:rowOff>149613</xdr:rowOff>
    </xdr:to>
    <xdr:sp macro="" textlink="">
      <xdr:nvSpPr>
        <xdr:cNvPr id="126" name="フローチャート: 判断 125"/>
        <xdr:cNvSpPr/>
      </xdr:nvSpPr>
      <xdr:spPr>
        <a:xfrm>
          <a:off x="2857500" y="982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166140</xdr:rowOff>
    </xdr:from>
    <xdr:ext cx="534377" cy="259045"/>
    <xdr:sp macro="" textlink="">
      <xdr:nvSpPr>
        <xdr:cNvPr id="127" name="テキスト ボックス 126"/>
        <xdr:cNvSpPr txBox="1"/>
      </xdr:nvSpPr>
      <xdr:spPr>
        <a:xfrm>
          <a:off x="2641111" y="9595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158772</xdr:rowOff>
    </xdr:from>
    <xdr:to>
      <xdr:col>10</xdr:col>
      <xdr:colOff>114300</xdr:colOff>
      <xdr:row>58</xdr:row>
      <xdr:rowOff>6796</xdr:rowOff>
    </xdr:to>
    <xdr:cxnSp macro="">
      <xdr:nvCxnSpPr>
        <xdr:cNvPr id="128" name="直線コネクタ 127"/>
        <xdr:cNvCxnSpPr/>
      </xdr:nvCxnSpPr>
      <xdr:spPr>
        <a:xfrm flipV="1">
          <a:off x="1130300" y="9931422"/>
          <a:ext cx="889000" cy="19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156696</xdr:rowOff>
    </xdr:from>
    <xdr:to>
      <xdr:col>10</xdr:col>
      <xdr:colOff>165100</xdr:colOff>
      <xdr:row>57</xdr:row>
      <xdr:rowOff>86846</xdr:rowOff>
    </xdr:to>
    <xdr:sp macro="" textlink="">
      <xdr:nvSpPr>
        <xdr:cNvPr id="129" name="フローチャート: 判断 128"/>
        <xdr:cNvSpPr/>
      </xdr:nvSpPr>
      <xdr:spPr>
        <a:xfrm>
          <a:off x="1968500" y="975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103373</xdr:rowOff>
    </xdr:from>
    <xdr:ext cx="534377" cy="259045"/>
    <xdr:sp macro="" textlink="">
      <xdr:nvSpPr>
        <xdr:cNvPr id="130" name="テキスト ボックス 129"/>
        <xdr:cNvSpPr txBox="1"/>
      </xdr:nvSpPr>
      <xdr:spPr>
        <a:xfrm>
          <a:off x="1752111" y="9533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97358</xdr:rowOff>
    </xdr:from>
    <xdr:to>
      <xdr:col>6</xdr:col>
      <xdr:colOff>38100</xdr:colOff>
      <xdr:row>58</xdr:row>
      <xdr:rowOff>27508</xdr:rowOff>
    </xdr:to>
    <xdr:sp macro="" textlink="">
      <xdr:nvSpPr>
        <xdr:cNvPr id="131" name="フローチャート: 判断 130"/>
        <xdr:cNvSpPr/>
      </xdr:nvSpPr>
      <xdr:spPr>
        <a:xfrm>
          <a:off x="1079500" y="9870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44035</xdr:rowOff>
    </xdr:from>
    <xdr:ext cx="534377" cy="259045"/>
    <xdr:sp macro="" textlink="">
      <xdr:nvSpPr>
        <xdr:cNvPr id="132" name="テキスト ボックス 131"/>
        <xdr:cNvSpPr txBox="1"/>
      </xdr:nvSpPr>
      <xdr:spPr>
        <a:xfrm>
          <a:off x="863111" y="9645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104978</xdr:rowOff>
    </xdr:from>
    <xdr:to>
      <xdr:col>24</xdr:col>
      <xdr:colOff>114300</xdr:colOff>
      <xdr:row>58</xdr:row>
      <xdr:rowOff>35128</xdr:rowOff>
    </xdr:to>
    <xdr:sp macro="" textlink="">
      <xdr:nvSpPr>
        <xdr:cNvPr id="138" name="楕円 137"/>
        <xdr:cNvSpPr/>
      </xdr:nvSpPr>
      <xdr:spPr>
        <a:xfrm>
          <a:off x="4584700" y="9877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83405</xdr:rowOff>
    </xdr:from>
    <xdr:ext cx="534377" cy="259045"/>
    <xdr:sp macro="" textlink="">
      <xdr:nvSpPr>
        <xdr:cNvPr id="139" name="物件費該当値テキスト"/>
        <xdr:cNvSpPr txBox="1"/>
      </xdr:nvSpPr>
      <xdr:spPr>
        <a:xfrm>
          <a:off x="4686300" y="9856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136895</xdr:rowOff>
    </xdr:from>
    <xdr:to>
      <xdr:col>20</xdr:col>
      <xdr:colOff>38100</xdr:colOff>
      <xdr:row>58</xdr:row>
      <xdr:rowOff>67045</xdr:rowOff>
    </xdr:to>
    <xdr:sp macro="" textlink="">
      <xdr:nvSpPr>
        <xdr:cNvPr id="140" name="楕円 139"/>
        <xdr:cNvSpPr/>
      </xdr:nvSpPr>
      <xdr:spPr>
        <a:xfrm>
          <a:off x="3746500" y="990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58172</xdr:rowOff>
    </xdr:from>
    <xdr:ext cx="534377" cy="259045"/>
    <xdr:sp macro="" textlink="">
      <xdr:nvSpPr>
        <xdr:cNvPr id="141" name="テキスト ボックス 140"/>
        <xdr:cNvSpPr txBox="1"/>
      </xdr:nvSpPr>
      <xdr:spPr>
        <a:xfrm>
          <a:off x="3530111" y="10002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148271</xdr:rowOff>
    </xdr:from>
    <xdr:to>
      <xdr:col>15</xdr:col>
      <xdr:colOff>101600</xdr:colOff>
      <xdr:row>58</xdr:row>
      <xdr:rowOff>78421</xdr:rowOff>
    </xdr:to>
    <xdr:sp macro="" textlink="">
      <xdr:nvSpPr>
        <xdr:cNvPr id="142" name="楕円 141"/>
        <xdr:cNvSpPr/>
      </xdr:nvSpPr>
      <xdr:spPr>
        <a:xfrm>
          <a:off x="2857500" y="9920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69548</xdr:rowOff>
    </xdr:from>
    <xdr:ext cx="534377" cy="259045"/>
    <xdr:sp macro="" textlink="">
      <xdr:nvSpPr>
        <xdr:cNvPr id="143" name="テキスト ボックス 142"/>
        <xdr:cNvSpPr txBox="1"/>
      </xdr:nvSpPr>
      <xdr:spPr>
        <a:xfrm>
          <a:off x="2641111" y="10013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107972</xdr:rowOff>
    </xdr:from>
    <xdr:to>
      <xdr:col>10</xdr:col>
      <xdr:colOff>165100</xdr:colOff>
      <xdr:row>58</xdr:row>
      <xdr:rowOff>38122</xdr:rowOff>
    </xdr:to>
    <xdr:sp macro="" textlink="">
      <xdr:nvSpPr>
        <xdr:cNvPr id="144" name="楕円 143"/>
        <xdr:cNvSpPr/>
      </xdr:nvSpPr>
      <xdr:spPr>
        <a:xfrm>
          <a:off x="1968500" y="988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29249</xdr:rowOff>
    </xdr:from>
    <xdr:ext cx="534377" cy="259045"/>
    <xdr:sp macro="" textlink="">
      <xdr:nvSpPr>
        <xdr:cNvPr id="145" name="テキスト ボックス 144"/>
        <xdr:cNvSpPr txBox="1"/>
      </xdr:nvSpPr>
      <xdr:spPr>
        <a:xfrm>
          <a:off x="1752111" y="9973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127446</xdr:rowOff>
    </xdr:from>
    <xdr:to>
      <xdr:col>6</xdr:col>
      <xdr:colOff>38100</xdr:colOff>
      <xdr:row>58</xdr:row>
      <xdr:rowOff>57596</xdr:rowOff>
    </xdr:to>
    <xdr:sp macro="" textlink="">
      <xdr:nvSpPr>
        <xdr:cNvPr id="146" name="楕円 145"/>
        <xdr:cNvSpPr/>
      </xdr:nvSpPr>
      <xdr:spPr>
        <a:xfrm>
          <a:off x="1079500" y="990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48723</xdr:rowOff>
    </xdr:from>
    <xdr:ext cx="534377" cy="259045"/>
    <xdr:sp macro="" textlink="">
      <xdr:nvSpPr>
        <xdr:cNvPr id="147" name="テキスト ボックス 146"/>
        <xdr:cNvSpPr txBox="1"/>
      </xdr:nvSpPr>
      <xdr:spPr>
        <a:xfrm>
          <a:off x="863111" y="9992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1" name="テキスト ボックス 160"/>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3" name="テキスト ボックス 162"/>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5" name="テキスト ボックス 164"/>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7" name="テキスト ボックス 166"/>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9" name="テキスト ボックス 168"/>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65133</xdr:rowOff>
    </xdr:from>
    <xdr:to>
      <xdr:col>24</xdr:col>
      <xdr:colOff>62865</xdr:colOff>
      <xdr:row>79</xdr:row>
      <xdr:rowOff>41619</xdr:rowOff>
    </xdr:to>
    <xdr:cxnSp macro="">
      <xdr:nvCxnSpPr>
        <xdr:cNvPr id="173" name="直線コネクタ 172"/>
        <xdr:cNvCxnSpPr/>
      </xdr:nvCxnSpPr>
      <xdr:spPr>
        <a:xfrm flipV="1">
          <a:off x="4633595" y="12066633"/>
          <a:ext cx="1270" cy="1519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45446</xdr:rowOff>
    </xdr:from>
    <xdr:ext cx="378565" cy="259045"/>
    <xdr:sp macro="" textlink="">
      <xdr:nvSpPr>
        <xdr:cNvPr id="174" name="維持補修費最小値テキスト"/>
        <xdr:cNvSpPr txBox="1"/>
      </xdr:nvSpPr>
      <xdr:spPr>
        <a:xfrm>
          <a:off x="4686300" y="13589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41619</xdr:rowOff>
    </xdr:from>
    <xdr:to>
      <xdr:col>24</xdr:col>
      <xdr:colOff>152400</xdr:colOff>
      <xdr:row>79</xdr:row>
      <xdr:rowOff>41619</xdr:rowOff>
    </xdr:to>
    <xdr:cxnSp macro="">
      <xdr:nvCxnSpPr>
        <xdr:cNvPr id="175" name="直線コネクタ 174"/>
        <xdr:cNvCxnSpPr/>
      </xdr:nvCxnSpPr>
      <xdr:spPr>
        <a:xfrm>
          <a:off x="4546600" y="13586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11810</xdr:rowOff>
    </xdr:from>
    <xdr:ext cx="534377" cy="259045"/>
    <xdr:sp macro="" textlink="">
      <xdr:nvSpPr>
        <xdr:cNvPr id="176" name="維持補修費最大値テキスト"/>
        <xdr:cNvSpPr txBox="1"/>
      </xdr:nvSpPr>
      <xdr:spPr>
        <a:xfrm>
          <a:off x="4686300" y="11841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65133</xdr:rowOff>
    </xdr:from>
    <xdr:to>
      <xdr:col>24</xdr:col>
      <xdr:colOff>152400</xdr:colOff>
      <xdr:row>70</xdr:row>
      <xdr:rowOff>65133</xdr:rowOff>
    </xdr:to>
    <xdr:cxnSp macro="">
      <xdr:nvCxnSpPr>
        <xdr:cNvPr id="177" name="直線コネクタ 176"/>
        <xdr:cNvCxnSpPr/>
      </xdr:nvCxnSpPr>
      <xdr:spPr>
        <a:xfrm>
          <a:off x="4546600" y="12066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82877</xdr:rowOff>
    </xdr:from>
    <xdr:to>
      <xdr:col>24</xdr:col>
      <xdr:colOff>63500</xdr:colOff>
      <xdr:row>77</xdr:row>
      <xdr:rowOff>61649</xdr:rowOff>
    </xdr:to>
    <xdr:cxnSp macro="">
      <xdr:nvCxnSpPr>
        <xdr:cNvPr id="178" name="直線コネクタ 177"/>
        <xdr:cNvCxnSpPr/>
      </xdr:nvCxnSpPr>
      <xdr:spPr>
        <a:xfrm flipV="1">
          <a:off x="3797300" y="13113077"/>
          <a:ext cx="838200" cy="150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117401</xdr:rowOff>
    </xdr:from>
    <xdr:ext cx="469744" cy="259045"/>
    <xdr:sp macro="" textlink="">
      <xdr:nvSpPr>
        <xdr:cNvPr id="179" name="維持補修費平均値テキスト"/>
        <xdr:cNvSpPr txBox="1"/>
      </xdr:nvSpPr>
      <xdr:spPr>
        <a:xfrm>
          <a:off x="4686300" y="131476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138974</xdr:rowOff>
    </xdr:from>
    <xdr:to>
      <xdr:col>24</xdr:col>
      <xdr:colOff>114300</xdr:colOff>
      <xdr:row>77</xdr:row>
      <xdr:rowOff>69124</xdr:rowOff>
    </xdr:to>
    <xdr:sp macro="" textlink="">
      <xdr:nvSpPr>
        <xdr:cNvPr id="180" name="フローチャート: 判断 179"/>
        <xdr:cNvSpPr/>
      </xdr:nvSpPr>
      <xdr:spPr>
        <a:xfrm>
          <a:off x="4584700" y="1316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61649</xdr:rowOff>
    </xdr:from>
    <xdr:to>
      <xdr:col>19</xdr:col>
      <xdr:colOff>177800</xdr:colOff>
      <xdr:row>78</xdr:row>
      <xdr:rowOff>27360</xdr:rowOff>
    </xdr:to>
    <xdr:cxnSp macro="">
      <xdr:nvCxnSpPr>
        <xdr:cNvPr id="181" name="直線コネクタ 180"/>
        <xdr:cNvCxnSpPr/>
      </xdr:nvCxnSpPr>
      <xdr:spPr>
        <a:xfrm flipV="1">
          <a:off x="2908300" y="13263299"/>
          <a:ext cx="8890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118618</xdr:rowOff>
    </xdr:from>
    <xdr:to>
      <xdr:col>20</xdr:col>
      <xdr:colOff>38100</xdr:colOff>
      <xdr:row>77</xdr:row>
      <xdr:rowOff>48768</xdr:rowOff>
    </xdr:to>
    <xdr:sp macro="" textlink="">
      <xdr:nvSpPr>
        <xdr:cNvPr id="182" name="フローチャート: 判断 181"/>
        <xdr:cNvSpPr/>
      </xdr:nvSpPr>
      <xdr:spPr>
        <a:xfrm>
          <a:off x="3746500" y="1314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65295</xdr:rowOff>
    </xdr:from>
    <xdr:ext cx="469744" cy="259045"/>
    <xdr:sp macro="" textlink="">
      <xdr:nvSpPr>
        <xdr:cNvPr id="183" name="テキスト ボックス 182"/>
        <xdr:cNvSpPr txBox="1"/>
      </xdr:nvSpPr>
      <xdr:spPr>
        <a:xfrm>
          <a:off x="3562428" y="1292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17236</xdr:rowOff>
    </xdr:from>
    <xdr:to>
      <xdr:col>15</xdr:col>
      <xdr:colOff>50800</xdr:colOff>
      <xdr:row>78</xdr:row>
      <xdr:rowOff>27360</xdr:rowOff>
    </xdr:to>
    <xdr:cxnSp macro="">
      <xdr:nvCxnSpPr>
        <xdr:cNvPr id="184" name="直線コネクタ 183"/>
        <xdr:cNvCxnSpPr/>
      </xdr:nvCxnSpPr>
      <xdr:spPr>
        <a:xfrm>
          <a:off x="2019300" y="13390336"/>
          <a:ext cx="889000" cy="10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24783</xdr:rowOff>
    </xdr:from>
    <xdr:to>
      <xdr:col>15</xdr:col>
      <xdr:colOff>101600</xdr:colOff>
      <xdr:row>76</xdr:row>
      <xdr:rowOff>126383</xdr:rowOff>
    </xdr:to>
    <xdr:sp macro="" textlink="">
      <xdr:nvSpPr>
        <xdr:cNvPr id="185" name="フローチャート: 判断 184"/>
        <xdr:cNvSpPr/>
      </xdr:nvSpPr>
      <xdr:spPr>
        <a:xfrm>
          <a:off x="2857500" y="1305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142910</xdr:rowOff>
    </xdr:from>
    <xdr:ext cx="469744" cy="259045"/>
    <xdr:sp macro="" textlink="">
      <xdr:nvSpPr>
        <xdr:cNvPr id="186" name="テキスト ボックス 185"/>
        <xdr:cNvSpPr txBox="1"/>
      </xdr:nvSpPr>
      <xdr:spPr>
        <a:xfrm>
          <a:off x="2673428" y="12830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169418</xdr:rowOff>
    </xdr:from>
    <xdr:to>
      <xdr:col>10</xdr:col>
      <xdr:colOff>114300</xdr:colOff>
      <xdr:row>78</xdr:row>
      <xdr:rowOff>17236</xdr:rowOff>
    </xdr:to>
    <xdr:cxnSp macro="">
      <xdr:nvCxnSpPr>
        <xdr:cNvPr id="187" name="直線コネクタ 186"/>
        <xdr:cNvCxnSpPr/>
      </xdr:nvCxnSpPr>
      <xdr:spPr>
        <a:xfrm>
          <a:off x="1130300" y="13371068"/>
          <a:ext cx="889000" cy="19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128307</xdr:rowOff>
    </xdr:from>
    <xdr:to>
      <xdr:col>10</xdr:col>
      <xdr:colOff>165100</xdr:colOff>
      <xdr:row>77</xdr:row>
      <xdr:rowOff>58457</xdr:rowOff>
    </xdr:to>
    <xdr:sp macro="" textlink="">
      <xdr:nvSpPr>
        <xdr:cNvPr id="188" name="フローチャート: 判断 187"/>
        <xdr:cNvSpPr/>
      </xdr:nvSpPr>
      <xdr:spPr>
        <a:xfrm>
          <a:off x="1968500" y="1315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74983</xdr:rowOff>
    </xdr:from>
    <xdr:ext cx="469744" cy="259045"/>
    <xdr:sp macro="" textlink="">
      <xdr:nvSpPr>
        <xdr:cNvPr id="189" name="テキスト ボックス 188"/>
        <xdr:cNvSpPr txBox="1"/>
      </xdr:nvSpPr>
      <xdr:spPr>
        <a:xfrm>
          <a:off x="1784428" y="12933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146050</xdr:rowOff>
    </xdr:from>
    <xdr:to>
      <xdr:col>6</xdr:col>
      <xdr:colOff>38100</xdr:colOff>
      <xdr:row>77</xdr:row>
      <xdr:rowOff>76200</xdr:rowOff>
    </xdr:to>
    <xdr:sp macro="" textlink="">
      <xdr:nvSpPr>
        <xdr:cNvPr id="190" name="フローチャート: 判断 189"/>
        <xdr:cNvSpPr/>
      </xdr:nvSpPr>
      <xdr:spPr>
        <a:xfrm>
          <a:off x="1079500" y="1317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92727</xdr:rowOff>
    </xdr:from>
    <xdr:ext cx="469744" cy="259045"/>
    <xdr:sp macro="" textlink="">
      <xdr:nvSpPr>
        <xdr:cNvPr id="191" name="テキスト ボックス 190"/>
        <xdr:cNvSpPr txBox="1"/>
      </xdr:nvSpPr>
      <xdr:spPr>
        <a:xfrm>
          <a:off x="895428" y="1295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32077</xdr:rowOff>
    </xdr:from>
    <xdr:to>
      <xdr:col>24</xdr:col>
      <xdr:colOff>114300</xdr:colOff>
      <xdr:row>76</xdr:row>
      <xdr:rowOff>133677</xdr:rowOff>
    </xdr:to>
    <xdr:sp macro="" textlink="">
      <xdr:nvSpPr>
        <xdr:cNvPr id="197" name="楕円 196"/>
        <xdr:cNvSpPr/>
      </xdr:nvSpPr>
      <xdr:spPr>
        <a:xfrm>
          <a:off x="4584700" y="13062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54953</xdr:rowOff>
    </xdr:from>
    <xdr:ext cx="469744" cy="259045"/>
    <xdr:sp macro="" textlink="">
      <xdr:nvSpPr>
        <xdr:cNvPr id="198" name="維持補修費該当値テキスト"/>
        <xdr:cNvSpPr txBox="1"/>
      </xdr:nvSpPr>
      <xdr:spPr>
        <a:xfrm>
          <a:off x="4686300" y="12913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10849</xdr:rowOff>
    </xdr:from>
    <xdr:to>
      <xdr:col>20</xdr:col>
      <xdr:colOff>38100</xdr:colOff>
      <xdr:row>77</xdr:row>
      <xdr:rowOff>112449</xdr:rowOff>
    </xdr:to>
    <xdr:sp macro="" textlink="">
      <xdr:nvSpPr>
        <xdr:cNvPr id="199" name="楕円 198"/>
        <xdr:cNvSpPr/>
      </xdr:nvSpPr>
      <xdr:spPr>
        <a:xfrm>
          <a:off x="3746500" y="13212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103576</xdr:rowOff>
    </xdr:from>
    <xdr:ext cx="469744" cy="259045"/>
    <xdr:sp macro="" textlink="">
      <xdr:nvSpPr>
        <xdr:cNvPr id="200" name="テキスト ボックス 199"/>
        <xdr:cNvSpPr txBox="1"/>
      </xdr:nvSpPr>
      <xdr:spPr>
        <a:xfrm>
          <a:off x="3562428" y="13305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148010</xdr:rowOff>
    </xdr:from>
    <xdr:to>
      <xdr:col>15</xdr:col>
      <xdr:colOff>101600</xdr:colOff>
      <xdr:row>78</xdr:row>
      <xdr:rowOff>78160</xdr:rowOff>
    </xdr:to>
    <xdr:sp macro="" textlink="">
      <xdr:nvSpPr>
        <xdr:cNvPr id="201" name="楕円 200"/>
        <xdr:cNvSpPr/>
      </xdr:nvSpPr>
      <xdr:spPr>
        <a:xfrm>
          <a:off x="2857500" y="13349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69287</xdr:rowOff>
    </xdr:from>
    <xdr:ext cx="469744" cy="259045"/>
    <xdr:sp macro="" textlink="">
      <xdr:nvSpPr>
        <xdr:cNvPr id="202" name="テキスト ボックス 201"/>
        <xdr:cNvSpPr txBox="1"/>
      </xdr:nvSpPr>
      <xdr:spPr>
        <a:xfrm>
          <a:off x="2673428" y="13442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137886</xdr:rowOff>
    </xdr:from>
    <xdr:to>
      <xdr:col>10</xdr:col>
      <xdr:colOff>165100</xdr:colOff>
      <xdr:row>78</xdr:row>
      <xdr:rowOff>68036</xdr:rowOff>
    </xdr:to>
    <xdr:sp macro="" textlink="">
      <xdr:nvSpPr>
        <xdr:cNvPr id="203" name="楕円 202"/>
        <xdr:cNvSpPr/>
      </xdr:nvSpPr>
      <xdr:spPr>
        <a:xfrm>
          <a:off x="1968500" y="1333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59163</xdr:rowOff>
    </xdr:from>
    <xdr:ext cx="469744" cy="259045"/>
    <xdr:sp macro="" textlink="">
      <xdr:nvSpPr>
        <xdr:cNvPr id="204" name="テキスト ボックス 203"/>
        <xdr:cNvSpPr txBox="1"/>
      </xdr:nvSpPr>
      <xdr:spPr>
        <a:xfrm>
          <a:off x="1784428" y="13432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118618</xdr:rowOff>
    </xdr:from>
    <xdr:to>
      <xdr:col>6</xdr:col>
      <xdr:colOff>38100</xdr:colOff>
      <xdr:row>78</xdr:row>
      <xdr:rowOff>48768</xdr:rowOff>
    </xdr:to>
    <xdr:sp macro="" textlink="">
      <xdr:nvSpPr>
        <xdr:cNvPr id="205" name="楕円 204"/>
        <xdr:cNvSpPr/>
      </xdr:nvSpPr>
      <xdr:spPr>
        <a:xfrm>
          <a:off x="1079500" y="1332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39895</xdr:rowOff>
    </xdr:from>
    <xdr:ext cx="469744" cy="259045"/>
    <xdr:sp macro="" textlink="">
      <xdr:nvSpPr>
        <xdr:cNvPr id="206" name="テキスト ボックス 205"/>
        <xdr:cNvSpPr txBox="1"/>
      </xdr:nvSpPr>
      <xdr:spPr>
        <a:xfrm>
          <a:off x="895428" y="13412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76963</xdr:rowOff>
    </xdr:from>
    <xdr:to>
      <xdr:col>24</xdr:col>
      <xdr:colOff>62865</xdr:colOff>
      <xdr:row>99</xdr:row>
      <xdr:rowOff>121869</xdr:rowOff>
    </xdr:to>
    <xdr:cxnSp macro="">
      <xdr:nvCxnSpPr>
        <xdr:cNvPr id="231" name="直線コネクタ 230"/>
        <xdr:cNvCxnSpPr/>
      </xdr:nvCxnSpPr>
      <xdr:spPr>
        <a:xfrm flipV="1">
          <a:off x="4633595" y="15678913"/>
          <a:ext cx="1270" cy="1416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125696</xdr:rowOff>
    </xdr:from>
    <xdr:ext cx="534377" cy="259045"/>
    <xdr:sp macro="" textlink="">
      <xdr:nvSpPr>
        <xdr:cNvPr id="232" name="扶助費最小値テキスト"/>
        <xdr:cNvSpPr txBox="1"/>
      </xdr:nvSpPr>
      <xdr:spPr>
        <a:xfrm>
          <a:off x="4686300" y="17099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121869</xdr:rowOff>
    </xdr:from>
    <xdr:to>
      <xdr:col>24</xdr:col>
      <xdr:colOff>152400</xdr:colOff>
      <xdr:row>99</xdr:row>
      <xdr:rowOff>121869</xdr:rowOff>
    </xdr:to>
    <xdr:cxnSp macro="">
      <xdr:nvCxnSpPr>
        <xdr:cNvPr id="233" name="直線コネクタ 232"/>
        <xdr:cNvCxnSpPr/>
      </xdr:nvCxnSpPr>
      <xdr:spPr>
        <a:xfrm>
          <a:off x="4546600" y="17095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23640</xdr:rowOff>
    </xdr:from>
    <xdr:ext cx="599010" cy="259045"/>
    <xdr:sp macro="" textlink="">
      <xdr:nvSpPr>
        <xdr:cNvPr id="234" name="扶助費最大値テキスト"/>
        <xdr:cNvSpPr txBox="1"/>
      </xdr:nvSpPr>
      <xdr:spPr>
        <a:xfrm>
          <a:off x="4686300" y="15454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76963</xdr:rowOff>
    </xdr:from>
    <xdr:to>
      <xdr:col>24</xdr:col>
      <xdr:colOff>152400</xdr:colOff>
      <xdr:row>91</xdr:row>
      <xdr:rowOff>76963</xdr:rowOff>
    </xdr:to>
    <xdr:cxnSp macro="">
      <xdr:nvCxnSpPr>
        <xdr:cNvPr id="235" name="直線コネクタ 234"/>
        <xdr:cNvCxnSpPr/>
      </xdr:nvCxnSpPr>
      <xdr:spPr>
        <a:xfrm>
          <a:off x="4546600" y="15678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114591</xdr:rowOff>
    </xdr:from>
    <xdr:to>
      <xdr:col>24</xdr:col>
      <xdr:colOff>63500</xdr:colOff>
      <xdr:row>98</xdr:row>
      <xdr:rowOff>146089</xdr:rowOff>
    </xdr:to>
    <xdr:cxnSp macro="">
      <xdr:nvCxnSpPr>
        <xdr:cNvPr id="236" name="直線コネクタ 235"/>
        <xdr:cNvCxnSpPr/>
      </xdr:nvCxnSpPr>
      <xdr:spPr>
        <a:xfrm flipV="1">
          <a:off x="3797300" y="16916691"/>
          <a:ext cx="838200" cy="31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54360</xdr:rowOff>
    </xdr:from>
    <xdr:ext cx="534377" cy="259045"/>
    <xdr:sp macro="" textlink="">
      <xdr:nvSpPr>
        <xdr:cNvPr id="237" name="扶助費平均値テキスト"/>
        <xdr:cNvSpPr txBox="1"/>
      </xdr:nvSpPr>
      <xdr:spPr>
        <a:xfrm>
          <a:off x="4686300" y="16513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31483</xdr:rowOff>
    </xdr:from>
    <xdr:to>
      <xdr:col>24</xdr:col>
      <xdr:colOff>114300</xdr:colOff>
      <xdr:row>97</xdr:row>
      <xdr:rowOff>133083</xdr:rowOff>
    </xdr:to>
    <xdr:sp macro="" textlink="">
      <xdr:nvSpPr>
        <xdr:cNvPr id="238" name="フローチャート: 判断 237"/>
        <xdr:cNvSpPr/>
      </xdr:nvSpPr>
      <xdr:spPr>
        <a:xfrm>
          <a:off x="4584700" y="1666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146089</xdr:rowOff>
    </xdr:from>
    <xdr:to>
      <xdr:col>19</xdr:col>
      <xdr:colOff>177800</xdr:colOff>
      <xdr:row>98</xdr:row>
      <xdr:rowOff>148540</xdr:rowOff>
    </xdr:to>
    <xdr:cxnSp macro="">
      <xdr:nvCxnSpPr>
        <xdr:cNvPr id="239" name="直線コネクタ 238"/>
        <xdr:cNvCxnSpPr/>
      </xdr:nvCxnSpPr>
      <xdr:spPr>
        <a:xfrm flipV="1">
          <a:off x="2908300" y="16948189"/>
          <a:ext cx="889000" cy="2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80975</xdr:rowOff>
    </xdr:from>
    <xdr:to>
      <xdr:col>20</xdr:col>
      <xdr:colOff>38100</xdr:colOff>
      <xdr:row>98</xdr:row>
      <xdr:rowOff>11125</xdr:rowOff>
    </xdr:to>
    <xdr:sp macro="" textlink="">
      <xdr:nvSpPr>
        <xdr:cNvPr id="240" name="フローチャート: 判断 239"/>
        <xdr:cNvSpPr/>
      </xdr:nvSpPr>
      <xdr:spPr>
        <a:xfrm>
          <a:off x="3746500" y="1671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27652</xdr:rowOff>
    </xdr:from>
    <xdr:ext cx="534377" cy="259045"/>
    <xdr:sp macro="" textlink="">
      <xdr:nvSpPr>
        <xdr:cNvPr id="241" name="テキスト ボックス 240"/>
        <xdr:cNvSpPr txBox="1"/>
      </xdr:nvSpPr>
      <xdr:spPr>
        <a:xfrm>
          <a:off x="3530111" y="16486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148540</xdr:rowOff>
    </xdr:from>
    <xdr:to>
      <xdr:col>15</xdr:col>
      <xdr:colOff>50800</xdr:colOff>
      <xdr:row>98</xdr:row>
      <xdr:rowOff>152845</xdr:rowOff>
    </xdr:to>
    <xdr:cxnSp macro="">
      <xdr:nvCxnSpPr>
        <xdr:cNvPr id="242" name="直線コネクタ 241"/>
        <xdr:cNvCxnSpPr/>
      </xdr:nvCxnSpPr>
      <xdr:spPr>
        <a:xfrm flipV="1">
          <a:off x="2019300" y="16950640"/>
          <a:ext cx="889000" cy="4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84252</xdr:rowOff>
    </xdr:from>
    <xdr:to>
      <xdr:col>15</xdr:col>
      <xdr:colOff>101600</xdr:colOff>
      <xdr:row>98</xdr:row>
      <xdr:rowOff>14402</xdr:rowOff>
    </xdr:to>
    <xdr:sp macro="" textlink="">
      <xdr:nvSpPr>
        <xdr:cNvPr id="243" name="フローチャート: 判断 242"/>
        <xdr:cNvSpPr/>
      </xdr:nvSpPr>
      <xdr:spPr>
        <a:xfrm>
          <a:off x="2857500" y="16714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30929</xdr:rowOff>
    </xdr:from>
    <xdr:ext cx="534377" cy="259045"/>
    <xdr:sp macro="" textlink="">
      <xdr:nvSpPr>
        <xdr:cNvPr id="244" name="テキスト ボックス 243"/>
        <xdr:cNvSpPr txBox="1"/>
      </xdr:nvSpPr>
      <xdr:spPr>
        <a:xfrm>
          <a:off x="2641111" y="16490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152845</xdr:rowOff>
    </xdr:from>
    <xdr:to>
      <xdr:col>10</xdr:col>
      <xdr:colOff>114300</xdr:colOff>
      <xdr:row>99</xdr:row>
      <xdr:rowOff>48006</xdr:rowOff>
    </xdr:to>
    <xdr:cxnSp macro="">
      <xdr:nvCxnSpPr>
        <xdr:cNvPr id="245" name="直線コネクタ 244"/>
        <xdr:cNvCxnSpPr/>
      </xdr:nvCxnSpPr>
      <xdr:spPr>
        <a:xfrm flipV="1">
          <a:off x="1130300" y="16954945"/>
          <a:ext cx="889000" cy="66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92951</xdr:rowOff>
    </xdr:from>
    <xdr:to>
      <xdr:col>10</xdr:col>
      <xdr:colOff>165100</xdr:colOff>
      <xdr:row>98</xdr:row>
      <xdr:rowOff>23101</xdr:rowOff>
    </xdr:to>
    <xdr:sp macro="" textlink="">
      <xdr:nvSpPr>
        <xdr:cNvPr id="246" name="フローチャート: 判断 245"/>
        <xdr:cNvSpPr/>
      </xdr:nvSpPr>
      <xdr:spPr>
        <a:xfrm>
          <a:off x="1968500" y="1672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39628</xdr:rowOff>
    </xdr:from>
    <xdr:ext cx="534377" cy="259045"/>
    <xdr:sp macro="" textlink="">
      <xdr:nvSpPr>
        <xdr:cNvPr id="247" name="テキスト ボックス 246"/>
        <xdr:cNvSpPr txBox="1"/>
      </xdr:nvSpPr>
      <xdr:spPr>
        <a:xfrm>
          <a:off x="1752111" y="1649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155600</xdr:rowOff>
    </xdr:from>
    <xdr:to>
      <xdr:col>6</xdr:col>
      <xdr:colOff>38100</xdr:colOff>
      <xdr:row>98</xdr:row>
      <xdr:rowOff>85750</xdr:rowOff>
    </xdr:to>
    <xdr:sp macro="" textlink="">
      <xdr:nvSpPr>
        <xdr:cNvPr id="248" name="フローチャート: 判断 247"/>
        <xdr:cNvSpPr/>
      </xdr:nvSpPr>
      <xdr:spPr>
        <a:xfrm>
          <a:off x="1079500" y="1678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102277</xdr:rowOff>
    </xdr:from>
    <xdr:ext cx="534377" cy="259045"/>
    <xdr:sp macro="" textlink="">
      <xdr:nvSpPr>
        <xdr:cNvPr id="249" name="テキスト ボックス 248"/>
        <xdr:cNvSpPr txBox="1"/>
      </xdr:nvSpPr>
      <xdr:spPr>
        <a:xfrm>
          <a:off x="863111" y="16561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63791</xdr:rowOff>
    </xdr:from>
    <xdr:to>
      <xdr:col>24</xdr:col>
      <xdr:colOff>114300</xdr:colOff>
      <xdr:row>98</xdr:row>
      <xdr:rowOff>165391</xdr:rowOff>
    </xdr:to>
    <xdr:sp macro="" textlink="">
      <xdr:nvSpPr>
        <xdr:cNvPr id="255" name="楕円 254"/>
        <xdr:cNvSpPr/>
      </xdr:nvSpPr>
      <xdr:spPr>
        <a:xfrm>
          <a:off x="4584700" y="16865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42218</xdr:rowOff>
    </xdr:from>
    <xdr:ext cx="534377" cy="259045"/>
    <xdr:sp macro="" textlink="">
      <xdr:nvSpPr>
        <xdr:cNvPr id="256" name="扶助費該当値テキスト"/>
        <xdr:cNvSpPr txBox="1"/>
      </xdr:nvSpPr>
      <xdr:spPr>
        <a:xfrm>
          <a:off x="4686300" y="16844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95289</xdr:rowOff>
    </xdr:from>
    <xdr:to>
      <xdr:col>20</xdr:col>
      <xdr:colOff>38100</xdr:colOff>
      <xdr:row>99</xdr:row>
      <xdr:rowOff>25439</xdr:rowOff>
    </xdr:to>
    <xdr:sp macro="" textlink="">
      <xdr:nvSpPr>
        <xdr:cNvPr id="257" name="楕円 256"/>
        <xdr:cNvSpPr/>
      </xdr:nvSpPr>
      <xdr:spPr>
        <a:xfrm>
          <a:off x="3746500" y="1689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16566</xdr:rowOff>
    </xdr:from>
    <xdr:ext cx="534377" cy="259045"/>
    <xdr:sp macro="" textlink="">
      <xdr:nvSpPr>
        <xdr:cNvPr id="258" name="テキスト ボックス 257"/>
        <xdr:cNvSpPr txBox="1"/>
      </xdr:nvSpPr>
      <xdr:spPr>
        <a:xfrm>
          <a:off x="3530111" y="16990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97740</xdr:rowOff>
    </xdr:from>
    <xdr:to>
      <xdr:col>15</xdr:col>
      <xdr:colOff>101600</xdr:colOff>
      <xdr:row>99</xdr:row>
      <xdr:rowOff>27890</xdr:rowOff>
    </xdr:to>
    <xdr:sp macro="" textlink="">
      <xdr:nvSpPr>
        <xdr:cNvPr id="259" name="楕円 258"/>
        <xdr:cNvSpPr/>
      </xdr:nvSpPr>
      <xdr:spPr>
        <a:xfrm>
          <a:off x="2857500" y="1689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19017</xdr:rowOff>
    </xdr:from>
    <xdr:ext cx="534377" cy="259045"/>
    <xdr:sp macro="" textlink="">
      <xdr:nvSpPr>
        <xdr:cNvPr id="260" name="テキスト ボックス 259"/>
        <xdr:cNvSpPr txBox="1"/>
      </xdr:nvSpPr>
      <xdr:spPr>
        <a:xfrm>
          <a:off x="2641111" y="16992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102045</xdr:rowOff>
    </xdr:from>
    <xdr:to>
      <xdr:col>10</xdr:col>
      <xdr:colOff>165100</xdr:colOff>
      <xdr:row>99</xdr:row>
      <xdr:rowOff>32195</xdr:rowOff>
    </xdr:to>
    <xdr:sp macro="" textlink="">
      <xdr:nvSpPr>
        <xdr:cNvPr id="261" name="楕円 260"/>
        <xdr:cNvSpPr/>
      </xdr:nvSpPr>
      <xdr:spPr>
        <a:xfrm>
          <a:off x="1968500" y="16904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23322</xdr:rowOff>
    </xdr:from>
    <xdr:ext cx="534377" cy="259045"/>
    <xdr:sp macro="" textlink="">
      <xdr:nvSpPr>
        <xdr:cNvPr id="262" name="テキスト ボックス 261"/>
        <xdr:cNvSpPr txBox="1"/>
      </xdr:nvSpPr>
      <xdr:spPr>
        <a:xfrm>
          <a:off x="1752111" y="16996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168656</xdr:rowOff>
    </xdr:from>
    <xdr:to>
      <xdr:col>6</xdr:col>
      <xdr:colOff>38100</xdr:colOff>
      <xdr:row>99</xdr:row>
      <xdr:rowOff>98806</xdr:rowOff>
    </xdr:to>
    <xdr:sp macro="" textlink="">
      <xdr:nvSpPr>
        <xdr:cNvPr id="263" name="楕円 262"/>
        <xdr:cNvSpPr/>
      </xdr:nvSpPr>
      <xdr:spPr>
        <a:xfrm>
          <a:off x="1079500" y="16970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89933</xdr:rowOff>
    </xdr:from>
    <xdr:ext cx="534377" cy="259045"/>
    <xdr:sp macro="" textlink="">
      <xdr:nvSpPr>
        <xdr:cNvPr id="264" name="テキスト ボックス 263"/>
        <xdr:cNvSpPr txBox="1"/>
      </xdr:nvSpPr>
      <xdr:spPr>
        <a:xfrm>
          <a:off x="863111" y="17063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8" name="テキスト ボックス 277"/>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0" name="テキスト ボックス 279"/>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2" name="テキスト ボックス 281"/>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4" name="テキスト ボックス 283"/>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6" name="テキスト ボックス 285"/>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100087</xdr:rowOff>
    </xdr:from>
    <xdr:to>
      <xdr:col>54</xdr:col>
      <xdr:colOff>189865</xdr:colOff>
      <xdr:row>38</xdr:row>
      <xdr:rowOff>114358</xdr:rowOff>
    </xdr:to>
    <xdr:cxnSp macro="">
      <xdr:nvCxnSpPr>
        <xdr:cNvPr id="290" name="直線コネクタ 289"/>
        <xdr:cNvCxnSpPr/>
      </xdr:nvCxnSpPr>
      <xdr:spPr>
        <a:xfrm flipV="1">
          <a:off x="10475595" y="5243587"/>
          <a:ext cx="1270" cy="1385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118185</xdr:rowOff>
    </xdr:from>
    <xdr:ext cx="534377" cy="259045"/>
    <xdr:sp macro="" textlink="">
      <xdr:nvSpPr>
        <xdr:cNvPr id="291" name="補助費等最小値テキスト"/>
        <xdr:cNvSpPr txBox="1"/>
      </xdr:nvSpPr>
      <xdr:spPr>
        <a:xfrm>
          <a:off x="10528300" y="6633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114358</xdr:rowOff>
    </xdr:from>
    <xdr:to>
      <xdr:col>55</xdr:col>
      <xdr:colOff>88900</xdr:colOff>
      <xdr:row>38</xdr:row>
      <xdr:rowOff>114358</xdr:rowOff>
    </xdr:to>
    <xdr:cxnSp macro="">
      <xdr:nvCxnSpPr>
        <xdr:cNvPr id="292" name="直線コネクタ 291"/>
        <xdr:cNvCxnSpPr/>
      </xdr:nvCxnSpPr>
      <xdr:spPr>
        <a:xfrm>
          <a:off x="10388600" y="6629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46764</xdr:rowOff>
    </xdr:from>
    <xdr:ext cx="599010" cy="259045"/>
    <xdr:sp macro="" textlink="">
      <xdr:nvSpPr>
        <xdr:cNvPr id="293" name="補助費等最大値テキスト"/>
        <xdr:cNvSpPr txBox="1"/>
      </xdr:nvSpPr>
      <xdr:spPr>
        <a:xfrm>
          <a:off x="10528300" y="5018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100087</xdr:rowOff>
    </xdr:from>
    <xdr:to>
      <xdr:col>55</xdr:col>
      <xdr:colOff>88900</xdr:colOff>
      <xdr:row>30</xdr:row>
      <xdr:rowOff>100087</xdr:rowOff>
    </xdr:to>
    <xdr:cxnSp macro="">
      <xdr:nvCxnSpPr>
        <xdr:cNvPr id="294" name="直線コネクタ 293"/>
        <xdr:cNvCxnSpPr/>
      </xdr:nvCxnSpPr>
      <xdr:spPr>
        <a:xfrm>
          <a:off x="10388600" y="5243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166348</xdr:rowOff>
    </xdr:from>
    <xdr:to>
      <xdr:col>55</xdr:col>
      <xdr:colOff>0</xdr:colOff>
      <xdr:row>36</xdr:row>
      <xdr:rowOff>36460</xdr:rowOff>
    </xdr:to>
    <xdr:cxnSp macro="">
      <xdr:nvCxnSpPr>
        <xdr:cNvPr id="295" name="直線コネクタ 294"/>
        <xdr:cNvCxnSpPr/>
      </xdr:nvCxnSpPr>
      <xdr:spPr>
        <a:xfrm flipV="1">
          <a:off x="9639300" y="6167098"/>
          <a:ext cx="838200" cy="41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3460</xdr:rowOff>
    </xdr:from>
    <xdr:ext cx="534377" cy="259045"/>
    <xdr:sp macro="" textlink="">
      <xdr:nvSpPr>
        <xdr:cNvPr id="296" name="補助費等平均値テキスト"/>
        <xdr:cNvSpPr txBox="1"/>
      </xdr:nvSpPr>
      <xdr:spPr>
        <a:xfrm>
          <a:off x="10528300" y="61756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25033</xdr:rowOff>
    </xdr:from>
    <xdr:to>
      <xdr:col>55</xdr:col>
      <xdr:colOff>50800</xdr:colOff>
      <xdr:row>36</xdr:row>
      <xdr:rowOff>126633</xdr:rowOff>
    </xdr:to>
    <xdr:sp macro="" textlink="">
      <xdr:nvSpPr>
        <xdr:cNvPr id="297" name="フローチャート: 判断 296"/>
        <xdr:cNvSpPr/>
      </xdr:nvSpPr>
      <xdr:spPr>
        <a:xfrm>
          <a:off x="10426700" y="619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36460</xdr:rowOff>
    </xdr:from>
    <xdr:to>
      <xdr:col>50</xdr:col>
      <xdr:colOff>114300</xdr:colOff>
      <xdr:row>36</xdr:row>
      <xdr:rowOff>39160</xdr:rowOff>
    </xdr:to>
    <xdr:cxnSp macro="">
      <xdr:nvCxnSpPr>
        <xdr:cNvPr id="298" name="直線コネクタ 297"/>
        <xdr:cNvCxnSpPr/>
      </xdr:nvCxnSpPr>
      <xdr:spPr>
        <a:xfrm flipV="1">
          <a:off x="8750300" y="6208660"/>
          <a:ext cx="889000" cy="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69915</xdr:rowOff>
    </xdr:from>
    <xdr:to>
      <xdr:col>50</xdr:col>
      <xdr:colOff>165100</xdr:colOff>
      <xdr:row>37</xdr:row>
      <xdr:rowOff>65</xdr:rowOff>
    </xdr:to>
    <xdr:sp macro="" textlink="">
      <xdr:nvSpPr>
        <xdr:cNvPr id="299" name="フローチャート: 判断 298"/>
        <xdr:cNvSpPr/>
      </xdr:nvSpPr>
      <xdr:spPr>
        <a:xfrm>
          <a:off x="9588500" y="6242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162642</xdr:rowOff>
    </xdr:from>
    <xdr:ext cx="534377" cy="259045"/>
    <xdr:sp macro="" textlink="">
      <xdr:nvSpPr>
        <xdr:cNvPr id="300" name="テキスト ボックス 299"/>
        <xdr:cNvSpPr txBox="1"/>
      </xdr:nvSpPr>
      <xdr:spPr>
        <a:xfrm>
          <a:off x="9372111" y="6334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2823</xdr:rowOff>
    </xdr:from>
    <xdr:to>
      <xdr:col>45</xdr:col>
      <xdr:colOff>177800</xdr:colOff>
      <xdr:row>36</xdr:row>
      <xdr:rowOff>39160</xdr:rowOff>
    </xdr:to>
    <xdr:cxnSp macro="">
      <xdr:nvCxnSpPr>
        <xdr:cNvPr id="301" name="直線コネクタ 300"/>
        <xdr:cNvCxnSpPr/>
      </xdr:nvCxnSpPr>
      <xdr:spPr>
        <a:xfrm>
          <a:off x="7861300" y="6175023"/>
          <a:ext cx="889000" cy="36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84600</xdr:rowOff>
    </xdr:from>
    <xdr:to>
      <xdr:col>46</xdr:col>
      <xdr:colOff>38100</xdr:colOff>
      <xdr:row>37</xdr:row>
      <xdr:rowOff>14750</xdr:rowOff>
    </xdr:to>
    <xdr:sp macro="" textlink="">
      <xdr:nvSpPr>
        <xdr:cNvPr id="302" name="フローチャート: 判断 301"/>
        <xdr:cNvSpPr/>
      </xdr:nvSpPr>
      <xdr:spPr>
        <a:xfrm>
          <a:off x="8699500" y="625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5877</xdr:rowOff>
    </xdr:from>
    <xdr:ext cx="534377" cy="259045"/>
    <xdr:sp macro="" textlink="">
      <xdr:nvSpPr>
        <xdr:cNvPr id="303" name="テキスト ボックス 302"/>
        <xdr:cNvSpPr txBox="1"/>
      </xdr:nvSpPr>
      <xdr:spPr>
        <a:xfrm>
          <a:off x="8483111" y="6349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12032</xdr:rowOff>
    </xdr:from>
    <xdr:to>
      <xdr:col>41</xdr:col>
      <xdr:colOff>50800</xdr:colOff>
      <xdr:row>36</xdr:row>
      <xdr:rowOff>2823</xdr:rowOff>
    </xdr:to>
    <xdr:cxnSp macro="">
      <xdr:nvCxnSpPr>
        <xdr:cNvPr id="304" name="直線コネクタ 303"/>
        <xdr:cNvCxnSpPr/>
      </xdr:nvCxnSpPr>
      <xdr:spPr>
        <a:xfrm>
          <a:off x="6972300" y="6012782"/>
          <a:ext cx="889000" cy="162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87213</xdr:rowOff>
    </xdr:from>
    <xdr:to>
      <xdr:col>41</xdr:col>
      <xdr:colOff>101600</xdr:colOff>
      <xdr:row>37</xdr:row>
      <xdr:rowOff>17363</xdr:rowOff>
    </xdr:to>
    <xdr:sp macro="" textlink="">
      <xdr:nvSpPr>
        <xdr:cNvPr id="305" name="フローチャート: 判断 304"/>
        <xdr:cNvSpPr/>
      </xdr:nvSpPr>
      <xdr:spPr>
        <a:xfrm>
          <a:off x="7810500" y="62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8490</xdr:rowOff>
    </xdr:from>
    <xdr:ext cx="534377" cy="259045"/>
    <xdr:sp macro="" textlink="">
      <xdr:nvSpPr>
        <xdr:cNvPr id="306" name="テキスト ボックス 305"/>
        <xdr:cNvSpPr txBox="1"/>
      </xdr:nvSpPr>
      <xdr:spPr>
        <a:xfrm>
          <a:off x="7594111" y="6352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85014</xdr:rowOff>
    </xdr:from>
    <xdr:to>
      <xdr:col>36</xdr:col>
      <xdr:colOff>165100</xdr:colOff>
      <xdr:row>37</xdr:row>
      <xdr:rowOff>15164</xdr:rowOff>
    </xdr:to>
    <xdr:sp macro="" textlink="">
      <xdr:nvSpPr>
        <xdr:cNvPr id="307" name="フローチャート: 判断 306"/>
        <xdr:cNvSpPr/>
      </xdr:nvSpPr>
      <xdr:spPr>
        <a:xfrm>
          <a:off x="6921500" y="625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6291</xdr:rowOff>
    </xdr:from>
    <xdr:ext cx="534377" cy="259045"/>
    <xdr:sp macro="" textlink="">
      <xdr:nvSpPr>
        <xdr:cNvPr id="308" name="テキスト ボックス 307"/>
        <xdr:cNvSpPr txBox="1"/>
      </xdr:nvSpPr>
      <xdr:spPr>
        <a:xfrm>
          <a:off x="6705111" y="634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115548</xdr:rowOff>
    </xdr:from>
    <xdr:to>
      <xdr:col>55</xdr:col>
      <xdr:colOff>50800</xdr:colOff>
      <xdr:row>36</xdr:row>
      <xdr:rowOff>45698</xdr:rowOff>
    </xdr:to>
    <xdr:sp macro="" textlink="">
      <xdr:nvSpPr>
        <xdr:cNvPr id="314" name="楕円 313"/>
        <xdr:cNvSpPr/>
      </xdr:nvSpPr>
      <xdr:spPr>
        <a:xfrm>
          <a:off x="10426700" y="6116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138425</xdr:rowOff>
    </xdr:from>
    <xdr:ext cx="534377" cy="259045"/>
    <xdr:sp macro="" textlink="">
      <xdr:nvSpPr>
        <xdr:cNvPr id="315" name="補助費等該当値テキスト"/>
        <xdr:cNvSpPr txBox="1"/>
      </xdr:nvSpPr>
      <xdr:spPr>
        <a:xfrm>
          <a:off x="10528300" y="5967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157110</xdr:rowOff>
    </xdr:from>
    <xdr:to>
      <xdr:col>50</xdr:col>
      <xdr:colOff>165100</xdr:colOff>
      <xdr:row>36</xdr:row>
      <xdr:rowOff>87260</xdr:rowOff>
    </xdr:to>
    <xdr:sp macro="" textlink="">
      <xdr:nvSpPr>
        <xdr:cNvPr id="316" name="楕円 315"/>
        <xdr:cNvSpPr/>
      </xdr:nvSpPr>
      <xdr:spPr>
        <a:xfrm>
          <a:off x="9588500" y="615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103787</xdr:rowOff>
    </xdr:from>
    <xdr:ext cx="534377" cy="259045"/>
    <xdr:sp macro="" textlink="">
      <xdr:nvSpPr>
        <xdr:cNvPr id="317" name="テキスト ボックス 316"/>
        <xdr:cNvSpPr txBox="1"/>
      </xdr:nvSpPr>
      <xdr:spPr>
        <a:xfrm>
          <a:off x="9372111" y="5933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159810</xdr:rowOff>
    </xdr:from>
    <xdr:to>
      <xdr:col>46</xdr:col>
      <xdr:colOff>38100</xdr:colOff>
      <xdr:row>36</xdr:row>
      <xdr:rowOff>89960</xdr:rowOff>
    </xdr:to>
    <xdr:sp macro="" textlink="">
      <xdr:nvSpPr>
        <xdr:cNvPr id="318" name="楕円 317"/>
        <xdr:cNvSpPr/>
      </xdr:nvSpPr>
      <xdr:spPr>
        <a:xfrm>
          <a:off x="8699500" y="616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106487</xdr:rowOff>
    </xdr:from>
    <xdr:ext cx="534377" cy="259045"/>
    <xdr:sp macro="" textlink="">
      <xdr:nvSpPr>
        <xdr:cNvPr id="319" name="テキスト ボックス 318"/>
        <xdr:cNvSpPr txBox="1"/>
      </xdr:nvSpPr>
      <xdr:spPr>
        <a:xfrm>
          <a:off x="8483111" y="5935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123473</xdr:rowOff>
    </xdr:from>
    <xdr:to>
      <xdr:col>41</xdr:col>
      <xdr:colOff>101600</xdr:colOff>
      <xdr:row>36</xdr:row>
      <xdr:rowOff>53623</xdr:rowOff>
    </xdr:to>
    <xdr:sp macro="" textlink="">
      <xdr:nvSpPr>
        <xdr:cNvPr id="320" name="楕円 319"/>
        <xdr:cNvSpPr/>
      </xdr:nvSpPr>
      <xdr:spPr>
        <a:xfrm>
          <a:off x="7810500" y="6124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70150</xdr:rowOff>
    </xdr:from>
    <xdr:ext cx="534377" cy="259045"/>
    <xdr:sp macro="" textlink="">
      <xdr:nvSpPr>
        <xdr:cNvPr id="321" name="テキスト ボックス 320"/>
        <xdr:cNvSpPr txBox="1"/>
      </xdr:nvSpPr>
      <xdr:spPr>
        <a:xfrm>
          <a:off x="7594111" y="5899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132682</xdr:rowOff>
    </xdr:from>
    <xdr:to>
      <xdr:col>36</xdr:col>
      <xdr:colOff>165100</xdr:colOff>
      <xdr:row>35</xdr:row>
      <xdr:rowOff>62832</xdr:rowOff>
    </xdr:to>
    <xdr:sp macro="" textlink="">
      <xdr:nvSpPr>
        <xdr:cNvPr id="322" name="楕円 321"/>
        <xdr:cNvSpPr/>
      </xdr:nvSpPr>
      <xdr:spPr>
        <a:xfrm>
          <a:off x="6921500" y="5961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79359</xdr:rowOff>
    </xdr:from>
    <xdr:ext cx="534377" cy="259045"/>
    <xdr:sp macro="" textlink="">
      <xdr:nvSpPr>
        <xdr:cNvPr id="323" name="テキスト ボックス 322"/>
        <xdr:cNvSpPr txBox="1"/>
      </xdr:nvSpPr>
      <xdr:spPr>
        <a:xfrm>
          <a:off x="6705111" y="5737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7" name="テキスト ボックス 336"/>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9" name="テキスト ボックス 338"/>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1" name="テキスト ボックス 340"/>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3" name="テキスト ボックス 34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165353</xdr:rowOff>
    </xdr:from>
    <xdr:to>
      <xdr:col>54</xdr:col>
      <xdr:colOff>189865</xdr:colOff>
      <xdr:row>58</xdr:row>
      <xdr:rowOff>129577</xdr:rowOff>
    </xdr:to>
    <xdr:cxnSp macro="">
      <xdr:nvCxnSpPr>
        <xdr:cNvPr id="347" name="直線コネクタ 346"/>
        <xdr:cNvCxnSpPr/>
      </xdr:nvCxnSpPr>
      <xdr:spPr>
        <a:xfrm flipV="1">
          <a:off x="10475595" y="8566403"/>
          <a:ext cx="1270" cy="1507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133404</xdr:rowOff>
    </xdr:from>
    <xdr:ext cx="534377" cy="259045"/>
    <xdr:sp macro="" textlink="">
      <xdr:nvSpPr>
        <xdr:cNvPr id="348" name="普通建設事業費最小値テキスト"/>
        <xdr:cNvSpPr txBox="1"/>
      </xdr:nvSpPr>
      <xdr:spPr>
        <a:xfrm>
          <a:off x="10528300" y="10077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129577</xdr:rowOff>
    </xdr:from>
    <xdr:to>
      <xdr:col>55</xdr:col>
      <xdr:colOff>88900</xdr:colOff>
      <xdr:row>58</xdr:row>
      <xdr:rowOff>129577</xdr:rowOff>
    </xdr:to>
    <xdr:cxnSp macro="">
      <xdr:nvCxnSpPr>
        <xdr:cNvPr id="349" name="直線コネクタ 348"/>
        <xdr:cNvCxnSpPr/>
      </xdr:nvCxnSpPr>
      <xdr:spPr>
        <a:xfrm>
          <a:off x="10388600" y="10073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112030</xdr:rowOff>
    </xdr:from>
    <xdr:ext cx="599010" cy="259045"/>
    <xdr:sp macro="" textlink="">
      <xdr:nvSpPr>
        <xdr:cNvPr id="350" name="普通建設事業費最大値テキスト"/>
        <xdr:cNvSpPr txBox="1"/>
      </xdr:nvSpPr>
      <xdr:spPr>
        <a:xfrm>
          <a:off x="10528300" y="8341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165353</xdr:rowOff>
    </xdr:from>
    <xdr:to>
      <xdr:col>55</xdr:col>
      <xdr:colOff>88900</xdr:colOff>
      <xdr:row>49</xdr:row>
      <xdr:rowOff>165353</xdr:rowOff>
    </xdr:to>
    <xdr:cxnSp macro="">
      <xdr:nvCxnSpPr>
        <xdr:cNvPr id="351" name="直線コネクタ 350"/>
        <xdr:cNvCxnSpPr/>
      </xdr:nvCxnSpPr>
      <xdr:spPr>
        <a:xfrm>
          <a:off x="10388600" y="8566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66468</xdr:rowOff>
    </xdr:from>
    <xdr:to>
      <xdr:col>55</xdr:col>
      <xdr:colOff>0</xdr:colOff>
      <xdr:row>58</xdr:row>
      <xdr:rowOff>130225</xdr:rowOff>
    </xdr:to>
    <xdr:cxnSp macro="">
      <xdr:nvCxnSpPr>
        <xdr:cNvPr id="352" name="直線コネクタ 351"/>
        <xdr:cNvCxnSpPr/>
      </xdr:nvCxnSpPr>
      <xdr:spPr>
        <a:xfrm flipV="1">
          <a:off x="9639300" y="10010568"/>
          <a:ext cx="838200" cy="63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121748</xdr:rowOff>
    </xdr:from>
    <xdr:ext cx="534377" cy="259045"/>
    <xdr:sp macro="" textlink="">
      <xdr:nvSpPr>
        <xdr:cNvPr id="353" name="普通建設事業費平均値テキスト"/>
        <xdr:cNvSpPr txBox="1"/>
      </xdr:nvSpPr>
      <xdr:spPr>
        <a:xfrm>
          <a:off x="10528300" y="97229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98871</xdr:rowOff>
    </xdr:from>
    <xdr:to>
      <xdr:col>55</xdr:col>
      <xdr:colOff>50800</xdr:colOff>
      <xdr:row>58</xdr:row>
      <xdr:rowOff>29021</xdr:rowOff>
    </xdr:to>
    <xdr:sp macro="" textlink="">
      <xdr:nvSpPr>
        <xdr:cNvPr id="354" name="フローチャート: 判断 353"/>
        <xdr:cNvSpPr/>
      </xdr:nvSpPr>
      <xdr:spPr>
        <a:xfrm>
          <a:off x="10426700" y="987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115259</xdr:rowOff>
    </xdr:from>
    <xdr:to>
      <xdr:col>50</xdr:col>
      <xdr:colOff>114300</xdr:colOff>
      <xdr:row>58</xdr:row>
      <xdr:rowOff>130225</xdr:rowOff>
    </xdr:to>
    <xdr:cxnSp macro="">
      <xdr:nvCxnSpPr>
        <xdr:cNvPr id="355" name="直線コネクタ 354"/>
        <xdr:cNvCxnSpPr/>
      </xdr:nvCxnSpPr>
      <xdr:spPr>
        <a:xfrm>
          <a:off x="8750300" y="10059359"/>
          <a:ext cx="889000" cy="14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128204</xdr:rowOff>
    </xdr:from>
    <xdr:to>
      <xdr:col>50</xdr:col>
      <xdr:colOff>165100</xdr:colOff>
      <xdr:row>58</xdr:row>
      <xdr:rowOff>58354</xdr:rowOff>
    </xdr:to>
    <xdr:sp macro="" textlink="">
      <xdr:nvSpPr>
        <xdr:cNvPr id="356" name="フローチャート: 判断 355"/>
        <xdr:cNvSpPr/>
      </xdr:nvSpPr>
      <xdr:spPr>
        <a:xfrm>
          <a:off x="9588500" y="9900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74881</xdr:rowOff>
    </xdr:from>
    <xdr:ext cx="534377" cy="259045"/>
    <xdr:sp macro="" textlink="">
      <xdr:nvSpPr>
        <xdr:cNvPr id="357" name="テキスト ボックス 356"/>
        <xdr:cNvSpPr txBox="1"/>
      </xdr:nvSpPr>
      <xdr:spPr>
        <a:xfrm>
          <a:off x="9372111" y="9676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49022</xdr:rowOff>
    </xdr:from>
    <xdr:to>
      <xdr:col>45</xdr:col>
      <xdr:colOff>177800</xdr:colOff>
      <xdr:row>58</xdr:row>
      <xdr:rowOff>115259</xdr:rowOff>
    </xdr:to>
    <xdr:cxnSp macro="">
      <xdr:nvCxnSpPr>
        <xdr:cNvPr id="358" name="直線コネクタ 357"/>
        <xdr:cNvCxnSpPr/>
      </xdr:nvCxnSpPr>
      <xdr:spPr>
        <a:xfrm>
          <a:off x="7861300" y="9993122"/>
          <a:ext cx="889000" cy="66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130391</xdr:rowOff>
    </xdr:from>
    <xdr:to>
      <xdr:col>46</xdr:col>
      <xdr:colOff>38100</xdr:colOff>
      <xdr:row>58</xdr:row>
      <xdr:rowOff>60541</xdr:rowOff>
    </xdr:to>
    <xdr:sp macro="" textlink="">
      <xdr:nvSpPr>
        <xdr:cNvPr id="359" name="フローチャート: 判断 358"/>
        <xdr:cNvSpPr/>
      </xdr:nvSpPr>
      <xdr:spPr>
        <a:xfrm>
          <a:off x="8699500" y="990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77068</xdr:rowOff>
    </xdr:from>
    <xdr:ext cx="534377" cy="259045"/>
    <xdr:sp macro="" textlink="">
      <xdr:nvSpPr>
        <xdr:cNvPr id="360" name="テキスト ボックス 359"/>
        <xdr:cNvSpPr txBox="1"/>
      </xdr:nvSpPr>
      <xdr:spPr>
        <a:xfrm>
          <a:off x="8483111" y="9678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49022</xdr:rowOff>
    </xdr:from>
    <xdr:to>
      <xdr:col>41</xdr:col>
      <xdr:colOff>50800</xdr:colOff>
      <xdr:row>58</xdr:row>
      <xdr:rowOff>73097</xdr:rowOff>
    </xdr:to>
    <xdr:cxnSp macro="">
      <xdr:nvCxnSpPr>
        <xdr:cNvPr id="361" name="直線コネクタ 360"/>
        <xdr:cNvCxnSpPr/>
      </xdr:nvCxnSpPr>
      <xdr:spPr>
        <a:xfrm flipV="1">
          <a:off x="6972300" y="9993122"/>
          <a:ext cx="889000" cy="24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118256</xdr:rowOff>
    </xdr:from>
    <xdr:to>
      <xdr:col>41</xdr:col>
      <xdr:colOff>101600</xdr:colOff>
      <xdr:row>58</xdr:row>
      <xdr:rowOff>48406</xdr:rowOff>
    </xdr:to>
    <xdr:sp macro="" textlink="">
      <xdr:nvSpPr>
        <xdr:cNvPr id="362" name="フローチャート: 判断 361"/>
        <xdr:cNvSpPr/>
      </xdr:nvSpPr>
      <xdr:spPr>
        <a:xfrm>
          <a:off x="7810500" y="989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64933</xdr:rowOff>
    </xdr:from>
    <xdr:ext cx="534377" cy="259045"/>
    <xdr:sp macro="" textlink="">
      <xdr:nvSpPr>
        <xdr:cNvPr id="363" name="テキスト ボックス 362"/>
        <xdr:cNvSpPr txBox="1"/>
      </xdr:nvSpPr>
      <xdr:spPr>
        <a:xfrm>
          <a:off x="7594111" y="9666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129945</xdr:rowOff>
    </xdr:from>
    <xdr:to>
      <xdr:col>36</xdr:col>
      <xdr:colOff>165100</xdr:colOff>
      <xdr:row>58</xdr:row>
      <xdr:rowOff>60095</xdr:rowOff>
    </xdr:to>
    <xdr:sp macro="" textlink="">
      <xdr:nvSpPr>
        <xdr:cNvPr id="364" name="フローチャート: 判断 363"/>
        <xdr:cNvSpPr/>
      </xdr:nvSpPr>
      <xdr:spPr>
        <a:xfrm>
          <a:off x="6921500" y="9902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76622</xdr:rowOff>
    </xdr:from>
    <xdr:ext cx="534377" cy="259045"/>
    <xdr:sp macro="" textlink="">
      <xdr:nvSpPr>
        <xdr:cNvPr id="365" name="テキスト ボックス 364"/>
        <xdr:cNvSpPr txBox="1"/>
      </xdr:nvSpPr>
      <xdr:spPr>
        <a:xfrm>
          <a:off x="6705111" y="967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15668</xdr:rowOff>
    </xdr:from>
    <xdr:to>
      <xdr:col>55</xdr:col>
      <xdr:colOff>50800</xdr:colOff>
      <xdr:row>58</xdr:row>
      <xdr:rowOff>117268</xdr:rowOff>
    </xdr:to>
    <xdr:sp macro="" textlink="">
      <xdr:nvSpPr>
        <xdr:cNvPr id="371" name="楕円 370"/>
        <xdr:cNvSpPr/>
      </xdr:nvSpPr>
      <xdr:spPr>
        <a:xfrm>
          <a:off x="10426700" y="995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102045</xdr:rowOff>
    </xdr:from>
    <xdr:ext cx="534377" cy="259045"/>
    <xdr:sp macro="" textlink="">
      <xdr:nvSpPr>
        <xdr:cNvPr id="372" name="普通建設事業費該当値テキスト"/>
        <xdr:cNvSpPr txBox="1"/>
      </xdr:nvSpPr>
      <xdr:spPr>
        <a:xfrm>
          <a:off x="10528300" y="9874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79425</xdr:rowOff>
    </xdr:from>
    <xdr:to>
      <xdr:col>50</xdr:col>
      <xdr:colOff>165100</xdr:colOff>
      <xdr:row>59</xdr:row>
      <xdr:rowOff>9575</xdr:rowOff>
    </xdr:to>
    <xdr:sp macro="" textlink="">
      <xdr:nvSpPr>
        <xdr:cNvPr id="373" name="楕円 372"/>
        <xdr:cNvSpPr/>
      </xdr:nvSpPr>
      <xdr:spPr>
        <a:xfrm>
          <a:off x="9588500" y="10023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702</xdr:rowOff>
    </xdr:from>
    <xdr:ext cx="534377" cy="259045"/>
    <xdr:sp macro="" textlink="">
      <xdr:nvSpPr>
        <xdr:cNvPr id="374" name="テキスト ボックス 373"/>
        <xdr:cNvSpPr txBox="1"/>
      </xdr:nvSpPr>
      <xdr:spPr>
        <a:xfrm>
          <a:off x="9372111" y="10116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64459</xdr:rowOff>
    </xdr:from>
    <xdr:to>
      <xdr:col>46</xdr:col>
      <xdr:colOff>38100</xdr:colOff>
      <xdr:row>58</xdr:row>
      <xdr:rowOff>166059</xdr:rowOff>
    </xdr:to>
    <xdr:sp macro="" textlink="">
      <xdr:nvSpPr>
        <xdr:cNvPr id="375" name="楕円 374"/>
        <xdr:cNvSpPr/>
      </xdr:nvSpPr>
      <xdr:spPr>
        <a:xfrm>
          <a:off x="8699500" y="10008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157186</xdr:rowOff>
    </xdr:from>
    <xdr:ext cx="534377" cy="259045"/>
    <xdr:sp macro="" textlink="">
      <xdr:nvSpPr>
        <xdr:cNvPr id="376" name="テキスト ボックス 375"/>
        <xdr:cNvSpPr txBox="1"/>
      </xdr:nvSpPr>
      <xdr:spPr>
        <a:xfrm>
          <a:off x="8483111" y="10101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169672</xdr:rowOff>
    </xdr:from>
    <xdr:to>
      <xdr:col>41</xdr:col>
      <xdr:colOff>101600</xdr:colOff>
      <xdr:row>58</xdr:row>
      <xdr:rowOff>99822</xdr:rowOff>
    </xdr:to>
    <xdr:sp macro="" textlink="">
      <xdr:nvSpPr>
        <xdr:cNvPr id="377" name="楕円 376"/>
        <xdr:cNvSpPr/>
      </xdr:nvSpPr>
      <xdr:spPr>
        <a:xfrm>
          <a:off x="7810500" y="9942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90949</xdr:rowOff>
    </xdr:from>
    <xdr:ext cx="534377" cy="259045"/>
    <xdr:sp macro="" textlink="">
      <xdr:nvSpPr>
        <xdr:cNvPr id="378" name="テキスト ボックス 377"/>
        <xdr:cNvSpPr txBox="1"/>
      </xdr:nvSpPr>
      <xdr:spPr>
        <a:xfrm>
          <a:off x="7594111" y="10035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22297</xdr:rowOff>
    </xdr:from>
    <xdr:to>
      <xdr:col>36</xdr:col>
      <xdr:colOff>165100</xdr:colOff>
      <xdr:row>58</xdr:row>
      <xdr:rowOff>123897</xdr:rowOff>
    </xdr:to>
    <xdr:sp macro="" textlink="">
      <xdr:nvSpPr>
        <xdr:cNvPr id="379" name="楕円 378"/>
        <xdr:cNvSpPr/>
      </xdr:nvSpPr>
      <xdr:spPr>
        <a:xfrm>
          <a:off x="6921500" y="9966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115024</xdr:rowOff>
    </xdr:from>
    <xdr:ext cx="534377" cy="259045"/>
    <xdr:sp macro="" textlink="">
      <xdr:nvSpPr>
        <xdr:cNvPr id="380" name="テキスト ボックス 379"/>
        <xdr:cNvSpPr txBox="1"/>
      </xdr:nvSpPr>
      <xdr:spPr>
        <a:xfrm>
          <a:off x="6705111" y="10059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1" name="直線コネクタ 390"/>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2" name="テキスト ボックス 391"/>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3" name="直線コネクタ 392"/>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4" name="テキスト ボックス 393"/>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5" name="直線コネクタ 394"/>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6" name="テキスト ボックス 395"/>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7" name="直線コネクタ 396"/>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8" name="テキスト ボックス 397"/>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25775</xdr:rowOff>
    </xdr:from>
    <xdr:to>
      <xdr:col>54</xdr:col>
      <xdr:colOff>189865</xdr:colOff>
      <xdr:row>78</xdr:row>
      <xdr:rowOff>139700</xdr:rowOff>
    </xdr:to>
    <xdr:cxnSp macro="">
      <xdr:nvCxnSpPr>
        <xdr:cNvPr id="402" name="直線コネクタ 401"/>
        <xdr:cNvCxnSpPr/>
      </xdr:nvCxnSpPr>
      <xdr:spPr>
        <a:xfrm flipV="1">
          <a:off x="10475595" y="12198725"/>
          <a:ext cx="1270" cy="1314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3"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4" name="直線コネクタ 403"/>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143902</xdr:rowOff>
    </xdr:from>
    <xdr:ext cx="599010" cy="259045"/>
    <xdr:sp macro="" textlink="">
      <xdr:nvSpPr>
        <xdr:cNvPr id="405" name="普通建設事業費 （ うち新規整備　）最大値テキスト"/>
        <xdr:cNvSpPr txBox="1"/>
      </xdr:nvSpPr>
      <xdr:spPr>
        <a:xfrm>
          <a:off x="10528300" y="11973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25775</xdr:rowOff>
    </xdr:from>
    <xdr:to>
      <xdr:col>55</xdr:col>
      <xdr:colOff>88900</xdr:colOff>
      <xdr:row>71</xdr:row>
      <xdr:rowOff>25775</xdr:rowOff>
    </xdr:to>
    <xdr:cxnSp macro="">
      <xdr:nvCxnSpPr>
        <xdr:cNvPr id="406" name="直線コネクタ 405"/>
        <xdr:cNvCxnSpPr/>
      </xdr:nvCxnSpPr>
      <xdr:spPr>
        <a:xfrm>
          <a:off x="10388600" y="12198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82426</xdr:rowOff>
    </xdr:from>
    <xdr:to>
      <xdr:col>55</xdr:col>
      <xdr:colOff>0</xdr:colOff>
      <xdr:row>78</xdr:row>
      <xdr:rowOff>87987</xdr:rowOff>
    </xdr:to>
    <xdr:cxnSp macro="">
      <xdr:nvCxnSpPr>
        <xdr:cNvPr id="407" name="直線コネクタ 406"/>
        <xdr:cNvCxnSpPr/>
      </xdr:nvCxnSpPr>
      <xdr:spPr>
        <a:xfrm flipV="1">
          <a:off x="9639300" y="13455526"/>
          <a:ext cx="838200" cy="5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32219</xdr:rowOff>
    </xdr:from>
    <xdr:ext cx="534377" cy="259045"/>
    <xdr:sp macro="" textlink="">
      <xdr:nvSpPr>
        <xdr:cNvPr id="408" name="普通建設事業費 （ うち新規整備　）平均値テキスト"/>
        <xdr:cNvSpPr txBox="1"/>
      </xdr:nvSpPr>
      <xdr:spPr>
        <a:xfrm>
          <a:off x="10528300" y="132338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9342</xdr:rowOff>
    </xdr:from>
    <xdr:to>
      <xdr:col>55</xdr:col>
      <xdr:colOff>50800</xdr:colOff>
      <xdr:row>78</xdr:row>
      <xdr:rowOff>110942</xdr:rowOff>
    </xdr:to>
    <xdr:sp macro="" textlink="">
      <xdr:nvSpPr>
        <xdr:cNvPr id="409" name="フローチャート: 判断 408"/>
        <xdr:cNvSpPr/>
      </xdr:nvSpPr>
      <xdr:spPr>
        <a:xfrm>
          <a:off x="10426700" y="1338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87987</xdr:rowOff>
    </xdr:from>
    <xdr:to>
      <xdr:col>50</xdr:col>
      <xdr:colOff>114300</xdr:colOff>
      <xdr:row>78</xdr:row>
      <xdr:rowOff>111559</xdr:rowOff>
    </xdr:to>
    <xdr:cxnSp macro="">
      <xdr:nvCxnSpPr>
        <xdr:cNvPr id="410" name="直線コネクタ 409"/>
        <xdr:cNvCxnSpPr/>
      </xdr:nvCxnSpPr>
      <xdr:spPr>
        <a:xfrm flipV="1">
          <a:off x="8750300" y="13461087"/>
          <a:ext cx="889000" cy="23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24174</xdr:rowOff>
    </xdr:from>
    <xdr:to>
      <xdr:col>50</xdr:col>
      <xdr:colOff>165100</xdr:colOff>
      <xdr:row>78</xdr:row>
      <xdr:rowOff>125774</xdr:rowOff>
    </xdr:to>
    <xdr:sp macro="" textlink="">
      <xdr:nvSpPr>
        <xdr:cNvPr id="411" name="フローチャート: 判断 410"/>
        <xdr:cNvSpPr/>
      </xdr:nvSpPr>
      <xdr:spPr>
        <a:xfrm>
          <a:off x="9588500" y="1339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142301</xdr:rowOff>
    </xdr:from>
    <xdr:ext cx="534377" cy="259045"/>
    <xdr:sp macro="" textlink="">
      <xdr:nvSpPr>
        <xdr:cNvPr id="412" name="テキスト ボックス 411"/>
        <xdr:cNvSpPr txBox="1"/>
      </xdr:nvSpPr>
      <xdr:spPr>
        <a:xfrm>
          <a:off x="9372111" y="13172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99896</xdr:rowOff>
    </xdr:from>
    <xdr:to>
      <xdr:col>45</xdr:col>
      <xdr:colOff>177800</xdr:colOff>
      <xdr:row>78</xdr:row>
      <xdr:rowOff>111559</xdr:rowOff>
    </xdr:to>
    <xdr:cxnSp macro="">
      <xdr:nvCxnSpPr>
        <xdr:cNvPr id="413" name="直線コネクタ 412"/>
        <xdr:cNvCxnSpPr/>
      </xdr:nvCxnSpPr>
      <xdr:spPr>
        <a:xfrm>
          <a:off x="7861300" y="13472996"/>
          <a:ext cx="889000" cy="11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15304</xdr:rowOff>
    </xdr:from>
    <xdr:to>
      <xdr:col>46</xdr:col>
      <xdr:colOff>38100</xdr:colOff>
      <xdr:row>78</xdr:row>
      <xdr:rowOff>116904</xdr:rowOff>
    </xdr:to>
    <xdr:sp macro="" textlink="">
      <xdr:nvSpPr>
        <xdr:cNvPr id="414" name="フローチャート: 判断 413"/>
        <xdr:cNvSpPr/>
      </xdr:nvSpPr>
      <xdr:spPr>
        <a:xfrm>
          <a:off x="8699500" y="1338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133431</xdr:rowOff>
    </xdr:from>
    <xdr:ext cx="534377" cy="259045"/>
    <xdr:sp macro="" textlink="">
      <xdr:nvSpPr>
        <xdr:cNvPr id="415" name="テキスト ボックス 414"/>
        <xdr:cNvSpPr txBox="1"/>
      </xdr:nvSpPr>
      <xdr:spPr>
        <a:xfrm>
          <a:off x="8483111" y="13163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89618</xdr:rowOff>
    </xdr:from>
    <xdr:to>
      <xdr:col>41</xdr:col>
      <xdr:colOff>50800</xdr:colOff>
      <xdr:row>78</xdr:row>
      <xdr:rowOff>99896</xdr:rowOff>
    </xdr:to>
    <xdr:cxnSp macro="">
      <xdr:nvCxnSpPr>
        <xdr:cNvPr id="416" name="直線コネクタ 415"/>
        <xdr:cNvCxnSpPr/>
      </xdr:nvCxnSpPr>
      <xdr:spPr>
        <a:xfrm>
          <a:off x="6972300" y="13462718"/>
          <a:ext cx="889000" cy="10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170689</xdr:rowOff>
    </xdr:from>
    <xdr:to>
      <xdr:col>41</xdr:col>
      <xdr:colOff>101600</xdr:colOff>
      <xdr:row>78</xdr:row>
      <xdr:rowOff>100839</xdr:rowOff>
    </xdr:to>
    <xdr:sp macro="" textlink="">
      <xdr:nvSpPr>
        <xdr:cNvPr id="417" name="フローチャート: 判断 416"/>
        <xdr:cNvSpPr/>
      </xdr:nvSpPr>
      <xdr:spPr>
        <a:xfrm>
          <a:off x="7810500" y="13372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117366</xdr:rowOff>
    </xdr:from>
    <xdr:ext cx="534377" cy="259045"/>
    <xdr:sp macro="" textlink="">
      <xdr:nvSpPr>
        <xdr:cNvPr id="418" name="テキスト ボックス 417"/>
        <xdr:cNvSpPr txBox="1"/>
      </xdr:nvSpPr>
      <xdr:spPr>
        <a:xfrm>
          <a:off x="7594111" y="13147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164086</xdr:rowOff>
    </xdr:from>
    <xdr:to>
      <xdr:col>36</xdr:col>
      <xdr:colOff>165100</xdr:colOff>
      <xdr:row>78</xdr:row>
      <xdr:rowOff>94236</xdr:rowOff>
    </xdr:to>
    <xdr:sp macro="" textlink="">
      <xdr:nvSpPr>
        <xdr:cNvPr id="419" name="フローチャート: 判断 418"/>
        <xdr:cNvSpPr/>
      </xdr:nvSpPr>
      <xdr:spPr>
        <a:xfrm>
          <a:off x="6921500" y="1336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110763</xdr:rowOff>
    </xdr:from>
    <xdr:ext cx="534377" cy="259045"/>
    <xdr:sp macro="" textlink="">
      <xdr:nvSpPr>
        <xdr:cNvPr id="420" name="テキスト ボックス 419"/>
        <xdr:cNvSpPr txBox="1"/>
      </xdr:nvSpPr>
      <xdr:spPr>
        <a:xfrm>
          <a:off x="6705111" y="13140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31626</xdr:rowOff>
    </xdr:from>
    <xdr:to>
      <xdr:col>55</xdr:col>
      <xdr:colOff>50800</xdr:colOff>
      <xdr:row>78</xdr:row>
      <xdr:rowOff>133226</xdr:rowOff>
    </xdr:to>
    <xdr:sp macro="" textlink="">
      <xdr:nvSpPr>
        <xdr:cNvPr id="426" name="楕円 425"/>
        <xdr:cNvSpPr/>
      </xdr:nvSpPr>
      <xdr:spPr>
        <a:xfrm>
          <a:off x="10426700" y="13404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159219</xdr:rowOff>
    </xdr:from>
    <xdr:ext cx="534377" cy="259045"/>
    <xdr:sp macro="" textlink="">
      <xdr:nvSpPr>
        <xdr:cNvPr id="427" name="普通建設事業費 （ うち新規整備　）該当値テキスト"/>
        <xdr:cNvSpPr txBox="1"/>
      </xdr:nvSpPr>
      <xdr:spPr>
        <a:xfrm>
          <a:off x="10528300" y="13360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37187</xdr:rowOff>
    </xdr:from>
    <xdr:to>
      <xdr:col>50</xdr:col>
      <xdr:colOff>165100</xdr:colOff>
      <xdr:row>78</xdr:row>
      <xdr:rowOff>138787</xdr:rowOff>
    </xdr:to>
    <xdr:sp macro="" textlink="">
      <xdr:nvSpPr>
        <xdr:cNvPr id="428" name="楕円 427"/>
        <xdr:cNvSpPr/>
      </xdr:nvSpPr>
      <xdr:spPr>
        <a:xfrm>
          <a:off x="9588500" y="1341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129914</xdr:rowOff>
    </xdr:from>
    <xdr:ext cx="534377" cy="259045"/>
    <xdr:sp macro="" textlink="">
      <xdr:nvSpPr>
        <xdr:cNvPr id="429" name="テキスト ボックス 428"/>
        <xdr:cNvSpPr txBox="1"/>
      </xdr:nvSpPr>
      <xdr:spPr>
        <a:xfrm>
          <a:off x="9372111" y="13503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60759</xdr:rowOff>
    </xdr:from>
    <xdr:to>
      <xdr:col>46</xdr:col>
      <xdr:colOff>38100</xdr:colOff>
      <xdr:row>78</xdr:row>
      <xdr:rowOff>162359</xdr:rowOff>
    </xdr:to>
    <xdr:sp macro="" textlink="">
      <xdr:nvSpPr>
        <xdr:cNvPr id="430" name="楕円 429"/>
        <xdr:cNvSpPr/>
      </xdr:nvSpPr>
      <xdr:spPr>
        <a:xfrm>
          <a:off x="8699500" y="13433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153486</xdr:rowOff>
    </xdr:from>
    <xdr:ext cx="469744" cy="259045"/>
    <xdr:sp macro="" textlink="">
      <xdr:nvSpPr>
        <xdr:cNvPr id="431" name="テキスト ボックス 430"/>
        <xdr:cNvSpPr txBox="1"/>
      </xdr:nvSpPr>
      <xdr:spPr>
        <a:xfrm>
          <a:off x="8515428" y="13526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49096</xdr:rowOff>
    </xdr:from>
    <xdr:to>
      <xdr:col>41</xdr:col>
      <xdr:colOff>101600</xdr:colOff>
      <xdr:row>78</xdr:row>
      <xdr:rowOff>150696</xdr:rowOff>
    </xdr:to>
    <xdr:sp macro="" textlink="">
      <xdr:nvSpPr>
        <xdr:cNvPr id="432" name="楕円 431"/>
        <xdr:cNvSpPr/>
      </xdr:nvSpPr>
      <xdr:spPr>
        <a:xfrm>
          <a:off x="7810500" y="13422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141823</xdr:rowOff>
    </xdr:from>
    <xdr:ext cx="469744" cy="259045"/>
    <xdr:sp macro="" textlink="">
      <xdr:nvSpPr>
        <xdr:cNvPr id="433" name="テキスト ボックス 432"/>
        <xdr:cNvSpPr txBox="1"/>
      </xdr:nvSpPr>
      <xdr:spPr>
        <a:xfrm>
          <a:off x="7626428" y="13514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38818</xdr:rowOff>
    </xdr:from>
    <xdr:to>
      <xdr:col>36</xdr:col>
      <xdr:colOff>165100</xdr:colOff>
      <xdr:row>78</xdr:row>
      <xdr:rowOff>140418</xdr:rowOff>
    </xdr:to>
    <xdr:sp macro="" textlink="">
      <xdr:nvSpPr>
        <xdr:cNvPr id="434" name="楕円 433"/>
        <xdr:cNvSpPr/>
      </xdr:nvSpPr>
      <xdr:spPr>
        <a:xfrm>
          <a:off x="6921500" y="13411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131545</xdr:rowOff>
    </xdr:from>
    <xdr:ext cx="534377" cy="259045"/>
    <xdr:sp macro="" textlink="">
      <xdr:nvSpPr>
        <xdr:cNvPr id="435" name="テキスト ボックス 434"/>
        <xdr:cNvSpPr txBox="1"/>
      </xdr:nvSpPr>
      <xdr:spPr>
        <a:xfrm>
          <a:off x="6705111" y="13504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7" name="テキスト ボックス 44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9" name="テキスト ボックス 44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3" name="テキスト ボックス 45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7835</xdr:rowOff>
    </xdr:from>
    <xdr:to>
      <xdr:col>54</xdr:col>
      <xdr:colOff>189865</xdr:colOff>
      <xdr:row>98</xdr:row>
      <xdr:rowOff>126695</xdr:rowOff>
    </xdr:to>
    <xdr:cxnSp macro="">
      <xdr:nvCxnSpPr>
        <xdr:cNvPr id="459" name="直線コネクタ 458"/>
        <xdr:cNvCxnSpPr/>
      </xdr:nvCxnSpPr>
      <xdr:spPr>
        <a:xfrm flipV="1">
          <a:off x="10475595" y="15438335"/>
          <a:ext cx="1270" cy="1490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130522</xdr:rowOff>
    </xdr:from>
    <xdr:ext cx="469744" cy="259045"/>
    <xdr:sp macro="" textlink="">
      <xdr:nvSpPr>
        <xdr:cNvPr id="460" name="普通建設事業費 （ うち更新整備　）最小値テキスト"/>
        <xdr:cNvSpPr txBox="1"/>
      </xdr:nvSpPr>
      <xdr:spPr>
        <a:xfrm>
          <a:off x="10528300" y="16932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126695</xdr:rowOff>
    </xdr:from>
    <xdr:to>
      <xdr:col>55</xdr:col>
      <xdr:colOff>88900</xdr:colOff>
      <xdr:row>98</xdr:row>
      <xdr:rowOff>126695</xdr:rowOff>
    </xdr:to>
    <xdr:cxnSp macro="">
      <xdr:nvCxnSpPr>
        <xdr:cNvPr id="461" name="直線コネクタ 460"/>
        <xdr:cNvCxnSpPr/>
      </xdr:nvCxnSpPr>
      <xdr:spPr>
        <a:xfrm>
          <a:off x="10388600" y="16928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125962</xdr:rowOff>
    </xdr:from>
    <xdr:ext cx="599010" cy="259045"/>
    <xdr:sp macro="" textlink="">
      <xdr:nvSpPr>
        <xdr:cNvPr id="462" name="普通建設事業費 （ うち更新整備　）最大値テキスト"/>
        <xdr:cNvSpPr txBox="1"/>
      </xdr:nvSpPr>
      <xdr:spPr>
        <a:xfrm>
          <a:off x="10528300" y="15213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7835</xdr:rowOff>
    </xdr:from>
    <xdr:to>
      <xdr:col>55</xdr:col>
      <xdr:colOff>88900</xdr:colOff>
      <xdr:row>90</xdr:row>
      <xdr:rowOff>7835</xdr:rowOff>
    </xdr:to>
    <xdr:cxnSp macro="">
      <xdr:nvCxnSpPr>
        <xdr:cNvPr id="463" name="直線コネクタ 462"/>
        <xdr:cNvCxnSpPr/>
      </xdr:nvCxnSpPr>
      <xdr:spPr>
        <a:xfrm>
          <a:off x="10388600" y="1543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49631</xdr:rowOff>
    </xdr:from>
    <xdr:to>
      <xdr:col>55</xdr:col>
      <xdr:colOff>0</xdr:colOff>
      <xdr:row>98</xdr:row>
      <xdr:rowOff>127279</xdr:rowOff>
    </xdr:to>
    <xdr:cxnSp macro="">
      <xdr:nvCxnSpPr>
        <xdr:cNvPr id="464" name="直線コネクタ 463"/>
        <xdr:cNvCxnSpPr/>
      </xdr:nvCxnSpPr>
      <xdr:spPr>
        <a:xfrm flipV="1">
          <a:off x="9639300" y="16851731"/>
          <a:ext cx="838200" cy="77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88409</xdr:rowOff>
    </xdr:from>
    <xdr:ext cx="534377" cy="259045"/>
    <xdr:sp macro="" textlink="">
      <xdr:nvSpPr>
        <xdr:cNvPr id="465" name="普通建設事業費 （ うち更新整備　）平均値テキスト"/>
        <xdr:cNvSpPr txBox="1"/>
      </xdr:nvSpPr>
      <xdr:spPr>
        <a:xfrm>
          <a:off x="10528300" y="163761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65532</xdr:rowOff>
    </xdr:from>
    <xdr:to>
      <xdr:col>55</xdr:col>
      <xdr:colOff>50800</xdr:colOff>
      <xdr:row>96</xdr:row>
      <xdr:rowOff>167132</xdr:rowOff>
    </xdr:to>
    <xdr:sp macro="" textlink="">
      <xdr:nvSpPr>
        <xdr:cNvPr id="466" name="フローチャート: 判断 465"/>
        <xdr:cNvSpPr/>
      </xdr:nvSpPr>
      <xdr:spPr>
        <a:xfrm>
          <a:off x="10426700" y="16524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66460</xdr:rowOff>
    </xdr:from>
    <xdr:to>
      <xdr:col>50</xdr:col>
      <xdr:colOff>114300</xdr:colOff>
      <xdr:row>98</xdr:row>
      <xdr:rowOff>127279</xdr:rowOff>
    </xdr:to>
    <xdr:cxnSp macro="">
      <xdr:nvCxnSpPr>
        <xdr:cNvPr id="467" name="直線コネクタ 466"/>
        <xdr:cNvCxnSpPr/>
      </xdr:nvCxnSpPr>
      <xdr:spPr>
        <a:xfrm>
          <a:off x="8750300" y="16868560"/>
          <a:ext cx="889000" cy="60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123737</xdr:rowOff>
    </xdr:from>
    <xdr:to>
      <xdr:col>50</xdr:col>
      <xdr:colOff>165100</xdr:colOff>
      <xdr:row>97</xdr:row>
      <xdr:rowOff>53887</xdr:rowOff>
    </xdr:to>
    <xdr:sp macro="" textlink="">
      <xdr:nvSpPr>
        <xdr:cNvPr id="468" name="フローチャート: 判断 467"/>
        <xdr:cNvSpPr/>
      </xdr:nvSpPr>
      <xdr:spPr>
        <a:xfrm>
          <a:off x="9588500" y="16582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70414</xdr:rowOff>
    </xdr:from>
    <xdr:ext cx="534377" cy="259045"/>
    <xdr:sp macro="" textlink="">
      <xdr:nvSpPr>
        <xdr:cNvPr id="469" name="テキスト ボックス 468"/>
        <xdr:cNvSpPr txBox="1"/>
      </xdr:nvSpPr>
      <xdr:spPr>
        <a:xfrm>
          <a:off x="9372111" y="16358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44741</xdr:rowOff>
    </xdr:from>
    <xdr:to>
      <xdr:col>45</xdr:col>
      <xdr:colOff>177800</xdr:colOff>
      <xdr:row>98</xdr:row>
      <xdr:rowOff>66460</xdr:rowOff>
    </xdr:to>
    <xdr:cxnSp macro="">
      <xdr:nvCxnSpPr>
        <xdr:cNvPr id="470" name="直線コネクタ 469"/>
        <xdr:cNvCxnSpPr/>
      </xdr:nvCxnSpPr>
      <xdr:spPr>
        <a:xfrm>
          <a:off x="7861300" y="16675391"/>
          <a:ext cx="889000" cy="193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157784</xdr:rowOff>
    </xdr:from>
    <xdr:to>
      <xdr:col>46</xdr:col>
      <xdr:colOff>38100</xdr:colOff>
      <xdr:row>97</xdr:row>
      <xdr:rowOff>87934</xdr:rowOff>
    </xdr:to>
    <xdr:sp macro="" textlink="">
      <xdr:nvSpPr>
        <xdr:cNvPr id="471" name="フローチャート: 判断 470"/>
        <xdr:cNvSpPr/>
      </xdr:nvSpPr>
      <xdr:spPr>
        <a:xfrm>
          <a:off x="8699500" y="1661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104461</xdr:rowOff>
    </xdr:from>
    <xdr:ext cx="534377" cy="259045"/>
    <xdr:sp macro="" textlink="">
      <xdr:nvSpPr>
        <xdr:cNvPr id="472" name="テキスト ボックス 471"/>
        <xdr:cNvSpPr txBox="1"/>
      </xdr:nvSpPr>
      <xdr:spPr>
        <a:xfrm>
          <a:off x="8483111" y="1639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44741</xdr:rowOff>
    </xdr:from>
    <xdr:to>
      <xdr:col>41</xdr:col>
      <xdr:colOff>50800</xdr:colOff>
      <xdr:row>97</xdr:row>
      <xdr:rowOff>121158</xdr:rowOff>
    </xdr:to>
    <xdr:cxnSp macro="">
      <xdr:nvCxnSpPr>
        <xdr:cNvPr id="473" name="直線コネクタ 472"/>
        <xdr:cNvCxnSpPr/>
      </xdr:nvCxnSpPr>
      <xdr:spPr>
        <a:xfrm flipV="1">
          <a:off x="6972300" y="16675391"/>
          <a:ext cx="889000" cy="76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145745</xdr:rowOff>
    </xdr:from>
    <xdr:to>
      <xdr:col>41</xdr:col>
      <xdr:colOff>101600</xdr:colOff>
      <xdr:row>97</xdr:row>
      <xdr:rowOff>75895</xdr:rowOff>
    </xdr:to>
    <xdr:sp macro="" textlink="">
      <xdr:nvSpPr>
        <xdr:cNvPr id="474" name="フローチャート: 判断 473"/>
        <xdr:cNvSpPr/>
      </xdr:nvSpPr>
      <xdr:spPr>
        <a:xfrm>
          <a:off x="7810500" y="1660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92422</xdr:rowOff>
    </xdr:from>
    <xdr:ext cx="534377" cy="259045"/>
    <xdr:sp macro="" textlink="">
      <xdr:nvSpPr>
        <xdr:cNvPr id="475" name="テキスト ボックス 474"/>
        <xdr:cNvSpPr txBox="1"/>
      </xdr:nvSpPr>
      <xdr:spPr>
        <a:xfrm>
          <a:off x="7594111" y="16380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32398</xdr:rowOff>
    </xdr:from>
    <xdr:to>
      <xdr:col>36</xdr:col>
      <xdr:colOff>165100</xdr:colOff>
      <xdr:row>97</xdr:row>
      <xdr:rowOff>133998</xdr:rowOff>
    </xdr:to>
    <xdr:sp macro="" textlink="">
      <xdr:nvSpPr>
        <xdr:cNvPr id="476" name="フローチャート: 判断 475"/>
        <xdr:cNvSpPr/>
      </xdr:nvSpPr>
      <xdr:spPr>
        <a:xfrm>
          <a:off x="6921500" y="1666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150525</xdr:rowOff>
    </xdr:from>
    <xdr:ext cx="534377" cy="259045"/>
    <xdr:sp macro="" textlink="">
      <xdr:nvSpPr>
        <xdr:cNvPr id="477" name="テキスト ボックス 476"/>
        <xdr:cNvSpPr txBox="1"/>
      </xdr:nvSpPr>
      <xdr:spPr>
        <a:xfrm>
          <a:off x="6705111" y="16438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170281</xdr:rowOff>
    </xdr:from>
    <xdr:to>
      <xdr:col>55</xdr:col>
      <xdr:colOff>50800</xdr:colOff>
      <xdr:row>98</xdr:row>
      <xdr:rowOff>100431</xdr:rowOff>
    </xdr:to>
    <xdr:sp macro="" textlink="">
      <xdr:nvSpPr>
        <xdr:cNvPr id="483" name="楕円 482"/>
        <xdr:cNvSpPr/>
      </xdr:nvSpPr>
      <xdr:spPr>
        <a:xfrm>
          <a:off x="10426700" y="16800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85208</xdr:rowOff>
    </xdr:from>
    <xdr:ext cx="534377" cy="259045"/>
    <xdr:sp macro="" textlink="">
      <xdr:nvSpPr>
        <xdr:cNvPr id="484" name="普通建設事業費 （ うち更新整備　）該当値テキスト"/>
        <xdr:cNvSpPr txBox="1"/>
      </xdr:nvSpPr>
      <xdr:spPr>
        <a:xfrm>
          <a:off x="10528300" y="16715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76479</xdr:rowOff>
    </xdr:from>
    <xdr:to>
      <xdr:col>50</xdr:col>
      <xdr:colOff>165100</xdr:colOff>
      <xdr:row>99</xdr:row>
      <xdr:rowOff>6629</xdr:rowOff>
    </xdr:to>
    <xdr:sp macro="" textlink="">
      <xdr:nvSpPr>
        <xdr:cNvPr id="485" name="楕円 484"/>
        <xdr:cNvSpPr/>
      </xdr:nvSpPr>
      <xdr:spPr>
        <a:xfrm>
          <a:off x="9588500" y="16878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98</xdr:row>
      <xdr:rowOff>169206</xdr:rowOff>
    </xdr:from>
    <xdr:ext cx="469744" cy="259045"/>
    <xdr:sp macro="" textlink="">
      <xdr:nvSpPr>
        <xdr:cNvPr id="486" name="テキスト ボックス 485"/>
        <xdr:cNvSpPr txBox="1"/>
      </xdr:nvSpPr>
      <xdr:spPr>
        <a:xfrm>
          <a:off x="9404428" y="16971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15660</xdr:rowOff>
    </xdr:from>
    <xdr:to>
      <xdr:col>46</xdr:col>
      <xdr:colOff>38100</xdr:colOff>
      <xdr:row>98</xdr:row>
      <xdr:rowOff>117260</xdr:rowOff>
    </xdr:to>
    <xdr:sp macro="" textlink="">
      <xdr:nvSpPr>
        <xdr:cNvPr id="487" name="楕円 486"/>
        <xdr:cNvSpPr/>
      </xdr:nvSpPr>
      <xdr:spPr>
        <a:xfrm>
          <a:off x="8699500" y="1681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108387</xdr:rowOff>
    </xdr:from>
    <xdr:ext cx="534377" cy="259045"/>
    <xdr:sp macro="" textlink="">
      <xdr:nvSpPr>
        <xdr:cNvPr id="488" name="テキスト ボックス 487"/>
        <xdr:cNvSpPr txBox="1"/>
      </xdr:nvSpPr>
      <xdr:spPr>
        <a:xfrm>
          <a:off x="8483111" y="16910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165391</xdr:rowOff>
    </xdr:from>
    <xdr:to>
      <xdr:col>41</xdr:col>
      <xdr:colOff>101600</xdr:colOff>
      <xdr:row>97</xdr:row>
      <xdr:rowOff>95541</xdr:rowOff>
    </xdr:to>
    <xdr:sp macro="" textlink="">
      <xdr:nvSpPr>
        <xdr:cNvPr id="489" name="楕円 488"/>
        <xdr:cNvSpPr/>
      </xdr:nvSpPr>
      <xdr:spPr>
        <a:xfrm>
          <a:off x="7810500" y="16624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86668</xdr:rowOff>
    </xdr:from>
    <xdr:ext cx="534377" cy="259045"/>
    <xdr:sp macro="" textlink="">
      <xdr:nvSpPr>
        <xdr:cNvPr id="490" name="テキスト ボックス 489"/>
        <xdr:cNvSpPr txBox="1"/>
      </xdr:nvSpPr>
      <xdr:spPr>
        <a:xfrm>
          <a:off x="7594111" y="16717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70358</xdr:rowOff>
    </xdr:from>
    <xdr:to>
      <xdr:col>36</xdr:col>
      <xdr:colOff>165100</xdr:colOff>
      <xdr:row>98</xdr:row>
      <xdr:rowOff>508</xdr:rowOff>
    </xdr:to>
    <xdr:sp macro="" textlink="">
      <xdr:nvSpPr>
        <xdr:cNvPr id="491" name="楕円 490"/>
        <xdr:cNvSpPr/>
      </xdr:nvSpPr>
      <xdr:spPr>
        <a:xfrm>
          <a:off x="6921500" y="1670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163085</xdr:rowOff>
    </xdr:from>
    <xdr:ext cx="534377" cy="259045"/>
    <xdr:sp macro="" textlink="">
      <xdr:nvSpPr>
        <xdr:cNvPr id="492" name="テキスト ボックス 491"/>
        <xdr:cNvSpPr txBox="1"/>
      </xdr:nvSpPr>
      <xdr:spPr>
        <a:xfrm>
          <a:off x="6705111" y="16793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4" name="テキスト ボックス 503"/>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0" name="テキスト ボックス 50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2" name="テキスト ボックス 511"/>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124854</xdr:rowOff>
    </xdr:from>
    <xdr:to>
      <xdr:col>85</xdr:col>
      <xdr:colOff>126364</xdr:colOff>
      <xdr:row>39</xdr:row>
      <xdr:rowOff>44450</xdr:rowOff>
    </xdr:to>
    <xdr:cxnSp macro="">
      <xdr:nvCxnSpPr>
        <xdr:cNvPr id="516" name="直線コネクタ 515"/>
        <xdr:cNvCxnSpPr/>
      </xdr:nvCxnSpPr>
      <xdr:spPr>
        <a:xfrm flipV="1">
          <a:off x="16317595" y="5096904"/>
          <a:ext cx="1269" cy="1634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56735</xdr:rowOff>
    </xdr:from>
    <xdr:ext cx="249299" cy="259045"/>
    <xdr:sp macro="" textlink="">
      <xdr:nvSpPr>
        <xdr:cNvPr id="517" name="災害復旧事業費最小値テキスト"/>
        <xdr:cNvSpPr txBox="1"/>
      </xdr:nvSpPr>
      <xdr:spPr>
        <a:xfrm>
          <a:off x="16370300" y="67432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8" name="直線コネクタ 517"/>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71531</xdr:rowOff>
    </xdr:from>
    <xdr:ext cx="599010" cy="259045"/>
    <xdr:sp macro="" textlink="">
      <xdr:nvSpPr>
        <xdr:cNvPr id="519" name="災害復旧事業費最大値テキスト"/>
        <xdr:cNvSpPr txBox="1"/>
      </xdr:nvSpPr>
      <xdr:spPr>
        <a:xfrm>
          <a:off x="16370300" y="4872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124854</xdr:rowOff>
    </xdr:from>
    <xdr:to>
      <xdr:col>86</xdr:col>
      <xdr:colOff>25400</xdr:colOff>
      <xdr:row>29</xdr:row>
      <xdr:rowOff>124854</xdr:rowOff>
    </xdr:to>
    <xdr:cxnSp macro="">
      <xdr:nvCxnSpPr>
        <xdr:cNvPr id="520" name="直線コネクタ 519"/>
        <xdr:cNvCxnSpPr/>
      </xdr:nvCxnSpPr>
      <xdr:spPr>
        <a:xfrm>
          <a:off x="16230600" y="509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21" name="直線コネクタ 520"/>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145635</xdr:rowOff>
    </xdr:from>
    <xdr:ext cx="469744" cy="259045"/>
    <xdr:sp macro="" textlink="">
      <xdr:nvSpPr>
        <xdr:cNvPr id="522" name="災害復旧事業費平均値テキスト"/>
        <xdr:cNvSpPr txBox="1"/>
      </xdr:nvSpPr>
      <xdr:spPr>
        <a:xfrm>
          <a:off x="16370300" y="64892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122758</xdr:rowOff>
    </xdr:from>
    <xdr:to>
      <xdr:col>85</xdr:col>
      <xdr:colOff>177800</xdr:colOff>
      <xdr:row>39</xdr:row>
      <xdr:rowOff>52908</xdr:rowOff>
    </xdr:to>
    <xdr:sp macro="" textlink="">
      <xdr:nvSpPr>
        <xdr:cNvPr id="523" name="フローチャート: 判断 522"/>
        <xdr:cNvSpPr/>
      </xdr:nvSpPr>
      <xdr:spPr>
        <a:xfrm>
          <a:off x="16268700" y="663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41135</xdr:rowOff>
    </xdr:from>
    <xdr:to>
      <xdr:col>81</xdr:col>
      <xdr:colOff>50800</xdr:colOff>
      <xdr:row>39</xdr:row>
      <xdr:rowOff>44450</xdr:rowOff>
    </xdr:to>
    <xdr:cxnSp macro="">
      <xdr:nvCxnSpPr>
        <xdr:cNvPr id="524" name="直線コネクタ 523"/>
        <xdr:cNvCxnSpPr/>
      </xdr:nvCxnSpPr>
      <xdr:spPr>
        <a:xfrm>
          <a:off x="14592300" y="6727685"/>
          <a:ext cx="889000" cy="3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137464</xdr:rowOff>
    </xdr:from>
    <xdr:to>
      <xdr:col>81</xdr:col>
      <xdr:colOff>101600</xdr:colOff>
      <xdr:row>39</xdr:row>
      <xdr:rowOff>67614</xdr:rowOff>
    </xdr:to>
    <xdr:sp macro="" textlink="">
      <xdr:nvSpPr>
        <xdr:cNvPr id="525" name="フローチャート: 判断 524"/>
        <xdr:cNvSpPr/>
      </xdr:nvSpPr>
      <xdr:spPr>
        <a:xfrm>
          <a:off x="15430500" y="665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84142</xdr:rowOff>
    </xdr:from>
    <xdr:ext cx="469744" cy="259045"/>
    <xdr:sp macro="" textlink="">
      <xdr:nvSpPr>
        <xdr:cNvPr id="526" name="テキスト ボックス 525"/>
        <xdr:cNvSpPr txBox="1"/>
      </xdr:nvSpPr>
      <xdr:spPr>
        <a:xfrm>
          <a:off x="15246428" y="6427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18796</xdr:rowOff>
    </xdr:from>
    <xdr:to>
      <xdr:col>76</xdr:col>
      <xdr:colOff>114300</xdr:colOff>
      <xdr:row>39</xdr:row>
      <xdr:rowOff>41135</xdr:rowOff>
    </xdr:to>
    <xdr:cxnSp macro="">
      <xdr:nvCxnSpPr>
        <xdr:cNvPr id="527" name="直線コネクタ 526"/>
        <xdr:cNvCxnSpPr/>
      </xdr:nvCxnSpPr>
      <xdr:spPr>
        <a:xfrm>
          <a:off x="13703300" y="6705346"/>
          <a:ext cx="889000" cy="22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148489</xdr:rowOff>
    </xdr:from>
    <xdr:to>
      <xdr:col>76</xdr:col>
      <xdr:colOff>165100</xdr:colOff>
      <xdr:row>39</xdr:row>
      <xdr:rowOff>78639</xdr:rowOff>
    </xdr:to>
    <xdr:sp macro="" textlink="">
      <xdr:nvSpPr>
        <xdr:cNvPr id="528" name="フローチャート: 判断 527"/>
        <xdr:cNvSpPr/>
      </xdr:nvSpPr>
      <xdr:spPr>
        <a:xfrm>
          <a:off x="14541500" y="666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95165</xdr:rowOff>
    </xdr:from>
    <xdr:ext cx="469744" cy="259045"/>
    <xdr:sp macro="" textlink="">
      <xdr:nvSpPr>
        <xdr:cNvPr id="529" name="テキスト ボックス 528"/>
        <xdr:cNvSpPr txBox="1"/>
      </xdr:nvSpPr>
      <xdr:spPr>
        <a:xfrm>
          <a:off x="14357428" y="6438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18796</xdr:rowOff>
    </xdr:from>
    <xdr:to>
      <xdr:col>71</xdr:col>
      <xdr:colOff>177800</xdr:colOff>
      <xdr:row>39</xdr:row>
      <xdr:rowOff>44450</xdr:rowOff>
    </xdr:to>
    <xdr:cxnSp macro="">
      <xdr:nvCxnSpPr>
        <xdr:cNvPr id="530" name="直線コネクタ 529"/>
        <xdr:cNvCxnSpPr/>
      </xdr:nvCxnSpPr>
      <xdr:spPr>
        <a:xfrm flipV="1">
          <a:off x="12814300" y="6705346"/>
          <a:ext cx="889000" cy="25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135725</xdr:rowOff>
    </xdr:from>
    <xdr:to>
      <xdr:col>72</xdr:col>
      <xdr:colOff>38100</xdr:colOff>
      <xdr:row>39</xdr:row>
      <xdr:rowOff>65875</xdr:rowOff>
    </xdr:to>
    <xdr:sp macro="" textlink="">
      <xdr:nvSpPr>
        <xdr:cNvPr id="531" name="フローチャート: 判断 530"/>
        <xdr:cNvSpPr/>
      </xdr:nvSpPr>
      <xdr:spPr>
        <a:xfrm>
          <a:off x="13652500" y="66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82402</xdr:rowOff>
    </xdr:from>
    <xdr:ext cx="469744" cy="259045"/>
    <xdr:sp macro="" textlink="">
      <xdr:nvSpPr>
        <xdr:cNvPr id="532" name="テキスト ボックス 531"/>
        <xdr:cNvSpPr txBox="1"/>
      </xdr:nvSpPr>
      <xdr:spPr>
        <a:xfrm>
          <a:off x="13468428" y="6426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146774</xdr:rowOff>
    </xdr:from>
    <xdr:to>
      <xdr:col>67</xdr:col>
      <xdr:colOff>101600</xdr:colOff>
      <xdr:row>39</xdr:row>
      <xdr:rowOff>76924</xdr:rowOff>
    </xdr:to>
    <xdr:sp macro="" textlink="">
      <xdr:nvSpPr>
        <xdr:cNvPr id="533" name="フローチャート: 判断 532"/>
        <xdr:cNvSpPr/>
      </xdr:nvSpPr>
      <xdr:spPr>
        <a:xfrm>
          <a:off x="12763500" y="666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93451</xdr:rowOff>
    </xdr:from>
    <xdr:ext cx="469744" cy="259045"/>
    <xdr:sp macro="" textlink="">
      <xdr:nvSpPr>
        <xdr:cNvPr id="534" name="テキスト ボックス 533"/>
        <xdr:cNvSpPr txBox="1"/>
      </xdr:nvSpPr>
      <xdr:spPr>
        <a:xfrm>
          <a:off x="12579428" y="6437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40" name="楕円 539"/>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101185</xdr:rowOff>
    </xdr:from>
    <xdr:ext cx="249299" cy="259045"/>
    <xdr:sp macro="" textlink="">
      <xdr:nvSpPr>
        <xdr:cNvPr id="541" name="災害復旧事業費該当値テキスト"/>
        <xdr:cNvSpPr txBox="1"/>
      </xdr:nvSpPr>
      <xdr:spPr>
        <a:xfrm>
          <a:off x="16370300" y="66162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2" name="楕円 541"/>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3" name="テキスト ボックス 542"/>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161785</xdr:rowOff>
    </xdr:from>
    <xdr:to>
      <xdr:col>76</xdr:col>
      <xdr:colOff>165100</xdr:colOff>
      <xdr:row>39</xdr:row>
      <xdr:rowOff>91935</xdr:rowOff>
    </xdr:to>
    <xdr:sp macro="" textlink="">
      <xdr:nvSpPr>
        <xdr:cNvPr id="544" name="楕円 543"/>
        <xdr:cNvSpPr/>
      </xdr:nvSpPr>
      <xdr:spPr>
        <a:xfrm>
          <a:off x="14541500" y="6676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83062</xdr:rowOff>
    </xdr:from>
    <xdr:ext cx="378565" cy="259045"/>
    <xdr:sp macro="" textlink="">
      <xdr:nvSpPr>
        <xdr:cNvPr id="545" name="テキスト ボックス 544"/>
        <xdr:cNvSpPr txBox="1"/>
      </xdr:nvSpPr>
      <xdr:spPr>
        <a:xfrm>
          <a:off x="14403017" y="67696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139446</xdr:rowOff>
    </xdr:from>
    <xdr:to>
      <xdr:col>72</xdr:col>
      <xdr:colOff>38100</xdr:colOff>
      <xdr:row>39</xdr:row>
      <xdr:rowOff>69596</xdr:rowOff>
    </xdr:to>
    <xdr:sp macro="" textlink="">
      <xdr:nvSpPr>
        <xdr:cNvPr id="546" name="楕円 545"/>
        <xdr:cNvSpPr/>
      </xdr:nvSpPr>
      <xdr:spPr>
        <a:xfrm>
          <a:off x="13652500" y="6654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60723</xdr:rowOff>
    </xdr:from>
    <xdr:ext cx="469744" cy="259045"/>
    <xdr:sp macro="" textlink="">
      <xdr:nvSpPr>
        <xdr:cNvPr id="547" name="テキスト ボックス 546"/>
        <xdr:cNvSpPr txBox="1"/>
      </xdr:nvSpPr>
      <xdr:spPr>
        <a:xfrm>
          <a:off x="13468428" y="6747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8" name="楕円 547"/>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9" name="テキスト ボックス 548"/>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9" name="直線コネクタ 60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0" name="テキスト ボックス 609"/>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1" name="直線コネクタ 61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2" name="テキスト ボックス 611"/>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3" name="直線コネクタ 61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4" name="テキスト ボックス 613"/>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5" name="直線コネクタ 61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6" name="テキスト ボックス 615"/>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7" name="直線コネクタ 61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8" name="テキスト ボックス 617"/>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9" name="直線コネクタ 61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0" name="テキスト ボックス 619"/>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129674</xdr:rowOff>
    </xdr:from>
    <xdr:to>
      <xdr:col>85</xdr:col>
      <xdr:colOff>126364</xdr:colOff>
      <xdr:row>78</xdr:row>
      <xdr:rowOff>110717</xdr:rowOff>
    </xdr:to>
    <xdr:cxnSp macro="">
      <xdr:nvCxnSpPr>
        <xdr:cNvPr id="624" name="直線コネクタ 623"/>
        <xdr:cNvCxnSpPr/>
      </xdr:nvCxnSpPr>
      <xdr:spPr>
        <a:xfrm flipV="1">
          <a:off x="16317595" y="12131174"/>
          <a:ext cx="1269" cy="1352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114544</xdr:rowOff>
    </xdr:from>
    <xdr:ext cx="469744" cy="259045"/>
    <xdr:sp macro="" textlink="">
      <xdr:nvSpPr>
        <xdr:cNvPr id="625" name="公債費最小値テキスト"/>
        <xdr:cNvSpPr txBox="1"/>
      </xdr:nvSpPr>
      <xdr:spPr>
        <a:xfrm>
          <a:off x="16370300" y="13487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110717</xdr:rowOff>
    </xdr:from>
    <xdr:to>
      <xdr:col>86</xdr:col>
      <xdr:colOff>25400</xdr:colOff>
      <xdr:row>78</xdr:row>
      <xdr:rowOff>110717</xdr:rowOff>
    </xdr:to>
    <xdr:cxnSp macro="">
      <xdr:nvCxnSpPr>
        <xdr:cNvPr id="626" name="直線コネクタ 625"/>
        <xdr:cNvCxnSpPr/>
      </xdr:nvCxnSpPr>
      <xdr:spPr>
        <a:xfrm>
          <a:off x="16230600" y="13483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76351</xdr:rowOff>
    </xdr:from>
    <xdr:ext cx="534377" cy="259045"/>
    <xdr:sp macro="" textlink="">
      <xdr:nvSpPr>
        <xdr:cNvPr id="627" name="公債費最大値テキスト"/>
        <xdr:cNvSpPr txBox="1"/>
      </xdr:nvSpPr>
      <xdr:spPr>
        <a:xfrm>
          <a:off x="16370300" y="11906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129674</xdr:rowOff>
    </xdr:from>
    <xdr:to>
      <xdr:col>86</xdr:col>
      <xdr:colOff>25400</xdr:colOff>
      <xdr:row>70</xdr:row>
      <xdr:rowOff>129674</xdr:rowOff>
    </xdr:to>
    <xdr:cxnSp macro="">
      <xdr:nvCxnSpPr>
        <xdr:cNvPr id="628" name="直線コネクタ 627"/>
        <xdr:cNvCxnSpPr/>
      </xdr:nvCxnSpPr>
      <xdr:spPr>
        <a:xfrm>
          <a:off x="16230600" y="12131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124253</xdr:rowOff>
    </xdr:from>
    <xdr:to>
      <xdr:col>85</xdr:col>
      <xdr:colOff>127000</xdr:colOff>
      <xdr:row>75</xdr:row>
      <xdr:rowOff>24518</xdr:rowOff>
    </xdr:to>
    <xdr:cxnSp macro="">
      <xdr:nvCxnSpPr>
        <xdr:cNvPr id="629" name="直線コネクタ 628"/>
        <xdr:cNvCxnSpPr/>
      </xdr:nvCxnSpPr>
      <xdr:spPr>
        <a:xfrm>
          <a:off x="15481300" y="12811553"/>
          <a:ext cx="838200" cy="7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53333</xdr:rowOff>
    </xdr:from>
    <xdr:ext cx="534377" cy="259045"/>
    <xdr:sp macro="" textlink="">
      <xdr:nvSpPr>
        <xdr:cNvPr id="630" name="公債費平均値テキスト"/>
        <xdr:cNvSpPr txBox="1"/>
      </xdr:nvSpPr>
      <xdr:spPr>
        <a:xfrm>
          <a:off x="16370300" y="129120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74906</xdr:rowOff>
    </xdr:from>
    <xdr:to>
      <xdr:col>85</xdr:col>
      <xdr:colOff>177800</xdr:colOff>
      <xdr:row>76</xdr:row>
      <xdr:rowOff>5057</xdr:rowOff>
    </xdr:to>
    <xdr:sp macro="" textlink="">
      <xdr:nvSpPr>
        <xdr:cNvPr id="631" name="フローチャート: 判断 630"/>
        <xdr:cNvSpPr/>
      </xdr:nvSpPr>
      <xdr:spPr>
        <a:xfrm>
          <a:off x="16268700" y="1293365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117363</xdr:rowOff>
    </xdr:from>
    <xdr:to>
      <xdr:col>81</xdr:col>
      <xdr:colOff>50800</xdr:colOff>
      <xdr:row>74</xdr:row>
      <xdr:rowOff>124253</xdr:rowOff>
    </xdr:to>
    <xdr:cxnSp macro="">
      <xdr:nvCxnSpPr>
        <xdr:cNvPr id="632" name="直線コネクタ 631"/>
        <xdr:cNvCxnSpPr/>
      </xdr:nvCxnSpPr>
      <xdr:spPr>
        <a:xfrm>
          <a:off x="14592300" y="12804663"/>
          <a:ext cx="889000" cy="6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65273</xdr:rowOff>
    </xdr:from>
    <xdr:to>
      <xdr:col>81</xdr:col>
      <xdr:colOff>101600</xdr:colOff>
      <xdr:row>75</xdr:row>
      <xdr:rowOff>166874</xdr:rowOff>
    </xdr:to>
    <xdr:sp macro="" textlink="">
      <xdr:nvSpPr>
        <xdr:cNvPr id="633" name="フローチャート: 判断 632"/>
        <xdr:cNvSpPr/>
      </xdr:nvSpPr>
      <xdr:spPr>
        <a:xfrm>
          <a:off x="15430500" y="1292402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157999</xdr:rowOff>
    </xdr:from>
    <xdr:ext cx="534377" cy="259045"/>
    <xdr:sp macro="" textlink="">
      <xdr:nvSpPr>
        <xdr:cNvPr id="634" name="テキスト ボックス 633"/>
        <xdr:cNvSpPr txBox="1"/>
      </xdr:nvSpPr>
      <xdr:spPr>
        <a:xfrm>
          <a:off x="15214111" y="13016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96968</xdr:rowOff>
    </xdr:from>
    <xdr:to>
      <xdr:col>76</xdr:col>
      <xdr:colOff>114300</xdr:colOff>
      <xdr:row>74</xdr:row>
      <xdr:rowOff>117363</xdr:rowOff>
    </xdr:to>
    <xdr:cxnSp macro="">
      <xdr:nvCxnSpPr>
        <xdr:cNvPr id="635" name="直線コネクタ 634"/>
        <xdr:cNvCxnSpPr/>
      </xdr:nvCxnSpPr>
      <xdr:spPr>
        <a:xfrm>
          <a:off x="13703300" y="12784268"/>
          <a:ext cx="889000" cy="20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67885</xdr:rowOff>
    </xdr:from>
    <xdr:to>
      <xdr:col>76</xdr:col>
      <xdr:colOff>165100</xdr:colOff>
      <xdr:row>75</xdr:row>
      <xdr:rowOff>169484</xdr:rowOff>
    </xdr:to>
    <xdr:sp macro="" textlink="">
      <xdr:nvSpPr>
        <xdr:cNvPr id="636" name="フローチャート: 判断 635"/>
        <xdr:cNvSpPr/>
      </xdr:nvSpPr>
      <xdr:spPr>
        <a:xfrm>
          <a:off x="14541500" y="1292663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160613</xdr:rowOff>
    </xdr:from>
    <xdr:ext cx="534377" cy="259045"/>
    <xdr:sp macro="" textlink="">
      <xdr:nvSpPr>
        <xdr:cNvPr id="637" name="テキスト ボックス 636"/>
        <xdr:cNvSpPr txBox="1"/>
      </xdr:nvSpPr>
      <xdr:spPr>
        <a:xfrm>
          <a:off x="14325111" y="13019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96968</xdr:rowOff>
    </xdr:from>
    <xdr:to>
      <xdr:col>71</xdr:col>
      <xdr:colOff>177800</xdr:colOff>
      <xdr:row>74</xdr:row>
      <xdr:rowOff>123094</xdr:rowOff>
    </xdr:to>
    <xdr:cxnSp macro="">
      <xdr:nvCxnSpPr>
        <xdr:cNvPr id="638" name="直線コネクタ 637"/>
        <xdr:cNvCxnSpPr/>
      </xdr:nvCxnSpPr>
      <xdr:spPr>
        <a:xfrm flipV="1">
          <a:off x="12814300" y="12784268"/>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68065</xdr:rowOff>
    </xdr:from>
    <xdr:to>
      <xdr:col>72</xdr:col>
      <xdr:colOff>38100</xdr:colOff>
      <xdr:row>75</xdr:row>
      <xdr:rowOff>169664</xdr:rowOff>
    </xdr:to>
    <xdr:sp macro="" textlink="">
      <xdr:nvSpPr>
        <xdr:cNvPr id="639" name="フローチャート: 判断 638"/>
        <xdr:cNvSpPr/>
      </xdr:nvSpPr>
      <xdr:spPr>
        <a:xfrm>
          <a:off x="13652500" y="129268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160791</xdr:rowOff>
    </xdr:from>
    <xdr:ext cx="534377" cy="259045"/>
    <xdr:sp macro="" textlink="">
      <xdr:nvSpPr>
        <xdr:cNvPr id="640" name="テキスト ボックス 639"/>
        <xdr:cNvSpPr txBox="1"/>
      </xdr:nvSpPr>
      <xdr:spPr>
        <a:xfrm>
          <a:off x="13436111" y="13019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62268</xdr:rowOff>
    </xdr:from>
    <xdr:to>
      <xdr:col>67</xdr:col>
      <xdr:colOff>101600</xdr:colOff>
      <xdr:row>75</xdr:row>
      <xdr:rowOff>163869</xdr:rowOff>
    </xdr:to>
    <xdr:sp macro="" textlink="">
      <xdr:nvSpPr>
        <xdr:cNvPr id="641" name="フローチャート: 判断 640"/>
        <xdr:cNvSpPr/>
      </xdr:nvSpPr>
      <xdr:spPr>
        <a:xfrm>
          <a:off x="12763500" y="129210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154995</xdr:rowOff>
    </xdr:from>
    <xdr:ext cx="534377" cy="259045"/>
    <xdr:sp macro="" textlink="">
      <xdr:nvSpPr>
        <xdr:cNvPr id="642" name="テキスト ボックス 641"/>
        <xdr:cNvSpPr txBox="1"/>
      </xdr:nvSpPr>
      <xdr:spPr>
        <a:xfrm>
          <a:off x="12547111" y="1301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145168</xdr:rowOff>
    </xdr:from>
    <xdr:to>
      <xdr:col>85</xdr:col>
      <xdr:colOff>177800</xdr:colOff>
      <xdr:row>75</xdr:row>
      <xdr:rowOff>75318</xdr:rowOff>
    </xdr:to>
    <xdr:sp macro="" textlink="">
      <xdr:nvSpPr>
        <xdr:cNvPr id="648" name="楕円 647"/>
        <xdr:cNvSpPr/>
      </xdr:nvSpPr>
      <xdr:spPr>
        <a:xfrm>
          <a:off x="16268700" y="12832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168045</xdr:rowOff>
    </xdr:from>
    <xdr:ext cx="534377" cy="259045"/>
    <xdr:sp macro="" textlink="">
      <xdr:nvSpPr>
        <xdr:cNvPr id="649" name="公債費該当値テキスト"/>
        <xdr:cNvSpPr txBox="1"/>
      </xdr:nvSpPr>
      <xdr:spPr>
        <a:xfrm>
          <a:off x="16370300" y="12683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73453</xdr:rowOff>
    </xdr:from>
    <xdr:to>
      <xdr:col>81</xdr:col>
      <xdr:colOff>101600</xdr:colOff>
      <xdr:row>75</xdr:row>
      <xdr:rowOff>3603</xdr:rowOff>
    </xdr:to>
    <xdr:sp macro="" textlink="">
      <xdr:nvSpPr>
        <xdr:cNvPr id="650" name="楕円 649"/>
        <xdr:cNvSpPr/>
      </xdr:nvSpPr>
      <xdr:spPr>
        <a:xfrm>
          <a:off x="15430500" y="12760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20130</xdr:rowOff>
    </xdr:from>
    <xdr:ext cx="534377" cy="259045"/>
    <xdr:sp macro="" textlink="">
      <xdr:nvSpPr>
        <xdr:cNvPr id="651" name="テキスト ボックス 650"/>
        <xdr:cNvSpPr txBox="1"/>
      </xdr:nvSpPr>
      <xdr:spPr>
        <a:xfrm>
          <a:off x="15214111" y="12535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66563</xdr:rowOff>
    </xdr:from>
    <xdr:to>
      <xdr:col>76</xdr:col>
      <xdr:colOff>165100</xdr:colOff>
      <xdr:row>74</xdr:row>
      <xdr:rowOff>168163</xdr:rowOff>
    </xdr:to>
    <xdr:sp macro="" textlink="">
      <xdr:nvSpPr>
        <xdr:cNvPr id="652" name="楕円 651"/>
        <xdr:cNvSpPr/>
      </xdr:nvSpPr>
      <xdr:spPr>
        <a:xfrm>
          <a:off x="14541500" y="12753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13240</xdr:rowOff>
    </xdr:from>
    <xdr:ext cx="534377" cy="259045"/>
    <xdr:sp macro="" textlink="">
      <xdr:nvSpPr>
        <xdr:cNvPr id="653" name="テキスト ボックス 652"/>
        <xdr:cNvSpPr txBox="1"/>
      </xdr:nvSpPr>
      <xdr:spPr>
        <a:xfrm>
          <a:off x="14325111" y="12529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46168</xdr:rowOff>
    </xdr:from>
    <xdr:to>
      <xdr:col>72</xdr:col>
      <xdr:colOff>38100</xdr:colOff>
      <xdr:row>74</xdr:row>
      <xdr:rowOff>147768</xdr:rowOff>
    </xdr:to>
    <xdr:sp macro="" textlink="">
      <xdr:nvSpPr>
        <xdr:cNvPr id="654" name="楕円 653"/>
        <xdr:cNvSpPr/>
      </xdr:nvSpPr>
      <xdr:spPr>
        <a:xfrm>
          <a:off x="13652500" y="12733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164295</xdr:rowOff>
    </xdr:from>
    <xdr:ext cx="534377" cy="259045"/>
    <xdr:sp macro="" textlink="">
      <xdr:nvSpPr>
        <xdr:cNvPr id="655" name="テキスト ボックス 654"/>
        <xdr:cNvSpPr txBox="1"/>
      </xdr:nvSpPr>
      <xdr:spPr>
        <a:xfrm>
          <a:off x="13436111" y="12508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72294</xdr:rowOff>
    </xdr:from>
    <xdr:to>
      <xdr:col>67</xdr:col>
      <xdr:colOff>101600</xdr:colOff>
      <xdr:row>75</xdr:row>
      <xdr:rowOff>2444</xdr:rowOff>
    </xdr:to>
    <xdr:sp macro="" textlink="">
      <xdr:nvSpPr>
        <xdr:cNvPr id="656" name="楕円 655"/>
        <xdr:cNvSpPr/>
      </xdr:nvSpPr>
      <xdr:spPr>
        <a:xfrm>
          <a:off x="12763500" y="12759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18971</xdr:rowOff>
    </xdr:from>
    <xdr:ext cx="534377" cy="259045"/>
    <xdr:sp macro="" textlink="">
      <xdr:nvSpPr>
        <xdr:cNvPr id="657" name="テキスト ボックス 656"/>
        <xdr:cNvSpPr txBox="1"/>
      </xdr:nvSpPr>
      <xdr:spPr>
        <a:xfrm>
          <a:off x="12547111" y="12534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1" name="テキスト ボックス 670"/>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3" name="テキスト ボックス 672"/>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5" name="テキスト ボックス 674"/>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59196</xdr:rowOff>
    </xdr:from>
    <xdr:to>
      <xdr:col>85</xdr:col>
      <xdr:colOff>126364</xdr:colOff>
      <xdr:row>98</xdr:row>
      <xdr:rowOff>139609</xdr:rowOff>
    </xdr:to>
    <xdr:cxnSp macro="">
      <xdr:nvCxnSpPr>
        <xdr:cNvPr id="679" name="直線コネクタ 678"/>
        <xdr:cNvCxnSpPr/>
      </xdr:nvCxnSpPr>
      <xdr:spPr>
        <a:xfrm flipV="1">
          <a:off x="16317595" y="15489696"/>
          <a:ext cx="1269" cy="1452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143436</xdr:rowOff>
    </xdr:from>
    <xdr:ext cx="313932" cy="259045"/>
    <xdr:sp macro="" textlink="">
      <xdr:nvSpPr>
        <xdr:cNvPr id="680" name="積立金最小値テキスト"/>
        <xdr:cNvSpPr txBox="1"/>
      </xdr:nvSpPr>
      <xdr:spPr>
        <a:xfrm>
          <a:off x="16370300" y="169455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139609</xdr:rowOff>
    </xdr:from>
    <xdr:to>
      <xdr:col>86</xdr:col>
      <xdr:colOff>25400</xdr:colOff>
      <xdr:row>98</xdr:row>
      <xdr:rowOff>139609</xdr:rowOff>
    </xdr:to>
    <xdr:cxnSp macro="">
      <xdr:nvCxnSpPr>
        <xdr:cNvPr id="681" name="直線コネクタ 680"/>
        <xdr:cNvCxnSpPr/>
      </xdr:nvCxnSpPr>
      <xdr:spPr>
        <a:xfrm>
          <a:off x="16230600" y="16941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5873</xdr:rowOff>
    </xdr:from>
    <xdr:ext cx="599010" cy="259045"/>
    <xdr:sp macro="" textlink="">
      <xdr:nvSpPr>
        <xdr:cNvPr id="682" name="積立金最大値テキスト"/>
        <xdr:cNvSpPr txBox="1"/>
      </xdr:nvSpPr>
      <xdr:spPr>
        <a:xfrm>
          <a:off x="16370300" y="15264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59196</xdr:rowOff>
    </xdr:from>
    <xdr:to>
      <xdr:col>86</xdr:col>
      <xdr:colOff>25400</xdr:colOff>
      <xdr:row>90</xdr:row>
      <xdr:rowOff>59196</xdr:rowOff>
    </xdr:to>
    <xdr:cxnSp macro="">
      <xdr:nvCxnSpPr>
        <xdr:cNvPr id="683" name="直線コネクタ 682"/>
        <xdr:cNvCxnSpPr/>
      </xdr:nvCxnSpPr>
      <xdr:spPr>
        <a:xfrm>
          <a:off x="16230600" y="15489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50792</xdr:rowOff>
    </xdr:from>
    <xdr:to>
      <xdr:col>85</xdr:col>
      <xdr:colOff>127000</xdr:colOff>
      <xdr:row>98</xdr:row>
      <xdr:rowOff>77392</xdr:rowOff>
    </xdr:to>
    <xdr:cxnSp macro="">
      <xdr:nvCxnSpPr>
        <xdr:cNvPr id="684" name="直線コネクタ 683"/>
        <xdr:cNvCxnSpPr/>
      </xdr:nvCxnSpPr>
      <xdr:spPr>
        <a:xfrm flipV="1">
          <a:off x="15481300" y="16852892"/>
          <a:ext cx="838200" cy="26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158027</xdr:rowOff>
    </xdr:from>
    <xdr:ext cx="534377" cy="259045"/>
    <xdr:sp macro="" textlink="">
      <xdr:nvSpPr>
        <xdr:cNvPr id="685" name="積立金平均値テキスト"/>
        <xdr:cNvSpPr txBox="1"/>
      </xdr:nvSpPr>
      <xdr:spPr>
        <a:xfrm>
          <a:off x="16370300" y="166172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135150</xdr:rowOff>
    </xdr:from>
    <xdr:to>
      <xdr:col>85</xdr:col>
      <xdr:colOff>177800</xdr:colOff>
      <xdr:row>98</xdr:row>
      <xdr:rowOff>65300</xdr:rowOff>
    </xdr:to>
    <xdr:sp macro="" textlink="">
      <xdr:nvSpPr>
        <xdr:cNvPr id="686" name="フローチャート: 判断 685"/>
        <xdr:cNvSpPr/>
      </xdr:nvSpPr>
      <xdr:spPr>
        <a:xfrm>
          <a:off x="16268700" y="1676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44895</xdr:rowOff>
    </xdr:from>
    <xdr:to>
      <xdr:col>81</xdr:col>
      <xdr:colOff>50800</xdr:colOff>
      <xdr:row>98</xdr:row>
      <xdr:rowOff>77392</xdr:rowOff>
    </xdr:to>
    <xdr:cxnSp macro="">
      <xdr:nvCxnSpPr>
        <xdr:cNvPr id="687" name="直線コネクタ 686"/>
        <xdr:cNvCxnSpPr/>
      </xdr:nvCxnSpPr>
      <xdr:spPr>
        <a:xfrm>
          <a:off x="14592300" y="16846995"/>
          <a:ext cx="889000" cy="32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120986</xdr:rowOff>
    </xdr:from>
    <xdr:to>
      <xdr:col>81</xdr:col>
      <xdr:colOff>101600</xdr:colOff>
      <xdr:row>98</xdr:row>
      <xdr:rowOff>51136</xdr:rowOff>
    </xdr:to>
    <xdr:sp macro="" textlink="">
      <xdr:nvSpPr>
        <xdr:cNvPr id="688" name="フローチャート: 判断 687"/>
        <xdr:cNvSpPr/>
      </xdr:nvSpPr>
      <xdr:spPr>
        <a:xfrm>
          <a:off x="15430500" y="1675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67663</xdr:rowOff>
    </xdr:from>
    <xdr:ext cx="534377" cy="259045"/>
    <xdr:sp macro="" textlink="">
      <xdr:nvSpPr>
        <xdr:cNvPr id="689" name="テキスト ボックス 688"/>
        <xdr:cNvSpPr txBox="1"/>
      </xdr:nvSpPr>
      <xdr:spPr>
        <a:xfrm>
          <a:off x="15214111" y="16526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44895</xdr:rowOff>
    </xdr:from>
    <xdr:to>
      <xdr:col>76</xdr:col>
      <xdr:colOff>114300</xdr:colOff>
      <xdr:row>98</xdr:row>
      <xdr:rowOff>90579</xdr:rowOff>
    </xdr:to>
    <xdr:cxnSp macro="">
      <xdr:nvCxnSpPr>
        <xdr:cNvPr id="690" name="直線コネクタ 689"/>
        <xdr:cNvCxnSpPr/>
      </xdr:nvCxnSpPr>
      <xdr:spPr>
        <a:xfrm flipV="1">
          <a:off x="13703300" y="16846995"/>
          <a:ext cx="889000" cy="45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149982</xdr:rowOff>
    </xdr:from>
    <xdr:to>
      <xdr:col>76</xdr:col>
      <xdr:colOff>165100</xdr:colOff>
      <xdr:row>98</xdr:row>
      <xdr:rowOff>80132</xdr:rowOff>
    </xdr:to>
    <xdr:sp macro="" textlink="">
      <xdr:nvSpPr>
        <xdr:cNvPr id="691" name="フローチャート: 判断 690"/>
        <xdr:cNvSpPr/>
      </xdr:nvSpPr>
      <xdr:spPr>
        <a:xfrm>
          <a:off x="14541500" y="1678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96659</xdr:rowOff>
    </xdr:from>
    <xdr:ext cx="534377" cy="259045"/>
    <xdr:sp macro="" textlink="">
      <xdr:nvSpPr>
        <xdr:cNvPr id="692" name="テキスト ボックス 691"/>
        <xdr:cNvSpPr txBox="1"/>
      </xdr:nvSpPr>
      <xdr:spPr>
        <a:xfrm>
          <a:off x="14325111" y="16555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90579</xdr:rowOff>
    </xdr:from>
    <xdr:to>
      <xdr:col>71</xdr:col>
      <xdr:colOff>177800</xdr:colOff>
      <xdr:row>98</xdr:row>
      <xdr:rowOff>102374</xdr:rowOff>
    </xdr:to>
    <xdr:cxnSp macro="">
      <xdr:nvCxnSpPr>
        <xdr:cNvPr id="693" name="直線コネクタ 692"/>
        <xdr:cNvCxnSpPr/>
      </xdr:nvCxnSpPr>
      <xdr:spPr>
        <a:xfrm flipV="1">
          <a:off x="12814300" y="16892679"/>
          <a:ext cx="889000" cy="11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125375</xdr:rowOff>
    </xdr:from>
    <xdr:to>
      <xdr:col>72</xdr:col>
      <xdr:colOff>38100</xdr:colOff>
      <xdr:row>98</xdr:row>
      <xdr:rowOff>55525</xdr:rowOff>
    </xdr:to>
    <xdr:sp macro="" textlink="">
      <xdr:nvSpPr>
        <xdr:cNvPr id="694" name="フローチャート: 判断 693"/>
        <xdr:cNvSpPr/>
      </xdr:nvSpPr>
      <xdr:spPr>
        <a:xfrm>
          <a:off x="13652500" y="1675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72052</xdr:rowOff>
    </xdr:from>
    <xdr:ext cx="534377" cy="259045"/>
    <xdr:sp macro="" textlink="">
      <xdr:nvSpPr>
        <xdr:cNvPr id="695" name="テキスト ボックス 694"/>
        <xdr:cNvSpPr txBox="1"/>
      </xdr:nvSpPr>
      <xdr:spPr>
        <a:xfrm>
          <a:off x="13436111" y="16531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140526</xdr:rowOff>
    </xdr:from>
    <xdr:to>
      <xdr:col>67</xdr:col>
      <xdr:colOff>101600</xdr:colOff>
      <xdr:row>98</xdr:row>
      <xdr:rowOff>70676</xdr:rowOff>
    </xdr:to>
    <xdr:sp macro="" textlink="">
      <xdr:nvSpPr>
        <xdr:cNvPr id="696" name="フローチャート: 判断 695"/>
        <xdr:cNvSpPr/>
      </xdr:nvSpPr>
      <xdr:spPr>
        <a:xfrm>
          <a:off x="12763500" y="16771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87203</xdr:rowOff>
    </xdr:from>
    <xdr:ext cx="534377" cy="259045"/>
    <xdr:sp macro="" textlink="">
      <xdr:nvSpPr>
        <xdr:cNvPr id="697" name="テキスト ボックス 696"/>
        <xdr:cNvSpPr txBox="1"/>
      </xdr:nvSpPr>
      <xdr:spPr>
        <a:xfrm>
          <a:off x="12547111" y="16546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171442</xdr:rowOff>
    </xdr:from>
    <xdr:to>
      <xdr:col>85</xdr:col>
      <xdr:colOff>177800</xdr:colOff>
      <xdr:row>98</xdr:row>
      <xdr:rowOff>101592</xdr:rowOff>
    </xdr:to>
    <xdr:sp macro="" textlink="">
      <xdr:nvSpPr>
        <xdr:cNvPr id="703" name="楕円 702"/>
        <xdr:cNvSpPr/>
      </xdr:nvSpPr>
      <xdr:spPr>
        <a:xfrm>
          <a:off x="16268700" y="16802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113576</xdr:rowOff>
    </xdr:from>
    <xdr:ext cx="469744" cy="259045"/>
    <xdr:sp macro="" textlink="">
      <xdr:nvSpPr>
        <xdr:cNvPr id="704" name="積立金該当値テキスト"/>
        <xdr:cNvSpPr txBox="1"/>
      </xdr:nvSpPr>
      <xdr:spPr>
        <a:xfrm>
          <a:off x="16370300" y="16744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26592</xdr:rowOff>
    </xdr:from>
    <xdr:to>
      <xdr:col>81</xdr:col>
      <xdr:colOff>101600</xdr:colOff>
      <xdr:row>98</xdr:row>
      <xdr:rowOff>128192</xdr:rowOff>
    </xdr:to>
    <xdr:sp macro="" textlink="">
      <xdr:nvSpPr>
        <xdr:cNvPr id="705" name="楕円 704"/>
        <xdr:cNvSpPr/>
      </xdr:nvSpPr>
      <xdr:spPr>
        <a:xfrm>
          <a:off x="15430500" y="1682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119319</xdr:rowOff>
    </xdr:from>
    <xdr:ext cx="469744" cy="259045"/>
    <xdr:sp macro="" textlink="">
      <xdr:nvSpPr>
        <xdr:cNvPr id="706" name="テキスト ボックス 705"/>
        <xdr:cNvSpPr txBox="1"/>
      </xdr:nvSpPr>
      <xdr:spPr>
        <a:xfrm>
          <a:off x="15246428" y="16921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165545</xdr:rowOff>
    </xdr:from>
    <xdr:to>
      <xdr:col>76</xdr:col>
      <xdr:colOff>165100</xdr:colOff>
      <xdr:row>98</xdr:row>
      <xdr:rowOff>95695</xdr:rowOff>
    </xdr:to>
    <xdr:sp macro="" textlink="">
      <xdr:nvSpPr>
        <xdr:cNvPr id="707" name="楕円 706"/>
        <xdr:cNvSpPr/>
      </xdr:nvSpPr>
      <xdr:spPr>
        <a:xfrm>
          <a:off x="14541500" y="1679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86822</xdr:rowOff>
    </xdr:from>
    <xdr:ext cx="534377" cy="259045"/>
    <xdr:sp macro="" textlink="">
      <xdr:nvSpPr>
        <xdr:cNvPr id="708" name="テキスト ボックス 707"/>
        <xdr:cNvSpPr txBox="1"/>
      </xdr:nvSpPr>
      <xdr:spPr>
        <a:xfrm>
          <a:off x="14325111" y="16888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39779</xdr:rowOff>
    </xdr:from>
    <xdr:to>
      <xdr:col>72</xdr:col>
      <xdr:colOff>38100</xdr:colOff>
      <xdr:row>98</xdr:row>
      <xdr:rowOff>141379</xdr:rowOff>
    </xdr:to>
    <xdr:sp macro="" textlink="">
      <xdr:nvSpPr>
        <xdr:cNvPr id="709" name="楕円 708"/>
        <xdr:cNvSpPr/>
      </xdr:nvSpPr>
      <xdr:spPr>
        <a:xfrm>
          <a:off x="13652500" y="16841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132506</xdr:rowOff>
    </xdr:from>
    <xdr:ext cx="469744" cy="259045"/>
    <xdr:sp macro="" textlink="">
      <xdr:nvSpPr>
        <xdr:cNvPr id="710" name="テキスト ボックス 709"/>
        <xdr:cNvSpPr txBox="1"/>
      </xdr:nvSpPr>
      <xdr:spPr>
        <a:xfrm>
          <a:off x="13468428" y="16934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51574</xdr:rowOff>
    </xdr:from>
    <xdr:to>
      <xdr:col>67</xdr:col>
      <xdr:colOff>101600</xdr:colOff>
      <xdr:row>98</xdr:row>
      <xdr:rowOff>153174</xdr:rowOff>
    </xdr:to>
    <xdr:sp macro="" textlink="">
      <xdr:nvSpPr>
        <xdr:cNvPr id="711" name="楕円 710"/>
        <xdr:cNvSpPr/>
      </xdr:nvSpPr>
      <xdr:spPr>
        <a:xfrm>
          <a:off x="12763500" y="16853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144301</xdr:rowOff>
    </xdr:from>
    <xdr:ext cx="469744" cy="259045"/>
    <xdr:sp macro="" textlink="">
      <xdr:nvSpPr>
        <xdr:cNvPr id="712" name="テキスト ボックス 711"/>
        <xdr:cNvSpPr txBox="1"/>
      </xdr:nvSpPr>
      <xdr:spPr>
        <a:xfrm>
          <a:off x="12579428" y="16946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6" name="テキスト ボックス 725"/>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8" name="テキスト ボックス 727"/>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0" name="テキスト ボックス 729"/>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3759</xdr:rowOff>
    </xdr:from>
    <xdr:to>
      <xdr:col>116</xdr:col>
      <xdr:colOff>62864</xdr:colOff>
      <xdr:row>39</xdr:row>
      <xdr:rowOff>44450</xdr:rowOff>
    </xdr:to>
    <xdr:cxnSp macro="">
      <xdr:nvCxnSpPr>
        <xdr:cNvPr id="736" name="直線コネクタ 735"/>
        <xdr:cNvCxnSpPr/>
      </xdr:nvCxnSpPr>
      <xdr:spPr>
        <a:xfrm flipV="1">
          <a:off x="22159595" y="5318709"/>
          <a:ext cx="1269" cy="1412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121886</xdr:rowOff>
    </xdr:from>
    <xdr:ext cx="534377" cy="259045"/>
    <xdr:sp macro="" textlink="">
      <xdr:nvSpPr>
        <xdr:cNvPr id="739" name="投資及び出資金最大値テキスト"/>
        <xdr:cNvSpPr txBox="1"/>
      </xdr:nvSpPr>
      <xdr:spPr>
        <a:xfrm>
          <a:off x="22212300" y="5093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3759</xdr:rowOff>
    </xdr:from>
    <xdr:to>
      <xdr:col>116</xdr:col>
      <xdr:colOff>152400</xdr:colOff>
      <xdr:row>31</xdr:row>
      <xdr:rowOff>3759</xdr:rowOff>
    </xdr:to>
    <xdr:cxnSp macro="">
      <xdr:nvCxnSpPr>
        <xdr:cNvPr id="740" name="直線コネクタ 739"/>
        <xdr:cNvCxnSpPr/>
      </xdr:nvCxnSpPr>
      <xdr:spPr>
        <a:xfrm>
          <a:off x="22072600" y="5318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1" name="直線コネクタ 740"/>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152696</xdr:rowOff>
    </xdr:from>
    <xdr:ext cx="469744" cy="259045"/>
    <xdr:sp macro="" textlink="">
      <xdr:nvSpPr>
        <xdr:cNvPr id="742" name="投資及び出資金平均値テキスト"/>
        <xdr:cNvSpPr txBox="1"/>
      </xdr:nvSpPr>
      <xdr:spPr>
        <a:xfrm>
          <a:off x="22212300" y="63248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129819</xdr:rowOff>
    </xdr:from>
    <xdr:to>
      <xdr:col>116</xdr:col>
      <xdr:colOff>114300</xdr:colOff>
      <xdr:row>38</xdr:row>
      <xdr:rowOff>59969</xdr:rowOff>
    </xdr:to>
    <xdr:sp macro="" textlink="">
      <xdr:nvSpPr>
        <xdr:cNvPr id="743" name="フローチャート: 判断 742"/>
        <xdr:cNvSpPr/>
      </xdr:nvSpPr>
      <xdr:spPr>
        <a:xfrm>
          <a:off x="22110700" y="6473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4" name="直線コネクタ 743"/>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143535</xdr:rowOff>
    </xdr:from>
    <xdr:to>
      <xdr:col>112</xdr:col>
      <xdr:colOff>38100</xdr:colOff>
      <xdr:row>38</xdr:row>
      <xdr:rowOff>73685</xdr:rowOff>
    </xdr:to>
    <xdr:sp macro="" textlink="">
      <xdr:nvSpPr>
        <xdr:cNvPr id="745" name="フローチャート: 判断 744"/>
        <xdr:cNvSpPr/>
      </xdr:nvSpPr>
      <xdr:spPr>
        <a:xfrm>
          <a:off x="21272500" y="6487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90212</xdr:rowOff>
    </xdr:from>
    <xdr:ext cx="469744" cy="259045"/>
    <xdr:sp macro="" textlink="">
      <xdr:nvSpPr>
        <xdr:cNvPr id="746" name="テキスト ボックス 745"/>
        <xdr:cNvSpPr txBox="1"/>
      </xdr:nvSpPr>
      <xdr:spPr>
        <a:xfrm>
          <a:off x="21088428" y="6262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7" name="直線コネクタ 746"/>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163119</xdr:rowOff>
    </xdr:from>
    <xdr:to>
      <xdr:col>107</xdr:col>
      <xdr:colOff>101600</xdr:colOff>
      <xdr:row>38</xdr:row>
      <xdr:rowOff>93269</xdr:rowOff>
    </xdr:to>
    <xdr:sp macro="" textlink="">
      <xdr:nvSpPr>
        <xdr:cNvPr id="748" name="フローチャート: 判断 747"/>
        <xdr:cNvSpPr/>
      </xdr:nvSpPr>
      <xdr:spPr>
        <a:xfrm>
          <a:off x="20383500" y="6506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109796</xdr:rowOff>
    </xdr:from>
    <xdr:ext cx="469744" cy="259045"/>
    <xdr:sp macro="" textlink="">
      <xdr:nvSpPr>
        <xdr:cNvPr id="749" name="テキスト ボックス 748"/>
        <xdr:cNvSpPr txBox="1"/>
      </xdr:nvSpPr>
      <xdr:spPr>
        <a:xfrm>
          <a:off x="20199428" y="6281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0" name="直線コネクタ 749"/>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4394</xdr:rowOff>
    </xdr:from>
    <xdr:to>
      <xdr:col>102</xdr:col>
      <xdr:colOff>165100</xdr:colOff>
      <xdr:row>38</xdr:row>
      <xdr:rowOff>105994</xdr:rowOff>
    </xdr:to>
    <xdr:sp macro="" textlink="">
      <xdr:nvSpPr>
        <xdr:cNvPr id="751" name="フローチャート: 判断 750"/>
        <xdr:cNvSpPr/>
      </xdr:nvSpPr>
      <xdr:spPr>
        <a:xfrm>
          <a:off x="19494500" y="6519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122521</xdr:rowOff>
    </xdr:from>
    <xdr:ext cx="469744" cy="259045"/>
    <xdr:sp macro="" textlink="">
      <xdr:nvSpPr>
        <xdr:cNvPr id="752" name="テキスト ボックス 751"/>
        <xdr:cNvSpPr txBox="1"/>
      </xdr:nvSpPr>
      <xdr:spPr>
        <a:xfrm>
          <a:off x="19310428" y="6294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20625</xdr:rowOff>
    </xdr:from>
    <xdr:to>
      <xdr:col>98</xdr:col>
      <xdr:colOff>38100</xdr:colOff>
      <xdr:row>38</xdr:row>
      <xdr:rowOff>122225</xdr:rowOff>
    </xdr:to>
    <xdr:sp macro="" textlink="">
      <xdr:nvSpPr>
        <xdr:cNvPr id="753" name="フローチャート: 判断 752"/>
        <xdr:cNvSpPr/>
      </xdr:nvSpPr>
      <xdr:spPr>
        <a:xfrm>
          <a:off x="18605500" y="65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138752</xdr:rowOff>
    </xdr:from>
    <xdr:ext cx="469744" cy="259045"/>
    <xdr:sp macro="" textlink="">
      <xdr:nvSpPr>
        <xdr:cNvPr id="754" name="テキスト ボックス 753"/>
        <xdr:cNvSpPr txBox="1"/>
      </xdr:nvSpPr>
      <xdr:spPr>
        <a:xfrm>
          <a:off x="18421428" y="6310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0" name="楕円 759"/>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1"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2" name="楕円 761"/>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3" name="テキスト ボックス 762"/>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4" name="楕円 763"/>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5" name="テキスト ボックス 764"/>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6" name="楕円 765"/>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7" name="テキスト ボックス 766"/>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8" name="楕円 767"/>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9" name="テキスト ボックス 768"/>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0" name="直線コネクタ 779"/>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1" name="テキスト ボックス 780"/>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2" name="直線コネクタ 781"/>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3" name="テキスト ボックス 782"/>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4" name="直線コネクタ 783"/>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5" name="テキスト ボックス 784"/>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6" name="直線コネクタ 785"/>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7" name="テキスト ボックス 786"/>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42773</xdr:rowOff>
    </xdr:from>
    <xdr:to>
      <xdr:col>116</xdr:col>
      <xdr:colOff>62864</xdr:colOff>
      <xdr:row>58</xdr:row>
      <xdr:rowOff>139700</xdr:rowOff>
    </xdr:to>
    <xdr:cxnSp macro="">
      <xdr:nvCxnSpPr>
        <xdr:cNvPr id="791" name="直線コネクタ 790"/>
        <xdr:cNvCxnSpPr/>
      </xdr:nvCxnSpPr>
      <xdr:spPr>
        <a:xfrm flipV="1">
          <a:off x="22159595" y="8615273"/>
          <a:ext cx="1269" cy="1468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2"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3" name="直線コネクタ 792"/>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160900</xdr:rowOff>
    </xdr:from>
    <xdr:ext cx="534377" cy="259045"/>
    <xdr:sp macro="" textlink="">
      <xdr:nvSpPr>
        <xdr:cNvPr id="794" name="貸付金最大値テキスト"/>
        <xdr:cNvSpPr txBox="1"/>
      </xdr:nvSpPr>
      <xdr:spPr>
        <a:xfrm>
          <a:off x="22212300" y="8390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42773</xdr:rowOff>
    </xdr:from>
    <xdr:to>
      <xdr:col>116</xdr:col>
      <xdr:colOff>152400</xdr:colOff>
      <xdr:row>50</xdr:row>
      <xdr:rowOff>42773</xdr:rowOff>
    </xdr:to>
    <xdr:cxnSp macro="">
      <xdr:nvCxnSpPr>
        <xdr:cNvPr id="795" name="直線コネクタ 794"/>
        <xdr:cNvCxnSpPr/>
      </xdr:nvCxnSpPr>
      <xdr:spPr>
        <a:xfrm>
          <a:off x="22072600" y="8615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55</xdr:row>
      <xdr:rowOff>76835</xdr:rowOff>
    </xdr:from>
    <xdr:to>
      <xdr:col>116</xdr:col>
      <xdr:colOff>63500</xdr:colOff>
      <xdr:row>56</xdr:row>
      <xdr:rowOff>59187</xdr:rowOff>
    </xdr:to>
    <xdr:cxnSp macro="">
      <xdr:nvCxnSpPr>
        <xdr:cNvPr id="796" name="直線コネクタ 795"/>
        <xdr:cNvCxnSpPr/>
      </xdr:nvCxnSpPr>
      <xdr:spPr>
        <a:xfrm>
          <a:off x="21323300" y="9506585"/>
          <a:ext cx="838200" cy="153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10268</xdr:rowOff>
    </xdr:from>
    <xdr:ext cx="469744" cy="259045"/>
    <xdr:sp macro="" textlink="">
      <xdr:nvSpPr>
        <xdr:cNvPr id="797" name="貸付金平均値テキスト"/>
        <xdr:cNvSpPr txBox="1"/>
      </xdr:nvSpPr>
      <xdr:spPr>
        <a:xfrm>
          <a:off x="22212300" y="97829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31841</xdr:rowOff>
    </xdr:from>
    <xdr:to>
      <xdr:col>116</xdr:col>
      <xdr:colOff>114300</xdr:colOff>
      <xdr:row>57</xdr:row>
      <xdr:rowOff>133441</xdr:rowOff>
    </xdr:to>
    <xdr:sp macro="" textlink="">
      <xdr:nvSpPr>
        <xdr:cNvPr id="798" name="フローチャート: 判断 797"/>
        <xdr:cNvSpPr/>
      </xdr:nvSpPr>
      <xdr:spPr>
        <a:xfrm>
          <a:off x="22110700" y="9804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53</xdr:row>
      <xdr:rowOff>161782</xdr:rowOff>
    </xdr:from>
    <xdr:to>
      <xdr:col>111</xdr:col>
      <xdr:colOff>177800</xdr:colOff>
      <xdr:row>55</xdr:row>
      <xdr:rowOff>76835</xdr:rowOff>
    </xdr:to>
    <xdr:cxnSp macro="">
      <xdr:nvCxnSpPr>
        <xdr:cNvPr id="799" name="直線コネクタ 798"/>
        <xdr:cNvCxnSpPr/>
      </xdr:nvCxnSpPr>
      <xdr:spPr>
        <a:xfrm>
          <a:off x="20434300" y="9248632"/>
          <a:ext cx="889000" cy="257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13233</xdr:rowOff>
    </xdr:from>
    <xdr:to>
      <xdr:col>112</xdr:col>
      <xdr:colOff>38100</xdr:colOff>
      <xdr:row>57</xdr:row>
      <xdr:rowOff>114833</xdr:rowOff>
    </xdr:to>
    <xdr:sp macro="" textlink="">
      <xdr:nvSpPr>
        <xdr:cNvPr id="800" name="フローチャート: 判断 799"/>
        <xdr:cNvSpPr/>
      </xdr:nvSpPr>
      <xdr:spPr>
        <a:xfrm>
          <a:off x="21272500" y="978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105960</xdr:rowOff>
    </xdr:from>
    <xdr:ext cx="469744" cy="259045"/>
    <xdr:sp macro="" textlink="">
      <xdr:nvSpPr>
        <xdr:cNvPr id="801" name="テキスト ボックス 800"/>
        <xdr:cNvSpPr txBox="1"/>
      </xdr:nvSpPr>
      <xdr:spPr>
        <a:xfrm>
          <a:off x="21088428" y="9878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52</xdr:row>
      <xdr:rowOff>108748</xdr:rowOff>
    </xdr:from>
    <xdr:to>
      <xdr:col>107</xdr:col>
      <xdr:colOff>50800</xdr:colOff>
      <xdr:row>53</xdr:row>
      <xdr:rowOff>161782</xdr:rowOff>
    </xdr:to>
    <xdr:cxnSp macro="">
      <xdr:nvCxnSpPr>
        <xdr:cNvPr id="802" name="直線コネクタ 801"/>
        <xdr:cNvCxnSpPr/>
      </xdr:nvCxnSpPr>
      <xdr:spPr>
        <a:xfrm>
          <a:off x="19545300" y="9024148"/>
          <a:ext cx="889000" cy="224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4501</xdr:rowOff>
    </xdr:from>
    <xdr:to>
      <xdr:col>107</xdr:col>
      <xdr:colOff>101600</xdr:colOff>
      <xdr:row>57</xdr:row>
      <xdr:rowOff>106101</xdr:rowOff>
    </xdr:to>
    <xdr:sp macro="" textlink="">
      <xdr:nvSpPr>
        <xdr:cNvPr id="803" name="フローチャート: 判断 802"/>
        <xdr:cNvSpPr/>
      </xdr:nvSpPr>
      <xdr:spPr>
        <a:xfrm>
          <a:off x="20383500" y="9777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97228</xdr:rowOff>
    </xdr:from>
    <xdr:ext cx="469744" cy="259045"/>
    <xdr:sp macro="" textlink="">
      <xdr:nvSpPr>
        <xdr:cNvPr id="804" name="テキスト ボックス 803"/>
        <xdr:cNvSpPr txBox="1"/>
      </xdr:nvSpPr>
      <xdr:spPr>
        <a:xfrm>
          <a:off x="20199428" y="9869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51</xdr:row>
      <xdr:rowOff>97089</xdr:rowOff>
    </xdr:from>
    <xdr:to>
      <xdr:col>102</xdr:col>
      <xdr:colOff>114300</xdr:colOff>
      <xdr:row>52</xdr:row>
      <xdr:rowOff>108748</xdr:rowOff>
    </xdr:to>
    <xdr:cxnSp macro="">
      <xdr:nvCxnSpPr>
        <xdr:cNvPr id="805" name="直線コネクタ 804"/>
        <xdr:cNvCxnSpPr/>
      </xdr:nvCxnSpPr>
      <xdr:spPr>
        <a:xfrm>
          <a:off x="18656300" y="8841039"/>
          <a:ext cx="889000" cy="183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143261</xdr:rowOff>
    </xdr:from>
    <xdr:to>
      <xdr:col>102</xdr:col>
      <xdr:colOff>165100</xdr:colOff>
      <xdr:row>57</xdr:row>
      <xdr:rowOff>73411</xdr:rowOff>
    </xdr:to>
    <xdr:sp macro="" textlink="">
      <xdr:nvSpPr>
        <xdr:cNvPr id="806" name="フローチャート: 判断 805"/>
        <xdr:cNvSpPr/>
      </xdr:nvSpPr>
      <xdr:spPr>
        <a:xfrm>
          <a:off x="19494500" y="974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64538</xdr:rowOff>
    </xdr:from>
    <xdr:ext cx="469744" cy="259045"/>
    <xdr:sp macro="" textlink="">
      <xdr:nvSpPr>
        <xdr:cNvPr id="807" name="テキスト ボックス 806"/>
        <xdr:cNvSpPr txBox="1"/>
      </xdr:nvSpPr>
      <xdr:spPr>
        <a:xfrm>
          <a:off x="19310428" y="983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130917</xdr:rowOff>
    </xdr:from>
    <xdr:to>
      <xdr:col>98</xdr:col>
      <xdr:colOff>38100</xdr:colOff>
      <xdr:row>57</xdr:row>
      <xdr:rowOff>61067</xdr:rowOff>
    </xdr:to>
    <xdr:sp macro="" textlink="">
      <xdr:nvSpPr>
        <xdr:cNvPr id="808" name="フローチャート: 判断 807"/>
        <xdr:cNvSpPr/>
      </xdr:nvSpPr>
      <xdr:spPr>
        <a:xfrm>
          <a:off x="18605500" y="9732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52194</xdr:rowOff>
    </xdr:from>
    <xdr:ext cx="469744" cy="259045"/>
    <xdr:sp macro="" textlink="">
      <xdr:nvSpPr>
        <xdr:cNvPr id="809" name="テキスト ボックス 808"/>
        <xdr:cNvSpPr txBox="1"/>
      </xdr:nvSpPr>
      <xdr:spPr>
        <a:xfrm>
          <a:off x="18421428" y="9824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8387</xdr:rowOff>
    </xdr:from>
    <xdr:to>
      <xdr:col>116</xdr:col>
      <xdr:colOff>114300</xdr:colOff>
      <xdr:row>56</xdr:row>
      <xdr:rowOff>109987</xdr:rowOff>
    </xdr:to>
    <xdr:sp macro="" textlink="">
      <xdr:nvSpPr>
        <xdr:cNvPr id="815" name="楕円 814"/>
        <xdr:cNvSpPr/>
      </xdr:nvSpPr>
      <xdr:spPr>
        <a:xfrm>
          <a:off x="22110700" y="9609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31264</xdr:rowOff>
    </xdr:from>
    <xdr:ext cx="469744" cy="259045"/>
    <xdr:sp macro="" textlink="">
      <xdr:nvSpPr>
        <xdr:cNvPr id="816" name="貸付金該当値テキスト"/>
        <xdr:cNvSpPr txBox="1"/>
      </xdr:nvSpPr>
      <xdr:spPr>
        <a:xfrm>
          <a:off x="22212300" y="9461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26035</xdr:rowOff>
    </xdr:from>
    <xdr:to>
      <xdr:col>112</xdr:col>
      <xdr:colOff>38100</xdr:colOff>
      <xdr:row>55</xdr:row>
      <xdr:rowOff>127635</xdr:rowOff>
    </xdr:to>
    <xdr:sp macro="" textlink="">
      <xdr:nvSpPr>
        <xdr:cNvPr id="817" name="楕円 816"/>
        <xdr:cNvSpPr/>
      </xdr:nvSpPr>
      <xdr:spPr>
        <a:xfrm>
          <a:off x="21272500" y="9455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53</xdr:row>
      <xdr:rowOff>144162</xdr:rowOff>
    </xdr:from>
    <xdr:ext cx="534377" cy="259045"/>
    <xdr:sp macro="" textlink="">
      <xdr:nvSpPr>
        <xdr:cNvPr id="818" name="テキスト ボックス 817"/>
        <xdr:cNvSpPr txBox="1"/>
      </xdr:nvSpPr>
      <xdr:spPr>
        <a:xfrm>
          <a:off x="21056111" y="9231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53</xdr:row>
      <xdr:rowOff>110982</xdr:rowOff>
    </xdr:from>
    <xdr:to>
      <xdr:col>107</xdr:col>
      <xdr:colOff>101600</xdr:colOff>
      <xdr:row>54</xdr:row>
      <xdr:rowOff>41132</xdr:rowOff>
    </xdr:to>
    <xdr:sp macro="" textlink="">
      <xdr:nvSpPr>
        <xdr:cNvPr id="819" name="楕円 818"/>
        <xdr:cNvSpPr/>
      </xdr:nvSpPr>
      <xdr:spPr>
        <a:xfrm>
          <a:off x="20383500" y="9197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52</xdr:row>
      <xdr:rowOff>57659</xdr:rowOff>
    </xdr:from>
    <xdr:ext cx="534377" cy="259045"/>
    <xdr:sp macro="" textlink="">
      <xdr:nvSpPr>
        <xdr:cNvPr id="820" name="テキスト ボックス 819"/>
        <xdr:cNvSpPr txBox="1"/>
      </xdr:nvSpPr>
      <xdr:spPr>
        <a:xfrm>
          <a:off x="20167111" y="8973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52</xdr:row>
      <xdr:rowOff>57948</xdr:rowOff>
    </xdr:from>
    <xdr:to>
      <xdr:col>102</xdr:col>
      <xdr:colOff>165100</xdr:colOff>
      <xdr:row>52</xdr:row>
      <xdr:rowOff>159548</xdr:rowOff>
    </xdr:to>
    <xdr:sp macro="" textlink="">
      <xdr:nvSpPr>
        <xdr:cNvPr id="821" name="楕円 820"/>
        <xdr:cNvSpPr/>
      </xdr:nvSpPr>
      <xdr:spPr>
        <a:xfrm>
          <a:off x="19494500" y="8973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51</xdr:row>
      <xdr:rowOff>4625</xdr:rowOff>
    </xdr:from>
    <xdr:ext cx="534377" cy="259045"/>
    <xdr:sp macro="" textlink="">
      <xdr:nvSpPr>
        <xdr:cNvPr id="822" name="テキスト ボックス 821"/>
        <xdr:cNvSpPr txBox="1"/>
      </xdr:nvSpPr>
      <xdr:spPr>
        <a:xfrm>
          <a:off x="19278111" y="8748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51</xdr:row>
      <xdr:rowOff>46289</xdr:rowOff>
    </xdr:from>
    <xdr:to>
      <xdr:col>98</xdr:col>
      <xdr:colOff>38100</xdr:colOff>
      <xdr:row>51</xdr:row>
      <xdr:rowOff>147889</xdr:rowOff>
    </xdr:to>
    <xdr:sp macro="" textlink="">
      <xdr:nvSpPr>
        <xdr:cNvPr id="823" name="楕円 822"/>
        <xdr:cNvSpPr/>
      </xdr:nvSpPr>
      <xdr:spPr>
        <a:xfrm>
          <a:off x="18605500" y="879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49</xdr:row>
      <xdr:rowOff>164416</xdr:rowOff>
    </xdr:from>
    <xdr:ext cx="534377" cy="259045"/>
    <xdr:sp macro="" textlink="">
      <xdr:nvSpPr>
        <xdr:cNvPr id="824" name="テキスト ボックス 823"/>
        <xdr:cNvSpPr txBox="1"/>
      </xdr:nvSpPr>
      <xdr:spPr>
        <a:xfrm>
          <a:off x="18389111" y="8565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35" name="直線コネクタ 834"/>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36" name="テキスト ボックス 835"/>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7" name="直線コネクタ 836"/>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8" name="テキスト ボックス 837"/>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9" name="直線コネクタ 838"/>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0" name="テキスト ボックス 839"/>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1" name="直線コネクタ 840"/>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2" name="テキスト ボックス 841"/>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3" name="直線コネクタ 842"/>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44" name="テキスト ボックス 843"/>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5" name="直線コネクタ 844"/>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6" name="テキスト ボックス 845"/>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7" name="直線コネクタ 84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8" name="テキスト ボックス 847"/>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6165</xdr:rowOff>
    </xdr:from>
    <xdr:to>
      <xdr:col>116</xdr:col>
      <xdr:colOff>62864</xdr:colOff>
      <xdr:row>78</xdr:row>
      <xdr:rowOff>42007</xdr:rowOff>
    </xdr:to>
    <xdr:cxnSp macro="">
      <xdr:nvCxnSpPr>
        <xdr:cNvPr id="850" name="直線コネクタ 849"/>
        <xdr:cNvCxnSpPr/>
      </xdr:nvCxnSpPr>
      <xdr:spPr>
        <a:xfrm flipV="1">
          <a:off x="22159595" y="12179115"/>
          <a:ext cx="1269" cy="1235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45834</xdr:rowOff>
    </xdr:from>
    <xdr:ext cx="534377" cy="259045"/>
    <xdr:sp macro="" textlink="">
      <xdr:nvSpPr>
        <xdr:cNvPr id="851" name="繰出金最小値テキスト"/>
        <xdr:cNvSpPr txBox="1"/>
      </xdr:nvSpPr>
      <xdr:spPr>
        <a:xfrm>
          <a:off x="22212300" y="13418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42007</xdr:rowOff>
    </xdr:from>
    <xdr:to>
      <xdr:col>116</xdr:col>
      <xdr:colOff>152400</xdr:colOff>
      <xdr:row>78</xdr:row>
      <xdr:rowOff>42007</xdr:rowOff>
    </xdr:to>
    <xdr:cxnSp macro="">
      <xdr:nvCxnSpPr>
        <xdr:cNvPr id="852" name="直線コネクタ 851"/>
        <xdr:cNvCxnSpPr/>
      </xdr:nvCxnSpPr>
      <xdr:spPr>
        <a:xfrm>
          <a:off x="22072600" y="13415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124292</xdr:rowOff>
    </xdr:from>
    <xdr:ext cx="534377" cy="259045"/>
    <xdr:sp macro="" textlink="">
      <xdr:nvSpPr>
        <xdr:cNvPr id="853" name="繰出金最大値テキスト"/>
        <xdr:cNvSpPr txBox="1"/>
      </xdr:nvSpPr>
      <xdr:spPr>
        <a:xfrm>
          <a:off x="22212300" y="11954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6165</xdr:rowOff>
    </xdr:from>
    <xdr:to>
      <xdr:col>116</xdr:col>
      <xdr:colOff>152400</xdr:colOff>
      <xdr:row>71</xdr:row>
      <xdr:rowOff>6165</xdr:rowOff>
    </xdr:to>
    <xdr:cxnSp macro="">
      <xdr:nvCxnSpPr>
        <xdr:cNvPr id="854" name="直線コネクタ 853"/>
        <xdr:cNvCxnSpPr/>
      </xdr:nvCxnSpPr>
      <xdr:spPr>
        <a:xfrm>
          <a:off x="22072600" y="12179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30592</xdr:rowOff>
    </xdr:from>
    <xdr:to>
      <xdr:col>116</xdr:col>
      <xdr:colOff>63500</xdr:colOff>
      <xdr:row>76</xdr:row>
      <xdr:rowOff>39280</xdr:rowOff>
    </xdr:to>
    <xdr:cxnSp macro="">
      <xdr:nvCxnSpPr>
        <xdr:cNvPr id="855" name="直線コネクタ 854"/>
        <xdr:cNvCxnSpPr/>
      </xdr:nvCxnSpPr>
      <xdr:spPr>
        <a:xfrm flipV="1">
          <a:off x="21323300" y="13060792"/>
          <a:ext cx="838200" cy="8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94795</xdr:rowOff>
    </xdr:from>
    <xdr:ext cx="534377" cy="259045"/>
    <xdr:sp macro="" textlink="">
      <xdr:nvSpPr>
        <xdr:cNvPr id="856" name="繰出金平均値テキスト"/>
        <xdr:cNvSpPr txBox="1"/>
      </xdr:nvSpPr>
      <xdr:spPr>
        <a:xfrm>
          <a:off x="22212300" y="127820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71918</xdr:rowOff>
    </xdr:from>
    <xdr:to>
      <xdr:col>116</xdr:col>
      <xdr:colOff>114300</xdr:colOff>
      <xdr:row>76</xdr:row>
      <xdr:rowOff>2068</xdr:rowOff>
    </xdr:to>
    <xdr:sp macro="" textlink="">
      <xdr:nvSpPr>
        <xdr:cNvPr id="857" name="フローチャート: 判断 856"/>
        <xdr:cNvSpPr/>
      </xdr:nvSpPr>
      <xdr:spPr>
        <a:xfrm>
          <a:off x="22110700" y="12930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39280</xdr:rowOff>
    </xdr:from>
    <xdr:to>
      <xdr:col>111</xdr:col>
      <xdr:colOff>177800</xdr:colOff>
      <xdr:row>76</xdr:row>
      <xdr:rowOff>56327</xdr:rowOff>
    </xdr:to>
    <xdr:cxnSp macro="">
      <xdr:nvCxnSpPr>
        <xdr:cNvPr id="858" name="直線コネクタ 857"/>
        <xdr:cNvCxnSpPr/>
      </xdr:nvCxnSpPr>
      <xdr:spPr>
        <a:xfrm flipV="1">
          <a:off x="20434300" y="13069480"/>
          <a:ext cx="889000" cy="17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50413</xdr:rowOff>
    </xdr:from>
    <xdr:to>
      <xdr:col>112</xdr:col>
      <xdr:colOff>38100</xdr:colOff>
      <xdr:row>75</xdr:row>
      <xdr:rowOff>152012</xdr:rowOff>
    </xdr:to>
    <xdr:sp macro="" textlink="">
      <xdr:nvSpPr>
        <xdr:cNvPr id="859" name="フローチャート: 判断 858"/>
        <xdr:cNvSpPr/>
      </xdr:nvSpPr>
      <xdr:spPr>
        <a:xfrm>
          <a:off x="21272500" y="1290916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168540</xdr:rowOff>
    </xdr:from>
    <xdr:ext cx="534377" cy="259045"/>
    <xdr:sp macro="" textlink="">
      <xdr:nvSpPr>
        <xdr:cNvPr id="860" name="テキスト ボックス 859"/>
        <xdr:cNvSpPr txBox="1"/>
      </xdr:nvSpPr>
      <xdr:spPr>
        <a:xfrm>
          <a:off x="21056111" y="12684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56327</xdr:rowOff>
    </xdr:from>
    <xdr:to>
      <xdr:col>107</xdr:col>
      <xdr:colOff>50800</xdr:colOff>
      <xdr:row>76</xdr:row>
      <xdr:rowOff>84477</xdr:rowOff>
    </xdr:to>
    <xdr:cxnSp macro="">
      <xdr:nvCxnSpPr>
        <xdr:cNvPr id="861" name="直線コネクタ 860"/>
        <xdr:cNvCxnSpPr/>
      </xdr:nvCxnSpPr>
      <xdr:spPr>
        <a:xfrm flipV="1">
          <a:off x="19545300" y="13086527"/>
          <a:ext cx="889000" cy="28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45058</xdr:rowOff>
    </xdr:from>
    <xdr:to>
      <xdr:col>107</xdr:col>
      <xdr:colOff>101600</xdr:colOff>
      <xdr:row>75</xdr:row>
      <xdr:rowOff>146658</xdr:rowOff>
    </xdr:to>
    <xdr:sp macro="" textlink="">
      <xdr:nvSpPr>
        <xdr:cNvPr id="862" name="フローチャート: 判断 861"/>
        <xdr:cNvSpPr/>
      </xdr:nvSpPr>
      <xdr:spPr>
        <a:xfrm>
          <a:off x="20383500" y="12903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163185</xdr:rowOff>
    </xdr:from>
    <xdr:ext cx="534377" cy="259045"/>
    <xdr:sp macro="" textlink="">
      <xdr:nvSpPr>
        <xdr:cNvPr id="863" name="テキスト ボックス 862"/>
        <xdr:cNvSpPr txBox="1"/>
      </xdr:nvSpPr>
      <xdr:spPr>
        <a:xfrm>
          <a:off x="20167111" y="12679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84477</xdr:rowOff>
    </xdr:from>
    <xdr:to>
      <xdr:col>102</xdr:col>
      <xdr:colOff>114300</xdr:colOff>
      <xdr:row>76</xdr:row>
      <xdr:rowOff>88281</xdr:rowOff>
    </xdr:to>
    <xdr:cxnSp macro="">
      <xdr:nvCxnSpPr>
        <xdr:cNvPr id="864" name="直線コネクタ 863"/>
        <xdr:cNvCxnSpPr/>
      </xdr:nvCxnSpPr>
      <xdr:spPr>
        <a:xfrm flipV="1">
          <a:off x="18656300" y="13114677"/>
          <a:ext cx="889000" cy="3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33007</xdr:rowOff>
    </xdr:from>
    <xdr:to>
      <xdr:col>102</xdr:col>
      <xdr:colOff>165100</xdr:colOff>
      <xdr:row>75</xdr:row>
      <xdr:rowOff>134607</xdr:rowOff>
    </xdr:to>
    <xdr:sp macro="" textlink="">
      <xdr:nvSpPr>
        <xdr:cNvPr id="865" name="フローチャート: 判断 864"/>
        <xdr:cNvSpPr/>
      </xdr:nvSpPr>
      <xdr:spPr>
        <a:xfrm>
          <a:off x="19494500" y="1289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151134</xdr:rowOff>
    </xdr:from>
    <xdr:ext cx="534377" cy="259045"/>
    <xdr:sp macro="" textlink="">
      <xdr:nvSpPr>
        <xdr:cNvPr id="866" name="テキスト ボックス 865"/>
        <xdr:cNvSpPr txBox="1"/>
      </xdr:nvSpPr>
      <xdr:spPr>
        <a:xfrm>
          <a:off x="19278111" y="12666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52830</xdr:rowOff>
    </xdr:from>
    <xdr:to>
      <xdr:col>98</xdr:col>
      <xdr:colOff>38100</xdr:colOff>
      <xdr:row>75</xdr:row>
      <xdr:rowOff>154431</xdr:rowOff>
    </xdr:to>
    <xdr:sp macro="" textlink="">
      <xdr:nvSpPr>
        <xdr:cNvPr id="867" name="フローチャート: 判断 866"/>
        <xdr:cNvSpPr/>
      </xdr:nvSpPr>
      <xdr:spPr>
        <a:xfrm>
          <a:off x="18605500" y="1291158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170957</xdr:rowOff>
    </xdr:from>
    <xdr:ext cx="534377" cy="259045"/>
    <xdr:sp macro="" textlink="">
      <xdr:nvSpPr>
        <xdr:cNvPr id="868" name="テキスト ボックス 867"/>
        <xdr:cNvSpPr txBox="1"/>
      </xdr:nvSpPr>
      <xdr:spPr>
        <a:xfrm>
          <a:off x="18389111" y="12686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9" name="テキスト ボックス 86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0" name="テキスト ボックス 86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1" name="テキスト ボックス 87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2" name="テキスト ボックス 87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3" name="テキスト ボックス 87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151242</xdr:rowOff>
    </xdr:from>
    <xdr:to>
      <xdr:col>116</xdr:col>
      <xdr:colOff>114300</xdr:colOff>
      <xdr:row>76</xdr:row>
      <xdr:rowOff>81392</xdr:rowOff>
    </xdr:to>
    <xdr:sp macro="" textlink="">
      <xdr:nvSpPr>
        <xdr:cNvPr id="874" name="楕円 873"/>
        <xdr:cNvSpPr/>
      </xdr:nvSpPr>
      <xdr:spPr>
        <a:xfrm>
          <a:off x="22110700" y="13009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129669</xdr:rowOff>
    </xdr:from>
    <xdr:ext cx="534377" cy="259045"/>
    <xdr:sp macro="" textlink="">
      <xdr:nvSpPr>
        <xdr:cNvPr id="875" name="繰出金該当値テキスト"/>
        <xdr:cNvSpPr txBox="1"/>
      </xdr:nvSpPr>
      <xdr:spPr>
        <a:xfrm>
          <a:off x="22212300" y="12988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159930</xdr:rowOff>
    </xdr:from>
    <xdr:to>
      <xdr:col>112</xdr:col>
      <xdr:colOff>38100</xdr:colOff>
      <xdr:row>76</xdr:row>
      <xdr:rowOff>90080</xdr:rowOff>
    </xdr:to>
    <xdr:sp macro="" textlink="">
      <xdr:nvSpPr>
        <xdr:cNvPr id="876" name="楕円 875"/>
        <xdr:cNvSpPr/>
      </xdr:nvSpPr>
      <xdr:spPr>
        <a:xfrm>
          <a:off x="21272500" y="13018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81207</xdr:rowOff>
    </xdr:from>
    <xdr:ext cx="534377" cy="259045"/>
    <xdr:sp macro="" textlink="">
      <xdr:nvSpPr>
        <xdr:cNvPr id="877" name="テキスト ボックス 876"/>
        <xdr:cNvSpPr txBox="1"/>
      </xdr:nvSpPr>
      <xdr:spPr>
        <a:xfrm>
          <a:off x="21056111" y="13111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5527</xdr:rowOff>
    </xdr:from>
    <xdr:to>
      <xdr:col>107</xdr:col>
      <xdr:colOff>101600</xdr:colOff>
      <xdr:row>76</xdr:row>
      <xdr:rowOff>107127</xdr:rowOff>
    </xdr:to>
    <xdr:sp macro="" textlink="">
      <xdr:nvSpPr>
        <xdr:cNvPr id="878" name="楕円 877"/>
        <xdr:cNvSpPr/>
      </xdr:nvSpPr>
      <xdr:spPr>
        <a:xfrm>
          <a:off x="20383500" y="13035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98254</xdr:rowOff>
    </xdr:from>
    <xdr:ext cx="534377" cy="259045"/>
    <xdr:sp macro="" textlink="">
      <xdr:nvSpPr>
        <xdr:cNvPr id="879" name="テキスト ボックス 878"/>
        <xdr:cNvSpPr txBox="1"/>
      </xdr:nvSpPr>
      <xdr:spPr>
        <a:xfrm>
          <a:off x="20167111" y="13128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33677</xdr:rowOff>
    </xdr:from>
    <xdr:to>
      <xdr:col>102</xdr:col>
      <xdr:colOff>165100</xdr:colOff>
      <xdr:row>76</xdr:row>
      <xdr:rowOff>135277</xdr:rowOff>
    </xdr:to>
    <xdr:sp macro="" textlink="">
      <xdr:nvSpPr>
        <xdr:cNvPr id="880" name="楕円 879"/>
        <xdr:cNvSpPr/>
      </xdr:nvSpPr>
      <xdr:spPr>
        <a:xfrm>
          <a:off x="19494500" y="13063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126404</xdr:rowOff>
    </xdr:from>
    <xdr:ext cx="534377" cy="259045"/>
    <xdr:sp macro="" textlink="">
      <xdr:nvSpPr>
        <xdr:cNvPr id="881" name="テキスト ボックス 880"/>
        <xdr:cNvSpPr txBox="1"/>
      </xdr:nvSpPr>
      <xdr:spPr>
        <a:xfrm>
          <a:off x="19278111" y="13156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37481</xdr:rowOff>
    </xdr:from>
    <xdr:to>
      <xdr:col>98</xdr:col>
      <xdr:colOff>38100</xdr:colOff>
      <xdr:row>76</xdr:row>
      <xdr:rowOff>139081</xdr:rowOff>
    </xdr:to>
    <xdr:sp macro="" textlink="">
      <xdr:nvSpPr>
        <xdr:cNvPr id="882" name="楕円 881"/>
        <xdr:cNvSpPr/>
      </xdr:nvSpPr>
      <xdr:spPr>
        <a:xfrm>
          <a:off x="18605500" y="13067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130208</xdr:rowOff>
    </xdr:from>
    <xdr:ext cx="534377" cy="259045"/>
    <xdr:sp macro="" textlink="">
      <xdr:nvSpPr>
        <xdr:cNvPr id="883" name="テキスト ボックス 882"/>
        <xdr:cNvSpPr txBox="1"/>
      </xdr:nvSpPr>
      <xdr:spPr>
        <a:xfrm>
          <a:off x="18389111" y="13160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4" name="正方形/長方形 88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5" name="正方形/長方形 88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6" name="正方形/長方形 88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7" name="正方形/長方形 88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8" name="正方形/長方形 88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9" name="正方形/長方形 88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0" name="正方形/長方形 88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1" name="正方形/長方形 89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2" name="テキスト ボックス 89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3" name="直線コネクタ 89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5" name="テキスト ボックス 894"/>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6" name="直線コネクタ 89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7" name="テキスト ボックス 896"/>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9" name="直線コネクタ 898"/>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0"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2"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4" name="直線コネクタ 903"/>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5"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6" name="フローチャート: 判断 905"/>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7" name="直線コネクタ 906"/>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8" name="フローチャート: 判断 907"/>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9" name="テキスト ボックス 908"/>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0" name="直線コネクタ 909"/>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1" name="フローチャート: 判断 910"/>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2" name="テキスト ボックス 911"/>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3" name="直線コネクタ 912"/>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4" name="フローチャート: 判断 913"/>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5" name="テキスト ボックス 914"/>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フローチャート: 判断 915"/>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7" name="テキスト ボックス 916"/>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8" name="テキスト ボックス 91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9" name="テキスト ボックス 91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0" name="テキスト ボックス 91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1" name="テキスト ボックス 92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2" name="テキスト ボックス 92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3" name="楕円 922"/>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4"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5" name="楕円 924"/>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6" name="テキスト ボックス 925"/>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7" name="楕円 926"/>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8" name="テキスト ボックス 927"/>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9" name="楕円 928"/>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0" name="テキスト ボックス 929"/>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楕円 930"/>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2" name="テキスト ボックス 931"/>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3" name="正方形/長方形 9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4" name="正方形/長方形 9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5" name="テキスト ボックス 9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人件費：類似団体の平均値</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を</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上回っていることから、今後</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も引き続き、適正な職員数の管理により人件費の削減に努める。</a:t>
          </a:r>
          <a:endParaRPr lang="ja-JP" altLang="ja-JP" sz="1200">
            <a:effectLst/>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補助費等：</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湖周行政事務組合負担金や広域消防負担金の増</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などにより、</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前年度比で増加し</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類似団体の平均値を上回っている</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補助費等の抑制に向けて</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は</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引き続き、補助金負担金の見直しを定期的（３年に１回）に行うなど、</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補助事業としての妥当性や補助額</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等を検証していく。</a:t>
          </a:r>
          <a:endParaRPr lang="ja-JP" altLang="ja-JP" sz="12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公債費：類似団体や全国の平均値を上回っているため、引き続き、キャップ制の徹底による地方債残高の抑制を図るとともに、事業の緊急性や優先度のほか、後年度の財政負担の影響等を十分検討したうえで、市債の適正な発行と管理を行い、健全財政の維持に努め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貸付金：市内企業に対する市制度資金の貸付（預託金）を実施していることから、類似団体や全国の平均値を大きく上回っている。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維持補修費及び普通建設事業費：</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公共</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施設やインフラ施設等の老朽化対策に要する経費等の</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増加し</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ていることから</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公共施設等総合管理計画を推進し適正管理に努める。</a:t>
          </a:r>
          <a:endParaRPr lang="ja-JP" altLang="ja-JP" sz="1200">
            <a:solidFill>
              <a:sysClr val="windowText" lastClr="000000"/>
            </a:solidFill>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長野県岡谷市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49,413
48,522
85.10
20,184,238
19,362,435
735,722
11,750,683
22,597,026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76.9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55118</xdr:rowOff>
    </xdr:from>
    <xdr:to>
      <xdr:col>24</xdr:col>
      <xdr:colOff>62865</xdr:colOff>
      <xdr:row>39</xdr:row>
      <xdr:rowOff>17018</xdr:rowOff>
    </xdr:to>
    <xdr:cxnSp macro="">
      <xdr:nvCxnSpPr>
        <xdr:cNvPr id="56" name="直線コネクタ 55"/>
        <xdr:cNvCxnSpPr/>
      </xdr:nvCxnSpPr>
      <xdr:spPr>
        <a:xfrm flipV="1">
          <a:off x="4633595" y="5370068"/>
          <a:ext cx="127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20845</xdr:rowOff>
    </xdr:from>
    <xdr:ext cx="469744" cy="259045"/>
    <xdr:sp macro="" textlink="">
      <xdr:nvSpPr>
        <xdr:cNvPr id="57" name="議会費最小値テキスト"/>
        <xdr:cNvSpPr txBox="1"/>
      </xdr:nvSpPr>
      <xdr:spPr>
        <a:xfrm>
          <a:off x="4686300" y="6707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17018</xdr:rowOff>
    </xdr:from>
    <xdr:to>
      <xdr:col>24</xdr:col>
      <xdr:colOff>152400</xdr:colOff>
      <xdr:row>39</xdr:row>
      <xdr:rowOff>17018</xdr:rowOff>
    </xdr:to>
    <xdr:cxnSp macro="">
      <xdr:nvCxnSpPr>
        <xdr:cNvPr id="58" name="直線コネクタ 57"/>
        <xdr:cNvCxnSpPr/>
      </xdr:nvCxnSpPr>
      <xdr:spPr>
        <a:xfrm>
          <a:off x="4546600" y="670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1795</xdr:rowOff>
    </xdr:from>
    <xdr:ext cx="469744" cy="259045"/>
    <xdr:sp macro="" textlink="">
      <xdr:nvSpPr>
        <xdr:cNvPr id="59" name="議会費最大値テキスト"/>
        <xdr:cNvSpPr txBox="1"/>
      </xdr:nvSpPr>
      <xdr:spPr>
        <a:xfrm>
          <a:off x="4686300" y="5145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55118</xdr:rowOff>
    </xdr:from>
    <xdr:to>
      <xdr:col>24</xdr:col>
      <xdr:colOff>152400</xdr:colOff>
      <xdr:row>31</xdr:row>
      <xdr:rowOff>55118</xdr:rowOff>
    </xdr:to>
    <xdr:cxnSp macro="">
      <xdr:nvCxnSpPr>
        <xdr:cNvPr id="60" name="直線コネクタ 59"/>
        <xdr:cNvCxnSpPr/>
      </xdr:nvCxnSpPr>
      <xdr:spPr>
        <a:xfrm>
          <a:off x="4546600" y="5370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77978</xdr:rowOff>
    </xdr:from>
    <xdr:to>
      <xdr:col>24</xdr:col>
      <xdr:colOff>63500</xdr:colOff>
      <xdr:row>35</xdr:row>
      <xdr:rowOff>134366</xdr:rowOff>
    </xdr:to>
    <xdr:cxnSp macro="">
      <xdr:nvCxnSpPr>
        <xdr:cNvPr id="61" name="直線コネクタ 60"/>
        <xdr:cNvCxnSpPr/>
      </xdr:nvCxnSpPr>
      <xdr:spPr>
        <a:xfrm flipV="1">
          <a:off x="3797300" y="6078728"/>
          <a:ext cx="838200" cy="56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153433</xdr:rowOff>
    </xdr:from>
    <xdr:ext cx="469744" cy="259045"/>
    <xdr:sp macro="" textlink="">
      <xdr:nvSpPr>
        <xdr:cNvPr id="62" name="議会費平均値テキスト"/>
        <xdr:cNvSpPr txBox="1"/>
      </xdr:nvSpPr>
      <xdr:spPr>
        <a:xfrm>
          <a:off x="4686300" y="61541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3556</xdr:rowOff>
    </xdr:from>
    <xdr:to>
      <xdr:col>24</xdr:col>
      <xdr:colOff>114300</xdr:colOff>
      <xdr:row>36</xdr:row>
      <xdr:rowOff>105156</xdr:rowOff>
    </xdr:to>
    <xdr:sp macro="" textlink="">
      <xdr:nvSpPr>
        <xdr:cNvPr id="63" name="フローチャート: 判断 62"/>
        <xdr:cNvSpPr/>
      </xdr:nvSpPr>
      <xdr:spPr>
        <a:xfrm>
          <a:off x="4584700" y="617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62738</xdr:rowOff>
    </xdr:from>
    <xdr:to>
      <xdr:col>19</xdr:col>
      <xdr:colOff>177800</xdr:colOff>
      <xdr:row>35</xdr:row>
      <xdr:rowOff>134366</xdr:rowOff>
    </xdr:to>
    <xdr:cxnSp macro="">
      <xdr:nvCxnSpPr>
        <xdr:cNvPr id="64" name="直線コネクタ 63"/>
        <xdr:cNvCxnSpPr/>
      </xdr:nvCxnSpPr>
      <xdr:spPr>
        <a:xfrm>
          <a:off x="2908300" y="6063488"/>
          <a:ext cx="889000" cy="71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2413</xdr:rowOff>
    </xdr:from>
    <xdr:to>
      <xdr:col>20</xdr:col>
      <xdr:colOff>38100</xdr:colOff>
      <xdr:row>36</xdr:row>
      <xdr:rowOff>104013</xdr:rowOff>
    </xdr:to>
    <xdr:sp macro="" textlink="">
      <xdr:nvSpPr>
        <xdr:cNvPr id="65" name="フローチャート: 判断 64"/>
        <xdr:cNvSpPr/>
      </xdr:nvSpPr>
      <xdr:spPr>
        <a:xfrm>
          <a:off x="3746500" y="617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95140</xdr:rowOff>
    </xdr:from>
    <xdr:ext cx="469744" cy="259045"/>
    <xdr:sp macro="" textlink="">
      <xdr:nvSpPr>
        <xdr:cNvPr id="66" name="テキスト ボックス 65"/>
        <xdr:cNvSpPr txBox="1"/>
      </xdr:nvSpPr>
      <xdr:spPr>
        <a:xfrm>
          <a:off x="3562428" y="6267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51689</xdr:rowOff>
    </xdr:from>
    <xdr:to>
      <xdr:col>15</xdr:col>
      <xdr:colOff>50800</xdr:colOff>
      <xdr:row>35</xdr:row>
      <xdr:rowOff>62738</xdr:rowOff>
    </xdr:to>
    <xdr:cxnSp macro="">
      <xdr:nvCxnSpPr>
        <xdr:cNvPr id="67" name="直線コネクタ 66"/>
        <xdr:cNvCxnSpPr/>
      </xdr:nvCxnSpPr>
      <xdr:spPr>
        <a:xfrm>
          <a:off x="2019300" y="6052439"/>
          <a:ext cx="889000" cy="1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7747</xdr:rowOff>
    </xdr:from>
    <xdr:to>
      <xdr:col>15</xdr:col>
      <xdr:colOff>101600</xdr:colOff>
      <xdr:row>36</xdr:row>
      <xdr:rowOff>109347</xdr:rowOff>
    </xdr:to>
    <xdr:sp macro="" textlink="">
      <xdr:nvSpPr>
        <xdr:cNvPr id="68" name="フローチャート: 判断 67"/>
        <xdr:cNvSpPr/>
      </xdr:nvSpPr>
      <xdr:spPr>
        <a:xfrm>
          <a:off x="2857500" y="617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100474</xdr:rowOff>
    </xdr:from>
    <xdr:ext cx="469744" cy="259045"/>
    <xdr:sp macro="" textlink="">
      <xdr:nvSpPr>
        <xdr:cNvPr id="69" name="テキスト ボックス 68"/>
        <xdr:cNvSpPr txBox="1"/>
      </xdr:nvSpPr>
      <xdr:spPr>
        <a:xfrm>
          <a:off x="2673428" y="6272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159131</xdr:rowOff>
    </xdr:from>
    <xdr:to>
      <xdr:col>10</xdr:col>
      <xdr:colOff>114300</xdr:colOff>
      <xdr:row>35</xdr:row>
      <xdr:rowOff>51689</xdr:rowOff>
    </xdr:to>
    <xdr:cxnSp macro="">
      <xdr:nvCxnSpPr>
        <xdr:cNvPr id="70" name="直線コネクタ 69"/>
        <xdr:cNvCxnSpPr/>
      </xdr:nvCxnSpPr>
      <xdr:spPr>
        <a:xfrm>
          <a:off x="1130300" y="5988431"/>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128524</xdr:rowOff>
    </xdr:from>
    <xdr:to>
      <xdr:col>10</xdr:col>
      <xdr:colOff>165100</xdr:colOff>
      <xdr:row>36</xdr:row>
      <xdr:rowOff>58674</xdr:rowOff>
    </xdr:to>
    <xdr:sp macro="" textlink="">
      <xdr:nvSpPr>
        <xdr:cNvPr id="71" name="フローチャート: 判断 70"/>
        <xdr:cNvSpPr/>
      </xdr:nvSpPr>
      <xdr:spPr>
        <a:xfrm>
          <a:off x="1968500" y="612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49801</xdr:rowOff>
    </xdr:from>
    <xdr:ext cx="469744" cy="259045"/>
    <xdr:sp macro="" textlink="">
      <xdr:nvSpPr>
        <xdr:cNvPr id="72" name="テキスト ボックス 71"/>
        <xdr:cNvSpPr txBox="1"/>
      </xdr:nvSpPr>
      <xdr:spPr>
        <a:xfrm>
          <a:off x="1784428" y="6222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86614</xdr:rowOff>
    </xdr:from>
    <xdr:to>
      <xdr:col>6</xdr:col>
      <xdr:colOff>38100</xdr:colOff>
      <xdr:row>36</xdr:row>
      <xdr:rowOff>16764</xdr:rowOff>
    </xdr:to>
    <xdr:sp macro="" textlink="">
      <xdr:nvSpPr>
        <xdr:cNvPr id="73" name="フローチャート: 判断 72"/>
        <xdr:cNvSpPr/>
      </xdr:nvSpPr>
      <xdr:spPr>
        <a:xfrm>
          <a:off x="1079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7891</xdr:rowOff>
    </xdr:from>
    <xdr:ext cx="469744" cy="259045"/>
    <xdr:sp macro="" textlink="">
      <xdr:nvSpPr>
        <xdr:cNvPr id="74" name="テキスト ボックス 73"/>
        <xdr:cNvSpPr txBox="1"/>
      </xdr:nvSpPr>
      <xdr:spPr>
        <a:xfrm>
          <a:off x="895428" y="618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27178</xdr:rowOff>
    </xdr:from>
    <xdr:to>
      <xdr:col>24</xdr:col>
      <xdr:colOff>114300</xdr:colOff>
      <xdr:row>35</xdr:row>
      <xdr:rowOff>128778</xdr:rowOff>
    </xdr:to>
    <xdr:sp macro="" textlink="">
      <xdr:nvSpPr>
        <xdr:cNvPr id="80" name="楕円 79"/>
        <xdr:cNvSpPr/>
      </xdr:nvSpPr>
      <xdr:spPr>
        <a:xfrm>
          <a:off x="4584700" y="6027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50055</xdr:rowOff>
    </xdr:from>
    <xdr:ext cx="469744" cy="259045"/>
    <xdr:sp macro="" textlink="">
      <xdr:nvSpPr>
        <xdr:cNvPr id="81" name="議会費該当値テキスト"/>
        <xdr:cNvSpPr txBox="1"/>
      </xdr:nvSpPr>
      <xdr:spPr>
        <a:xfrm>
          <a:off x="4686300" y="5879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83566</xdr:rowOff>
    </xdr:from>
    <xdr:to>
      <xdr:col>20</xdr:col>
      <xdr:colOff>38100</xdr:colOff>
      <xdr:row>36</xdr:row>
      <xdr:rowOff>13716</xdr:rowOff>
    </xdr:to>
    <xdr:sp macro="" textlink="">
      <xdr:nvSpPr>
        <xdr:cNvPr id="82" name="楕円 81"/>
        <xdr:cNvSpPr/>
      </xdr:nvSpPr>
      <xdr:spPr>
        <a:xfrm>
          <a:off x="3746500" y="6084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30243</xdr:rowOff>
    </xdr:from>
    <xdr:ext cx="469744" cy="259045"/>
    <xdr:sp macro="" textlink="">
      <xdr:nvSpPr>
        <xdr:cNvPr id="83" name="テキスト ボックス 82"/>
        <xdr:cNvSpPr txBox="1"/>
      </xdr:nvSpPr>
      <xdr:spPr>
        <a:xfrm>
          <a:off x="3562428" y="5859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11938</xdr:rowOff>
    </xdr:from>
    <xdr:to>
      <xdr:col>15</xdr:col>
      <xdr:colOff>101600</xdr:colOff>
      <xdr:row>35</xdr:row>
      <xdr:rowOff>113538</xdr:rowOff>
    </xdr:to>
    <xdr:sp macro="" textlink="">
      <xdr:nvSpPr>
        <xdr:cNvPr id="84" name="楕円 83"/>
        <xdr:cNvSpPr/>
      </xdr:nvSpPr>
      <xdr:spPr>
        <a:xfrm>
          <a:off x="2857500" y="6012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130065</xdr:rowOff>
    </xdr:from>
    <xdr:ext cx="469744" cy="259045"/>
    <xdr:sp macro="" textlink="">
      <xdr:nvSpPr>
        <xdr:cNvPr id="85" name="テキスト ボックス 84"/>
        <xdr:cNvSpPr txBox="1"/>
      </xdr:nvSpPr>
      <xdr:spPr>
        <a:xfrm>
          <a:off x="2673428" y="5787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889</xdr:rowOff>
    </xdr:from>
    <xdr:to>
      <xdr:col>10</xdr:col>
      <xdr:colOff>165100</xdr:colOff>
      <xdr:row>35</xdr:row>
      <xdr:rowOff>102489</xdr:rowOff>
    </xdr:to>
    <xdr:sp macro="" textlink="">
      <xdr:nvSpPr>
        <xdr:cNvPr id="86" name="楕円 85"/>
        <xdr:cNvSpPr/>
      </xdr:nvSpPr>
      <xdr:spPr>
        <a:xfrm>
          <a:off x="1968500" y="600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119016</xdr:rowOff>
    </xdr:from>
    <xdr:ext cx="469744" cy="259045"/>
    <xdr:sp macro="" textlink="">
      <xdr:nvSpPr>
        <xdr:cNvPr id="87" name="テキスト ボックス 86"/>
        <xdr:cNvSpPr txBox="1"/>
      </xdr:nvSpPr>
      <xdr:spPr>
        <a:xfrm>
          <a:off x="1784428" y="5776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108331</xdr:rowOff>
    </xdr:from>
    <xdr:to>
      <xdr:col>6</xdr:col>
      <xdr:colOff>38100</xdr:colOff>
      <xdr:row>35</xdr:row>
      <xdr:rowOff>38481</xdr:rowOff>
    </xdr:to>
    <xdr:sp macro="" textlink="">
      <xdr:nvSpPr>
        <xdr:cNvPr id="88" name="楕円 87"/>
        <xdr:cNvSpPr/>
      </xdr:nvSpPr>
      <xdr:spPr>
        <a:xfrm>
          <a:off x="1079500" y="5937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55008</xdr:rowOff>
    </xdr:from>
    <xdr:ext cx="469744" cy="259045"/>
    <xdr:sp macro="" textlink="">
      <xdr:nvSpPr>
        <xdr:cNvPr id="89" name="テキスト ボックス 88"/>
        <xdr:cNvSpPr txBox="1"/>
      </xdr:nvSpPr>
      <xdr:spPr>
        <a:xfrm>
          <a:off x="895428" y="5712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107367</xdr:rowOff>
    </xdr:from>
    <xdr:to>
      <xdr:col>24</xdr:col>
      <xdr:colOff>62865</xdr:colOff>
      <xdr:row>58</xdr:row>
      <xdr:rowOff>3861</xdr:rowOff>
    </xdr:to>
    <xdr:cxnSp macro="">
      <xdr:nvCxnSpPr>
        <xdr:cNvPr id="111" name="直線コネクタ 110"/>
        <xdr:cNvCxnSpPr/>
      </xdr:nvCxnSpPr>
      <xdr:spPr>
        <a:xfrm flipV="1">
          <a:off x="4633595" y="8851317"/>
          <a:ext cx="1270" cy="1096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7688</xdr:rowOff>
    </xdr:from>
    <xdr:ext cx="534377" cy="259045"/>
    <xdr:sp macro="" textlink="">
      <xdr:nvSpPr>
        <xdr:cNvPr id="112" name="総務費最小値テキスト"/>
        <xdr:cNvSpPr txBox="1"/>
      </xdr:nvSpPr>
      <xdr:spPr>
        <a:xfrm>
          <a:off x="4686300" y="9951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3861</xdr:rowOff>
    </xdr:from>
    <xdr:to>
      <xdr:col>24</xdr:col>
      <xdr:colOff>152400</xdr:colOff>
      <xdr:row>58</xdr:row>
      <xdr:rowOff>3861</xdr:rowOff>
    </xdr:to>
    <xdr:cxnSp macro="">
      <xdr:nvCxnSpPr>
        <xdr:cNvPr id="113" name="直線コネクタ 112"/>
        <xdr:cNvCxnSpPr/>
      </xdr:nvCxnSpPr>
      <xdr:spPr>
        <a:xfrm>
          <a:off x="4546600" y="9947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54044</xdr:rowOff>
    </xdr:from>
    <xdr:ext cx="599010" cy="259045"/>
    <xdr:sp macro="" textlink="">
      <xdr:nvSpPr>
        <xdr:cNvPr id="114" name="総務費最大値テキスト"/>
        <xdr:cNvSpPr txBox="1"/>
      </xdr:nvSpPr>
      <xdr:spPr>
        <a:xfrm>
          <a:off x="4686300" y="8626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269,572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107367</xdr:rowOff>
    </xdr:from>
    <xdr:to>
      <xdr:col>24</xdr:col>
      <xdr:colOff>152400</xdr:colOff>
      <xdr:row>51</xdr:row>
      <xdr:rowOff>107367</xdr:rowOff>
    </xdr:to>
    <xdr:cxnSp macro="">
      <xdr:nvCxnSpPr>
        <xdr:cNvPr id="115" name="直線コネクタ 114"/>
        <xdr:cNvCxnSpPr/>
      </xdr:nvCxnSpPr>
      <xdr:spPr>
        <a:xfrm>
          <a:off x="4546600" y="885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104797</xdr:rowOff>
    </xdr:from>
    <xdr:to>
      <xdr:col>24</xdr:col>
      <xdr:colOff>63500</xdr:colOff>
      <xdr:row>57</xdr:row>
      <xdr:rowOff>116405</xdr:rowOff>
    </xdr:to>
    <xdr:cxnSp macro="">
      <xdr:nvCxnSpPr>
        <xdr:cNvPr id="116" name="直線コネクタ 115"/>
        <xdr:cNvCxnSpPr/>
      </xdr:nvCxnSpPr>
      <xdr:spPr>
        <a:xfrm flipV="1">
          <a:off x="3797300" y="9877447"/>
          <a:ext cx="838200" cy="11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2579</xdr:rowOff>
    </xdr:from>
    <xdr:ext cx="534377" cy="259045"/>
    <xdr:sp macro="" textlink="">
      <xdr:nvSpPr>
        <xdr:cNvPr id="117" name="総務費平均値テキスト"/>
        <xdr:cNvSpPr txBox="1"/>
      </xdr:nvSpPr>
      <xdr:spPr>
        <a:xfrm>
          <a:off x="4686300" y="96037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151152</xdr:rowOff>
    </xdr:from>
    <xdr:to>
      <xdr:col>24</xdr:col>
      <xdr:colOff>114300</xdr:colOff>
      <xdr:row>57</xdr:row>
      <xdr:rowOff>81302</xdr:rowOff>
    </xdr:to>
    <xdr:sp macro="" textlink="">
      <xdr:nvSpPr>
        <xdr:cNvPr id="118" name="フローチャート: 判断 117"/>
        <xdr:cNvSpPr/>
      </xdr:nvSpPr>
      <xdr:spPr>
        <a:xfrm>
          <a:off x="4584700" y="975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101537</xdr:rowOff>
    </xdr:from>
    <xdr:to>
      <xdr:col>19</xdr:col>
      <xdr:colOff>177800</xdr:colOff>
      <xdr:row>57</xdr:row>
      <xdr:rowOff>116405</xdr:rowOff>
    </xdr:to>
    <xdr:cxnSp macro="">
      <xdr:nvCxnSpPr>
        <xdr:cNvPr id="119" name="直線コネクタ 118"/>
        <xdr:cNvCxnSpPr/>
      </xdr:nvCxnSpPr>
      <xdr:spPr>
        <a:xfrm>
          <a:off x="2908300" y="9874187"/>
          <a:ext cx="889000" cy="14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157544</xdr:rowOff>
    </xdr:from>
    <xdr:to>
      <xdr:col>20</xdr:col>
      <xdr:colOff>38100</xdr:colOff>
      <xdr:row>57</xdr:row>
      <xdr:rowOff>87694</xdr:rowOff>
    </xdr:to>
    <xdr:sp macro="" textlink="">
      <xdr:nvSpPr>
        <xdr:cNvPr id="120" name="フローチャート: 判断 119"/>
        <xdr:cNvSpPr/>
      </xdr:nvSpPr>
      <xdr:spPr>
        <a:xfrm>
          <a:off x="3746500" y="975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104221</xdr:rowOff>
    </xdr:from>
    <xdr:ext cx="534377" cy="259045"/>
    <xdr:sp macro="" textlink="">
      <xdr:nvSpPr>
        <xdr:cNvPr id="121" name="テキスト ボックス 120"/>
        <xdr:cNvSpPr txBox="1"/>
      </xdr:nvSpPr>
      <xdr:spPr>
        <a:xfrm>
          <a:off x="3530111" y="9533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101537</xdr:rowOff>
    </xdr:from>
    <xdr:to>
      <xdr:col>15</xdr:col>
      <xdr:colOff>50800</xdr:colOff>
      <xdr:row>57</xdr:row>
      <xdr:rowOff>121229</xdr:rowOff>
    </xdr:to>
    <xdr:cxnSp macro="">
      <xdr:nvCxnSpPr>
        <xdr:cNvPr id="122" name="直線コネクタ 121"/>
        <xdr:cNvCxnSpPr/>
      </xdr:nvCxnSpPr>
      <xdr:spPr>
        <a:xfrm flipV="1">
          <a:off x="2019300" y="9874187"/>
          <a:ext cx="889000" cy="19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11195</xdr:rowOff>
    </xdr:from>
    <xdr:to>
      <xdr:col>15</xdr:col>
      <xdr:colOff>101600</xdr:colOff>
      <xdr:row>57</xdr:row>
      <xdr:rowOff>112795</xdr:rowOff>
    </xdr:to>
    <xdr:sp macro="" textlink="">
      <xdr:nvSpPr>
        <xdr:cNvPr id="123" name="フローチャート: 判断 122"/>
        <xdr:cNvSpPr/>
      </xdr:nvSpPr>
      <xdr:spPr>
        <a:xfrm>
          <a:off x="2857500" y="97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129322</xdr:rowOff>
    </xdr:from>
    <xdr:ext cx="534377" cy="259045"/>
    <xdr:sp macro="" textlink="">
      <xdr:nvSpPr>
        <xdr:cNvPr id="124" name="テキスト ボックス 123"/>
        <xdr:cNvSpPr txBox="1"/>
      </xdr:nvSpPr>
      <xdr:spPr>
        <a:xfrm>
          <a:off x="2641111" y="955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113370</xdr:rowOff>
    </xdr:from>
    <xdr:to>
      <xdr:col>10</xdr:col>
      <xdr:colOff>114300</xdr:colOff>
      <xdr:row>57</xdr:row>
      <xdr:rowOff>121229</xdr:rowOff>
    </xdr:to>
    <xdr:cxnSp macro="">
      <xdr:nvCxnSpPr>
        <xdr:cNvPr id="125" name="直線コネクタ 124"/>
        <xdr:cNvCxnSpPr/>
      </xdr:nvCxnSpPr>
      <xdr:spPr>
        <a:xfrm>
          <a:off x="1130300" y="9886020"/>
          <a:ext cx="889000" cy="7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156021</xdr:rowOff>
    </xdr:from>
    <xdr:to>
      <xdr:col>10</xdr:col>
      <xdr:colOff>165100</xdr:colOff>
      <xdr:row>57</xdr:row>
      <xdr:rowOff>86171</xdr:rowOff>
    </xdr:to>
    <xdr:sp macro="" textlink="">
      <xdr:nvSpPr>
        <xdr:cNvPr id="126" name="フローチャート: 判断 125"/>
        <xdr:cNvSpPr/>
      </xdr:nvSpPr>
      <xdr:spPr>
        <a:xfrm>
          <a:off x="1968500" y="9757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102698</xdr:rowOff>
    </xdr:from>
    <xdr:ext cx="534377" cy="259045"/>
    <xdr:sp macro="" textlink="">
      <xdr:nvSpPr>
        <xdr:cNvPr id="127" name="テキスト ボックス 126"/>
        <xdr:cNvSpPr txBox="1"/>
      </xdr:nvSpPr>
      <xdr:spPr>
        <a:xfrm>
          <a:off x="1752111" y="953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12525</xdr:rowOff>
    </xdr:from>
    <xdr:to>
      <xdr:col>6</xdr:col>
      <xdr:colOff>38100</xdr:colOff>
      <xdr:row>57</xdr:row>
      <xdr:rowOff>114125</xdr:rowOff>
    </xdr:to>
    <xdr:sp macro="" textlink="">
      <xdr:nvSpPr>
        <xdr:cNvPr id="128" name="フローチャート: 判断 127"/>
        <xdr:cNvSpPr/>
      </xdr:nvSpPr>
      <xdr:spPr>
        <a:xfrm>
          <a:off x="1079500" y="978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130652</xdr:rowOff>
    </xdr:from>
    <xdr:ext cx="534377" cy="259045"/>
    <xdr:sp macro="" textlink="">
      <xdr:nvSpPr>
        <xdr:cNvPr id="129" name="テキスト ボックス 128"/>
        <xdr:cNvSpPr txBox="1"/>
      </xdr:nvSpPr>
      <xdr:spPr>
        <a:xfrm>
          <a:off x="863111" y="9560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53997</xdr:rowOff>
    </xdr:from>
    <xdr:to>
      <xdr:col>24</xdr:col>
      <xdr:colOff>114300</xdr:colOff>
      <xdr:row>57</xdr:row>
      <xdr:rowOff>155597</xdr:rowOff>
    </xdr:to>
    <xdr:sp macro="" textlink="">
      <xdr:nvSpPr>
        <xdr:cNvPr id="135" name="楕円 134"/>
        <xdr:cNvSpPr/>
      </xdr:nvSpPr>
      <xdr:spPr>
        <a:xfrm>
          <a:off x="4584700" y="9826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140374</xdr:rowOff>
    </xdr:from>
    <xdr:ext cx="534377" cy="259045"/>
    <xdr:sp macro="" textlink="">
      <xdr:nvSpPr>
        <xdr:cNvPr id="136" name="総務費該当値テキスト"/>
        <xdr:cNvSpPr txBox="1"/>
      </xdr:nvSpPr>
      <xdr:spPr>
        <a:xfrm>
          <a:off x="4686300" y="9741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65605</xdr:rowOff>
    </xdr:from>
    <xdr:to>
      <xdr:col>20</xdr:col>
      <xdr:colOff>38100</xdr:colOff>
      <xdr:row>57</xdr:row>
      <xdr:rowOff>167205</xdr:rowOff>
    </xdr:to>
    <xdr:sp macro="" textlink="">
      <xdr:nvSpPr>
        <xdr:cNvPr id="137" name="楕円 136"/>
        <xdr:cNvSpPr/>
      </xdr:nvSpPr>
      <xdr:spPr>
        <a:xfrm>
          <a:off x="3746500" y="983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158332</xdr:rowOff>
    </xdr:from>
    <xdr:ext cx="534377" cy="259045"/>
    <xdr:sp macro="" textlink="">
      <xdr:nvSpPr>
        <xdr:cNvPr id="138" name="テキスト ボックス 137"/>
        <xdr:cNvSpPr txBox="1"/>
      </xdr:nvSpPr>
      <xdr:spPr>
        <a:xfrm>
          <a:off x="3530111" y="9930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50737</xdr:rowOff>
    </xdr:from>
    <xdr:to>
      <xdr:col>15</xdr:col>
      <xdr:colOff>101600</xdr:colOff>
      <xdr:row>57</xdr:row>
      <xdr:rowOff>152337</xdr:rowOff>
    </xdr:to>
    <xdr:sp macro="" textlink="">
      <xdr:nvSpPr>
        <xdr:cNvPr id="139" name="楕円 138"/>
        <xdr:cNvSpPr/>
      </xdr:nvSpPr>
      <xdr:spPr>
        <a:xfrm>
          <a:off x="2857500" y="9823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143464</xdr:rowOff>
    </xdr:from>
    <xdr:ext cx="534377" cy="259045"/>
    <xdr:sp macro="" textlink="">
      <xdr:nvSpPr>
        <xdr:cNvPr id="140" name="テキスト ボックス 139"/>
        <xdr:cNvSpPr txBox="1"/>
      </xdr:nvSpPr>
      <xdr:spPr>
        <a:xfrm>
          <a:off x="2641111" y="9916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70429</xdr:rowOff>
    </xdr:from>
    <xdr:to>
      <xdr:col>10</xdr:col>
      <xdr:colOff>165100</xdr:colOff>
      <xdr:row>58</xdr:row>
      <xdr:rowOff>579</xdr:rowOff>
    </xdr:to>
    <xdr:sp macro="" textlink="">
      <xdr:nvSpPr>
        <xdr:cNvPr id="141" name="楕円 140"/>
        <xdr:cNvSpPr/>
      </xdr:nvSpPr>
      <xdr:spPr>
        <a:xfrm>
          <a:off x="1968500" y="9843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163156</xdr:rowOff>
    </xdr:from>
    <xdr:ext cx="534377" cy="259045"/>
    <xdr:sp macro="" textlink="">
      <xdr:nvSpPr>
        <xdr:cNvPr id="142" name="テキスト ボックス 141"/>
        <xdr:cNvSpPr txBox="1"/>
      </xdr:nvSpPr>
      <xdr:spPr>
        <a:xfrm>
          <a:off x="1752111" y="9935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62570</xdr:rowOff>
    </xdr:from>
    <xdr:to>
      <xdr:col>6</xdr:col>
      <xdr:colOff>38100</xdr:colOff>
      <xdr:row>57</xdr:row>
      <xdr:rowOff>164170</xdr:rowOff>
    </xdr:to>
    <xdr:sp macro="" textlink="">
      <xdr:nvSpPr>
        <xdr:cNvPr id="143" name="楕円 142"/>
        <xdr:cNvSpPr/>
      </xdr:nvSpPr>
      <xdr:spPr>
        <a:xfrm>
          <a:off x="1079500" y="983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155297</xdr:rowOff>
    </xdr:from>
    <xdr:ext cx="534377" cy="259045"/>
    <xdr:sp macro="" textlink="">
      <xdr:nvSpPr>
        <xdr:cNvPr id="144" name="テキスト ボックス 143"/>
        <xdr:cNvSpPr txBox="1"/>
      </xdr:nvSpPr>
      <xdr:spPr>
        <a:xfrm>
          <a:off x="863111" y="9927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7" name="テキスト ボックス 156"/>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167252</xdr:rowOff>
    </xdr:from>
    <xdr:to>
      <xdr:col>24</xdr:col>
      <xdr:colOff>62865</xdr:colOff>
      <xdr:row>78</xdr:row>
      <xdr:rowOff>87100</xdr:rowOff>
    </xdr:to>
    <xdr:cxnSp macro="">
      <xdr:nvCxnSpPr>
        <xdr:cNvPr id="171" name="直線コネクタ 170"/>
        <xdr:cNvCxnSpPr/>
      </xdr:nvCxnSpPr>
      <xdr:spPr>
        <a:xfrm flipV="1">
          <a:off x="4633595" y="12168752"/>
          <a:ext cx="1270" cy="1291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90927</xdr:rowOff>
    </xdr:from>
    <xdr:ext cx="599010" cy="259045"/>
    <xdr:sp macro="" textlink="">
      <xdr:nvSpPr>
        <xdr:cNvPr id="172" name="民生費最小値テキスト"/>
        <xdr:cNvSpPr txBox="1"/>
      </xdr:nvSpPr>
      <xdr:spPr>
        <a:xfrm>
          <a:off x="4686300" y="13464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87100</xdr:rowOff>
    </xdr:from>
    <xdr:to>
      <xdr:col>24</xdr:col>
      <xdr:colOff>152400</xdr:colOff>
      <xdr:row>78</xdr:row>
      <xdr:rowOff>87100</xdr:rowOff>
    </xdr:to>
    <xdr:cxnSp macro="">
      <xdr:nvCxnSpPr>
        <xdr:cNvPr id="173" name="直線コネクタ 172"/>
        <xdr:cNvCxnSpPr/>
      </xdr:nvCxnSpPr>
      <xdr:spPr>
        <a:xfrm>
          <a:off x="4546600" y="1346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113929</xdr:rowOff>
    </xdr:from>
    <xdr:ext cx="599010" cy="259045"/>
    <xdr:sp macro="" textlink="">
      <xdr:nvSpPr>
        <xdr:cNvPr id="174" name="民生費最大値テキスト"/>
        <xdr:cNvSpPr txBox="1"/>
      </xdr:nvSpPr>
      <xdr:spPr>
        <a:xfrm>
          <a:off x="4686300" y="11943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225,469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167252</xdr:rowOff>
    </xdr:from>
    <xdr:to>
      <xdr:col>24</xdr:col>
      <xdr:colOff>152400</xdr:colOff>
      <xdr:row>70</xdr:row>
      <xdr:rowOff>167252</xdr:rowOff>
    </xdr:to>
    <xdr:cxnSp macro="">
      <xdr:nvCxnSpPr>
        <xdr:cNvPr id="175" name="直線コネクタ 174"/>
        <xdr:cNvCxnSpPr/>
      </xdr:nvCxnSpPr>
      <xdr:spPr>
        <a:xfrm>
          <a:off x="4546600" y="12168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63043</xdr:rowOff>
    </xdr:from>
    <xdr:to>
      <xdr:col>24</xdr:col>
      <xdr:colOff>63500</xdr:colOff>
      <xdr:row>77</xdr:row>
      <xdr:rowOff>13981</xdr:rowOff>
    </xdr:to>
    <xdr:cxnSp macro="">
      <xdr:nvCxnSpPr>
        <xdr:cNvPr id="176" name="直線コネクタ 175"/>
        <xdr:cNvCxnSpPr/>
      </xdr:nvCxnSpPr>
      <xdr:spPr>
        <a:xfrm flipV="1">
          <a:off x="3797300" y="13093243"/>
          <a:ext cx="838200" cy="122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158215</xdr:rowOff>
    </xdr:from>
    <xdr:ext cx="599010" cy="259045"/>
    <xdr:sp macro="" textlink="">
      <xdr:nvSpPr>
        <xdr:cNvPr id="177" name="民生費平均値テキスト"/>
        <xdr:cNvSpPr txBox="1"/>
      </xdr:nvSpPr>
      <xdr:spPr>
        <a:xfrm>
          <a:off x="4686300" y="128455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135338</xdr:rowOff>
    </xdr:from>
    <xdr:to>
      <xdr:col>24</xdr:col>
      <xdr:colOff>114300</xdr:colOff>
      <xdr:row>76</xdr:row>
      <xdr:rowOff>65487</xdr:rowOff>
    </xdr:to>
    <xdr:sp macro="" textlink="">
      <xdr:nvSpPr>
        <xdr:cNvPr id="178" name="フローチャート: 判断 177"/>
        <xdr:cNvSpPr/>
      </xdr:nvSpPr>
      <xdr:spPr>
        <a:xfrm>
          <a:off x="4584700" y="1299408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133975</xdr:rowOff>
    </xdr:from>
    <xdr:to>
      <xdr:col>19</xdr:col>
      <xdr:colOff>177800</xdr:colOff>
      <xdr:row>77</xdr:row>
      <xdr:rowOff>13981</xdr:rowOff>
    </xdr:to>
    <xdr:cxnSp macro="">
      <xdr:nvCxnSpPr>
        <xdr:cNvPr id="179" name="直線コネクタ 178"/>
        <xdr:cNvCxnSpPr/>
      </xdr:nvCxnSpPr>
      <xdr:spPr>
        <a:xfrm>
          <a:off x="2908300" y="13164175"/>
          <a:ext cx="889000" cy="51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24696</xdr:rowOff>
    </xdr:from>
    <xdr:to>
      <xdr:col>20</xdr:col>
      <xdr:colOff>38100</xdr:colOff>
      <xdr:row>76</xdr:row>
      <xdr:rowOff>126296</xdr:rowOff>
    </xdr:to>
    <xdr:sp macro="" textlink="">
      <xdr:nvSpPr>
        <xdr:cNvPr id="180" name="フローチャート: 判断 179"/>
        <xdr:cNvSpPr/>
      </xdr:nvSpPr>
      <xdr:spPr>
        <a:xfrm>
          <a:off x="3746500" y="1305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142823</xdr:rowOff>
    </xdr:from>
    <xdr:ext cx="599010" cy="259045"/>
    <xdr:sp macro="" textlink="">
      <xdr:nvSpPr>
        <xdr:cNvPr id="181" name="テキスト ボックス 180"/>
        <xdr:cNvSpPr txBox="1"/>
      </xdr:nvSpPr>
      <xdr:spPr>
        <a:xfrm>
          <a:off x="3497795" y="12830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133975</xdr:rowOff>
    </xdr:from>
    <xdr:to>
      <xdr:col>15</xdr:col>
      <xdr:colOff>50800</xdr:colOff>
      <xdr:row>77</xdr:row>
      <xdr:rowOff>4260</xdr:rowOff>
    </xdr:to>
    <xdr:cxnSp macro="">
      <xdr:nvCxnSpPr>
        <xdr:cNvPr id="182" name="直線コネクタ 181"/>
        <xdr:cNvCxnSpPr/>
      </xdr:nvCxnSpPr>
      <xdr:spPr>
        <a:xfrm flipV="1">
          <a:off x="2019300" y="13164175"/>
          <a:ext cx="889000" cy="41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2446</xdr:rowOff>
    </xdr:from>
    <xdr:to>
      <xdr:col>15</xdr:col>
      <xdr:colOff>101600</xdr:colOff>
      <xdr:row>76</xdr:row>
      <xdr:rowOff>104046</xdr:rowOff>
    </xdr:to>
    <xdr:sp macro="" textlink="">
      <xdr:nvSpPr>
        <xdr:cNvPr id="183" name="フローチャート: 判断 182"/>
        <xdr:cNvSpPr/>
      </xdr:nvSpPr>
      <xdr:spPr>
        <a:xfrm>
          <a:off x="2857500" y="13032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120573</xdr:rowOff>
    </xdr:from>
    <xdr:ext cx="599010" cy="259045"/>
    <xdr:sp macro="" textlink="">
      <xdr:nvSpPr>
        <xdr:cNvPr id="184" name="テキスト ボックス 183"/>
        <xdr:cNvSpPr txBox="1"/>
      </xdr:nvSpPr>
      <xdr:spPr>
        <a:xfrm>
          <a:off x="2608795" y="12807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4260</xdr:rowOff>
    </xdr:from>
    <xdr:to>
      <xdr:col>10</xdr:col>
      <xdr:colOff>114300</xdr:colOff>
      <xdr:row>77</xdr:row>
      <xdr:rowOff>114543</xdr:rowOff>
    </xdr:to>
    <xdr:cxnSp macro="">
      <xdr:nvCxnSpPr>
        <xdr:cNvPr id="185" name="直線コネクタ 184"/>
        <xdr:cNvCxnSpPr/>
      </xdr:nvCxnSpPr>
      <xdr:spPr>
        <a:xfrm flipV="1">
          <a:off x="1130300" y="13205910"/>
          <a:ext cx="889000" cy="110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120577</xdr:rowOff>
    </xdr:from>
    <xdr:to>
      <xdr:col>10</xdr:col>
      <xdr:colOff>165100</xdr:colOff>
      <xdr:row>76</xdr:row>
      <xdr:rowOff>50727</xdr:rowOff>
    </xdr:to>
    <xdr:sp macro="" textlink="">
      <xdr:nvSpPr>
        <xdr:cNvPr id="186" name="フローチャート: 判断 185"/>
        <xdr:cNvSpPr/>
      </xdr:nvSpPr>
      <xdr:spPr>
        <a:xfrm>
          <a:off x="1968500" y="12979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67254</xdr:rowOff>
    </xdr:from>
    <xdr:ext cx="599010" cy="259045"/>
    <xdr:sp macro="" textlink="">
      <xdr:nvSpPr>
        <xdr:cNvPr id="187" name="テキスト ボックス 186"/>
        <xdr:cNvSpPr txBox="1"/>
      </xdr:nvSpPr>
      <xdr:spPr>
        <a:xfrm>
          <a:off x="1719795" y="12754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122406</xdr:rowOff>
    </xdr:from>
    <xdr:to>
      <xdr:col>6</xdr:col>
      <xdr:colOff>38100</xdr:colOff>
      <xdr:row>77</xdr:row>
      <xdr:rowOff>52556</xdr:rowOff>
    </xdr:to>
    <xdr:sp macro="" textlink="">
      <xdr:nvSpPr>
        <xdr:cNvPr id="188" name="フローチャート: 判断 187"/>
        <xdr:cNvSpPr/>
      </xdr:nvSpPr>
      <xdr:spPr>
        <a:xfrm>
          <a:off x="1079500" y="13152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69083</xdr:rowOff>
    </xdr:from>
    <xdr:ext cx="599010" cy="259045"/>
    <xdr:sp macro="" textlink="">
      <xdr:nvSpPr>
        <xdr:cNvPr id="189" name="テキスト ボックス 188"/>
        <xdr:cNvSpPr txBox="1"/>
      </xdr:nvSpPr>
      <xdr:spPr>
        <a:xfrm>
          <a:off x="830795" y="12927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12243</xdr:rowOff>
    </xdr:from>
    <xdr:to>
      <xdr:col>24</xdr:col>
      <xdr:colOff>114300</xdr:colOff>
      <xdr:row>76</xdr:row>
      <xdr:rowOff>113843</xdr:rowOff>
    </xdr:to>
    <xdr:sp macro="" textlink="">
      <xdr:nvSpPr>
        <xdr:cNvPr id="195" name="楕円 194"/>
        <xdr:cNvSpPr/>
      </xdr:nvSpPr>
      <xdr:spPr>
        <a:xfrm>
          <a:off x="4584700" y="1304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162120</xdr:rowOff>
    </xdr:from>
    <xdr:ext cx="599010" cy="259045"/>
    <xdr:sp macro="" textlink="">
      <xdr:nvSpPr>
        <xdr:cNvPr id="196" name="民生費該当値テキスト"/>
        <xdr:cNvSpPr txBox="1"/>
      </xdr:nvSpPr>
      <xdr:spPr>
        <a:xfrm>
          <a:off x="4686300" y="13020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134631</xdr:rowOff>
    </xdr:from>
    <xdr:to>
      <xdr:col>20</xdr:col>
      <xdr:colOff>38100</xdr:colOff>
      <xdr:row>77</xdr:row>
      <xdr:rowOff>64781</xdr:rowOff>
    </xdr:to>
    <xdr:sp macro="" textlink="">
      <xdr:nvSpPr>
        <xdr:cNvPr id="197" name="楕円 196"/>
        <xdr:cNvSpPr/>
      </xdr:nvSpPr>
      <xdr:spPr>
        <a:xfrm>
          <a:off x="3746500" y="13164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55908</xdr:rowOff>
    </xdr:from>
    <xdr:ext cx="599010" cy="259045"/>
    <xdr:sp macro="" textlink="">
      <xdr:nvSpPr>
        <xdr:cNvPr id="198" name="テキスト ボックス 197"/>
        <xdr:cNvSpPr txBox="1"/>
      </xdr:nvSpPr>
      <xdr:spPr>
        <a:xfrm>
          <a:off x="3497795" y="13257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83175</xdr:rowOff>
    </xdr:from>
    <xdr:to>
      <xdr:col>15</xdr:col>
      <xdr:colOff>101600</xdr:colOff>
      <xdr:row>77</xdr:row>
      <xdr:rowOff>13325</xdr:rowOff>
    </xdr:to>
    <xdr:sp macro="" textlink="">
      <xdr:nvSpPr>
        <xdr:cNvPr id="199" name="楕円 198"/>
        <xdr:cNvSpPr/>
      </xdr:nvSpPr>
      <xdr:spPr>
        <a:xfrm>
          <a:off x="2857500" y="1311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4452</xdr:rowOff>
    </xdr:from>
    <xdr:ext cx="599010" cy="259045"/>
    <xdr:sp macro="" textlink="">
      <xdr:nvSpPr>
        <xdr:cNvPr id="200" name="テキスト ボックス 199"/>
        <xdr:cNvSpPr txBox="1"/>
      </xdr:nvSpPr>
      <xdr:spPr>
        <a:xfrm>
          <a:off x="2608795" y="13206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124910</xdr:rowOff>
    </xdr:from>
    <xdr:to>
      <xdr:col>10</xdr:col>
      <xdr:colOff>165100</xdr:colOff>
      <xdr:row>77</xdr:row>
      <xdr:rowOff>55060</xdr:rowOff>
    </xdr:to>
    <xdr:sp macro="" textlink="">
      <xdr:nvSpPr>
        <xdr:cNvPr id="201" name="楕円 200"/>
        <xdr:cNvSpPr/>
      </xdr:nvSpPr>
      <xdr:spPr>
        <a:xfrm>
          <a:off x="1968500" y="13155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46187</xdr:rowOff>
    </xdr:from>
    <xdr:ext cx="599010" cy="259045"/>
    <xdr:sp macro="" textlink="">
      <xdr:nvSpPr>
        <xdr:cNvPr id="202" name="テキスト ボックス 201"/>
        <xdr:cNvSpPr txBox="1"/>
      </xdr:nvSpPr>
      <xdr:spPr>
        <a:xfrm>
          <a:off x="1719795" y="13247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63743</xdr:rowOff>
    </xdr:from>
    <xdr:to>
      <xdr:col>6</xdr:col>
      <xdr:colOff>38100</xdr:colOff>
      <xdr:row>77</xdr:row>
      <xdr:rowOff>165343</xdr:rowOff>
    </xdr:to>
    <xdr:sp macro="" textlink="">
      <xdr:nvSpPr>
        <xdr:cNvPr id="203" name="楕円 202"/>
        <xdr:cNvSpPr/>
      </xdr:nvSpPr>
      <xdr:spPr>
        <a:xfrm>
          <a:off x="1079500" y="13265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156470</xdr:rowOff>
    </xdr:from>
    <xdr:ext cx="599010" cy="259045"/>
    <xdr:sp macro="" textlink="">
      <xdr:nvSpPr>
        <xdr:cNvPr id="204" name="テキスト ボックス 203"/>
        <xdr:cNvSpPr txBox="1"/>
      </xdr:nvSpPr>
      <xdr:spPr>
        <a:xfrm>
          <a:off x="830795" y="13358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7" name="テキスト ボックス 216"/>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9" name="テキスト ボックス 218"/>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1" name="テキスト ボックス 220"/>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3" name="テキスト ボックス 222"/>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25719</xdr:rowOff>
    </xdr:from>
    <xdr:to>
      <xdr:col>24</xdr:col>
      <xdr:colOff>62865</xdr:colOff>
      <xdr:row>99</xdr:row>
      <xdr:rowOff>6128</xdr:rowOff>
    </xdr:to>
    <xdr:cxnSp macro="">
      <xdr:nvCxnSpPr>
        <xdr:cNvPr id="227" name="直線コネクタ 226"/>
        <xdr:cNvCxnSpPr/>
      </xdr:nvCxnSpPr>
      <xdr:spPr>
        <a:xfrm flipV="1">
          <a:off x="4633595" y="15799119"/>
          <a:ext cx="1270" cy="1180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9955</xdr:rowOff>
    </xdr:from>
    <xdr:ext cx="534377" cy="259045"/>
    <xdr:sp macro="" textlink="">
      <xdr:nvSpPr>
        <xdr:cNvPr id="228" name="衛生費最小値テキスト"/>
        <xdr:cNvSpPr txBox="1"/>
      </xdr:nvSpPr>
      <xdr:spPr>
        <a:xfrm>
          <a:off x="4686300" y="16983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6128</xdr:rowOff>
    </xdr:from>
    <xdr:to>
      <xdr:col>24</xdr:col>
      <xdr:colOff>152400</xdr:colOff>
      <xdr:row>99</xdr:row>
      <xdr:rowOff>6128</xdr:rowOff>
    </xdr:to>
    <xdr:cxnSp macro="">
      <xdr:nvCxnSpPr>
        <xdr:cNvPr id="229" name="直線コネクタ 228"/>
        <xdr:cNvCxnSpPr/>
      </xdr:nvCxnSpPr>
      <xdr:spPr>
        <a:xfrm>
          <a:off x="4546600" y="16979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143846</xdr:rowOff>
    </xdr:from>
    <xdr:ext cx="534377" cy="259045"/>
    <xdr:sp macro="" textlink="">
      <xdr:nvSpPr>
        <xdr:cNvPr id="230" name="衛生費最大値テキスト"/>
        <xdr:cNvSpPr txBox="1"/>
      </xdr:nvSpPr>
      <xdr:spPr>
        <a:xfrm>
          <a:off x="4686300" y="15574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69,986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92</xdr:row>
      <xdr:rowOff>25719</xdr:rowOff>
    </xdr:from>
    <xdr:to>
      <xdr:col>24</xdr:col>
      <xdr:colOff>152400</xdr:colOff>
      <xdr:row>92</xdr:row>
      <xdr:rowOff>25719</xdr:rowOff>
    </xdr:to>
    <xdr:cxnSp macro="">
      <xdr:nvCxnSpPr>
        <xdr:cNvPr id="231" name="直線コネクタ 230"/>
        <xdr:cNvCxnSpPr/>
      </xdr:nvCxnSpPr>
      <xdr:spPr>
        <a:xfrm>
          <a:off x="4546600" y="1579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126693</xdr:rowOff>
    </xdr:from>
    <xdr:to>
      <xdr:col>24</xdr:col>
      <xdr:colOff>63500</xdr:colOff>
      <xdr:row>97</xdr:row>
      <xdr:rowOff>159772</xdr:rowOff>
    </xdr:to>
    <xdr:cxnSp macro="">
      <xdr:nvCxnSpPr>
        <xdr:cNvPr id="232" name="直線コネクタ 231"/>
        <xdr:cNvCxnSpPr/>
      </xdr:nvCxnSpPr>
      <xdr:spPr>
        <a:xfrm flipV="1">
          <a:off x="3797300" y="16757343"/>
          <a:ext cx="838200" cy="33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36751</xdr:rowOff>
    </xdr:from>
    <xdr:ext cx="534377" cy="259045"/>
    <xdr:sp macro="" textlink="">
      <xdr:nvSpPr>
        <xdr:cNvPr id="233" name="衛生費平均値テキスト"/>
        <xdr:cNvSpPr txBox="1"/>
      </xdr:nvSpPr>
      <xdr:spPr>
        <a:xfrm>
          <a:off x="4686300" y="163245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13874</xdr:rowOff>
    </xdr:from>
    <xdr:to>
      <xdr:col>24</xdr:col>
      <xdr:colOff>114300</xdr:colOff>
      <xdr:row>96</xdr:row>
      <xdr:rowOff>115474</xdr:rowOff>
    </xdr:to>
    <xdr:sp macro="" textlink="">
      <xdr:nvSpPr>
        <xdr:cNvPr id="234" name="フローチャート: 判断 233"/>
        <xdr:cNvSpPr/>
      </xdr:nvSpPr>
      <xdr:spPr>
        <a:xfrm>
          <a:off x="4584700" y="16473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119241</xdr:rowOff>
    </xdr:from>
    <xdr:to>
      <xdr:col>19</xdr:col>
      <xdr:colOff>177800</xdr:colOff>
      <xdr:row>97</xdr:row>
      <xdr:rowOff>159772</xdr:rowOff>
    </xdr:to>
    <xdr:cxnSp macro="">
      <xdr:nvCxnSpPr>
        <xdr:cNvPr id="235" name="直線コネクタ 234"/>
        <xdr:cNvCxnSpPr/>
      </xdr:nvCxnSpPr>
      <xdr:spPr>
        <a:xfrm>
          <a:off x="2908300" y="16749891"/>
          <a:ext cx="889000" cy="40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22720</xdr:rowOff>
    </xdr:from>
    <xdr:to>
      <xdr:col>20</xdr:col>
      <xdr:colOff>38100</xdr:colOff>
      <xdr:row>96</xdr:row>
      <xdr:rowOff>124320</xdr:rowOff>
    </xdr:to>
    <xdr:sp macro="" textlink="">
      <xdr:nvSpPr>
        <xdr:cNvPr id="236" name="フローチャート: 判断 235"/>
        <xdr:cNvSpPr/>
      </xdr:nvSpPr>
      <xdr:spPr>
        <a:xfrm>
          <a:off x="3746500" y="164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140847</xdr:rowOff>
    </xdr:from>
    <xdr:ext cx="534377" cy="259045"/>
    <xdr:sp macro="" textlink="">
      <xdr:nvSpPr>
        <xdr:cNvPr id="237" name="テキスト ボックス 236"/>
        <xdr:cNvSpPr txBox="1"/>
      </xdr:nvSpPr>
      <xdr:spPr>
        <a:xfrm>
          <a:off x="3530111" y="16257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36464</xdr:rowOff>
    </xdr:from>
    <xdr:to>
      <xdr:col>15</xdr:col>
      <xdr:colOff>50800</xdr:colOff>
      <xdr:row>97</xdr:row>
      <xdr:rowOff>119241</xdr:rowOff>
    </xdr:to>
    <xdr:cxnSp macro="">
      <xdr:nvCxnSpPr>
        <xdr:cNvPr id="238" name="直線コネクタ 237"/>
        <xdr:cNvCxnSpPr/>
      </xdr:nvCxnSpPr>
      <xdr:spPr>
        <a:xfrm>
          <a:off x="2019300" y="16667114"/>
          <a:ext cx="889000" cy="82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75070</xdr:rowOff>
    </xdr:from>
    <xdr:to>
      <xdr:col>15</xdr:col>
      <xdr:colOff>101600</xdr:colOff>
      <xdr:row>97</xdr:row>
      <xdr:rowOff>5220</xdr:rowOff>
    </xdr:to>
    <xdr:sp macro="" textlink="">
      <xdr:nvSpPr>
        <xdr:cNvPr id="239" name="フローチャート: 判断 238"/>
        <xdr:cNvSpPr/>
      </xdr:nvSpPr>
      <xdr:spPr>
        <a:xfrm>
          <a:off x="2857500" y="1653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21747</xdr:rowOff>
    </xdr:from>
    <xdr:ext cx="534377" cy="259045"/>
    <xdr:sp macro="" textlink="">
      <xdr:nvSpPr>
        <xdr:cNvPr id="240" name="テキスト ボックス 239"/>
        <xdr:cNvSpPr txBox="1"/>
      </xdr:nvSpPr>
      <xdr:spPr>
        <a:xfrm>
          <a:off x="2641111" y="16309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39824</xdr:rowOff>
    </xdr:from>
    <xdr:to>
      <xdr:col>10</xdr:col>
      <xdr:colOff>114300</xdr:colOff>
      <xdr:row>97</xdr:row>
      <xdr:rowOff>36464</xdr:rowOff>
    </xdr:to>
    <xdr:cxnSp macro="">
      <xdr:nvCxnSpPr>
        <xdr:cNvPr id="241" name="直線コネクタ 240"/>
        <xdr:cNvCxnSpPr/>
      </xdr:nvCxnSpPr>
      <xdr:spPr>
        <a:xfrm>
          <a:off x="1130300" y="16327574"/>
          <a:ext cx="889000" cy="33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68120</xdr:rowOff>
    </xdr:from>
    <xdr:to>
      <xdr:col>10</xdr:col>
      <xdr:colOff>165100</xdr:colOff>
      <xdr:row>96</xdr:row>
      <xdr:rowOff>169720</xdr:rowOff>
    </xdr:to>
    <xdr:sp macro="" textlink="">
      <xdr:nvSpPr>
        <xdr:cNvPr id="242" name="フローチャート: 判断 241"/>
        <xdr:cNvSpPr/>
      </xdr:nvSpPr>
      <xdr:spPr>
        <a:xfrm>
          <a:off x="1968500" y="1652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14797</xdr:rowOff>
    </xdr:from>
    <xdr:ext cx="534377" cy="259045"/>
    <xdr:sp macro="" textlink="">
      <xdr:nvSpPr>
        <xdr:cNvPr id="243" name="テキスト ボックス 242"/>
        <xdr:cNvSpPr txBox="1"/>
      </xdr:nvSpPr>
      <xdr:spPr>
        <a:xfrm>
          <a:off x="1752111" y="16302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29327</xdr:rowOff>
    </xdr:from>
    <xdr:to>
      <xdr:col>6</xdr:col>
      <xdr:colOff>38100</xdr:colOff>
      <xdr:row>96</xdr:row>
      <xdr:rowOff>130927</xdr:rowOff>
    </xdr:to>
    <xdr:sp macro="" textlink="">
      <xdr:nvSpPr>
        <xdr:cNvPr id="244" name="フローチャート: 判断 243"/>
        <xdr:cNvSpPr/>
      </xdr:nvSpPr>
      <xdr:spPr>
        <a:xfrm>
          <a:off x="1079500" y="1648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122054</xdr:rowOff>
    </xdr:from>
    <xdr:ext cx="534377" cy="259045"/>
    <xdr:sp macro="" textlink="">
      <xdr:nvSpPr>
        <xdr:cNvPr id="245" name="テキスト ボックス 244"/>
        <xdr:cNvSpPr txBox="1"/>
      </xdr:nvSpPr>
      <xdr:spPr>
        <a:xfrm>
          <a:off x="863111" y="16581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75893</xdr:rowOff>
    </xdr:from>
    <xdr:to>
      <xdr:col>24</xdr:col>
      <xdr:colOff>114300</xdr:colOff>
      <xdr:row>98</xdr:row>
      <xdr:rowOff>6043</xdr:rowOff>
    </xdr:to>
    <xdr:sp macro="" textlink="">
      <xdr:nvSpPr>
        <xdr:cNvPr id="251" name="楕円 250"/>
        <xdr:cNvSpPr/>
      </xdr:nvSpPr>
      <xdr:spPr>
        <a:xfrm>
          <a:off x="4584700" y="16706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54320</xdr:rowOff>
    </xdr:from>
    <xdr:ext cx="534377" cy="259045"/>
    <xdr:sp macro="" textlink="">
      <xdr:nvSpPr>
        <xdr:cNvPr id="252" name="衛生費該当値テキスト"/>
        <xdr:cNvSpPr txBox="1"/>
      </xdr:nvSpPr>
      <xdr:spPr>
        <a:xfrm>
          <a:off x="4686300" y="16684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108972</xdr:rowOff>
    </xdr:from>
    <xdr:to>
      <xdr:col>20</xdr:col>
      <xdr:colOff>38100</xdr:colOff>
      <xdr:row>98</xdr:row>
      <xdr:rowOff>39122</xdr:rowOff>
    </xdr:to>
    <xdr:sp macro="" textlink="">
      <xdr:nvSpPr>
        <xdr:cNvPr id="253" name="楕円 252"/>
        <xdr:cNvSpPr/>
      </xdr:nvSpPr>
      <xdr:spPr>
        <a:xfrm>
          <a:off x="3746500" y="16739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30249</xdr:rowOff>
    </xdr:from>
    <xdr:ext cx="534377" cy="259045"/>
    <xdr:sp macro="" textlink="">
      <xdr:nvSpPr>
        <xdr:cNvPr id="254" name="テキスト ボックス 253"/>
        <xdr:cNvSpPr txBox="1"/>
      </xdr:nvSpPr>
      <xdr:spPr>
        <a:xfrm>
          <a:off x="3530111" y="16832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68441</xdr:rowOff>
    </xdr:from>
    <xdr:to>
      <xdr:col>15</xdr:col>
      <xdr:colOff>101600</xdr:colOff>
      <xdr:row>97</xdr:row>
      <xdr:rowOff>170041</xdr:rowOff>
    </xdr:to>
    <xdr:sp macro="" textlink="">
      <xdr:nvSpPr>
        <xdr:cNvPr id="255" name="楕円 254"/>
        <xdr:cNvSpPr/>
      </xdr:nvSpPr>
      <xdr:spPr>
        <a:xfrm>
          <a:off x="2857500" y="16699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161168</xdr:rowOff>
    </xdr:from>
    <xdr:ext cx="534377" cy="259045"/>
    <xdr:sp macro="" textlink="">
      <xdr:nvSpPr>
        <xdr:cNvPr id="256" name="テキスト ボックス 255"/>
        <xdr:cNvSpPr txBox="1"/>
      </xdr:nvSpPr>
      <xdr:spPr>
        <a:xfrm>
          <a:off x="2641111" y="16791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157114</xdr:rowOff>
    </xdr:from>
    <xdr:to>
      <xdr:col>10</xdr:col>
      <xdr:colOff>165100</xdr:colOff>
      <xdr:row>97</xdr:row>
      <xdr:rowOff>87264</xdr:rowOff>
    </xdr:to>
    <xdr:sp macro="" textlink="">
      <xdr:nvSpPr>
        <xdr:cNvPr id="257" name="楕円 256"/>
        <xdr:cNvSpPr/>
      </xdr:nvSpPr>
      <xdr:spPr>
        <a:xfrm>
          <a:off x="1968500" y="1661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78391</xdr:rowOff>
    </xdr:from>
    <xdr:ext cx="534377" cy="259045"/>
    <xdr:sp macro="" textlink="">
      <xdr:nvSpPr>
        <xdr:cNvPr id="258" name="テキスト ボックス 257"/>
        <xdr:cNvSpPr txBox="1"/>
      </xdr:nvSpPr>
      <xdr:spPr>
        <a:xfrm>
          <a:off x="1752111" y="16709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160474</xdr:rowOff>
    </xdr:from>
    <xdr:to>
      <xdr:col>6</xdr:col>
      <xdr:colOff>38100</xdr:colOff>
      <xdr:row>95</xdr:row>
      <xdr:rowOff>90624</xdr:rowOff>
    </xdr:to>
    <xdr:sp macro="" textlink="">
      <xdr:nvSpPr>
        <xdr:cNvPr id="259" name="楕円 258"/>
        <xdr:cNvSpPr/>
      </xdr:nvSpPr>
      <xdr:spPr>
        <a:xfrm>
          <a:off x="1079500" y="1627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107151</xdr:rowOff>
    </xdr:from>
    <xdr:ext cx="534377" cy="259045"/>
    <xdr:sp macro="" textlink="">
      <xdr:nvSpPr>
        <xdr:cNvPr id="260" name="テキスト ボックス 259"/>
        <xdr:cNvSpPr txBox="1"/>
      </xdr:nvSpPr>
      <xdr:spPr>
        <a:xfrm>
          <a:off x="863111" y="16052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1" name="直線コネクタ 270"/>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72" name="テキスト ボックス 271"/>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3" name="直線コネクタ 27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4" name="テキスト ボックス 273"/>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5" name="直線コネクタ 274"/>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111777</xdr:rowOff>
    </xdr:from>
    <xdr:ext cx="531299" cy="259045"/>
    <xdr:sp macro="" textlink="">
      <xdr:nvSpPr>
        <xdr:cNvPr id="276" name="テキスト ボックス 275"/>
        <xdr:cNvSpPr txBox="1"/>
      </xdr:nvSpPr>
      <xdr:spPr>
        <a:xfrm>
          <a:off x="6072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8" name="テキスト ボックス 277"/>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133642</xdr:rowOff>
    </xdr:from>
    <xdr:to>
      <xdr:col>54</xdr:col>
      <xdr:colOff>189865</xdr:colOff>
      <xdr:row>38</xdr:row>
      <xdr:rowOff>25400</xdr:rowOff>
    </xdr:to>
    <xdr:cxnSp macro="">
      <xdr:nvCxnSpPr>
        <xdr:cNvPr id="280" name="直線コネクタ 279"/>
        <xdr:cNvCxnSpPr/>
      </xdr:nvCxnSpPr>
      <xdr:spPr>
        <a:xfrm flipV="1">
          <a:off x="10475595" y="5277142"/>
          <a:ext cx="1270" cy="1263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29227</xdr:rowOff>
    </xdr:from>
    <xdr:ext cx="249299" cy="259045"/>
    <xdr:sp macro="" textlink="">
      <xdr:nvSpPr>
        <xdr:cNvPr id="281" name="労働費最小値テキスト"/>
        <xdr:cNvSpPr txBox="1"/>
      </xdr:nvSpPr>
      <xdr:spPr>
        <a:xfrm>
          <a:off x="10528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25400</xdr:rowOff>
    </xdr:from>
    <xdr:to>
      <xdr:col>55</xdr:col>
      <xdr:colOff>88900</xdr:colOff>
      <xdr:row>38</xdr:row>
      <xdr:rowOff>25400</xdr:rowOff>
    </xdr:to>
    <xdr:cxnSp macro="">
      <xdr:nvCxnSpPr>
        <xdr:cNvPr id="282" name="直線コネクタ 281"/>
        <xdr:cNvCxnSpPr/>
      </xdr:nvCxnSpPr>
      <xdr:spPr>
        <a:xfrm>
          <a:off x="10388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80319</xdr:rowOff>
    </xdr:from>
    <xdr:ext cx="534377" cy="259045"/>
    <xdr:sp macro="" textlink="">
      <xdr:nvSpPr>
        <xdr:cNvPr id="283" name="労働費最大値テキスト"/>
        <xdr:cNvSpPr txBox="1"/>
      </xdr:nvSpPr>
      <xdr:spPr>
        <a:xfrm>
          <a:off x="10528300" y="505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22,106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133642</xdr:rowOff>
    </xdr:from>
    <xdr:to>
      <xdr:col>55</xdr:col>
      <xdr:colOff>88900</xdr:colOff>
      <xdr:row>30</xdr:row>
      <xdr:rowOff>133642</xdr:rowOff>
    </xdr:to>
    <xdr:cxnSp macro="">
      <xdr:nvCxnSpPr>
        <xdr:cNvPr id="284" name="直線コネクタ 283"/>
        <xdr:cNvCxnSpPr/>
      </xdr:nvCxnSpPr>
      <xdr:spPr>
        <a:xfrm>
          <a:off x="10388600" y="5277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106210</xdr:rowOff>
    </xdr:from>
    <xdr:to>
      <xdr:col>55</xdr:col>
      <xdr:colOff>0</xdr:colOff>
      <xdr:row>37</xdr:row>
      <xdr:rowOff>109125</xdr:rowOff>
    </xdr:to>
    <xdr:cxnSp macro="">
      <xdr:nvCxnSpPr>
        <xdr:cNvPr id="285" name="直線コネクタ 284"/>
        <xdr:cNvCxnSpPr/>
      </xdr:nvCxnSpPr>
      <xdr:spPr>
        <a:xfrm flipV="1">
          <a:off x="9639300" y="6449860"/>
          <a:ext cx="838200" cy="2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46524</xdr:rowOff>
    </xdr:from>
    <xdr:ext cx="469744" cy="259045"/>
    <xdr:sp macro="" textlink="">
      <xdr:nvSpPr>
        <xdr:cNvPr id="286" name="労働費平均値テキスト"/>
        <xdr:cNvSpPr txBox="1"/>
      </xdr:nvSpPr>
      <xdr:spPr>
        <a:xfrm>
          <a:off x="10528300" y="63901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68097</xdr:rowOff>
    </xdr:from>
    <xdr:to>
      <xdr:col>55</xdr:col>
      <xdr:colOff>50800</xdr:colOff>
      <xdr:row>37</xdr:row>
      <xdr:rowOff>169697</xdr:rowOff>
    </xdr:to>
    <xdr:sp macro="" textlink="">
      <xdr:nvSpPr>
        <xdr:cNvPr id="287" name="フローチャート: 判断 286"/>
        <xdr:cNvSpPr/>
      </xdr:nvSpPr>
      <xdr:spPr>
        <a:xfrm>
          <a:off x="10426700" y="641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101695</xdr:rowOff>
    </xdr:from>
    <xdr:to>
      <xdr:col>50</xdr:col>
      <xdr:colOff>114300</xdr:colOff>
      <xdr:row>37</xdr:row>
      <xdr:rowOff>109125</xdr:rowOff>
    </xdr:to>
    <xdr:cxnSp macro="">
      <xdr:nvCxnSpPr>
        <xdr:cNvPr id="288" name="直線コネクタ 287"/>
        <xdr:cNvCxnSpPr/>
      </xdr:nvCxnSpPr>
      <xdr:spPr>
        <a:xfrm>
          <a:off x="8750300" y="6445345"/>
          <a:ext cx="889000" cy="7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63811</xdr:rowOff>
    </xdr:from>
    <xdr:to>
      <xdr:col>50</xdr:col>
      <xdr:colOff>165100</xdr:colOff>
      <xdr:row>37</xdr:row>
      <xdr:rowOff>165412</xdr:rowOff>
    </xdr:to>
    <xdr:sp macro="" textlink="">
      <xdr:nvSpPr>
        <xdr:cNvPr id="289" name="フローチャート: 判断 288"/>
        <xdr:cNvSpPr/>
      </xdr:nvSpPr>
      <xdr:spPr>
        <a:xfrm>
          <a:off x="9588500" y="640746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156538</xdr:rowOff>
    </xdr:from>
    <xdr:ext cx="469744" cy="259045"/>
    <xdr:sp macro="" textlink="">
      <xdr:nvSpPr>
        <xdr:cNvPr id="290" name="テキスト ボックス 289"/>
        <xdr:cNvSpPr txBox="1"/>
      </xdr:nvSpPr>
      <xdr:spPr>
        <a:xfrm>
          <a:off x="9404428" y="6500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83864</xdr:rowOff>
    </xdr:from>
    <xdr:to>
      <xdr:col>45</xdr:col>
      <xdr:colOff>177800</xdr:colOff>
      <xdr:row>37</xdr:row>
      <xdr:rowOff>101695</xdr:rowOff>
    </xdr:to>
    <xdr:cxnSp macro="">
      <xdr:nvCxnSpPr>
        <xdr:cNvPr id="291" name="直線コネクタ 290"/>
        <xdr:cNvCxnSpPr/>
      </xdr:nvCxnSpPr>
      <xdr:spPr>
        <a:xfrm>
          <a:off x="7861300" y="6427514"/>
          <a:ext cx="889000" cy="17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62611</xdr:rowOff>
    </xdr:from>
    <xdr:to>
      <xdr:col>46</xdr:col>
      <xdr:colOff>38100</xdr:colOff>
      <xdr:row>37</xdr:row>
      <xdr:rowOff>164211</xdr:rowOff>
    </xdr:to>
    <xdr:sp macro="" textlink="">
      <xdr:nvSpPr>
        <xdr:cNvPr id="292" name="フローチャート: 判断 291"/>
        <xdr:cNvSpPr/>
      </xdr:nvSpPr>
      <xdr:spPr>
        <a:xfrm>
          <a:off x="8699500" y="640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155338</xdr:rowOff>
    </xdr:from>
    <xdr:ext cx="469744" cy="259045"/>
    <xdr:sp macro="" textlink="">
      <xdr:nvSpPr>
        <xdr:cNvPr id="293" name="テキスト ボックス 292"/>
        <xdr:cNvSpPr txBox="1"/>
      </xdr:nvSpPr>
      <xdr:spPr>
        <a:xfrm>
          <a:off x="8515428" y="649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82779</xdr:rowOff>
    </xdr:from>
    <xdr:to>
      <xdr:col>41</xdr:col>
      <xdr:colOff>50800</xdr:colOff>
      <xdr:row>37</xdr:row>
      <xdr:rowOff>83864</xdr:rowOff>
    </xdr:to>
    <xdr:cxnSp macro="">
      <xdr:nvCxnSpPr>
        <xdr:cNvPr id="294" name="直線コネクタ 293"/>
        <xdr:cNvCxnSpPr/>
      </xdr:nvCxnSpPr>
      <xdr:spPr>
        <a:xfrm>
          <a:off x="6972300" y="6426429"/>
          <a:ext cx="889000" cy="1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55296</xdr:rowOff>
    </xdr:from>
    <xdr:to>
      <xdr:col>41</xdr:col>
      <xdr:colOff>101600</xdr:colOff>
      <xdr:row>37</xdr:row>
      <xdr:rowOff>156896</xdr:rowOff>
    </xdr:to>
    <xdr:sp macro="" textlink="">
      <xdr:nvSpPr>
        <xdr:cNvPr id="295" name="フローチャート: 判断 294"/>
        <xdr:cNvSpPr/>
      </xdr:nvSpPr>
      <xdr:spPr>
        <a:xfrm>
          <a:off x="7810500" y="639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148023</xdr:rowOff>
    </xdr:from>
    <xdr:ext cx="469744" cy="259045"/>
    <xdr:sp macro="" textlink="">
      <xdr:nvSpPr>
        <xdr:cNvPr id="296" name="テキスト ボックス 295"/>
        <xdr:cNvSpPr txBox="1"/>
      </xdr:nvSpPr>
      <xdr:spPr>
        <a:xfrm>
          <a:off x="7626428" y="6491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54267</xdr:rowOff>
    </xdr:from>
    <xdr:to>
      <xdr:col>36</xdr:col>
      <xdr:colOff>165100</xdr:colOff>
      <xdr:row>37</xdr:row>
      <xdr:rowOff>155867</xdr:rowOff>
    </xdr:to>
    <xdr:sp macro="" textlink="">
      <xdr:nvSpPr>
        <xdr:cNvPr id="297" name="フローチャート: 判断 296"/>
        <xdr:cNvSpPr/>
      </xdr:nvSpPr>
      <xdr:spPr>
        <a:xfrm>
          <a:off x="6921500" y="6397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146994</xdr:rowOff>
    </xdr:from>
    <xdr:ext cx="469744" cy="259045"/>
    <xdr:sp macro="" textlink="">
      <xdr:nvSpPr>
        <xdr:cNvPr id="298" name="テキスト ボックス 297"/>
        <xdr:cNvSpPr txBox="1"/>
      </xdr:nvSpPr>
      <xdr:spPr>
        <a:xfrm>
          <a:off x="6737428" y="6490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55410</xdr:rowOff>
    </xdr:from>
    <xdr:to>
      <xdr:col>55</xdr:col>
      <xdr:colOff>50800</xdr:colOff>
      <xdr:row>37</xdr:row>
      <xdr:rowOff>157010</xdr:rowOff>
    </xdr:to>
    <xdr:sp macro="" textlink="">
      <xdr:nvSpPr>
        <xdr:cNvPr id="304" name="楕円 303"/>
        <xdr:cNvSpPr/>
      </xdr:nvSpPr>
      <xdr:spPr>
        <a:xfrm>
          <a:off x="10426700" y="639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14787</xdr:rowOff>
    </xdr:from>
    <xdr:ext cx="469744" cy="259045"/>
    <xdr:sp macro="" textlink="">
      <xdr:nvSpPr>
        <xdr:cNvPr id="305" name="労働費該当値テキスト"/>
        <xdr:cNvSpPr txBox="1"/>
      </xdr:nvSpPr>
      <xdr:spPr>
        <a:xfrm>
          <a:off x="10528300" y="6186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58325</xdr:rowOff>
    </xdr:from>
    <xdr:to>
      <xdr:col>50</xdr:col>
      <xdr:colOff>165100</xdr:colOff>
      <xdr:row>37</xdr:row>
      <xdr:rowOff>159925</xdr:rowOff>
    </xdr:to>
    <xdr:sp macro="" textlink="">
      <xdr:nvSpPr>
        <xdr:cNvPr id="306" name="楕円 305"/>
        <xdr:cNvSpPr/>
      </xdr:nvSpPr>
      <xdr:spPr>
        <a:xfrm>
          <a:off x="9588500" y="640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5002</xdr:rowOff>
    </xdr:from>
    <xdr:ext cx="469744" cy="259045"/>
    <xdr:sp macro="" textlink="">
      <xdr:nvSpPr>
        <xdr:cNvPr id="307" name="テキスト ボックス 306"/>
        <xdr:cNvSpPr txBox="1"/>
      </xdr:nvSpPr>
      <xdr:spPr>
        <a:xfrm>
          <a:off x="9404428" y="6177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50895</xdr:rowOff>
    </xdr:from>
    <xdr:to>
      <xdr:col>46</xdr:col>
      <xdr:colOff>38100</xdr:colOff>
      <xdr:row>37</xdr:row>
      <xdr:rowOff>152495</xdr:rowOff>
    </xdr:to>
    <xdr:sp macro="" textlink="">
      <xdr:nvSpPr>
        <xdr:cNvPr id="308" name="楕円 307"/>
        <xdr:cNvSpPr/>
      </xdr:nvSpPr>
      <xdr:spPr>
        <a:xfrm>
          <a:off x="8699500" y="6394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169022</xdr:rowOff>
    </xdr:from>
    <xdr:ext cx="469744" cy="259045"/>
    <xdr:sp macro="" textlink="">
      <xdr:nvSpPr>
        <xdr:cNvPr id="309" name="テキスト ボックス 308"/>
        <xdr:cNvSpPr txBox="1"/>
      </xdr:nvSpPr>
      <xdr:spPr>
        <a:xfrm>
          <a:off x="8515428" y="6169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33064</xdr:rowOff>
    </xdr:from>
    <xdr:to>
      <xdr:col>41</xdr:col>
      <xdr:colOff>101600</xdr:colOff>
      <xdr:row>37</xdr:row>
      <xdr:rowOff>134664</xdr:rowOff>
    </xdr:to>
    <xdr:sp macro="" textlink="">
      <xdr:nvSpPr>
        <xdr:cNvPr id="310" name="楕円 309"/>
        <xdr:cNvSpPr/>
      </xdr:nvSpPr>
      <xdr:spPr>
        <a:xfrm>
          <a:off x="7810500" y="6376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151191</xdr:rowOff>
    </xdr:from>
    <xdr:ext cx="469744" cy="259045"/>
    <xdr:sp macro="" textlink="">
      <xdr:nvSpPr>
        <xdr:cNvPr id="311" name="テキスト ボックス 310"/>
        <xdr:cNvSpPr txBox="1"/>
      </xdr:nvSpPr>
      <xdr:spPr>
        <a:xfrm>
          <a:off x="7626428" y="6151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31979</xdr:rowOff>
    </xdr:from>
    <xdr:to>
      <xdr:col>36</xdr:col>
      <xdr:colOff>165100</xdr:colOff>
      <xdr:row>37</xdr:row>
      <xdr:rowOff>133579</xdr:rowOff>
    </xdr:to>
    <xdr:sp macro="" textlink="">
      <xdr:nvSpPr>
        <xdr:cNvPr id="312" name="楕円 311"/>
        <xdr:cNvSpPr/>
      </xdr:nvSpPr>
      <xdr:spPr>
        <a:xfrm>
          <a:off x="6921500" y="6375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150106</xdr:rowOff>
    </xdr:from>
    <xdr:ext cx="469744" cy="259045"/>
    <xdr:sp macro="" textlink="">
      <xdr:nvSpPr>
        <xdr:cNvPr id="313" name="テキスト ボックス 312"/>
        <xdr:cNvSpPr txBox="1"/>
      </xdr:nvSpPr>
      <xdr:spPr>
        <a:xfrm>
          <a:off x="6737428" y="6150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4" name="直線コネクタ 323"/>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5" name="テキスト ボックス 324"/>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6" name="直線コネクタ 325"/>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7" name="テキスト ボックス 326"/>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8" name="直線コネクタ 327"/>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29" name="テキスト ボックス 328"/>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0" name="直線コネクタ 329"/>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1" name="テキスト ボックス 330"/>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2" name="直線コネクタ 331"/>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3" name="テキスト ボックス 332"/>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4" name="直線コネクタ 333"/>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5" name="テキスト ボックス 334"/>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149998</xdr:rowOff>
    </xdr:from>
    <xdr:to>
      <xdr:col>54</xdr:col>
      <xdr:colOff>189865</xdr:colOff>
      <xdr:row>59</xdr:row>
      <xdr:rowOff>91944</xdr:rowOff>
    </xdr:to>
    <xdr:cxnSp macro="">
      <xdr:nvCxnSpPr>
        <xdr:cNvPr id="339" name="直線コネクタ 338"/>
        <xdr:cNvCxnSpPr/>
      </xdr:nvCxnSpPr>
      <xdr:spPr>
        <a:xfrm flipV="1">
          <a:off x="10475595" y="8722498"/>
          <a:ext cx="1270" cy="1484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95771</xdr:rowOff>
    </xdr:from>
    <xdr:ext cx="378565" cy="259045"/>
    <xdr:sp macro="" textlink="">
      <xdr:nvSpPr>
        <xdr:cNvPr id="340" name="農林水産業費最小値テキスト"/>
        <xdr:cNvSpPr txBox="1"/>
      </xdr:nvSpPr>
      <xdr:spPr>
        <a:xfrm>
          <a:off x="10528300" y="102113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91944</xdr:rowOff>
    </xdr:from>
    <xdr:to>
      <xdr:col>55</xdr:col>
      <xdr:colOff>88900</xdr:colOff>
      <xdr:row>59</xdr:row>
      <xdr:rowOff>91944</xdr:rowOff>
    </xdr:to>
    <xdr:cxnSp macro="">
      <xdr:nvCxnSpPr>
        <xdr:cNvPr id="341" name="直線コネクタ 340"/>
        <xdr:cNvCxnSpPr/>
      </xdr:nvCxnSpPr>
      <xdr:spPr>
        <a:xfrm>
          <a:off x="10388600" y="10207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96675</xdr:rowOff>
    </xdr:from>
    <xdr:ext cx="599010" cy="259045"/>
    <xdr:sp macro="" textlink="">
      <xdr:nvSpPr>
        <xdr:cNvPr id="342" name="農林水産業費最大値テキスト"/>
        <xdr:cNvSpPr txBox="1"/>
      </xdr:nvSpPr>
      <xdr:spPr>
        <a:xfrm>
          <a:off x="10528300" y="8497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137,054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149998</xdr:rowOff>
    </xdr:from>
    <xdr:to>
      <xdr:col>55</xdr:col>
      <xdr:colOff>88900</xdr:colOff>
      <xdr:row>50</xdr:row>
      <xdr:rowOff>149998</xdr:rowOff>
    </xdr:to>
    <xdr:cxnSp macro="">
      <xdr:nvCxnSpPr>
        <xdr:cNvPr id="343" name="直線コネクタ 342"/>
        <xdr:cNvCxnSpPr/>
      </xdr:nvCxnSpPr>
      <xdr:spPr>
        <a:xfrm>
          <a:off x="10388600" y="8722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51765</xdr:rowOff>
    </xdr:from>
    <xdr:to>
      <xdr:col>55</xdr:col>
      <xdr:colOff>0</xdr:colOff>
      <xdr:row>59</xdr:row>
      <xdr:rowOff>54584</xdr:rowOff>
    </xdr:to>
    <xdr:cxnSp macro="">
      <xdr:nvCxnSpPr>
        <xdr:cNvPr id="344" name="直線コネクタ 343"/>
        <xdr:cNvCxnSpPr/>
      </xdr:nvCxnSpPr>
      <xdr:spPr>
        <a:xfrm>
          <a:off x="9639300" y="10167315"/>
          <a:ext cx="838200" cy="2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94773</xdr:rowOff>
    </xdr:from>
    <xdr:ext cx="534377" cy="259045"/>
    <xdr:sp macro="" textlink="">
      <xdr:nvSpPr>
        <xdr:cNvPr id="345" name="農林水産業費平均値テキスト"/>
        <xdr:cNvSpPr txBox="1"/>
      </xdr:nvSpPr>
      <xdr:spPr>
        <a:xfrm>
          <a:off x="10528300" y="98674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71896</xdr:rowOff>
    </xdr:from>
    <xdr:to>
      <xdr:col>55</xdr:col>
      <xdr:colOff>50800</xdr:colOff>
      <xdr:row>59</xdr:row>
      <xdr:rowOff>2046</xdr:rowOff>
    </xdr:to>
    <xdr:sp macro="" textlink="">
      <xdr:nvSpPr>
        <xdr:cNvPr id="346" name="フローチャート: 判断 345"/>
        <xdr:cNvSpPr/>
      </xdr:nvSpPr>
      <xdr:spPr>
        <a:xfrm>
          <a:off x="10426700" y="10015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50274</xdr:rowOff>
    </xdr:from>
    <xdr:to>
      <xdr:col>50</xdr:col>
      <xdr:colOff>114300</xdr:colOff>
      <xdr:row>59</xdr:row>
      <xdr:rowOff>51765</xdr:rowOff>
    </xdr:to>
    <xdr:cxnSp macro="">
      <xdr:nvCxnSpPr>
        <xdr:cNvPr id="347" name="直線コネクタ 346"/>
        <xdr:cNvCxnSpPr/>
      </xdr:nvCxnSpPr>
      <xdr:spPr>
        <a:xfrm>
          <a:off x="8750300" y="10165824"/>
          <a:ext cx="889000" cy="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80376</xdr:rowOff>
    </xdr:from>
    <xdr:to>
      <xdr:col>50</xdr:col>
      <xdr:colOff>165100</xdr:colOff>
      <xdr:row>59</xdr:row>
      <xdr:rowOff>10526</xdr:rowOff>
    </xdr:to>
    <xdr:sp macro="" textlink="">
      <xdr:nvSpPr>
        <xdr:cNvPr id="348" name="フローチャート: 判断 347"/>
        <xdr:cNvSpPr/>
      </xdr:nvSpPr>
      <xdr:spPr>
        <a:xfrm>
          <a:off x="9588500" y="10024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27053</xdr:rowOff>
    </xdr:from>
    <xdr:ext cx="534377" cy="259045"/>
    <xdr:sp macro="" textlink="">
      <xdr:nvSpPr>
        <xdr:cNvPr id="349" name="テキスト ボックス 348"/>
        <xdr:cNvSpPr txBox="1"/>
      </xdr:nvSpPr>
      <xdr:spPr>
        <a:xfrm>
          <a:off x="9372111" y="9799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49599</xdr:rowOff>
    </xdr:from>
    <xdr:to>
      <xdr:col>45</xdr:col>
      <xdr:colOff>177800</xdr:colOff>
      <xdr:row>59</xdr:row>
      <xdr:rowOff>50274</xdr:rowOff>
    </xdr:to>
    <xdr:cxnSp macro="">
      <xdr:nvCxnSpPr>
        <xdr:cNvPr id="350" name="直線コネクタ 349"/>
        <xdr:cNvCxnSpPr/>
      </xdr:nvCxnSpPr>
      <xdr:spPr>
        <a:xfrm>
          <a:off x="7861300" y="10165149"/>
          <a:ext cx="889000" cy="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82749</xdr:rowOff>
    </xdr:from>
    <xdr:to>
      <xdr:col>46</xdr:col>
      <xdr:colOff>38100</xdr:colOff>
      <xdr:row>59</xdr:row>
      <xdr:rowOff>12899</xdr:rowOff>
    </xdr:to>
    <xdr:sp macro="" textlink="">
      <xdr:nvSpPr>
        <xdr:cNvPr id="351" name="フローチャート: 判断 350"/>
        <xdr:cNvSpPr/>
      </xdr:nvSpPr>
      <xdr:spPr>
        <a:xfrm>
          <a:off x="8699500" y="1002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29426</xdr:rowOff>
    </xdr:from>
    <xdr:ext cx="534377" cy="259045"/>
    <xdr:sp macro="" textlink="">
      <xdr:nvSpPr>
        <xdr:cNvPr id="352" name="テキスト ボックス 351"/>
        <xdr:cNvSpPr txBox="1"/>
      </xdr:nvSpPr>
      <xdr:spPr>
        <a:xfrm>
          <a:off x="8483111" y="9802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49599</xdr:rowOff>
    </xdr:from>
    <xdr:to>
      <xdr:col>41</xdr:col>
      <xdr:colOff>50800</xdr:colOff>
      <xdr:row>59</xdr:row>
      <xdr:rowOff>54791</xdr:rowOff>
    </xdr:to>
    <xdr:cxnSp macro="">
      <xdr:nvCxnSpPr>
        <xdr:cNvPr id="353" name="直線コネクタ 352"/>
        <xdr:cNvCxnSpPr/>
      </xdr:nvCxnSpPr>
      <xdr:spPr>
        <a:xfrm flipV="1">
          <a:off x="6972300" y="10165149"/>
          <a:ext cx="889000" cy="5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79571</xdr:rowOff>
    </xdr:from>
    <xdr:to>
      <xdr:col>41</xdr:col>
      <xdr:colOff>101600</xdr:colOff>
      <xdr:row>59</xdr:row>
      <xdr:rowOff>9721</xdr:rowOff>
    </xdr:to>
    <xdr:sp macro="" textlink="">
      <xdr:nvSpPr>
        <xdr:cNvPr id="354" name="フローチャート: 判断 353"/>
        <xdr:cNvSpPr/>
      </xdr:nvSpPr>
      <xdr:spPr>
        <a:xfrm>
          <a:off x="7810500" y="10023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26248</xdr:rowOff>
    </xdr:from>
    <xdr:ext cx="534377" cy="259045"/>
    <xdr:sp macro="" textlink="">
      <xdr:nvSpPr>
        <xdr:cNvPr id="355" name="テキスト ボックス 354"/>
        <xdr:cNvSpPr txBox="1"/>
      </xdr:nvSpPr>
      <xdr:spPr>
        <a:xfrm>
          <a:off x="7594111" y="9798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91763</xdr:rowOff>
    </xdr:from>
    <xdr:to>
      <xdr:col>36</xdr:col>
      <xdr:colOff>165100</xdr:colOff>
      <xdr:row>59</xdr:row>
      <xdr:rowOff>21913</xdr:rowOff>
    </xdr:to>
    <xdr:sp macro="" textlink="">
      <xdr:nvSpPr>
        <xdr:cNvPr id="356" name="フローチャート: 判断 355"/>
        <xdr:cNvSpPr/>
      </xdr:nvSpPr>
      <xdr:spPr>
        <a:xfrm>
          <a:off x="6921500" y="10035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38440</xdr:rowOff>
    </xdr:from>
    <xdr:ext cx="534377" cy="259045"/>
    <xdr:sp macro="" textlink="">
      <xdr:nvSpPr>
        <xdr:cNvPr id="357" name="テキスト ボックス 356"/>
        <xdr:cNvSpPr txBox="1"/>
      </xdr:nvSpPr>
      <xdr:spPr>
        <a:xfrm>
          <a:off x="6705111" y="9811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3784</xdr:rowOff>
    </xdr:from>
    <xdr:to>
      <xdr:col>55</xdr:col>
      <xdr:colOff>50800</xdr:colOff>
      <xdr:row>59</xdr:row>
      <xdr:rowOff>105384</xdr:rowOff>
    </xdr:to>
    <xdr:sp macro="" textlink="">
      <xdr:nvSpPr>
        <xdr:cNvPr id="363" name="楕円 362"/>
        <xdr:cNvSpPr/>
      </xdr:nvSpPr>
      <xdr:spPr>
        <a:xfrm>
          <a:off x="10426700" y="10119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90161</xdr:rowOff>
    </xdr:from>
    <xdr:ext cx="469744" cy="259045"/>
    <xdr:sp macro="" textlink="">
      <xdr:nvSpPr>
        <xdr:cNvPr id="364" name="農林水産業費該当値テキスト"/>
        <xdr:cNvSpPr txBox="1"/>
      </xdr:nvSpPr>
      <xdr:spPr>
        <a:xfrm>
          <a:off x="10528300" y="10034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965</xdr:rowOff>
    </xdr:from>
    <xdr:to>
      <xdr:col>50</xdr:col>
      <xdr:colOff>165100</xdr:colOff>
      <xdr:row>59</xdr:row>
      <xdr:rowOff>102565</xdr:rowOff>
    </xdr:to>
    <xdr:sp macro="" textlink="">
      <xdr:nvSpPr>
        <xdr:cNvPr id="365" name="楕円 364"/>
        <xdr:cNvSpPr/>
      </xdr:nvSpPr>
      <xdr:spPr>
        <a:xfrm>
          <a:off x="9588500" y="10116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93692</xdr:rowOff>
    </xdr:from>
    <xdr:ext cx="469744" cy="259045"/>
    <xdr:sp macro="" textlink="">
      <xdr:nvSpPr>
        <xdr:cNvPr id="366" name="テキスト ボックス 365"/>
        <xdr:cNvSpPr txBox="1"/>
      </xdr:nvSpPr>
      <xdr:spPr>
        <a:xfrm>
          <a:off x="9404428" y="10209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170924</xdr:rowOff>
    </xdr:from>
    <xdr:to>
      <xdr:col>46</xdr:col>
      <xdr:colOff>38100</xdr:colOff>
      <xdr:row>59</xdr:row>
      <xdr:rowOff>101074</xdr:rowOff>
    </xdr:to>
    <xdr:sp macro="" textlink="">
      <xdr:nvSpPr>
        <xdr:cNvPr id="367" name="楕円 366"/>
        <xdr:cNvSpPr/>
      </xdr:nvSpPr>
      <xdr:spPr>
        <a:xfrm>
          <a:off x="8699500" y="10115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92201</xdr:rowOff>
    </xdr:from>
    <xdr:ext cx="469744" cy="259045"/>
    <xdr:sp macro="" textlink="">
      <xdr:nvSpPr>
        <xdr:cNvPr id="368" name="テキスト ボックス 367"/>
        <xdr:cNvSpPr txBox="1"/>
      </xdr:nvSpPr>
      <xdr:spPr>
        <a:xfrm>
          <a:off x="8515428" y="10207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170249</xdr:rowOff>
    </xdr:from>
    <xdr:to>
      <xdr:col>41</xdr:col>
      <xdr:colOff>101600</xdr:colOff>
      <xdr:row>59</xdr:row>
      <xdr:rowOff>100399</xdr:rowOff>
    </xdr:to>
    <xdr:sp macro="" textlink="">
      <xdr:nvSpPr>
        <xdr:cNvPr id="369" name="楕円 368"/>
        <xdr:cNvSpPr/>
      </xdr:nvSpPr>
      <xdr:spPr>
        <a:xfrm>
          <a:off x="7810500" y="10114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91526</xdr:rowOff>
    </xdr:from>
    <xdr:ext cx="469744" cy="259045"/>
    <xdr:sp macro="" textlink="">
      <xdr:nvSpPr>
        <xdr:cNvPr id="370" name="テキスト ボックス 369"/>
        <xdr:cNvSpPr txBox="1"/>
      </xdr:nvSpPr>
      <xdr:spPr>
        <a:xfrm>
          <a:off x="7626428" y="10207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59</xdr:row>
      <xdr:rowOff>3991</xdr:rowOff>
    </xdr:from>
    <xdr:to>
      <xdr:col>36</xdr:col>
      <xdr:colOff>165100</xdr:colOff>
      <xdr:row>59</xdr:row>
      <xdr:rowOff>105591</xdr:rowOff>
    </xdr:to>
    <xdr:sp macro="" textlink="">
      <xdr:nvSpPr>
        <xdr:cNvPr id="371" name="楕円 370"/>
        <xdr:cNvSpPr/>
      </xdr:nvSpPr>
      <xdr:spPr>
        <a:xfrm>
          <a:off x="6921500" y="10119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96718</xdr:rowOff>
    </xdr:from>
    <xdr:ext cx="469744" cy="259045"/>
    <xdr:sp macro="" textlink="">
      <xdr:nvSpPr>
        <xdr:cNvPr id="372" name="テキスト ボックス 371"/>
        <xdr:cNvSpPr txBox="1"/>
      </xdr:nvSpPr>
      <xdr:spPr>
        <a:xfrm>
          <a:off x="6737428" y="10212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3" name="直線コネクタ 38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4" name="テキスト ボックス 38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5" name="直線コネクタ 38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6" name="テキスト ボックス 385"/>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7" name="直線コネクタ 38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8" name="テキスト ボックス 387"/>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9" name="直線コネクタ 38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0" name="テキスト ボックス 389"/>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2" name="テキスト ボックス 39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117137</xdr:rowOff>
    </xdr:from>
    <xdr:to>
      <xdr:col>54</xdr:col>
      <xdr:colOff>189865</xdr:colOff>
      <xdr:row>78</xdr:row>
      <xdr:rowOff>104907</xdr:rowOff>
    </xdr:to>
    <xdr:cxnSp macro="">
      <xdr:nvCxnSpPr>
        <xdr:cNvPr id="394" name="直線コネクタ 393"/>
        <xdr:cNvCxnSpPr/>
      </xdr:nvCxnSpPr>
      <xdr:spPr>
        <a:xfrm flipV="1">
          <a:off x="10475595" y="12118637"/>
          <a:ext cx="1270" cy="1359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108734</xdr:rowOff>
    </xdr:from>
    <xdr:ext cx="469744" cy="259045"/>
    <xdr:sp macro="" textlink="">
      <xdr:nvSpPr>
        <xdr:cNvPr id="395" name="商工費最小値テキスト"/>
        <xdr:cNvSpPr txBox="1"/>
      </xdr:nvSpPr>
      <xdr:spPr>
        <a:xfrm>
          <a:off x="10528300" y="13481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104907</xdr:rowOff>
    </xdr:from>
    <xdr:to>
      <xdr:col>55</xdr:col>
      <xdr:colOff>88900</xdr:colOff>
      <xdr:row>78</xdr:row>
      <xdr:rowOff>104907</xdr:rowOff>
    </xdr:to>
    <xdr:cxnSp macro="">
      <xdr:nvCxnSpPr>
        <xdr:cNvPr id="396" name="直線コネクタ 395"/>
        <xdr:cNvCxnSpPr/>
      </xdr:nvCxnSpPr>
      <xdr:spPr>
        <a:xfrm>
          <a:off x="10388600" y="13478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63814</xdr:rowOff>
    </xdr:from>
    <xdr:ext cx="534377" cy="259045"/>
    <xdr:sp macro="" textlink="">
      <xdr:nvSpPr>
        <xdr:cNvPr id="397" name="商工費最大値テキスト"/>
        <xdr:cNvSpPr txBox="1"/>
      </xdr:nvSpPr>
      <xdr:spPr>
        <a:xfrm>
          <a:off x="10528300" y="11893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60,987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117137</xdr:rowOff>
    </xdr:from>
    <xdr:to>
      <xdr:col>55</xdr:col>
      <xdr:colOff>88900</xdr:colOff>
      <xdr:row>70</xdr:row>
      <xdr:rowOff>117137</xdr:rowOff>
    </xdr:to>
    <xdr:cxnSp macro="">
      <xdr:nvCxnSpPr>
        <xdr:cNvPr id="398" name="直線コネクタ 397"/>
        <xdr:cNvCxnSpPr/>
      </xdr:nvCxnSpPr>
      <xdr:spPr>
        <a:xfrm>
          <a:off x="10388600" y="12118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47528</xdr:rowOff>
    </xdr:from>
    <xdr:to>
      <xdr:col>55</xdr:col>
      <xdr:colOff>0</xdr:colOff>
      <xdr:row>74</xdr:row>
      <xdr:rowOff>108359</xdr:rowOff>
    </xdr:to>
    <xdr:cxnSp macro="">
      <xdr:nvCxnSpPr>
        <xdr:cNvPr id="399" name="直線コネクタ 398"/>
        <xdr:cNvCxnSpPr/>
      </xdr:nvCxnSpPr>
      <xdr:spPr>
        <a:xfrm>
          <a:off x="9639300" y="12734828"/>
          <a:ext cx="838200" cy="60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130604</xdr:rowOff>
    </xdr:from>
    <xdr:ext cx="534377" cy="259045"/>
    <xdr:sp macro="" textlink="">
      <xdr:nvSpPr>
        <xdr:cNvPr id="400" name="商工費平均値テキスト"/>
        <xdr:cNvSpPr txBox="1"/>
      </xdr:nvSpPr>
      <xdr:spPr>
        <a:xfrm>
          <a:off x="10528300" y="131608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152177</xdr:rowOff>
    </xdr:from>
    <xdr:to>
      <xdr:col>55</xdr:col>
      <xdr:colOff>50800</xdr:colOff>
      <xdr:row>77</xdr:row>
      <xdr:rowOff>82327</xdr:rowOff>
    </xdr:to>
    <xdr:sp macro="" textlink="">
      <xdr:nvSpPr>
        <xdr:cNvPr id="401" name="フローチャート: 判断 400"/>
        <xdr:cNvSpPr/>
      </xdr:nvSpPr>
      <xdr:spPr>
        <a:xfrm>
          <a:off x="10426700" y="131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94277</xdr:rowOff>
    </xdr:from>
    <xdr:to>
      <xdr:col>50</xdr:col>
      <xdr:colOff>114300</xdr:colOff>
      <xdr:row>74</xdr:row>
      <xdr:rowOff>47528</xdr:rowOff>
    </xdr:to>
    <xdr:cxnSp macro="">
      <xdr:nvCxnSpPr>
        <xdr:cNvPr id="402" name="直線コネクタ 401"/>
        <xdr:cNvCxnSpPr/>
      </xdr:nvCxnSpPr>
      <xdr:spPr>
        <a:xfrm>
          <a:off x="8750300" y="12610127"/>
          <a:ext cx="889000" cy="124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167287</xdr:rowOff>
    </xdr:from>
    <xdr:to>
      <xdr:col>50</xdr:col>
      <xdr:colOff>165100</xdr:colOff>
      <xdr:row>77</xdr:row>
      <xdr:rowOff>97437</xdr:rowOff>
    </xdr:to>
    <xdr:sp macro="" textlink="">
      <xdr:nvSpPr>
        <xdr:cNvPr id="403" name="フローチャート: 判断 402"/>
        <xdr:cNvSpPr/>
      </xdr:nvSpPr>
      <xdr:spPr>
        <a:xfrm>
          <a:off x="9588500" y="131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88564</xdr:rowOff>
    </xdr:from>
    <xdr:ext cx="534377" cy="259045"/>
    <xdr:sp macro="" textlink="">
      <xdr:nvSpPr>
        <xdr:cNvPr id="404" name="テキスト ボックス 403"/>
        <xdr:cNvSpPr txBox="1"/>
      </xdr:nvSpPr>
      <xdr:spPr>
        <a:xfrm>
          <a:off x="9372111" y="1329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72</xdr:row>
      <xdr:rowOff>119218</xdr:rowOff>
    </xdr:from>
    <xdr:to>
      <xdr:col>45</xdr:col>
      <xdr:colOff>177800</xdr:colOff>
      <xdr:row>73</xdr:row>
      <xdr:rowOff>94277</xdr:rowOff>
    </xdr:to>
    <xdr:cxnSp macro="">
      <xdr:nvCxnSpPr>
        <xdr:cNvPr id="405" name="直線コネクタ 404"/>
        <xdr:cNvCxnSpPr/>
      </xdr:nvCxnSpPr>
      <xdr:spPr>
        <a:xfrm>
          <a:off x="7861300" y="12463618"/>
          <a:ext cx="889000" cy="146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156063</xdr:rowOff>
    </xdr:from>
    <xdr:to>
      <xdr:col>46</xdr:col>
      <xdr:colOff>38100</xdr:colOff>
      <xdr:row>77</xdr:row>
      <xdr:rowOff>86213</xdr:rowOff>
    </xdr:to>
    <xdr:sp macro="" textlink="">
      <xdr:nvSpPr>
        <xdr:cNvPr id="406" name="フローチャート: 判断 405"/>
        <xdr:cNvSpPr/>
      </xdr:nvSpPr>
      <xdr:spPr>
        <a:xfrm>
          <a:off x="8699500" y="1318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77340</xdr:rowOff>
    </xdr:from>
    <xdr:ext cx="534377" cy="259045"/>
    <xdr:sp macro="" textlink="">
      <xdr:nvSpPr>
        <xdr:cNvPr id="407" name="テキスト ボックス 406"/>
        <xdr:cNvSpPr txBox="1"/>
      </xdr:nvSpPr>
      <xdr:spPr>
        <a:xfrm>
          <a:off x="8483111" y="13278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72</xdr:row>
      <xdr:rowOff>9055</xdr:rowOff>
    </xdr:from>
    <xdr:to>
      <xdr:col>41</xdr:col>
      <xdr:colOff>50800</xdr:colOff>
      <xdr:row>72</xdr:row>
      <xdr:rowOff>119218</xdr:rowOff>
    </xdr:to>
    <xdr:cxnSp macro="">
      <xdr:nvCxnSpPr>
        <xdr:cNvPr id="408" name="直線コネクタ 407"/>
        <xdr:cNvCxnSpPr/>
      </xdr:nvCxnSpPr>
      <xdr:spPr>
        <a:xfrm>
          <a:off x="6972300" y="12353455"/>
          <a:ext cx="889000" cy="11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137020</xdr:rowOff>
    </xdr:from>
    <xdr:to>
      <xdr:col>41</xdr:col>
      <xdr:colOff>101600</xdr:colOff>
      <xdr:row>77</xdr:row>
      <xdr:rowOff>67170</xdr:rowOff>
    </xdr:to>
    <xdr:sp macro="" textlink="">
      <xdr:nvSpPr>
        <xdr:cNvPr id="409" name="フローチャート: 判断 408"/>
        <xdr:cNvSpPr/>
      </xdr:nvSpPr>
      <xdr:spPr>
        <a:xfrm>
          <a:off x="7810500" y="1316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58297</xdr:rowOff>
    </xdr:from>
    <xdr:ext cx="534377" cy="259045"/>
    <xdr:sp macro="" textlink="">
      <xdr:nvSpPr>
        <xdr:cNvPr id="410" name="テキスト ボックス 409"/>
        <xdr:cNvSpPr txBox="1"/>
      </xdr:nvSpPr>
      <xdr:spPr>
        <a:xfrm>
          <a:off x="7594111" y="13259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129454</xdr:rowOff>
    </xdr:from>
    <xdr:to>
      <xdr:col>36</xdr:col>
      <xdr:colOff>165100</xdr:colOff>
      <xdr:row>77</xdr:row>
      <xdr:rowOff>59604</xdr:rowOff>
    </xdr:to>
    <xdr:sp macro="" textlink="">
      <xdr:nvSpPr>
        <xdr:cNvPr id="411" name="フローチャート: 判断 410"/>
        <xdr:cNvSpPr/>
      </xdr:nvSpPr>
      <xdr:spPr>
        <a:xfrm>
          <a:off x="6921500" y="1315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50731</xdr:rowOff>
    </xdr:from>
    <xdr:ext cx="534377" cy="259045"/>
    <xdr:sp macro="" textlink="">
      <xdr:nvSpPr>
        <xdr:cNvPr id="412" name="テキスト ボックス 411"/>
        <xdr:cNvSpPr txBox="1"/>
      </xdr:nvSpPr>
      <xdr:spPr>
        <a:xfrm>
          <a:off x="6705111" y="13252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57559</xdr:rowOff>
    </xdr:from>
    <xdr:to>
      <xdr:col>55</xdr:col>
      <xdr:colOff>50800</xdr:colOff>
      <xdr:row>74</xdr:row>
      <xdr:rowOff>159159</xdr:rowOff>
    </xdr:to>
    <xdr:sp macro="" textlink="">
      <xdr:nvSpPr>
        <xdr:cNvPr id="418" name="楕円 417"/>
        <xdr:cNvSpPr/>
      </xdr:nvSpPr>
      <xdr:spPr>
        <a:xfrm>
          <a:off x="10426700" y="12744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80436</xdr:rowOff>
    </xdr:from>
    <xdr:ext cx="534377" cy="259045"/>
    <xdr:sp macro="" textlink="">
      <xdr:nvSpPr>
        <xdr:cNvPr id="419" name="商工費該当値テキスト"/>
        <xdr:cNvSpPr txBox="1"/>
      </xdr:nvSpPr>
      <xdr:spPr>
        <a:xfrm>
          <a:off x="10528300" y="12596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168178</xdr:rowOff>
    </xdr:from>
    <xdr:to>
      <xdr:col>50</xdr:col>
      <xdr:colOff>165100</xdr:colOff>
      <xdr:row>74</xdr:row>
      <xdr:rowOff>98328</xdr:rowOff>
    </xdr:to>
    <xdr:sp macro="" textlink="">
      <xdr:nvSpPr>
        <xdr:cNvPr id="420" name="楕円 419"/>
        <xdr:cNvSpPr/>
      </xdr:nvSpPr>
      <xdr:spPr>
        <a:xfrm>
          <a:off x="9588500" y="1268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114855</xdr:rowOff>
    </xdr:from>
    <xdr:ext cx="534377" cy="259045"/>
    <xdr:sp macro="" textlink="">
      <xdr:nvSpPr>
        <xdr:cNvPr id="421" name="テキスト ボックス 420"/>
        <xdr:cNvSpPr txBox="1"/>
      </xdr:nvSpPr>
      <xdr:spPr>
        <a:xfrm>
          <a:off x="9372111" y="12459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43477</xdr:rowOff>
    </xdr:from>
    <xdr:to>
      <xdr:col>46</xdr:col>
      <xdr:colOff>38100</xdr:colOff>
      <xdr:row>73</xdr:row>
      <xdr:rowOff>145077</xdr:rowOff>
    </xdr:to>
    <xdr:sp macro="" textlink="">
      <xdr:nvSpPr>
        <xdr:cNvPr id="422" name="楕円 421"/>
        <xdr:cNvSpPr/>
      </xdr:nvSpPr>
      <xdr:spPr>
        <a:xfrm>
          <a:off x="8699500" y="12559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71</xdr:row>
      <xdr:rowOff>161604</xdr:rowOff>
    </xdr:from>
    <xdr:ext cx="534377" cy="259045"/>
    <xdr:sp macro="" textlink="">
      <xdr:nvSpPr>
        <xdr:cNvPr id="423" name="テキスト ボックス 422"/>
        <xdr:cNvSpPr txBox="1"/>
      </xdr:nvSpPr>
      <xdr:spPr>
        <a:xfrm>
          <a:off x="8483111" y="12334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72</xdr:row>
      <xdr:rowOff>68418</xdr:rowOff>
    </xdr:from>
    <xdr:to>
      <xdr:col>41</xdr:col>
      <xdr:colOff>101600</xdr:colOff>
      <xdr:row>72</xdr:row>
      <xdr:rowOff>170018</xdr:rowOff>
    </xdr:to>
    <xdr:sp macro="" textlink="">
      <xdr:nvSpPr>
        <xdr:cNvPr id="424" name="楕円 423"/>
        <xdr:cNvSpPr/>
      </xdr:nvSpPr>
      <xdr:spPr>
        <a:xfrm>
          <a:off x="7810500" y="12412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71</xdr:row>
      <xdr:rowOff>15095</xdr:rowOff>
    </xdr:from>
    <xdr:ext cx="534377" cy="259045"/>
    <xdr:sp macro="" textlink="">
      <xdr:nvSpPr>
        <xdr:cNvPr id="425" name="テキスト ボックス 424"/>
        <xdr:cNvSpPr txBox="1"/>
      </xdr:nvSpPr>
      <xdr:spPr>
        <a:xfrm>
          <a:off x="7594111" y="12188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71</xdr:row>
      <xdr:rowOff>129705</xdr:rowOff>
    </xdr:from>
    <xdr:to>
      <xdr:col>36</xdr:col>
      <xdr:colOff>165100</xdr:colOff>
      <xdr:row>72</xdr:row>
      <xdr:rowOff>59855</xdr:rowOff>
    </xdr:to>
    <xdr:sp macro="" textlink="">
      <xdr:nvSpPr>
        <xdr:cNvPr id="426" name="楕円 425"/>
        <xdr:cNvSpPr/>
      </xdr:nvSpPr>
      <xdr:spPr>
        <a:xfrm>
          <a:off x="6921500" y="12302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70</xdr:row>
      <xdr:rowOff>76382</xdr:rowOff>
    </xdr:from>
    <xdr:ext cx="534377" cy="259045"/>
    <xdr:sp macro="" textlink="">
      <xdr:nvSpPr>
        <xdr:cNvPr id="427" name="テキスト ボックス 426"/>
        <xdr:cNvSpPr txBox="1"/>
      </xdr:nvSpPr>
      <xdr:spPr>
        <a:xfrm>
          <a:off x="6705111" y="12077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8" name="直線コネクタ 43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9" name="テキスト ボックス 43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0" name="直線コネクタ 43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1" name="テキスト ボックス 440"/>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3" name="テキスト ボックス 442"/>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4" name="直線コネクタ 44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5" name="テキスト ボックス 444"/>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6" name="直線コネクタ 44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7" name="テキスト ボックス 44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35485</xdr:rowOff>
    </xdr:from>
    <xdr:to>
      <xdr:col>54</xdr:col>
      <xdr:colOff>189865</xdr:colOff>
      <xdr:row>98</xdr:row>
      <xdr:rowOff>142246</xdr:rowOff>
    </xdr:to>
    <xdr:cxnSp macro="">
      <xdr:nvCxnSpPr>
        <xdr:cNvPr id="451" name="直線コネクタ 450"/>
        <xdr:cNvCxnSpPr/>
      </xdr:nvCxnSpPr>
      <xdr:spPr>
        <a:xfrm flipV="1">
          <a:off x="10475595" y="15637435"/>
          <a:ext cx="1270" cy="1306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146073</xdr:rowOff>
    </xdr:from>
    <xdr:ext cx="534377" cy="259045"/>
    <xdr:sp macro="" textlink="">
      <xdr:nvSpPr>
        <xdr:cNvPr id="452" name="土木費最小値テキスト"/>
        <xdr:cNvSpPr txBox="1"/>
      </xdr:nvSpPr>
      <xdr:spPr>
        <a:xfrm>
          <a:off x="10528300" y="16948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142246</xdr:rowOff>
    </xdr:from>
    <xdr:to>
      <xdr:col>55</xdr:col>
      <xdr:colOff>88900</xdr:colOff>
      <xdr:row>98</xdr:row>
      <xdr:rowOff>142246</xdr:rowOff>
    </xdr:to>
    <xdr:cxnSp macro="">
      <xdr:nvCxnSpPr>
        <xdr:cNvPr id="453" name="直線コネクタ 452"/>
        <xdr:cNvCxnSpPr/>
      </xdr:nvCxnSpPr>
      <xdr:spPr>
        <a:xfrm>
          <a:off x="10388600" y="16944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153612</xdr:rowOff>
    </xdr:from>
    <xdr:ext cx="599010" cy="259045"/>
    <xdr:sp macro="" textlink="">
      <xdr:nvSpPr>
        <xdr:cNvPr id="454" name="土木費最大値テキスト"/>
        <xdr:cNvSpPr txBox="1"/>
      </xdr:nvSpPr>
      <xdr:spPr>
        <a:xfrm>
          <a:off x="10528300" y="15412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362,353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35485</xdr:rowOff>
    </xdr:from>
    <xdr:to>
      <xdr:col>55</xdr:col>
      <xdr:colOff>88900</xdr:colOff>
      <xdr:row>91</xdr:row>
      <xdr:rowOff>35485</xdr:rowOff>
    </xdr:to>
    <xdr:cxnSp macro="">
      <xdr:nvCxnSpPr>
        <xdr:cNvPr id="455" name="直線コネクタ 454"/>
        <xdr:cNvCxnSpPr/>
      </xdr:nvCxnSpPr>
      <xdr:spPr>
        <a:xfrm>
          <a:off x="10388600" y="15637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72366</xdr:rowOff>
    </xdr:from>
    <xdr:to>
      <xdr:col>55</xdr:col>
      <xdr:colOff>0</xdr:colOff>
      <xdr:row>98</xdr:row>
      <xdr:rowOff>80969</xdr:rowOff>
    </xdr:to>
    <xdr:cxnSp macro="">
      <xdr:nvCxnSpPr>
        <xdr:cNvPr id="456" name="直線コネクタ 455"/>
        <xdr:cNvCxnSpPr/>
      </xdr:nvCxnSpPr>
      <xdr:spPr>
        <a:xfrm flipV="1">
          <a:off x="9639300" y="16874466"/>
          <a:ext cx="838200" cy="8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20379</xdr:rowOff>
    </xdr:from>
    <xdr:ext cx="534377" cy="259045"/>
    <xdr:sp macro="" textlink="">
      <xdr:nvSpPr>
        <xdr:cNvPr id="457" name="土木費平均値テキスト"/>
        <xdr:cNvSpPr txBox="1"/>
      </xdr:nvSpPr>
      <xdr:spPr>
        <a:xfrm>
          <a:off x="10528300" y="16651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168952</xdr:rowOff>
    </xdr:from>
    <xdr:to>
      <xdr:col>55</xdr:col>
      <xdr:colOff>50800</xdr:colOff>
      <xdr:row>98</xdr:row>
      <xdr:rowOff>99102</xdr:rowOff>
    </xdr:to>
    <xdr:sp macro="" textlink="">
      <xdr:nvSpPr>
        <xdr:cNvPr id="458" name="フローチャート: 判断 457"/>
        <xdr:cNvSpPr/>
      </xdr:nvSpPr>
      <xdr:spPr>
        <a:xfrm>
          <a:off x="10426700" y="1679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80969</xdr:rowOff>
    </xdr:from>
    <xdr:to>
      <xdr:col>50</xdr:col>
      <xdr:colOff>114300</xdr:colOff>
      <xdr:row>98</xdr:row>
      <xdr:rowOff>108347</xdr:rowOff>
    </xdr:to>
    <xdr:cxnSp macro="">
      <xdr:nvCxnSpPr>
        <xdr:cNvPr id="459" name="直線コネクタ 458"/>
        <xdr:cNvCxnSpPr/>
      </xdr:nvCxnSpPr>
      <xdr:spPr>
        <a:xfrm flipV="1">
          <a:off x="8750300" y="16883069"/>
          <a:ext cx="889000" cy="27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170590</xdr:rowOff>
    </xdr:from>
    <xdr:to>
      <xdr:col>50</xdr:col>
      <xdr:colOff>165100</xdr:colOff>
      <xdr:row>98</xdr:row>
      <xdr:rowOff>100740</xdr:rowOff>
    </xdr:to>
    <xdr:sp macro="" textlink="">
      <xdr:nvSpPr>
        <xdr:cNvPr id="460" name="フローチャート: 判断 459"/>
        <xdr:cNvSpPr/>
      </xdr:nvSpPr>
      <xdr:spPr>
        <a:xfrm>
          <a:off x="9588500" y="1680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117267</xdr:rowOff>
    </xdr:from>
    <xdr:ext cx="534377" cy="259045"/>
    <xdr:sp macro="" textlink="">
      <xdr:nvSpPr>
        <xdr:cNvPr id="461" name="テキスト ボックス 460"/>
        <xdr:cNvSpPr txBox="1"/>
      </xdr:nvSpPr>
      <xdr:spPr>
        <a:xfrm>
          <a:off x="9372111" y="16576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104904</xdr:rowOff>
    </xdr:from>
    <xdr:to>
      <xdr:col>45</xdr:col>
      <xdr:colOff>177800</xdr:colOff>
      <xdr:row>98</xdr:row>
      <xdr:rowOff>108347</xdr:rowOff>
    </xdr:to>
    <xdr:cxnSp macro="">
      <xdr:nvCxnSpPr>
        <xdr:cNvPr id="462" name="直線コネクタ 461"/>
        <xdr:cNvCxnSpPr/>
      </xdr:nvCxnSpPr>
      <xdr:spPr>
        <a:xfrm>
          <a:off x="7861300" y="16907004"/>
          <a:ext cx="889000" cy="3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166002</xdr:rowOff>
    </xdr:from>
    <xdr:to>
      <xdr:col>46</xdr:col>
      <xdr:colOff>38100</xdr:colOff>
      <xdr:row>98</xdr:row>
      <xdr:rowOff>96152</xdr:rowOff>
    </xdr:to>
    <xdr:sp macro="" textlink="">
      <xdr:nvSpPr>
        <xdr:cNvPr id="463" name="フローチャート: 判断 462"/>
        <xdr:cNvSpPr/>
      </xdr:nvSpPr>
      <xdr:spPr>
        <a:xfrm>
          <a:off x="8699500" y="1679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112679</xdr:rowOff>
    </xdr:from>
    <xdr:ext cx="534377" cy="259045"/>
    <xdr:sp macro="" textlink="">
      <xdr:nvSpPr>
        <xdr:cNvPr id="464" name="テキスト ボックス 463"/>
        <xdr:cNvSpPr txBox="1"/>
      </xdr:nvSpPr>
      <xdr:spPr>
        <a:xfrm>
          <a:off x="8483111" y="1657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93602</xdr:rowOff>
    </xdr:from>
    <xdr:to>
      <xdr:col>41</xdr:col>
      <xdr:colOff>50800</xdr:colOff>
      <xdr:row>98</xdr:row>
      <xdr:rowOff>104904</xdr:rowOff>
    </xdr:to>
    <xdr:cxnSp macro="">
      <xdr:nvCxnSpPr>
        <xdr:cNvPr id="465" name="直線コネクタ 464"/>
        <xdr:cNvCxnSpPr/>
      </xdr:nvCxnSpPr>
      <xdr:spPr>
        <a:xfrm>
          <a:off x="6972300" y="16895702"/>
          <a:ext cx="889000" cy="11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166334</xdr:rowOff>
    </xdr:from>
    <xdr:to>
      <xdr:col>41</xdr:col>
      <xdr:colOff>101600</xdr:colOff>
      <xdr:row>98</xdr:row>
      <xdr:rowOff>96484</xdr:rowOff>
    </xdr:to>
    <xdr:sp macro="" textlink="">
      <xdr:nvSpPr>
        <xdr:cNvPr id="466" name="フローチャート: 判断 465"/>
        <xdr:cNvSpPr/>
      </xdr:nvSpPr>
      <xdr:spPr>
        <a:xfrm>
          <a:off x="7810500" y="1679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113011</xdr:rowOff>
    </xdr:from>
    <xdr:ext cx="534377" cy="259045"/>
    <xdr:sp macro="" textlink="">
      <xdr:nvSpPr>
        <xdr:cNvPr id="467" name="テキスト ボックス 466"/>
        <xdr:cNvSpPr txBox="1"/>
      </xdr:nvSpPr>
      <xdr:spPr>
        <a:xfrm>
          <a:off x="7594111" y="1657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1178</xdr:rowOff>
    </xdr:from>
    <xdr:to>
      <xdr:col>36</xdr:col>
      <xdr:colOff>165100</xdr:colOff>
      <xdr:row>98</xdr:row>
      <xdr:rowOff>102778</xdr:rowOff>
    </xdr:to>
    <xdr:sp macro="" textlink="">
      <xdr:nvSpPr>
        <xdr:cNvPr id="468" name="フローチャート: 判断 467"/>
        <xdr:cNvSpPr/>
      </xdr:nvSpPr>
      <xdr:spPr>
        <a:xfrm>
          <a:off x="6921500" y="16803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119305</xdr:rowOff>
    </xdr:from>
    <xdr:ext cx="534377" cy="259045"/>
    <xdr:sp macro="" textlink="">
      <xdr:nvSpPr>
        <xdr:cNvPr id="469" name="テキスト ボックス 468"/>
        <xdr:cNvSpPr txBox="1"/>
      </xdr:nvSpPr>
      <xdr:spPr>
        <a:xfrm>
          <a:off x="6705111" y="16578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21566</xdr:rowOff>
    </xdr:from>
    <xdr:to>
      <xdr:col>55</xdr:col>
      <xdr:colOff>50800</xdr:colOff>
      <xdr:row>98</xdr:row>
      <xdr:rowOff>123166</xdr:rowOff>
    </xdr:to>
    <xdr:sp macro="" textlink="">
      <xdr:nvSpPr>
        <xdr:cNvPr id="475" name="楕円 474"/>
        <xdr:cNvSpPr/>
      </xdr:nvSpPr>
      <xdr:spPr>
        <a:xfrm>
          <a:off x="10426700" y="16823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147379</xdr:rowOff>
    </xdr:from>
    <xdr:ext cx="534377" cy="259045"/>
    <xdr:sp macro="" textlink="">
      <xdr:nvSpPr>
        <xdr:cNvPr id="476" name="土木費該当値テキスト"/>
        <xdr:cNvSpPr txBox="1"/>
      </xdr:nvSpPr>
      <xdr:spPr>
        <a:xfrm>
          <a:off x="10528300" y="16778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30169</xdr:rowOff>
    </xdr:from>
    <xdr:to>
      <xdr:col>50</xdr:col>
      <xdr:colOff>165100</xdr:colOff>
      <xdr:row>98</xdr:row>
      <xdr:rowOff>131769</xdr:rowOff>
    </xdr:to>
    <xdr:sp macro="" textlink="">
      <xdr:nvSpPr>
        <xdr:cNvPr id="477" name="楕円 476"/>
        <xdr:cNvSpPr/>
      </xdr:nvSpPr>
      <xdr:spPr>
        <a:xfrm>
          <a:off x="9588500" y="16832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122896</xdr:rowOff>
    </xdr:from>
    <xdr:ext cx="534377" cy="259045"/>
    <xdr:sp macro="" textlink="">
      <xdr:nvSpPr>
        <xdr:cNvPr id="478" name="テキスト ボックス 477"/>
        <xdr:cNvSpPr txBox="1"/>
      </xdr:nvSpPr>
      <xdr:spPr>
        <a:xfrm>
          <a:off x="9372111" y="16924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57547</xdr:rowOff>
    </xdr:from>
    <xdr:to>
      <xdr:col>46</xdr:col>
      <xdr:colOff>38100</xdr:colOff>
      <xdr:row>98</xdr:row>
      <xdr:rowOff>159147</xdr:rowOff>
    </xdr:to>
    <xdr:sp macro="" textlink="">
      <xdr:nvSpPr>
        <xdr:cNvPr id="479" name="楕円 478"/>
        <xdr:cNvSpPr/>
      </xdr:nvSpPr>
      <xdr:spPr>
        <a:xfrm>
          <a:off x="8699500" y="16859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150274</xdr:rowOff>
    </xdr:from>
    <xdr:ext cx="534377" cy="259045"/>
    <xdr:sp macro="" textlink="">
      <xdr:nvSpPr>
        <xdr:cNvPr id="480" name="テキスト ボックス 479"/>
        <xdr:cNvSpPr txBox="1"/>
      </xdr:nvSpPr>
      <xdr:spPr>
        <a:xfrm>
          <a:off x="8483111" y="16952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54104</xdr:rowOff>
    </xdr:from>
    <xdr:to>
      <xdr:col>41</xdr:col>
      <xdr:colOff>101600</xdr:colOff>
      <xdr:row>98</xdr:row>
      <xdr:rowOff>155704</xdr:rowOff>
    </xdr:to>
    <xdr:sp macro="" textlink="">
      <xdr:nvSpPr>
        <xdr:cNvPr id="481" name="楕円 480"/>
        <xdr:cNvSpPr/>
      </xdr:nvSpPr>
      <xdr:spPr>
        <a:xfrm>
          <a:off x="7810500" y="16856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146831</xdr:rowOff>
    </xdr:from>
    <xdr:ext cx="534377" cy="259045"/>
    <xdr:sp macro="" textlink="">
      <xdr:nvSpPr>
        <xdr:cNvPr id="482" name="テキスト ボックス 481"/>
        <xdr:cNvSpPr txBox="1"/>
      </xdr:nvSpPr>
      <xdr:spPr>
        <a:xfrm>
          <a:off x="7594111" y="16948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42802</xdr:rowOff>
    </xdr:from>
    <xdr:to>
      <xdr:col>36</xdr:col>
      <xdr:colOff>165100</xdr:colOff>
      <xdr:row>98</xdr:row>
      <xdr:rowOff>144402</xdr:rowOff>
    </xdr:to>
    <xdr:sp macro="" textlink="">
      <xdr:nvSpPr>
        <xdr:cNvPr id="483" name="楕円 482"/>
        <xdr:cNvSpPr/>
      </xdr:nvSpPr>
      <xdr:spPr>
        <a:xfrm>
          <a:off x="6921500" y="16844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135529</xdr:rowOff>
    </xdr:from>
    <xdr:ext cx="534377" cy="259045"/>
    <xdr:sp macro="" textlink="">
      <xdr:nvSpPr>
        <xdr:cNvPr id="484" name="テキスト ボックス 483"/>
        <xdr:cNvSpPr txBox="1"/>
      </xdr:nvSpPr>
      <xdr:spPr>
        <a:xfrm>
          <a:off x="6705111" y="16937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5" name="テキスト ボックス 494"/>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7" name="テキスト ボックス 496"/>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9" name="テキスト ボックス 498"/>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1" name="テキスト ボックス 500"/>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3" name="テキスト ボックス 502"/>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5" name="テキスト ボックス 50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49540</xdr:rowOff>
    </xdr:from>
    <xdr:to>
      <xdr:col>85</xdr:col>
      <xdr:colOff>126364</xdr:colOff>
      <xdr:row>38</xdr:row>
      <xdr:rowOff>162651</xdr:rowOff>
    </xdr:to>
    <xdr:cxnSp macro="">
      <xdr:nvCxnSpPr>
        <xdr:cNvPr id="507" name="直線コネクタ 506"/>
        <xdr:cNvCxnSpPr/>
      </xdr:nvCxnSpPr>
      <xdr:spPr>
        <a:xfrm flipV="1">
          <a:off x="16317595" y="5364490"/>
          <a:ext cx="1269" cy="1313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166478</xdr:rowOff>
    </xdr:from>
    <xdr:ext cx="469744" cy="259045"/>
    <xdr:sp macro="" textlink="">
      <xdr:nvSpPr>
        <xdr:cNvPr id="508" name="消防費最小値テキスト"/>
        <xdr:cNvSpPr txBox="1"/>
      </xdr:nvSpPr>
      <xdr:spPr>
        <a:xfrm>
          <a:off x="16370300" y="668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162651</xdr:rowOff>
    </xdr:from>
    <xdr:to>
      <xdr:col>86</xdr:col>
      <xdr:colOff>25400</xdr:colOff>
      <xdr:row>38</xdr:row>
      <xdr:rowOff>162651</xdr:rowOff>
    </xdr:to>
    <xdr:cxnSp macro="">
      <xdr:nvCxnSpPr>
        <xdr:cNvPr id="509" name="直線コネクタ 508"/>
        <xdr:cNvCxnSpPr/>
      </xdr:nvCxnSpPr>
      <xdr:spPr>
        <a:xfrm>
          <a:off x="16230600" y="6677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167667</xdr:rowOff>
    </xdr:from>
    <xdr:ext cx="534377" cy="259045"/>
    <xdr:sp macro="" textlink="">
      <xdr:nvSpPr>
        <xdr:cNvPr id="510" name="消防費最大値テキスト"/>
        <xdr:cNvSpPr txBox="1"/>
      </xdr:nvSpPr>
      <xdr:spPr>
        <a:xfrm>
          <a:off x="16370300" y="5139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38,222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49540</xdr:rowOff>
    </xdr:from>
    <xdr:to>
      <xdr:col>86</xdr:col>
      <xdr:colOff>25400</xdr:colOff>
      <xdr:row>31</xdr:row>
      <xdr:rowOff>49540</xdr:rowOff>
    </xdr:to>
    <xdr:cxnSp macro="">
      <xdr:nvCxnSpPr>
        <xdr:cNvPr id="511" name="直線コネクタ 510"/>
        <xdr:cNvCxnSpPr/>
      </xdr:nvCxnSpPr>
      <xdr:spPr>
        <a:xfrm>
          <a:off x="16230600" y="5364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48351</xdr:rowOff>
    </xdr:from>
    <xdr:to>
      <xdr:col>85</xdr:col>
      <xdr:colOff>127000</xdr:colOff>
      <xdr:row>38</xdr:row>
      <xdr:rowOff>76332</xdr:rowOff>
    </xdr:to>
    <xdr:cxnSp macro="">
      <xdr:nvCxnSpPr>
        <xdr:cNvPr id="512" name="直線コネクタ 511"/>
        <xdr:cNvCxnSpPr/>
      </xdr:nvCxnSpPr>
      <xdr:spPr>
        <a:xfrm flipV="1">
          <a:off x="15481300" y="6563451"/>
          <a:ext cx="838200" cy="27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149130</xdr:rowOff>
    </xdr:from>
    <xdr:ext cx="534377" cy="259045"/>
    <xdr:sp macro="" textlink="">
      <xdr:nvSpPr>
        <xdr:cNvPr id="513" name="消防費平均値テキスト"/>
        <xdr:cNvSpPr txBox="1"/>
      </xdr:nvSpPr>
      <xdr:spPr>
        <a:xfrm>
          <a:off x="16370300" y="61498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126253</xdr:rowOff>
    </xdr:from>
    <xdr:to>
      <xdr:col>85</xdr:col>
      <xdr:colOff>177800</xdr:colOff>
      <xdr:row>37</xdr:row>
      <xdr:rowOff>56403</xdr:rowOff>
    </xdr:to>
    <xdr:sp macro="" textlink="">
      <xdr:nvSpPr>
        <xdr:cNvPr id="514" name="フローチャート: 判断 513"/>
        <xdr:cNvSpPr/>
      </xdr:nvSpPr>
      <xdr:spPr>
        <a:xfrm>
          <a:off x="16268700" y="629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66914</xdr:rowOff>
    </xdr:from>
    <xdr:to>
      <xdr:col>81</xdr:col>
      <xdr:colOff>50800</xdr:colOff>
      <xdr:row>38</xdr:row>
      <xdr:rowOff>76332</xdr:rowOff>
    </xdr:to>
    <xdr:cxnSp macro="">
      <xdr:nvCxnSpPr>
        <xdr:cNvPr id="515" name="直線コネクタ 514"/>
        <xdr:cNvCxnSpPr/>
      </xdr:nvCxnSpPr>
      <xdr:spPr>
        <a:xfrm>
          <a:off x="14592300" y="6582014"/>
          <a:ext cx="889000" cy="9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158349</xdr:rowOff>
    </xdr:from>
    <xdr:to>
      <xdr:col>81</xdr:col>
      <xdr:colOff>101600</xdr:colOff>
      <xdr:row>37</xdr:row>
      <xdr:rowOff>88499</xdr:rowOff>
    </xdr:to>
    <xdr:sp macro="" textlink="">
      <xdr:nvSpPr>
        <xdr:cNvPr id="516" name="フローチャート: 判断 515"/>
        <xdr:cNvSpPr/>
      </xdr:nvSpPr>
      <xdr:spPr>
        <a:xfrm>
          <a:off x="15430500" y="63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105026</xdr:rowOff>
    </xdr:from>
    <xdr:ext cx="534377" cy="259045"/>
    <xdr:sp macro="" textlink="">
      <xdr:nvSpPr>
        <xdr:cNvPr id="517" name="テキスト ボックス 516"/>
        <xdr:cNvSpPr txBox="1"/>
      </xdr:nvSpPr>
      <xdr:spPr>
        <a:xfrm>
          <a:off x="15214111" y="6105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66914</xdr:rowOff>
    </xdr:from>
    <xdr:to>
      <xdr:col>76</xdr:col>
      <xdr:colOff>114300</xdr:colOff>
      <xdr:row>38</xdr:row>
      <xdr:rowOff>104632</xdr:rowOff>
    </xdr:to>
    <xdr:cxnSp macro="">
      <xdr:nvCxnSpPr>
        <xdr:cNvPr id="518" name="直線コネクタ 517"/>
        <xdr:cNvCxnSpPr/>
      </xdr:nvCxnSpPr>
      <xdr:spPr>
        <a:xfrm flipV="1">
          <a:off x="13703300" y="6582014"/>
          <a:ext cx="889000" cy="37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158669</xdr:rowOff>
    </xdr:from>
    <xdr:to>
      <xdr:col>76</xdr:col>
      <xdr:colOff>165100</xdr:colOff>
      <xdr:row>37</xdr:row>
      <xdr:rowOff>88819</xdr:rowOff>
    </xdr:to>
    <xdr:sp macro="" textlink="">
      <xdr:nvSpPr>
        <xdr:cNvPr id="519" name="フローチャート: 判断 518"/>
        <xdr:cNvSpPr/>
      </xdr:nvSpPr>
      <xdr:spPr>
        <a:xfrm>
          <a:off x="145415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105346</xdr:rowOff>
    </xdr:from>
    <xdr:ext cx="534377" cy="259045"/>
    <xdr:sp macro="" textlink="">
      <xdr:nvSpPr>
        <xdr:cNvPr id="520" name="テキスト ボックス 519"/>
        <xdr:cNvSpPr txBox="1"/>
      </xdr:nvSpPr>
      <xdr:spPr>
        <a:xfrm>
          <a:off x="14325111" y="6106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80081</xdr:rowOff>
    </xdr:from>
    <xdr:to>
      <xdr:col>71</xdr:col>
      <xdr:colOff>177800</xdr:colOff>
      <xdr:row>38</xdr:row>
      <xdr:rowOff>104632</xdr:rowOff>
    </xdr:to>
    <xdr:cxnSp macro="">
      <xdr:nvCxnSpPr>
        <xdr:cNvPr id="521" name="直線コネクタ 520"/>
        <xdr:cNvCxnSpPr/>
      </xdr:nvCxnSpPr>
      <xdr:spPr>
        <a:xfrm>
          <a:off x="12814300" y="6595181"/>
          <a:ext cx="889000" cy="24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166898</xdr:rowOff>
    </xdr:from>
    <xdr:to>
      <xdr:col>72</xdr:col>
      <xdr:colOff>38100</xdr:colOff>
      <xdr:row>37</xdr:row>
      <xdr:rowOff>97048</xdr:rowOff>
    </xdr:to>
    <xdr:sp macro="" textlink="">
      <xdr:nvSpPr>
        <xdr:cNvPr id="522" name="フローチャート: 判断 521"/>
        <xdr:cNvSpPr/>
      </xdr:nvSpPr>
      <xdr:spPr>
        <a:xfrm>
          <a:off x="136525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113575</xdr:rowOff>
    </xdr:from>
    <xdr:ext cx="534377" cy="259045"/>
    <xdr:sp macro="" textlink="">
      <xdr:nvSpPr>
        <xdr:cNvPr id="523" name="テキスト ボックス 522"/>
        <xdr:cNvSpPr txBox="1"/>
      </xdr:nvSpPr>
      <xdr:spPr>
        <a:xfrm>
          <a:off x="13436111" y="611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149525</xdr:rowOff>
    </xdr:from>
    <xdr:to>
      <xdr:col>67</xdr:col>
      <xdr:colOff>101600</xdr:colOff>
      <xdr:row>37</xdr:row>
      <xdr:rowOff>79675</xdr:rowOff>
    </xdr:to>
    <xdr:sp macro="" textlink="">
      <xdr:nvSpPr>
        <xdr:cNvPr id="524" name="フローチャート: 判断 523"/>
        <xdr:cNvSpPr/>
      </xdr:nvSpPr>
      <xdr:spPr>
        <a:xfrm>
          <a:off x="12763500" y="632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96202</xdr:rowOff>
    </xdr:from>
    <xdr:ext cx="534377" cy="259045"/>
    <xdr:sp macro="" textlink="">
      <xdr:nvSpPr>
        <xdr:cNvPr id="525" name="テキスト ボックス 524"/>
        <xdr:cNvSpPr txBox="1"/>
      </xdr:nvSpPr>
      <xdr:spPr>
        <a:xfrm>
          <a:off x="12547111" y="609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169001</xdr:rowOff>
    </xdr:from>
    <xdr:to>
      <xdr:col>85</xdr:col>
      <xdr:colOff>177800</xdr:colOff>
      <xdr:row>38</xdr:row>
      <xdr:rowOff>99151</xdr:rowOff>
    </xdr:to>
    <xdr:sp macro="" textlink="">
      <xdr:nvSpPr>
        <xdr:cNvPr id="531" name="楕円 530"/>
        <xdr:cNvSpPr/>
      </xdr:nvSpPr>
      <xdr:spPr>
        <a:xfrm>
          <a:off x="16268700" y="6512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83928</xdr:rowOff>
    </xdr:from>
    <xdr:ext cx="534377" cy="259045"/>
    <xdr:sp macro="" textlink="">
      <xdr:nvSpPr>
        <xdr:cNvPr id="532" name="消防費該当値テキスト"/>
        <xdr:cNvSpPr txBox="1"/>
      </xdr:nvSpPr>
      <xdr:spPr>
        <a:xfrm>
          <a:off x="16370300" y="6427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25532</xdr:rowOff>
    </xdr:from>
    <xdr:to>
      <xdr:col>81</xdr:col>
      <xdr:colOff>101600</xdr:colOff>
      <xdr:row>38</xdr:row>
      <xdr:rowOff>127132</xdr:rowOff>
    </xdr:to>
    <xdr:sp macro="" textlink="">
      <xdr:nvSpPr>
        <xdr:cNvPr id="533" name="楕円 532"/>
        <xdr:cNvSpPr/>
      </xdr:nvSpPr>
      <xdr:spPr>
        <a:xfrm>
          <a:off x="15430500" y="6540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118259</xdr:rowOff>
    </xdr:from>
    <xdr:ext cx="534377" cy="259045"/>
    <xdr:sp macro="" textlink="">
      <xdr:nvSpPr>
        <xdr:cNvPr id="534" name="テキスト ボックス 533"/>
        <xdr:cNvSpPr txBox="1"/>
      </xdr:nvSpPr>
      <xdr:spPr>
        <a:xfrm>
          <a:off x="15214111" y="6633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16114</xdr:rowOff>
    </xdr:from>
    <xdr:to>
      <xdr:col>76</xdr:col>
      <xdr:colOff>165100</xdr:colOff>
      <xdr:row>38</xdr:row>
      <xdr:rowOff>117714</xdr:rowOff>
    </xdr:to>
    <xdr:sp macro="" textlink="">
      <xdr:nvSpPr>
        <xdr:cNvPr id="535" name="楕円 534"/>
        <xdr:cNvSpPr/>
      </xdr:nvSpPr>
      <xdr:spPr>
        <a:xfrm>
          <a:off x="14541500" y="6531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108841</xdr:rowOff>
    </xdr:from>
    <xdr:ext cx="534377" cy="259045"/>
    <xdr:sp macro="" textlink="">
      <xdr:nvSpPr>
        <xdr:cNvPr id="536" name="テキスト ボックス 535"/>
        <xdr:cNvSpPr txBox="1"/>
      </xdr:nvSpPr>
      <xdr:spPr>
        <a:xfrm>
          <a:off x="14325111" y="6623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53832</xdr:rowOff>
    </xdr:from>
    <xdr:to>
      <xdr:col>72</xdr:col>
      <xdr:colOff>38100</xdr:colOff>
      <xdr:row>38</xdr:row>
      <xdr:rowOff>155432</xdr:rowOff>
    </xdr:to>
    <xdr:sp macro="" textlink="">
      <xdr:nvSpPr>
        <xdr:cNvPr id="537" name="楕円 536"/>
        <xdr:cNvSpPr/>
      </xdr:nvSpPr>
      <xdr:spPr>
        <a:xfrm>
          <a:off x="13652500" y="6568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146559</xdr:rowOff>
    </xdr:from>
    <xdr:ext cx="534377" cy="259045"/>
    <xdr:sp macro="" textlink="">
      <xdr:nvSpPr>
        <xdr:cNvPr id="538" name="テキスト ボックス 537"/>
        <xdr:cNvSpPr txBox="1"/>
      </xdr:nvSpPr>
      <xdr:spPr>
        <a:xfrm>
          <a:off x="13436111" y="6661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29281</xdr:rowOff>
    </xdr:from>
    <xdr:to>
      <xdr:col>67</xdr:col>
      <xdr:colOff>101600</xdr:colOff>
      <xdr:row>38</xdr:row>
      <xdr:rowOff>130881</xdr:rowOff>
    </xdr:to>
    <xdr:sp macro="" textlink="">
      <xdr:nvSpPr>
        <xdr:cNvPr id="539" name="楕円 538"/>
        <xdr:cNvSpPr/>
      </xdr:nvSpPr>
      <xdr:spPr>
        <a:xfrm>
          <a:off x="12763500" y="6544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122008</xdr:rowOff>
    </xdr:from>
    <xdr:ext cx="534377" cy="259045"/>
    <xdr:sp macro="" textlink="">
      <xdr:nvSpPr>
        <xdr:cNvPr id="540" name="テキスト ボックス 539"/>
        <xdr:cNvSpPr txBox="1"/>
      </xdr:nvSpPr>
      <xdr:spPr>
        <a:xfrm>
          <a:off x="12547111" y="6637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1" name="テキスト ボックス 55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2" name="直線コネクタ 55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3" name="テキスト ボックス 552"/>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4" name="直線コネクタ 55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5" name="テキスト ボックス 55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6" name="直線コネクタ 55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57" name="テキスト ボックス 556"/>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8" name="直線コネクタ 55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59" name="テキスト ボックス 558"/>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0" name="直線コネクタ 55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1" name="テキスト ボックス 560"/>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2" name="直線コネクタ 56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3" name="テキスト ボックス 562"/>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2556</xdr:rowOff>
    </xdr:from>
    <xdr:to>
      <xdr:col>85</xdr:col>
      <xdr:colOff>126364</xdr:colOff>
      <xdr:row>58</xdr:row>
      <xdr:rowOff>113476</xdr:rowOff>
    </xdr:to>
    <xdr:cxnSp macro="">
      <xdr:nvCxnSpPr>
        <xdr:cNvPr id="567" name="直線コネクタ 566"/>
        <xdr:cNvCxnSpPr/>
      </xdr:nvCxnSpPr>
      <xdr:spPr>
        <a:xfrm flipV="1">
          <a:off x="16317595" y="8746506"/>
          <a:ext cx="1269" cy="1311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117303</xdr:rowOff>
    </xdr:from>
    <xdr:ext cx="534377" cy="259045"/>
    <xdr:sp macro="" textlink="">
      <xdr:nvSpPr>
        <xdr:cNvPr id="568" name="教育費最小値テキスト"/>
        <xdr:cNvSpPr txBox="1"/>
      </xdr:nvSpPr>
      <xdr:spPr>
        <a:xfrm>
          <a:off x="16370300" y="10061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113476</xdr:rowOff>
    </xdr:from>
    <xdr:to>
      <xdr:col>86</xdr:col>
      <xdr:colOff>25400</xdr:colOff>
      <xdr:row>58</xdr:row>
      <xdr:rowOff>113476</xdr:rowOff>
    </xdr:to>
    <xdr:cxnSp macro="">
      <xdr:nvCxnSpPr>
        <xdr:cNvPr id="569" name="直線コネクタ 568"/>
        <xdr:cNvCxnSpPr/>
      </xdr:nvCxnSpPr>
      <xdr:spPr>
        <a:xfrm>
          <a:off x="16230600" y="10057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120683</xdr:rowOff>
    </xdr:from>
    <xdr:ext cx="599010" cy="259045"/>
    <xdr:sp macro="" textlink="">
      <xdr:nvSpPr>
        <xdr:cNvPr id="570" name="教育費最大値テキスト"/>
        <xdr:cNvSpPr txBox="1"/>
      </xdr:nvSpPr>
      <xdr:spPr>
        <a:xfrm>
          <a:off x="16370300" y="8521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109,899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2556</xdr:rowOff>
    </xdr:from>
    <xdr:to>
      <xdr:col>86</xdr:col>
      <xdr:colOff>25400</xdr:colOff>
      <xdr:row>51</xdr:row>
      <xdr:rowOff>2556</xdr:rowOff>
    </xdr:to>
    <xdr:cxnSp macro="">
      <xdr:nvCxnSpPr>
        <xdr:cNvPr id="571" name="直線コネクタ 570"/>
        <xdr:cNvCxnSpPr/>
      </xdr:nvCxnSpPr>
      <xdr:spPr>
        <a:xfrm>
          <a:off x="16230600" y="8746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96593</xdr:rowOff>
    </xdr:from>
    <xdr:to>
      <xdr:col>85</xdr:col>
      <xdr:colOff>127000</xdr:colOff>
      <xdr:row>58</xdr:row>
      <xdr:rowOff>110161</xdr:rowOff>
    </xdr:to>
    <xdr:cxnSp macro="">
      <xdr:nvCxnSpPr>
        <xdr:cNvPr id="572" name="直線コネクタ 571"/>
        <xdr:cNvCxnSpPr/>
      </xdr:nvCxnSpPr>
      <xdr:spPr>
        <a:xfrm flipV="1">
          <a:off x="15481300" y="9869243"/>
          <a:ext cx="838200" cy="185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37809</xdr:rowOff>
    </xdr:from>
    <xdr:ext cx="534377" cy="259045"/>
    <xdr:sp macro="" textlink="">
      <xdr:nvSpPr>
        <xdr:cNvPr id="573" name="教育費平均値テキスト"/>
        <xdr:cNvSpPr txBox="1"/>
      </xdr:nvSpPr>
      <xdr:spPr>
        <a:xfrm>
          <a:off x="16370300" y="94675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14932</xdr:rowOff>
    </xdr:from>
    <xdr:to>
      <xdr:col>85</xdr:col>
      <xdr:colOff>177800</xdr:colOff>
      <xdr:row>56</xdr:row>
      <xdr:rowOff>116532</xdr:rowOff>
    </xdr:to>
    <xdr:sp macro="" textlink="">
      <xdr:nvSpPr>
        <xdr:cNvPr id="574" name="フローチャート: 判断 573"/>
        <xdr:cNvSpPr/>
      </xdr:nvSpPr>
      <xdr:spPr>
        <a:xfrm>
          <a:off x="16268700" y="9616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106521</xdr:rowOff>
    </xdr:from>
    <xdr:to>
      <xdr:col>81</xdr:col>
      <xdr:colOff>50800</xdr:colOff>
      <xdr:row>58</xdr:row>
      <xdr:rowOff>110161</xdr:rowOff>
    </xdr:to>
    <xdr:cxnSp macro="">
      <xdr:nvCxnSpPr>
        <xdr:cNvPr id="575" name="直線コネクタ 574"/>
        <xdr:cNvCxnSpPr/>
      </xdr:nvCxnSpPr>
      <xdr:spPr>
        <a:xfrm>
          <a:off x="14592300" y="10050621"/>
          <a:ext cx="889000" cy="3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113833</xdr:rowOff>
    </xdr:from>
    <xdr:to>
      <xdr:col>81</xdr:col>
      <xdr:colOff>101600</xdr:colOff>
      <xdr:row>57</xdr:row>
      <xdr:rowOff>43983</xdr:rowOff>
    </xdr:to>
    <xdr:sp macro="" textlink="">
      <xdr:nvSpPr>
        <xdr:cNvPr id="576" name="フローチャート: 判断 575"/>
        <xdr:cNvSpPr/>
      </xdr:nvSpPr>
      <xdr:spPr>
        <a:xfrm>
          <a:off x="15430500" y="971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60510</xdr:rowOff>
    </xdr:from>
    <xdr:ext cx="534377" cy="259045"/>
    <xdr:sp macro="" textlink="">
      <xdr:nvSpPr>
        <xdr:cNvPr id="577" name="テキスト ボックス 576"/>
        <xdr:cNvSpPr txBox="1"/>
      </xdr:nvSpPr>
      <xdr:spPr>
        <a:xfrm>
          <a:off x="15214111" y="9490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145317</xdr:rowOff>
    </xdr:from>
    <xdr:to>
      <xdr:col>76</xdr:col>
      <xdr:colOff>114300</xdr:colOff>
      <xdr:row>58</xdr:row>
      <xdr:rowOff>106521</xdr:rowOff>
    </xdr:to>
    <xdr:cxnSp macro="">
      <xdr:nvCxnSpPr>
        <xdr:cNvPr id="578" name="直線コネクタ 577"/>
        <xdr:cNvCxnSpPr/>
      </xdr:nvCxnSpPr>
      <xdr:spPr>
        <a:xfrm>
          <a:off x="13703300" y="9746517"/>
          <a:ext cx="889000" cy="304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131665</xdr:rowOff>
    </xdr:from>
    <xdr:to>
      <xdr:col>76</xdr:col>
      <xdr:colOff>165100</xdr:colOff>
      <xdr:row>57</xdr:row>
      <xdr:rowOff>61815</xdr:rowOff>
    </xdr:to>
    <xdr:sp macro="" textlink="">
      <xdr:nvSpPr>
        <xdr:cNvPr id="579" name="フローチャート: 判断 578"/>
        <xdr:cNvSpPr/>
      </xdr:nvSpPr>
      <xdr:spPr>
        <a:xfrm>
          <a:off x="14541500" y="973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78342</xdr:rowOff>
    </xdr:from>
    <xdr:ext cx="534377" cy="259045"/>
    <xdr:sp macro="" textlink="">
      <xdr:nvSpPr>
        <xdr:cNvPr id="580" name="テキスト ボックス 579"/>
        <xdr:cNvSpPr txBox="1"/>
      </xdr:nvSpPr>
      <xdr:spPr>
        <a:xfrm>
          <a:off x="14325111" y="9508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145317</xdr:rowOff>
    </xdr:from>
    <xdr:to>
      <xdr:col>71</xdr:col>
      <xdr:colOff>177800</xdr:colOff>
      <xdr:row>57</xdr:row>
      <xdr:rowOff>36683</xdr:rowOff>
    </xdr:to>
    <xdr:cxnSp macro="">
      <xdr:nvCxnSpPr>
        <xdr:cNvPr id="581" name="直線コネクタ 580"/>
        <xdr:cNvCxnSpPr/>
      </xdr:nvCxnSpPr>
      <xdr:spPr>
        <a:xfrm flipV="1">
          <a:off x="12814300" y="9746517"/>
          <a:ext cx="889000" cy="62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146850</xdr:rowOff>
    </xdr:from>
    <xdr:to>
      <xdr:col>72</xdr:col>
      <xdr:colOff>38100</xdr:colOff>
      <xdr:row>57</xdr:row>
      <xdr:rowOff>77000</xdr:rowOff>
    </xdr:to>
    <xdr:sp macro="" textlink="">
      <xdr:nvSpPr>
        <xdr:cNvPr id="582" name="フローチャート: 判断 581"/>
        <xdr:cNvSpPr/>
      </xdr:nvSpPr>
      <xdr:spPr>
        <a:xfrm>
          <a:off x="13652500" y="974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68127</xdr:rowOff>
    </xdr:from>
    <xdr:ext cx="534377" cy="259045"/>
    <xdr:sp macro="" textlink="">
      <xdr:nvSpPr>
        <xdr:cNvPr id="583" name="テキスト ボックス 582"/>
        <xdr:cNvSpPr txBox="1"/>
      </xdr:nvSpPr>
      <xdr:spPr>
        <a:xfrm>
          <a:off x="13436111" y="9840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120757</xdr:rowOff>
    </xdr:from>
    <xdr:to>
      <xdr:col>67</xdr:col>
      <xdr:colOff>101600</xdr:colOff>
      <xdr:row>57</xdr:row>
      <xdr:rowOff>50907</xdr:rowOff>
    </xdr:to>
    <xdr:sp macro="" textlink="">
      <xdr:nvSpPr>
        <xdr:cNvPr id="584" name="フローチャート: 判断 583"/>
        <xdr:cNvSpPr/>
      </xdr:nvSpPr>
      <xdr:spPr>
        <a:xfrm>
          <a:off x="12763500" y="972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67434</xdr:rowOff>
    </xdr:from>
    <xdr:ext cx="534377" cy="259045"/>
    <xdr:sp macro="" textlink="">
      <xdr:nvSpPr>
        <xdr:cNvPr id="585" name="テキスト ボックス 584"/>
        <xdr:cNvSpPr txBox="1"/>
      </xdr:nvSpPr>
      <xdr:spPr>
        <a:xfrm>
          <a:off x="12547111" y="9497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45793</xdr:rowOff>
    </xdr:from>
    <xdr:to>
      <xdr:col>85</xdr:col>
      <xdr:colOff>177800</xdr:colOff>
      <xdr:row>57</xdr:row>
      <xdr:rowOff>147393</xdr:rowOff>
    </xdr:to>
    <xdr:sp macro="" textlink="">
      <xdr:nvSpPr>
        <xdr:cNvPr id="591" name="楕円 590"/>
        <xdr:cNvSpPr/>
      </xdr:nvSpPr>
      <xdr:spPr>
        <a:xfrm>
          <a:off x="16268700" y="9818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24220</xdr:rowOff>
    </xdr:from>
    <xdr:ext cx="534377" cy="259045"/>
    <xdr:sp macro="" textlink="">
      <xdr:nvSpPr>
        <xdr:cNvPr id="592" name="教育費該当値テキスト"/>
        <xdr:cNvSpPr txBox="1"/>
      </xdr:nvSpPr>
      <xdr:spPr>
        <a:xfrm>
          <a:off x="16370300" y="9796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59361</xdr:rowOff>
    </xdr:from>
    <xdr:to>
      <xdr:col>81</xdr:col>
      <xdr:colOff>101600</xdr:colOff>
      <xdr:row>58</xdr:row>
      <xdr:rowOff>160961</xdr:rowOff>
    </xdr:to>
    <xdr:sp macro="" textlink="">
      <xdr:nvSpPr>
        <xdr:cNvPr id="593" name="楕円 592"/>
        <xdr:cNvSpPr/>
      </xdr:nvSpPr>
      <xdr:spPr>
        <a:xfrm>
          <a:off x="15430500" y="10003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152088</xdr:rowOff>
    </xdr:from>
    <xdr:ext cx="534377" cy="259045"/>
    <xdr:sp macro="" textlink="">
      <xdr:nvSpPr>
        <xdr:cNvPr id="594" name="テキスト ボックス 593"/>
        <xdr:cNvSpPr txBox="1"/>
      </xdr:nvSpPr>
      <xdr:spPr>
        <a:xfrm>
          <a:off x="15214111" y="10096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55721</xdr:rowOff>
    </xdr:from>
    <xdr:to>
      <xdr:col>76</xdr:col>
      <xdr:colOff>165100</xdr:colOff>
      <xdr:row>58</xdr:row>
      <xdr:rowOff>157321</xdr:rowOff>
    </xdr:to>
    <xdr:sp macro="" textlink="">
      <xdr:nvSpPr>
        <xdr:cNvPr id="595" name="楕円 594"/>
        <xdr:cNvSpPr/>
      </xdr:nvSpPr>
      <xdr:spPr>
        <a:xfrm>
          <a:off x="14541500" y="9999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148448</xdr:rowOff>
    </xdr:from>
    <xdr:ext cx="534377" cy="259045"/>
    <xdr:sp macro="" textlink="">
      <xdr:nvSpPr>
        <xdr:cNvPr id="596" name="テキスト ボックス 595"/>
        <xdr:cNvSpPr txBox="1"/>
      </xdr:nvSpPr>
      <xdr:spPr>
        <a:xfrm>
          <a:off x="14325111" y="10092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94517</xdr:rowOff>
    </xdr:from>
    <xdr:to>
      <xdr:col>72</xdr:col>
      <xdr:colOff>38100</xdr:colOff>
      <xdr:row>57</xdr:row>
      <xdr:rowOff>24667</xdr:rowOff>
    </xdr:to>
    <xdr:sp macro="" textlink="">
      <xdr:nvSpPr>
        <xdr:cNvPr id="597" name="楕円 596"/>
        <xdr:cNvSpPr/>
      </xdr:nvSpPr>
      <xdr:spPr>
        <a:xfrm>
          <a:off x="13652500" y="969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41194</xdr:rowOff>
    </xdr:from>
    <xdr:ext cx="534377" cy="259045"/>
    <xdr:sp macro="" textlink="">
      <xdr:nvSpPr>
        <xdr:cNvPr id="598" name="テキスト ボックス 597"/>
        <xdr:cNvSpPr txBox="1"/>
      </xdr:nvSpPr>
      <xdr:spPr>
        <a:xfrm>
          <a:off x="13436111" y="9470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157333</xdr:rowOff>
    </xdr:from>
    <xdr:to>
      <xdr:col>67</xdr:col>
      <xdr:colOff>101600</xdr:colOff>
      <xdr:row>57</xdr:row>
      <xdr:rowOff>87483</xdr:rowOff>
    </xdr:to>
    <xdr:sp macro="" textlink="">
      <xdr:nvSpPr>
        <xdr:cNvPr id="599" name="楕円 598"/>
        <xdr:cNvSpPr/>
      </xdr:nvSpPr>
      <xdr:spPr>
        <a:xfrm>
          <a:off x="12763500" y="975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78610</xdr:rowOff>
    </xdr:from>
    <xdr:ext cx="534377" cy="259045"/>
    <xdr:sp macro="" textlink="">
      <xdr:nvSpPr>
        <xdr:cNvPr id="600" name="テキスト ボックス 599"/>
        <xdr:cNvSpPr txBox="1"/>
      </xdr:nvSpPr>
      <xdr:spPr>
        <a:xfrm>
          <a:off x="12547111" y="9851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1" name="直線コネクタ 61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2" name="テキスト ボックス 61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3" name="直線コネクタ 61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4" name="テキスト ボックス 61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6" name="テキスト ボックス 61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7" name="直線コネクタ 61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8" name="テキスト ボックス 61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9" name="直線コネクタ 61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0" name="テキスト ボックス 619"/>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124854</xdr:rowOff>
    </xdr:from>
    <xdr:to>
      <xdr:col>85</xdr:col>
      <xdr:colOff>126364</xdr:colOff>
      <xdr:row>79</xdr:row>
      <xdr:rowOff>44450</xdr:rowOff>
    </xdr:to>
    <xdr:cxnSp macro="">
      <xdr:nvCxnSpPr>
        <xdr:cNvPr id="624" name="直線コネクタ 623"/>
        <xdr:cNvCxnSpPr/>
      </xdr:nvCxnSpPr>
      <xdr:spPr>
        <a:xfrm flipV="1">
          <a:off x="16317595" y="11954904"/>
          <a:ext cx="1269" cy="1634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56735</xdr:rowOff>
    </xdr:from>
    <xdr:ext cx="249299" cy="259045"/>
    <xdr:sp macro="" textlink="">
      <xdr:nvSpPr>
        <xdr:cNvPr id="625" name="災害復旧費最小値テキスト"/>
        <xdr:cNvSpPr txBox="1"/>
      </xdr:nvSpPr>
      <xdr:spPr>
        <a:xfrm>
          <a:off x="16370300" y="136012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6" name="直線コネクタ 625"/>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71531</xdr:rowOff>
    </xdr:from>
    <xdr:ext cx="599010" cy="259045"/>
    <xdr:sp macro="" textlink="">
      <xdr:nvSpPr>
        <xdr:cNvPr id="627" name="災害復旧費最大値テキスト"/>
        <xdr:cNvSpPr txBox="1"/>
      </xdr:nvSpPr>
      <xdr:spPr>
        <a:xfrm>
          <a:off x="16370300" y="11730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128,669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124854</xdr:rowOff>
    </xdr:from>
    <xdr:to>
      <xdr:col>86</xdr:col>
      <xdr:colOff>25400</xdr:colOff>
      <xdr:row>69</xdr:row>
      <xdr:rowOff>124854</xdr:rowOff>
    </xdr:to>
    <xdr:cxnSp macro="">
      <xdr:nvCxnSpPr>
        <xdr:cNvPr id="628" name="直線コネクタ 627"/>
        <xdr:cNvCxnSpPr/>
      </xdr:nvCxnSpPr>
      <xdr:spPr>
        <a:xfrm>
          <a:off x="16230600" y="11954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29" name="直線コネクタ 628"/>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145635</xdr:rowOff>
    </xdr:from>
    <xdr:ext cx="469744" cy="259045"/>
    <xdr:sp macro="" textlink="">
      <xdr:nvSpPr>
        <xdr:cNvPr id="630" name="災害復旧費平均値テキスト"/>
        <xdr:cNvSpPr txBox="1"/>
      </xdr:nvSpPr>
      <xdr:spPr>
        <a:xfrm>
          <a:off x="16370300" y="133472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122758</xdr:rowOff>
    </xdr:from>
    <xdr:to>
      <xdr:col>85</xdr:col>
      <xdr:colOff>177800</xdr:colOff>
      <xdr:row>79</xdr:row>
      <xdr:rowOff>52908</xdr:rowOff>
    </xdr:to>
    <xdr:sp macro="" textlink="">
      <xdr:nvSpPr>
        <xdr:cNvPr id="631" name="フローチャート: 判断 630"/>
        <xdr:cNvSpPr/>
      </xdr:nvSpPr>
      <xdr:spPr>
        <a:xfrm>
          <a:off x="16268700" y="13495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41135</xdr:rowOff>
    </xdr:from>
    <xdr:to>
      <xdr:col>81</xdr:col>
      <xdr:colOff>50800</xdr:colOff>
      <xdr:row>79</xdr:row>
      <xdr:rowOff>44450</xdr:rowOff>
    </xdr:to>
    <xdr:cxnSp macro="">
      <xdr:nvCxnSpPr>
        <xdr:cNvPr id="632" name="直線コネクタ 631"/>
        <xdr:cNvCxnSpPr/>
      </xdr:nvCxnSpPr>
      <xdr:spPr>
        <a:xfrm>
          <a:off x="14592300" y="13585685"/>
          <a:ext cx="889000" cy="3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137452</xdr:rowOff>
    </xdr:from>
    <xdr:to>
      <xdr:col>81</xdr:col>
      <xdr:colOff>101600</xdr:colOff>
      <xdr:row>79</xdr:row>
      <xdr:rowOff>67602</xdr:rowOff>
    </xdr:to>
    <xdr:sp macro="" textlink="">
      <xdr:nvSpPr>
        <xdr:cNvPr id="633" name="フローチャート: 判断 632"/>
        <xdr:cNvSpPr/>
      </xdr:nvSpPr>
      <xdr:spPr>
        <a:xfrm>
          <a:off x="15430500" y="13510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84129</xdr:rowOff>
    </xdr:from>
    <xdr:ext cx="469744" cy="259045"/>
    <xdr:sp macro="" textlink="">
      <xdr:nvSpPr>
        <xdr:cNvPr id="634" name="テキスト ボックス 633"/>
        <xdr:cNvSpPr txBox="1"/>
      </xdr:nvSpPr>
      <xdr:spPr>
        <a:xfrm>
          <a:off x="15246428" y="13285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18796</xdr:rowOff>
    </xdr:from>
    <xdr:to>
      <xdr:col>76</xdr:col>
      <xdr:colOff>114300</xdr:colOff>
      <xdr:row>79</xdr:row>
      <xdr:rowOff>41135</xdr:rowOff>
    </xdr:to>
    <xdr:cxnSp macro="">
      <xdr:nvCxnSpPr>
        <xdr:cNvPr id="635" name="直線コネクタ 634"/>
        <xdr:cNvCxnSpPr/>
      </xdr:nvCxnSpPr>
      <xdr:spPr>
        <a:xfrm>
          <a:off x="13703300" y="13563346"/>
          <a:ext cx="889000" cy="22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148489</xdr:rowOff>
    </xdr:from>
    <xdr:to>
      <xdr:col>76</xdr:col>
      <xdr:colOff>165100</xdr:colOff>
      <xdr:row>79</xdr:row>
      <xdr:rowOff>78639</xdr:rowOff>
    </xdr:to>
    <xdr:sp macro="" textlink="">
      <xdr:nvSpPr>
        <xdr:cNvPr id="636" name="フローチャート: 判断 635"/>
        <xdr:cNvSpPr/>
      </xdr:nvSpPr>
      <xdr:spPr>
        <a:xfrm>
          <a:off x="14541500" y="13521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95166</xdr:rowOff>
    </xdr:from>
    <xdr:ext cx="469744" cy="259045"/>
    <xdr:sp macro="" textlink="">
      <xdr:nvSpPr>
        <xdr:cNvPr id="637" name="テキスト ボックス 636"/>
        <xdr:cNvSpPr txBox="1"/>
      </xdr:nvSpPr>
      <xdr:spPr>
        <a:xfrm>
          <a:off x="14357428" y="13296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18796</xdr:rowOff>
    </xdr:from>
    <xdr:to>
      <xdr:col>71</xdr:col>
      <xdr:colOff>177800</xdr:colOff>
      <xdr:row>79</xdr:row>
      <xdr:rowOff>44450</xdr:rowOff>
    </xdr:to>
    <xdr:cxnSp macro="">
      <xdr:nvCxnSpPr>
        <xdr:cNvPr id="638" name="直線コネクタ 637"/>
        <xdr:cNvCxnSpPr/>
      </xdr:nvCxnSpPr>
      <xdr:spPr>
        <a:xfrm flipV="1">
          <a:off x="12814300" y="13563346"/>
          <a:ext cx="889000" cy="25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135725</xdr:rowOff>
    </xdr:from>
    <xdr:to>
      <xdr:col>72</xdr:col>
      <xdr:colOff>38100</xdr:colOff>
      <xdr:row>79</xdr:row>
      <xdr:rowOff>65875</xdr:rowOff>
    </xdr:to>
    <xdr:sp macro="" textlink="">
      <xdr:nvSpPr>
        <xdr:cNvPr id="639" name="フローチャート: 判断 638"/>
        <xdr:cNvSpPr/>
      </xdr:nvSpPr>
      <xdr:spPr>
        <a:xfrm>
          <a:off x="13652500" y="1350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82402</xdr:rowOff>
    </xdr:from>
    <xdr:ext cx="469744" cy="259045"/>
    <xdr:sp macro="" textlink="">
      <xdr:nvSpPr>
        <xdr:cNvPr id="640" name="テキスト ボックス 639"/>
        <xdr:cNvSpPr txBox="1"/>
      </xdr:nvSpPr>
      <xdr:spPr>
        <a:xfrm>
          <a:off x="13468428" y="1328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146774</xdr:rowOff>
    </xdr:from>
    <xdr:to>
      <xdr:col>67</xdr:col>
      <xdr:colOff>101600</xdr:colOff>
      <xdr:row>79</xdr:row>
      <xdr:rowOff>76924</xdr:rowOff>
    </xdr:to>
    <xdr:sp macro="" textlink="">
      <xdr:nvSpPr>
        <xdr:cNvPr id="641" name="フローチャート: 判断 640"/>
        <xdr:cNvSpPr/>
      </xdr:nvSpPr>
      <xdr:spPr>
        <a:xfrm>
          <a:off x="12763500" y="1351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93451</xdr:rowOff>
    </xdr:from>
    <xdr:ext cx="469744" cy="259045"/>
    <xdr:sp macro="" textlink="">
      <xdr:nvSpPr>
        <xdr:cNvPr id="642" name="テキスト ボックス 641"/>
        <xdr:cNvSpPr txBox="1"/>
      </xdr:nvSpPr>
      <xdr:spPr>
        <a:xfrm>
          <a:off x="12579428" y="13295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8" name="楕円 647"/>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101185</xdr:rowOff>
    </xdr:from>
    <xdr:ext cx="249299" cy="259045"/>
    <xdr:sp macro="" textlink="">
      <xdr:nvSpPr>
        <xdr:cNvPr id="649" name="災害復旧費該当値テキスト"/>
        <xdr:cNvSpPr txBox="1"/>
      </xdr:nvSpPr>
      <xdr:spPr>
        <a:xfrm>
          <a:off x="16370300" y="134742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0" name="楕円 649"/>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1" name="テキスト ボックス 650"/>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161785</xdr:rowOff>
    </xdr:from>
    <xdr:to>
      <xdr:col>76</xdr:col>
      <xdr:colOff>165100</xdr:colOff>
      <xdr:row>79</xdr:row>
      <xdr:rowOff>91935</xdr:rowOff>
    </xdr:to>
    <xdr:sp macro="" textlink="">
      <xdr:nvSpPr>
        <xdr:cNvPr id="652" name="楕円 651"/>
        <xdr:cNvSpPr/>
      </xdr:nvSpPr>
      <xdr:spPr>
        <a:xfrm>
          <a:off x="14541500" y="1353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83062</xdr:rowOff>
    </xdr:from>
    <xdr:ext cx="378565" cy="259045"/>
    <xdr:sp macro="" textlink="">
      <xdr:nvSpPr>
        <xdr:cNvPr id="653" name="テキスト ボックス 652"/>
        <xdr:cNvSpPr txBox="1"/>
      </xdr:nvSpPr>
      <xdr:spPr>
        <a:xfrm>
          <a:off x="14403017" y="136276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139446</xdr:rowOff>
    </xdr:from>
    <xdr:to>
      <xdr:col>72</xdr:col>
      <xdr:colOff>38100</xdr:colOff>
      <xdr:row>79</xdr:row>
      <xdr:rowOff>69596</xdr:rowOff>
    </xdr:to>
    <xdr:sp macro="" textlink="">
      <xdr:nvSpPr>
        <xdr:cNvPr id="654" name="楕円 653"/>
        <xdr:cNvSpPr/>
      </xdr:nvSpPr>
      <xdr:spPr>
        <a:xfrm>
          <a:off x="13652500" y="13512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60723</xdr:rowOff>
    </xdr:from>
    <xdr:ext cx="469744" cy="259045"/>
    <xdr:sp macro="" textlink="">
      <xdr:nvSpPr>
        <xdr:cNvPr id="655" name="テキスト ボックス 654"/>
        <xdr:cNvSpPr txBox="1"/>
      </xdr:nvSpPr>
      <xdr:spPr>
        <a:xfrm>
          <a:off x="13468428" y="13605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6" name="楕円 655"/>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7" name="テキスト ボックス 656"/>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8" name="直線コネクタ 66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9" name="テキスト ボックス 66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0" name="直線コネクタ 66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1" name="テキスト ボックス 67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2" name="直線コネクタ 67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3" name="テキスト ボックス 67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4" name="直線コネクタ 67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5" name="テキスト ボックス 67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6" name="直線コネクタ 67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7" name="テキスト ボックス 676"/>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8" name="直線コネクタ 67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9" name="テキスト ボックス 67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129674</xdr:rowOff>
    </xdr:from>
    <xdr:to>
      <xdr:col>85</xdr:col>
      <xdr:colOff>126364</xdr:colOff>
      <xdr:row>98</xdr:row>
      <xdr:rowOff>110717</xdr:rowOff>
    </xdr:to>
    <xdr:cxnSp macro="">
      <xdr:nvCxnSpPr>
        <xdr:cNvPr id="683" name="直線コネクタ 682"/>
        <xdr:cNvCxnSpPr/>
      </xdr:nvCxnSpPr>
      <xdr:spPr>
        <a:xfrm flipV="1">
          <a:off x="16317595" y="15560174"/>
          <a:ext cx="1269" cy="1352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114544</xdr:rowOff>
    </xdr:from>
    <xdr:ext cx="469744" cy="259045"/>
    <xdr:sp macro="" textlink="">
      <xdr:nvSpPr>
        <xdr:cNvPr id="684" name="公債費最小値テキスト"/>
        <xdr:cNvSpPr txBox="1"/>
      </xdr:nvSpPr>
      <xdr:spPr>
        <a:xfrm>
          <a:off x="16370300" y="16916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110717</xdr:rowOff>
    </xdr:from>
    <xdr:to>
      <xdr:col>86</xdr:col>
      <xdr:colOff>25400</xdr:colOff>
      <xdr:row>98</xdr:row>
      <xdr:rowOff>110717</xdr:rowOff>
    </xdr:to>
    <xdr:cxnSp macro="">
      <xdr:nvCxnSpPr>
        <xdr:cNvPr id="685" name="直線コネクタ 684"/>
        <xdr:cNvCxnSpPr/>
      </xdr:nvCxnSpPr>
      <xdr:spPr>
        <a:xfrm>
          <a:off x="16230600" y="16912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76351</xdr:rowOff>
    </xdr:from>
    <xdr:ext cx="534377" cy="259045"/>
    <xdr:sp macro="" textlink="">
      <xdr:nvSpPr>
        <xdr:cNvPr id="686" name="公債費最大値テキスト"/>
        <xdr:cNvSpPr txBox="1"/>
      </xdr:nvSpPr>
      <xdr:spPr>
        <a:xfrm>
          <a:off x="16370300" y="15335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92,614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129674</xdr:rowOff>
    </xdr:from>
    <xdr:to>
      <xdr:col>86</xdr:col>
      <xdr:colOff>25400</xdr:colOff>
      <xdr:row>90</xdr:row>
      <xdr:rowOff>129674</xdr:rowOff>
    </xdr:to>
    <xdr:cxnSp macro="">
      <xdr:nvCxnSpPr>
        <xdr:cNvPr id="687" name="直線コネクタ 686"/>
        <xdr:cNvCxnSpPr/>
      </xdr:nvCxnSpPr>
      <xdr:spPr>
        <a:xfrm>
          <a:off x="16230600" y="15560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124253</xdr:rowOff>
    </xdr:from>
    <xdr:to>
      <xdr:col>85</xdr:col>
      <xdr:colOff>127000</xdr:colOff>
      <xdr:row>95</xdr:row>
      <xdr:rowOff>24518</xdr:rowOff>
    </xdr:to>
    <xdr:cxnSp macro="">
      <xdr:nvCxnSpPr>
        <xdr:cNvPr id="688" name="直線コネクタ 687"/>
        <xdr:cNvCxnSpPr/>
      </xdr:nvCxnSpPr>
      <xdr:spPr>
        <a:xfrm>
          <a:off x="15481300" y="16240553"/>
          <a:ext cx="838200" cy="7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53317</xdr:rowOff>
    </xdr:from>
    <xdr:ext cx="534377" cy="259045"/>
    <xdr:sp macro="" textlink="">
      <xdr:nvSpPr>
        <xdr:cNvPr id="689" name="公債費平均値テキスト"/>
        <xdr:cNvSpPr txBox="1"/>
      </xdr:nvSpPr>
      <xdr:spPr>
        <a:xfrm>
          <a:off x="16370300" y="163410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74890</xdr:rowOff>
    </xdr:from>
    <xdr:to>
      <xdr:col>85</xdr:col>
      <xdr:colOff>177800</xdr:colOff>
      <xdr:row>96</xdr:row>
      <xdr:rowOff>5040</xdr:rowOff>
    </xdr:to>
    <xdr:sp macro="" textlink="">
      <xdr:nvSpPr>
        <xdr:cNvPr id="690" name="フローチャート: 判断 689"/>
        <xdr:cNvSpPr/>
      </xdr:nvSpPr>
      <xdr:spPr>
        <a:xfrm>
          <a:off x="16268700" y="1636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117362</xdr:rowOff>
    </xdr:from>
    <xdr:to>
      <xdr:col>81</xdr:col>
      <xdr:colOff>50800</xdr:colOff>
      <xdr:row>94</xdr:row>
      <xdr:rowOff>124253</xdr:rowOff>
    </xdr:to>
    <xdr:cxnSp macro="">
      <xdr:nvCxnSpPr>
        <xdr:cNvPr id="691" name="直線コネクタ 690"/>
        <xdr:cNvCxnSpPr/>
      </xdr:nvCxnSpPr>
      <xdr:spPr>
        <a:xfrm>
          <a:off x="14592300" y="16233662"/>
          <a:ext cx="889000" cy="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65094</xdr:rowOff>
    </xdr:from>
    <xdr:to>
      <xdr:col>81</xdr:col>
      <xdr:colOff>101600</xdr:colOff>
      <xdr:row>95</xdr:row>
      <xdr:rowOff>166694</xdr:rowOff>
    </xdr:to>
    <xdr:sp macro="" textlink="">
      <xdr:nvSpPr>
        <xdr:cNvPr id="692" name="フローチャート: 判断 691"/>
        <xdr:cNvSpPr/>
      </xdr:nvSpPr>
      <xdr:spPr>
        <a:xfrm>
          <a:off x="15430500" y="1635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157821</xdr:rowOff>
    </xdr:from>
    <xdr:ext cx="534377" cy="259045"/>
    <xdr:sp macro="" textlink="">
      <xdr:nvSpPr>
        <xdr:cNvPr id="693" name="テキスト ボックス 692"/>
        <xdr:cNvSpPr txBox="1"/>
      </xdr:nvSpPr>
      <xdr:spPr>
        <a:xfrm>
          <a:off x="15214111" y="16445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96968</xdr:rowOff>
    </xdr:from>
    <xdr:to>
      <xdr:col>76</xdr:col>
      <xdr:colOff>114300</xdr:colOff>
      <xdr:row>94</xdr:row>
      <xdr:rowOff>117362</xdr:rowOff>
    </xdr:to>
    <xdr:cxnSp macro="">
      <xdr:nvCxnSpPr>
        <xdr:cNvPr id="694" name="直線コネクタ 693"/>
        <xdr:cNvCxnSpPr/>
      </xdr:nvCxnSpPr>
      <xdr:spPr>
        <a:xfrm>
          <a:off x="13703300" y="16213268"/>
          <a:ext cx="889000" cy="20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67869</xdr:rowOff>
    </xdr:from>
    <xdr:to>
      <xdr:col>76</xdr:col>
      <xdr:colOff>165100</xdr:colOff>
      <xdr:row>95</xdr:row>
      <xdr:rowOff>169469</xdr:rowOff>
    </xdr:to>
    <xdr:sp macro="" textlink="">
      <xdr:nvSpPr>
        <xdr:cNvPr id="695" name="フローチャート: 判断 694"/>
        <xdr:cNvSpPr/>
      </xdr:nvSpPr>
      <xdr:spPr>
        <a:xfrm>
          <a:off x="14541500" y="16355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160596</xdr:rowOff>
    </xdr:from>
    <xdr:ext cx="534377" cy="259045"/>
    <xdr:sp macro="" textlink="">
      <xdr:nvSpPr>
        <xdr:cNvPr id="696" name="テキスト ボックス 695"/>
        <xdr:cNvSpPr txBox="1"/>
      </xdr:nvSpPr>
      <xdr:spPr>
        <a:xfrm>
          <a:off x="14325111" y="16448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96968</xdr:rowOff>
    </xdr:from>
    <xdr:to>
      <xdr:col>71</xdr:col>
      <xdr:colOff>177800</xdr:colOff>
      <xdr:row>94</xdr:row>
      <xdr:rowOff>123093</xdr:rowOff>
    </xdr:to>
    <xdr:cxnSp macro="">
      <xdr:nvCxnSpPr>
        <xdr:cNvPr id="697" name="直線コネクタ 696"/>
        <xdr:cNvCxnSpPr/>
      </xdr:nvCxnSpPr>
      <xdr:spPr>
        <a:xfrm flipV="1">
          <a:off x="12814300" y="16213268"/>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68049</xdr:rowOff>
    </xdr:from>
    <xdr:to>
      <xdr:col>72</xdr:col>
      <xdr:colOff>38100</xdr:colOff>
      <xdr:row>95</xdr:row>
      <xdr:rowOff>169649</xdr:rowOff>
    </xdr:to>
    <xdr:sp macro="" textlink="">
      <xdr:nvSpPr>
        <xdr:cNvPr id="698" name="フローチャート: 判断 697"/>
        <xdr:cNvSpPr/>
      </xdr:nvSpPr>
      <xdr:spPr>
        <a:xfrm>
          <a:off x="13652500" y="1635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160776</xdr:rowOff>
    </xdr:from>
    <xdr:ext cx="534377" cy="259045"/>
    <xdr:sp macro="" textlink="">
      <xdr:nvSpPr>
        <xdr:cNvPr id="699" name="テキスト ボックス 698"/>
        <xdr:cNvSpPr txBox="1"/>
      </xdr:nvSpPr>
      <xdr:spPr>
        <a:xfrm>
          <a:off x="13436111" y="16448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62202</xdr:rowOff>
    </xdr:from>
    <xdr:to>
      <xdr:col>67</xdr:col>
      <xdr:colOff>101600</xdr:colOff>
      <xdr:row>95</xdr:row>
      <xdr:rowOff>163802</xdr:rowOff>
    </xdr:to>
    <xdr:sp macro="" textlink="">
      <xdr:nvSpPr>
        <xdr:cNvPr id="700" name="フローチャート: 判断 699"/>
        <xdr:cNvSpPr/>
      </xdr:nvSpPr>
      <xdr:spPr>
        <a:xfrm>
          <a:off x="12763500" y="1634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154929</xdr:rowOff>
    </xdr:from>
    <xdr:ext cx="534377" cy="259045"/>
    <xdr:sp macro="" textlink="">
      <xdr:nvSpPr>
        <xdr:cNvPr id="701" name="テキスト ボックス 700"/>
        <xdr:cNvSpPr txBox="1"/>
      </xdr:nvSpPr>
      <xdr:spPr>
        <a:xfrm>
          <a:off x="12547111" y="16442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145168</xdr:rowOff>
    </xdr:from>
    <xdr:to>
      <xdr:col>85</xdr:col>
      <xdr:colOff>177800</xdr:colOff>
      <xdr:row>95</xdr:row>
      <xdr:rowOff>75318</xdr:rowOff>
    </xdr:to>
    <xdr:sp macro="" textlink="">
      <xdr:nvSpPr>
        <xdr:cNvPr id="707" name="楕円 706"/>
        <xdr:cNvSpPr/>
      </xdr:nvSpPr>
      <xdr:spPr>
        <a:xfrm>
          <a:off x="16268700" y="16261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168045</xdr:rowOff>
    </xdr:from>
    <xdr:ext cx="534377" cy="259045"/>
    <xdr:sp macro="" textlink="">
      <xdr:nvSpPr>
        <xdr:cNvPr id="708" name="公債費該当値テキスト"/>
        <xdr:cNvSpPr txBox="1"/>
      </xdr:nvSpPr>
      <xdr:spPr>
        <a:xfrm>
          <a:off x="16370300" y="16112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73453</xdr:rowOff>
    </xdr:from>
    <xdr:to>
      <xdr:col>81</xdr:col>
      <xdr:colOff>101600</xdr:colOff>
      <xdr:row>95</xdr:row>
      <xdr:rowOff>3603</xdr:rowOff>
    </xdr:to>
    <xdr:sp macro="" textlink="">
      <xdr:nvSpPr>
        <xdr:cNvPr id="709" name="楕円 708"/>
        <xdr:cNvSpPr/>
      </xdr:nvSpPr>
      <xdr:spPr>
        <a:xfrm>
          <a:off x="15430500" y="16189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20130</xdr:rowOff>
    </xdr:from>
    <xdr:ext cx="534377" cy="259045"/>
    <xdr:sp macro="" textlink="">
      <xdr:nvSpPr>
        <xdr:cNvPr id="710" name="テキスト ボックス 709"/>
        <xdr:cNvSpPr txBox="1"/>
      </xdr:nvSpPr>
      <xdr:spPr>
        <a:xfrm>
          <a:off x="15214111" y="1596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66562</xdr:rowOff>
    </xdr:from>
    <xdr:to>
      <xdr:col>76</xdr:col>
      <xdr:colOff>165100</xdr:colOff>
      <xdr:row>94</xdr:row>
      <xdr:rowOff>168162</xdr:rowOff>
    </xdr:to>
    <xdr:sp macro="" textlink="">
      <xdr:nvSpPr>
        <xdr:cNvPr id="711" name="楕円 710"/>
        <xdr:cNvSpPr/>
      </xdr:nvSpPr>
      <xdr:spPr>
        <a:xfrm>
          <a:off x="14541500" y="16182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13239</xdr:rowOff>
    </xdr:from>
    <xdr:ext cx="534377" cy="259045"/>
    <xdr:sp macro="" textlink="">
      <xdr:nvSpPr>
        <xdr:cNvPr id="712" name="テキスト ボックス 711"/>
        <xdr:cNvSpPr txBox="1"/>
      </xdr:nvSpPr>
      <xdr:spPr>
        <a:xfrm>
          <a:off x="14325111" y="15958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46168</xdr:rowOff>
    </xdr:from>
    <xdr:to>
      <xdr:col>72</xdr:col>
      <xdr:colOff>38100</xdr:colOff>
      <xdr:row>94</xdr:row>
      <xdr:rowOff>147768</xdr:rowOff>
    </xdr:to>
    <xdr:sp macro="" textlink="">
      <xdr:nvSpPr>
        <xdr:cNvPr id="713" name="楕円 712"/>
        <xdr:cNvSpPr/>
      </xdr:nvSpPr>
      <xdr:spPr>
        <a:xfrm>
          <a:off x="13652500" y="16162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164295</xdr:rowOff>
    </xdr:from>
    <xdr:ext cx="534377" cy="259045"/>
    <xdr:sp macro="" textlink="">
      <xdr:nvSpPr>
        <xdr:cNvPr id="714" name="テキスト ボックス 713"/>
        <xdr:cNvSpPr txBox="1"/>
      </xdr:nvSpPr>
      <xdr:spPr>
        <a:xfrm>
          <a:off x="13436111" y="15937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72293</xdr:rowOff>
    </xdr:from>
    <xdr:to>
      <xdr:col>67</xdr:col>
      <xdr:colOff>101600</xdr:colOff>
      <xdr:row>95</xdr:row>
      <xdr:rowOff>2443</xdr:rowOff>
    </xdr:to>
    <xdr:sp macro="" textlink="">
      <xdr:nvSpPr>
        <xdr:cNvPr id="715" name="楕円 714"/>
        <xdr:cNvSpPr/>
      </xdr:nvSpPr>
      <xdr:spPr>
        <a:xfrm>
          <a:off x="12763500" y="16188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18970</xdr:rowOff>
    </xdr:from>
    <xdr:ext cx="534377" cy="259045"/>
    <xdr:sp macro="" textlink="">
      <xdr:nvSpPr>
        <xdr:cNvPr id="716" name="テキスト ボックス 715"/>
        <xdr:cNvSpPr txBox="1"/>
      </xdr:nvSpPr>
      <xdr:spPr>
        <a:xfrm>
          <a:off x="12547111" y="15963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7" name="直線コネクタ 726"/>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8" name="テキスト ボックス 727"/>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9" name="直線コネクタ 728"/>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0" name="テキスト ボックス 729"/>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1" name="直線コネクタ 730"/>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2" name="テキスト ボックス 731"/>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3" name="直線コネクタ 732"/>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4" name="テキスト ボックス 733"/>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6" name="テキスト ボックス 73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12598</xdr:rowOff>
    </xdr:from>
    <xdr:to>
      <xdr:col>116</xdr:col>
      <xdr:colOff>62864</xdr:colOff>
      <xdr:row>38</xdr:row>
      <xdr:rowOff>139700</xdr:rowOff>
    </xdr:to>
    <xdr:cxnSp macro="">
      <xdr:nvCxnSpPr>
        <xdr:cNvPr id="738" name="直線コネクタ 737"/>
        <xdr:cNvCxnSpPr/>
      </xdr:nvCxnSpPr>
      <xdr:spPr>
        <a:xfrm flipV="1">
          <a:off x="22159595" y="5156098"/>
          <a:ext cx="1269" cy="14987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2532</xdr:rowOff>
    </xdr:from>
    <xdr:ext cx="249299" cy="259045"/>
    <xdr:sp macro="" textlink="">
      <xdr:nvSpPr>
        <xdr:cNvPr id="739" name="諸支出金最小値テキスト"/>
        <xdr:cNvSpPr txBox="1"/>
      </xdr:nvSpPr>
      <xdr:spPr>
        <a:xfrm>
          <a:off x="22212300" y="66890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0" name="直線コネクタ 739"/>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130725</xdr:rowOff>
    </xdr:from>
    <xdr:ext cx="469744" cy="259045"/>
    <xdr:sp macro="" textlink="">
      <xdr:nvSpPr>
        <xdr:cNvPr id="741" name="諸支出金最大値テキスト"/>
        <xdr:cNvSpPr txBox="1"/>
      </xdr:nvSpPr>
      <xdr:spPr>
        <a:xfrm>
          <a:off x="22212300" y="4931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6,556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12598</xdr:rowOff>
    </xdr:from>
    <xdr:to>
      <xdr:col>116</xdr:col>
      <xdr:colOff>152400</xdr:colOff>
      <xdr:row>30</xdr:row>
      <xdr:rowOff>12598</xdr:rowOff>
    </xdr:to>
    <xdr:cxnSp macro="">
      <xdr:nvCxnSpPr>
        <xdr:cNvPr id="742" name="直線コネクタ 741"/>
        <xdr:cNvCxnSpPr/>
      </xdr:nvCxnSpPr>
      <xdr:spPr>
        <a:xfrm>
          <a:off x="22072600" y="5156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3" name="直線コネクタ 742"/>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91432</xdr:rowOff>
    </xdr:from>
    <xdr:ext cx="313932" cy="259045"/>
    <xdr:sp macro="" textlink="">
      <xdr:nvSpPr>
        <xdr:cNvPr id="744" name="諸支出金平均値テキスト"/>
        <xdr:cNvSpPr txBox="1"/>
      </xdr:nvSpPr>
      <xdr:spPr>
        <a:xfrm>
          <a:off x="22212300" y="643508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68555</xdr:rowOff>
    </xdr:from>
    <xdr:to>
      <xdr:col>116</xdr:col>
      <xdr:colOff>114300</xdr:colOff>
      <xdr:row>38</xdr:row>
      <xdr:rowOff>170155</xdr:rowOff>
    </xdr:to>
    <xdr:sp macro="" textlink="">
      <xdr:nvSpPr>
        <xdr:cNvPr id="745" name="フローチャート: 判断 744"/>
        <xdr:cNvSpPr/>
      </xdr:nvSpPr>
      <xdr:spPr>
        <a:xfrm>
          <a:off x="221107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6" name="直線コネクタ 745"/>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68555</xdr:rowOff>
    </xdr:from>
    <xdr:to>
      <xdr:col>112</xdr:col>
      <xdr:colOff>38100</xdr:colOff>
      <xdr:row>38</xdr:row>
      <xdr:rowOff>170155</xdr:rowOff>
    </xdr:to>
    <xdr:sp macro="" textlink="">
      <xdr:nvSpPr>
        <xdr:cNvPr id="747" name="フローチャート: 判断 746"/>
        <xdr:cNvSpPr/>
      </xdr:nvSpPr>
      <xdr:spPr>
        <a:xfrm>
          <a:off x="212725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15232</xdr:rowOff>
    </xdr:from>
    <xdr:ext cx="313932" cy="259045"/>
    <xdr:sp macro="" textlink="">
      <xdr:nvSpPr>
        <xdr:cNvPr id="748" name="テキスト ボックス 747"/>
        <xdr:cNvSpPr txBox="1"/>
      </xdr:nvSpPr>
      <xdr:spPr>
        <a:xfrm>
          <a:off x="21166333" y="63588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9" name="直線コネクタ 748"/>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37236</xdr:rowOff>
    </xdr:from>
    <xdr:to>
      <xdr:col>107</xdr:col>
      <xdr:colOff>101600</xdr:colOff>
      <xdr:row>38</xdr:row>
      <xdr:rowOff>138836</xdr:rowOff>
    </xdr:to>
    <xdr:sp macro="" textlink="">
      <xdr:nvSpPr>
        <xdr:cNvPr id="750" name="フローチャート: 判断 749"/>
        <xdr:cNvSpPr/>
      </xdr:nvSpPr>
      <xdr:spPr>
        <a:xfrm>
          <a:off x="20383500" y="65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155363</xdr:rowOff>
    </xdr:from>
    <xdr:ext cx="378565" cy="259045"/>
    <xdr:sp macro="" textlink="">
      <xdr:nvSpPr>
        <xdr:cNvPr id="751" name="テキスト ボックス 750"/>
        <xdr:cNvSpPr txBox="1"/>
      </xdr:nvSpPr>
      <xdr:spPr>
        <a:xfrm>
          <a:off x="20245017" y="6327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2" name="直線コネクタ 751"/>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27178</xdr:rowOff>
    </xdr:from>
    <xdr:to>
      <xdr:col>102</xdr:col>
      <xdr:colOff>165100</xdr:colOff>
      <xdr:row>38</xdr:row>
      <xdr:rowOff>128778</xdr:rowOff>
    </xdr:to>
    <xdr:sp macro="" textlink="">
      <xdr:nvSpPr>
        <xdr:cNvPr id="753" name="フローチャート: 判断 752"/>
        <xdr:cNvSpPr/>
      </xdr:nvSpPr>
      <xdr:spPr>
        <a:xfrm>
          <a:off x="19494500" y="654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145305</xdr:rowOff>
    </xdr:from>
    <xdr:ext cx="378565" cy="259045"/>
    <xdr:sp macro="" textlink="">
      <xdr:nvSpPr>
        <xdr:cNvPr id="754" name="テキスト ボックス 753"/>
        <xdr:cNvSpPr txBox="1"/>
      </xdr:nvSpPr>
      <xdr:spPr>
        <a:xfrm>
          <a:off x="19356017" y="6317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37008</xdr:rowOff>
    </xdr:from>
    <xdr:to>
      <xdr:col>98</xdr:col>
      <xdr:colOff>38100</xdr:colOff>
      <xdr:row>38</xdr:row>
      <xdr:rowOff>138608</xdr:rowOff>
    </xdr:to>
    <xdr:sp macro="" textlink="">
      <xdr:nvSpPr>
        <xdr:cNvPr id="755" name="フローチャート: 判断 754"/>
        <xdr:cNvSpPr/>
      </xdr:nvSpPr>
      <xdr:spPr>
        <a:xfrm>
          <a:off x="18605500" y="6552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155135</xdr:rowOff>
    </xdr:from>
    <xdr:ext cx="378565" cy="259045"/>
    <xdr:sp macro="" textlink="">
      <xdr:nvSpPr>
        <xdr:cNvPr id="756" name="テキスト ボックス 755"/>
        <xdr:cNvSpPr txBox="1"/>
      </xdr:nvSpPr>
      <xdr:spPr>
        <a:xfrm>
          <a:off x="18467017" y="6327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2" name="楕円 761"/>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46982</xdr:rowOff>
    </xdr:from>
    <xdr:ext cx="249299" cy="259045"/>
    <xdr:sp macro="" textlink="">
      <xdr:nvSpPr>
        <xdr:cNvPr id="763" name="諸支出金該当値テキスト"/>
        <xdr:cNvSpPr txBox="1"/>
      </xdr:nvSpPr>
      <xdr:spPr>
        <a:xfrm>
          <a:off x="22212300" y="65620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4" name="楕円 763"/>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5" name="テキスト ボックス 764"/>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6" name="楕円 765"/>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7" name="テキスト ボックス 766"/>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8" name="楕円 767"/>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9" name="テキスト ボックス 768"/>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0" name="楕円 769"/>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1" name="テキスト ボックス 770"/>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民生費</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：自立支援等給付費など扶助費の増などにより</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しているものの</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、類似団体の平均値は下回っている。</a:t>
          </a:r>
          <a:endParaRPr lang="ja-JP" altLang="ja-JP" sz="16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商工費：市内企業に対する市独自の補助金のほか、制度資金の貸付（預託金）や利子補給などを実施している</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ことから</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、類似団体の平均値を大きく上回っている。</a:t>
          </a:r>
          <a:endParaRPr kumimoji="0"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教育費</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小</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中</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学校</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エアコン設置工事の</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皆</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増</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などにより、前年度に比べ</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増となったものの、</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類似団体の平均値を下回っている。</a:t>
          </a:r>
          <a:endParaRPr lang="ja-JP" altLang="ja-JP" sz="16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公債費：減少しているものの、類似団体や全国の平均値を上回っている。公債費の増加は、財政の硬直化を招くことから、引き続き、キャップ制の徹底による地方債残高の抑制を図るとともに、</a:t>
          </a:r>
          <a:endParaRPr lang="ja-JP" altLang="ja-JP" sz="16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事業の緊急性や優先度のほか、後年度の財政負担の影響等を十分検討したうえで、市債の適正な発行と管理を行い、健全財政の維持に努める。</a:t>
          </a:r>
          <a:endParaRPr lang="ja-JP" altLang="ja-JP" sz="16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長野県岡谷市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令和元年度の実質収支額は６７６百万円となり、単年度収支では前年度から</a:t>
          </a:r>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１７百万円増となった。また、財政調整基金残高は、決算余剰金を２６０百万円積立てたことなどにより、１，４７３百万円となった。</a:t>
          </a:r>
          <a:endParaRPr lang="ja-JP" altLang="ja-JP" sz="1600">
            <a:solidFill>
              <a:sysClr val="windowText" lastClr="000000"/>
            </a:solidFill>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全国的に自然災害が多発している状況や新型コロナウイルス感染症による影響が不透明であること等を考慮すると、将来起こりうるリスクに適切に対応できるよう基金残高の確保についてより一層留意する必要があるこ</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と</a:t>
          </a:r>
          <a:r>
            <a:rPr lang="ja-JP"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から、将来にわたる安定した財政運営の推進に向け、引き続き基金の残高確保に努める。</a:t>
          </a:r>
          <a:endParaRPr lang="ja-JP" altLang="ja-JP" sz="1600">
            <a:solidFill>
              <a:sysClr val="windowText" lastClr="000000"/>
            </a:solidFill>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長野県岡谷市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地域開発事業特別会計を除く全ての会計において、実質収支が黒字となっており、実質赤字比率、連結実質赤字比率ともに数値無しとなっている。</a:t>
          </a:r>
          <a:endParaRPr lang="ja-JP" altLang="ja-JP" sz="16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地域開発事業特別会計では、市事業の先行取得用地を保有しているが、事業化の際には一般会計へ持ち替えを行うことにより、赤字額の削減に努める。</a:t>
          </a:r>
          <a:endParaRPr lang="ja-JP" altLang="ja-JP" sz="16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一般会計はもとより、その他の特別会計及び企業会計においても、引き続き、経営の健全化に向けた取組みに努める</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ja-JP" altLang="en-US" sz="16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election activeCell="R16" sqref="R16:V16"/>
    </sheetView>
  </sheetViews>
  <sheetFormatPr defaultColWidth="0" defaultRowHeight="11.25" zeroHeight="1" x14ac:dyDescent="0.15"/>
  <cols>
    <col min="1" max="11" width="2.125" style="185" customWidth="1"/>
    <col min="12" max="12" width="2.25" style="185" customWidth="1"/>
    <col min="13" max="17" width="2.375" style="185" customWidth="1"/>
    <col min="18" max="119" width="2.125" style="185" customWidth="1"/>
    <col min="120" max="16384" width="0" style="185" hidden="1"/>
  </cols>
  <sheetData>
    <row r="1" spans="1:119" ht="33" customHeight="1" x14ac:dyDescent="0.15">
      <c r="A1" s="183"/>
      <c r="B1" s="439" t="s">
        <v>80</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4"/>
      <c r="DK1" s="184"/>
      <c r="DL1" s="184"/>
      <c r="DM1" s="184"/>
      <c r="DN1" s="184"/>
      <c r="DO1" s="184"/>
    </row>
    <row r="2" spans="1:119" ht="24.75" thickBot="1" x14ac:dyDescent="0.2">
      <c r="A2" s="183"/>
      <c r="B2" s="186" t="s">
        <v>81</v>
      </c>
      <c r="C2" s="186"/>
      <c r="D2" s="187"/>
      <c r="E2" s="183"/>
      <c r="F2" s="183"/>
      <c r="G2" s="183"/>
      <c r="H2" s="183"/>
      <c r="I2" s="183"/>
      <c r="J2" s="183"/>
      <c r="K2" s="183"/>
      <c r="L2" s="183"/>
      <c r="M2" s="183"/>
      <c r="N2" s="183"/>
      <c r="O2" s="183"/>
      <c r="P2" s="183"/>
      <c r="Q2" s="183"/>
      <c r="R2" s="183"/>
      <c r="S2" s="183"/>
      <c r="T2" s="183"/>
      <c r="U2" s="183"/>
      <c r="V2" s="183"/>
      <c r="W2" s="183"/>
      <c r="X2" s="183"/>
      <c r="Y2" s="183"/>
      <c r="Z2" s="183"/>
      <c r="AA2" s="183"/>
      <c r="AB2" s="183"/>
      <c r="AC2" s="183"/>
      <c r="AD2" s="183"/>
      <c r="AE2" s="183"/>
      <c r="AF2" s="183"/>
      <c r="AG2" s="183"/>
      <c r="AH2" s="183"/>
      <c r="AI2" s="183"/>
      <c r="AJ2" s="183"/>
      <c r="AK2" s="183"/>
      <c r="AL2" s="183"/>
      <c r="AM2" s="183"/>
      <c r="AN2" s="183"/>
      <c r="AO2" s="183"/>
      <c r="AP2" s="183"/>
      <c r="AQ2" s="183"/>
      <c r="AR2" s="183"/>
      <c r="AS2" s="183"/>
      <c r="AT2" s="183"/>
      <c r="AU2" s="183"/>
      <c r="AV2" s="183"/>
      <c r="AW2" s="183"/>
      <c r="AX2" s="183"/>
      <c r="AY2" s="183"/>
      <c r="AZ2" s="183"/>
      <c r="BA2" s="183"/>
      <c r="BB2" s="183"/>
      <c r="BC2" s="183"/>
      <c r="BD2" s="183"/>
      <c r="BE2" s="183"/>
      <c r="BF2" s="183"/>
      <c r="BG2" s="183"/>
      <c r="BH2" s="183"/>
      <c r="BI2" s="183"/>
      <c r="BJ2" s="183"/>
      <c r="BK2" s="183"/>
      <c r="BL2" s="183"/>
      <c r="BM2" s="183"/>
      <c r="BN2" s="183"/>
      <c r="BO2" s="183"/>
      <c r="BP2" s="183"/>
      <c r="BQ2" s="183"/>
      <c r="BR2" s="183"/>
      <c r="BS2" s="183"/>
      <c r="BT2" s="183"/>
      <c r="BU2" s="183"/>
      <c r="BV2" s="183"/>
      <c r="BW2" s="183"/>
      <c r="BX2" s="183"/>
      <c r="BY2" s="183"/>
      <c r="BZ2" s="183"/>
      <c r="CA2" s="183"/>
      <c r="CB2" s="183"/>
      <c r="CC2" s="183"/>
      <c r="CD2" s="183"/>
      <c r="CE2" s="183"/>
      <c r="CF2" s="183"/>
      <c r="CG2" s="183"/>
      <c r="CH2" s="183"/>
      <c r="CI2" s="183"/>
      <c r="CJ2" s="183"/>
      <c r="CK2" s="183"/>
      <c r="CL2" s="183"/>
      <c r="CM2" s="183"/>
      <c r="CN2" s="183"/>
      <c r="CO2" s="183"/>
      <c r="CP2" s="183"/>
      <c r="CQ2" s="183"/>
      <c r="CR2" s="183"/>
      <c r="CS2" s="183"/>
      <c r="CT2" s="183"/>
      <c r="CU2" s="183"/>
      <c r="CV2" s="183"/>
      <c r="CW2" s="183"/>
      <c r="CX2" s="183"/>
      <c r="CY2" s="183"/>
      <c r="CZ2" s="183"/>
      <c r="DA2" s="183"/>
      <c r="DB2" s="183"/>
      <c r="DC2" s="183"/>
      <c r="DD2" s="183"/>
      <c r="DE2" s="183"/>
      <c r="DF2" s="183"/>
      <c r="DG2" s="183"/>
      <c r="DH2" s="183"/>
      <c r="DI2" s="183"/>
      <c r="DJ2" s="183"/>
      <c r="DK2" s="183"/>
      <c r="DL2" s="183"/>
      <c r="DM2" s="183"/>
      <c r="DN2" s="183"/>
      <c r="DO2" s="183"/>
    </row>
    <row r="3" spans="1:119" ht="18.75" customHeight="1" thickBot="1" x14ac:dyDescent="0.2">
      <c r="A3" s="184"/>
      <c r="B3" s="440" t="s">
        <v>82</v>
      </c>
      <c r="C3" s="441"/>
      <c r="D3" s="441"/>
      <c r="E3" s="442"/>
      <c r="F3" s="442"/>
      <c r="G3" s="442"/>
      <c r="H3" s="442"/>
      <c r="I3" s="442"/>
      <c r="J3" s="442"/>
      <c r="K3" s="442"/>
      <c r="L3" s="442" t="s">
        <v>83</v>
      </c>
      <c r="M3" s="442"/>
      <c r="N3" s="442"/>
      <c r="O3" s="442"/>
      <c r="P3" s="442"/>
      <c r="Q3" s="442"/>
      <c r="R3" s="449"/>
      <c r="S3" s="449"/>
      <c r="T3" s="449"/>
      <c r="U3" s="449"/>
      <c r="V3" s="450"/>
      <c r="W3" s="424" t="s">
        <v>84</v>
      </c>
      <c r="X3" s="425"/>
      <c r="Y3" s="425"/>
      <c r="Z3" s="425"/>
      <c r="AA3" s="425"/>
      <c r="AB3" s="441"/>
      <c r="AC3" s="449" t="s">
        <v>85</v>
      </c>
      <c r="AD3" s="425"/>
      <c r="AE3" s="425"/>
      <c r="AF3" s="425"/>
      <c r="AG3" s="425"/>
      <c r="AH3" s="425"/>
      <c r="AI3" s="425"/>
      <c r="AJ3" s="425"/>
      <c r="AK3" s="425"/>
      <c r="AL3" s="426"/>
      <c r="AM3" s="424" t="s">
        <v>86</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87</v>
      </c>
      <c r="BO3" s="425"/>
      <c r="BP3" s="425"/>
      <c r="BQ3" s="425"/>
      <c r="BR3" s="425"/>
      <c r="BS3" s="425"/>
      <c r="BT3" s="425"/>
      <c r="BU3" s="426"/>
      <c r="BV3" s="424" t="s">
        <v>88</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89</v>
      </c>
      <c r="CU3" s="425"/>
      <c r="CV3" s="425"/>
      <c r="CW3" s="425"/>
      <c r="CX3" s="425"/>
      <c r="CY3" s="425"/>
      <c r="CZ3" s="425"/>
      <c r="DA3" s="426"/>
      <c r="DB3" s="424" t="s">
        <v>90</v>
      </c>
      <c r="DC3" s="425"/>
      <c r="DD3" s="425"/>
      <c r="DE3" s="425"/>
      <c r="DF3" s="425"/>
      <c r="DG3" s="425"/>
      <c r="DH3" s="425"/>
      <c r="DI3" s="426"/>
      <c r="DJ3" s="183"/>
      <c r="DK3" s="183"/>
      <c r="DL3" s="183"/>
      <c r="DM3" s="183"/>
      <c r="DN3" s="183"/>
      <c r="DO3" s="183"/>
    </row>
    <row r="4" spans="1:119" ht="18.75" customHeight="1" x14ac:dyDescent="0.15">
      <c r="A4" s="184"/>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91</v>
      </c>
      <c r="AZ4" s="428"/>
      <c r="BA4" s="428"/>
      <c r="BB4" s="428"/>
      <c r="BC4" s="428"/>
      <c r="BD4" s="428"/>
      <c r="BE4" s="428"/>
      <c r="BF4" s="428"/>
      <c r="BG4" s="428"/>
      <c r="BH4" s="428"/>
      <c r="BI4" s="428"/>
      <c r="BJ4" s="428"/>
      <c r="BK4" s="428"/>
      <c r="BL4" s="428"/>
      <c r="BM4" s="429"/>
      <c r="BN4" s="430">
        <v>20184238</v>
      </c>
      <c r="BO4" s="431"/>
      <c r="BP4" s="431"/>
      <c r="BQ4" s="431"/>
      <c r="BR4" s="431"/>
      <c r="BS4" s="431"/>
      <c r="BT4" s="431"/>
      <c r="BU4" s="432"/>
      <c r="BV4" s="430">
        <v>19172108</v>
      </c>
      <c r="BW4" s="431"/>
      <c r="BX4" s="431"/>
      <c r="BY4" s="431"/>
      <c r="BZ4" s="431"/>
      <c r="CA4" s="431"/>
      <c r="CB4" s="431"/>
      <c r="CC4" s="432"/>
      <c r="CD4" s="433" t="s">
        <v>92</v>
      </c>
      <c r="CE4" s="434"/>
      <c r="CF4" s="434"/>
      <c r="CG4" s="434"/>
      <c r="CH4" s="434"/>
      <c r="CI4" s="434"/>
      <c r="CJ4" s="434"/>
      <c r="CK4" s="434"/>
      <c r="CL4" s="434"/>
      <c r="CM4" s="434"/>
      <c r="CN4" s="434"/>
      <c r="CO4" s="434"/>
      <c r="CP4" s="434"/>
      <c r="CQ4" s="434"/>
      <c r="CR4" s="434"/>
      <c r="CS4" s="435"/>
      <c r="CT4" s="436">
        <v>6.3</v>
      </c>
      <c r="CU4" s="437"/>
      <c r="CV4" s="437"/>
      <c r="CW4" s="437"/>
      <c r="CX4" s="437"/>
      <c r="CY4" s="437"/>
      <c r="CZ4" s="437"/>
      <c r="DA4" s="438"/>
      <c r="DB4" s="436">
        <v>6.1</v>
      </c>
      <c r="DC4" s="437"/>
      <c r="DD4" s="437"/>
      <c r="DE4" s="437"/>
      <c r="DF4" s="437"/>
      <c r="DG4" s="437"/>
      <c r="DH4" s="437"/>
      <c r="DI4" s="438"/>
      <c r="DJ4" s="183"/>
      <c r="DK4" s="183"/>
      <c r="DL4" s="183"/>
      <c r="DM4" s="183"/>
      <c r="DN4" s="183"/>
      <c r="DO4" s="183"/>
    </row>
    <row r="5" spans="1:119" ht="18.75" customHeight="1" x14ac:dyDescent="0.15">
      <c r="A5" s="184"/>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93</v>
      </c>
      <c r="AN5" s="497"/>
      <c r="AO5" s="497"/>
      <c r="AP5" s="497"/>
      <c r="AQ5" s="497"/>
      <c r="AR5" s="497"/>
      <c r="AS5" s="497"/>
      <c r="AT5" s="498"/>
      <c r="AU5" s="499" t="s">
        <v>94</v>
      </c>
      <c r="AV5" s="500"/>
      <c r="AW5" s="500"/>
      <c r="AX5" s="500"/>
      <c r="AY5" s="501" t="s">
        <v>95</v>
      </c>
      <c r="AZ5" s="502"/>
      <c r="BA5" s="502"/>
      <c r="BB5" s="502"/>
      <c r="BC5" s="502"/>
      <c r="BD5" s="502"/>
      <c r="BE5" s="502"/>
      <c r="BF5" s="502"/>
      <c r="BG5" s="502"/>
      <c r="BH5" s="502"/>
      <c r="BI5" s="502"/>
      <c r="BJ5" s="502"/>
      <c r="BK5" s="502"/>
      <c r="BL5" s="502"/>
      <c r="BM5" s="503"/>
      <c r="BN5" s="467">
        <v>19362435</v>
      </c>
      <c r="BO5" s="468"/>
      <c r="BP5" s="468"/>
      <c r="BQ5" s="468"/>
      <c r="BR5" s="468"/>
      <c r="BS5" s="468"/>
      <c r="BT5" s="468"/>
      <c r="BU5" s="469"/>
      <c r="BV5" s="467">
        <v>18425556</v>
      </c>
      <c r="BW5" s="468"/>
      <c r="BX5" s="468"/>
      <c r="BY5" s="468"/>
      <c r="BZ5" s="468"/>
      <c r="CA5" s="468"/>
      <c r="CB5" s="468"/>
      <c r="CC5" s="469"/>
      <c r="CD5" s="470" t="s">
        <v>96</v>
      </c>
      <c r="CE5" s="471"/>
      <c r="CF5" s="471"/>
      <c r="CG5" s="471"/>
      <c r="CH5" s="471"/>
      <c r="CI5" s="471"/>
      <c r="CJ5" s="471"/>
      <c r="CK5" s="471"/>
      <c r="CL5" s="471"/>
      <c r="CM5" s="471"/>
      <c r="CN5" s="471"/>
      <c r="CO5" s="471"/>
      <c r="CP5" s="471"/>
      <c r="CQ5" s="471"/>
      <c r="CR5" s="471"/>
      <c r="CS5" s="472"/>
      <c r="CT5" s="464">
        <v>89.6</v>
      </c>
      <c r="CU5" s="465"/>
      <c r="CV5" s="465"/>
      <c r="CW5" s="465"/>
      <c r="CX5" s="465"/>
      <c r="CY5" s="465"/>
      <c r="CZ5" s="465"/>
      <c r="DA5" s="466"/>
      <c r="DB5" s="464">
        <v>90.8</v>
      </c>
      <c r="DC5" s="465"/>
      <c r="DD5" s="465"/>
      <c r="DE5" s="465"/>
      <c r="DF5" s="465"/>
      <c r="DG5" s="465"/>
      <c r="DH5" s="465"/>
      <c r="DI5" s="466"/>
      <c r="DJ5" s="183"/>
      <c r="DK5" s="183"/>
      <c r="DL5" s="183"/>
      <c r="DM5" s="183"/>
      <c r="DN5" s="183"/>
      <c r="DO5" s="183"/>
    </row>
    <row r="6" spans="1:119" ht="18.75" customHeight="1" x14ac:dyDescent="0.15">
      <c r="A6" s="184"/>
      <c r="B6" s="473" t="s">
        <v>97</v>
      </c>
      <c r="C6" s="474"/>
      <c r="D6" s="474"/>
      <c r="E6" s="475"/>
      <c r="F6" s="475"/>
      <c r="G6" s="475"/>
      <c r="H6" s="475"/>
      <c r="I6" s="475"/>
      <c r="J6" s="475"/>
      <c r="K6" s="475"/>
      <c r="L6" s="475" t="s">
        <v>98</v>
      </c>
      <c r="M6" s="475"/>
      <c r="N6" s="475"/>
      <c r="O6" s="475"/>
      <c r="P6" s="475"/>
      <c r="Q6" s="475"/>
      <c r="R6" s="479"/>
      <c r="S6" s="479"/>
      <c r="T6" s="479"/>
      <c r="U6" s="479"/>
      <c r="V6" s="480"/>
      <c r="W6" s="483" t="s">
        <v>99</v>
      </c>
      <c r="X6" s="484"/>
      <c r="Y6" s="484"/>
      <c r="Z6" s="484"/>
      <c r="AA6" s="484"/>
      <c r="AB6" s="474"/>
      <c r="AC6" s="487" t="s">
        <v>100</v>
      </c>
      <c r="AD6" s="488"/>
      <c r="AE6" s="488"/>
      <c r="AF6" s="488"/>
      <c r="AG6" s="488"/>
      <c r="AH6" s="488"/>
      <c r="AI6" s="488"/>
      <c r="AJ6" s="488"/>
      <c r="AK6" s="488"/>
      <c r="AL6" s="489"/>
      <c r="AM6" s="496" t="s">
        <v>101</v>
      </c>
      <c r="AN6" s="497"/>
      <c r="AO6" s="497"/>
      <c r="AP6" s="497"/>
      <c r="AQ6" s="497"/>
      <c r="AR6" s="497"/>
      <c r="AS6" s="497"/>
      <c r="AT6" s="498"/>
      <c r="AU6" s="499" t="s">
        <v>102</v>
      </c>
      <c r="AV6" s="500"/>
      <c r="AW6" s="500"/>
      <c r="AX6" s="500"/>
      <c r="AY6" s="501" t="s">
        <v>103</v>
      </c>
      <c r="AZ6" s="502"/>
      <c r="BA6" s="502"/>
      <c r="BB6" s="502"/>
      <c r="BC6" s="502"/>
      <c r="BD6" s="502"/>
      <c r="BE6" s="502"/>
      <c r="BF6" s="502"/>
      <c r="BG6" s="502"/>
      <c r="BH6" s="502"/>
      <c r="BI6" s="502"/>
      <c r="BJ6" s="502"/>
      <c r="BK6" s="502"/>
      <c r="BL6" s="502"/>
      <c r="BM6" s="503"/>
      <c r="BN6" s="467">
        <v>821803</v>
      </c>
      <c r="BO6" s="468"/>
      <c r="BP6" s="468"/>
      <c r="BQ6" s="468"/>
      <c r="BR6" s="468"/>
      <c r="BS6" s="468"/>
      <c r="BT6" s="468"/>
      <c r="BU6" s="469"/>
      <c r="BV6" s="467">
        <v>746552</v>
      </c>
      <c r="BW6" s="468"/>
      <c r="BX6" s="468"/>
      <c r="BY6" s="468"/>
      <c r="BZ6" s="468"/>
      <c r="CA6" s="468"/>
      <c r="CB6" s="468"/>
      <c r="CC6" s="469"/>
      <c r="CD6" s="470" t="s">
        <v>104</v>
      </c>
      <c r="CE6" s="471"/>
      <c r="CF6" s="471"/>
      <c r="CG6" s="471"/>
      <c r="CH6" s="471"/>
      <c r="CI6" s="471"/>
      <c r="CJ6" s="471"/>
      <c r="CK6" s="471"/>
      <c r="CL6" s="471"/>
      <c r="CM6" s="471"/>
      <c r="CN6" s="471"/>
      <c r="CO6" s="471"/>
      <c r="CP6" s="471"/>
      <c r="CQ6" s="471"/>
      <c r="CR6" s="471"/>
      <c r="CS6" s="472"/>
      <c r="CT6" s="504">
        <v>94.7</v>
      </c>
      <c r="CU6" s="505"/>
      <c r="CV6" s="505"/>
      <c r="CW6" s="505"/>
      <c r="CX6" s="505"/>
      <c r="CY6" s="505"/>
      <c r="CZ6" s="505"/>
      <c r="DA6" s="506"/>
      <c r="DB6" s="504">
        <v>97</v>
      </c>
      <c r="DC6" s="505"/>
      <c r="DD6" s="505"/>
      <c r="DE6" s="505"/>
      <c r="DF6" s="505"/>
      <c r="DG6" s="505"/>
      <c r="DH6" s="505"/>
      <c r="DI6" s="506"/>
      <c r="DJ6" s="183"/>
      <c r="DK6" s="183"/>
      <c r="DL6" s="183"/>
      <c r="DM6" s="183"/>
      <c r="DN6" s="183"/>
      <c r="DO6" s="183"/>
    </row>
    <row r="7" spans="1:119" ht="18.75" customHeight="1" x14ac:dyDescent="0.15">
      <c r="A7" s="184"/>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105</v>
      </c>
      <c r="AN7" s="497"/>
      <c r="AO7" s="497"/>
      <c r="AP7" s="497"/>
      <c r="AQ7" s="497"/>
      <c r="AR7" s="497"/>
      <c r="AS7" s="497"/>
      <c r="AT7" s="498"/>
      <c r="AU7" s="499" t="s">
        <v>106</v>
      </c>
      <c r="AV7" s="500"/>
      <c r="AW7" s="500"/>
      <c r="AX7" s="500"/>
      <c r="AY7" s="501" t="s">
        <v>107</v>
      </c>
      <c r="AZ7" s="502"/>
      <c r="BA7" s="502"/>
      <c r="BB7" s="502"/>
      <c r="BC7" s="502"/>
      <c r="BD7" s="502"/>
      <c r="BE7" s="502"/>
      <c r="BF7" s="502"/>
      <c r="BG7" s="502"/>
      <c r="BH7" s="502"/>
      <c r="BI7" s="502"/>
      <c r="BJ7" s="502"/>
      <c r="BK7" s="502"/>
      <c r="BL7" s="502"/>
      <c r="BM7" s="503"/>
      <c r="BN7" s="467">
        <v>86081</v>
      </c>
      <c r="BO7" s="468"/>
      <c r="BP7" s="468"/>
      <c r="BQ7" s="468"/>
      <c r="BR7" s="468"/>
      <c r="BS7" s="468"/>
      <c r="BT7" s="468"/>
      <c r="BU7" s="469"/>
      <c r="BV7" s="467">
        <v>36603</v>
      </c>
      <c r="BW7" s="468"/>
      <c r="BX7" s="468"/>
      <c r="BY7" s="468"/>
      <c r="BZ7" s="468"/>
      <c r="CA7" s="468"/>
      <c r="CB7" s="468"/>
      <c r="CC7" s="469"/>
      <c r="CD7" s="470" t="s">
        <v>108</v>
      </c>
      <c r="CE7" s="471"/>
      <c r="CF7" s="471"/>
      <c r="CG7" s="471"/>
      <c r="CH7" s="471"/>
      <c r="CI7" s="471"/>
      <c r="CJ7" s="471"/>
      <c r="CK7" s="471"/>
      <c r="CL7" s="471"/>
      <c r="CM7" s="471"/>
      <c r="CN7" s="471"/>
      <c r="CO7" s="471"/>
      <c r="CP7" s="471"/>
      <c r="CQ7" s="471"/>
      <c r="CR7" s="471"/>
      <c r="CS7" s="472"/>
      <c r="CT7" s="467">
        <v>11750683</v>
      </c>
      <c r="CU7" s="468"/>
      <c r="CV7" s="468"/>
      <c r="CW7" s="468"/>
      <c r="CX7" s="468"/>
      <c r="CY7" s="468"/>
      <c r="CZ7" s="468"/>
      <c r="DA7" s="469"/>
      <c r="DB7" s="467">
        <v>11692995</v>
      </c>
      <c r="DC7" s="468"/>
      <c r="DD7" s="468"/>
      <c r="DE7" s="468"/>
      <c r="DF7" s="468"/>
      <c r="DG7" s="468"/>
      <c r="DH7" s="468"/>
      <c r="DI7" s="469"/>
      <c r="DJ7" s="183"/>
      <c r="DK7" s="183"/>
      <c r="DL7" s="183"/>
      <c r="DM7" s="183"/>
      <c r="DN7" s="183"/>
      <c r="DO7" s="183"/>
    </row>
    <row r="8" spans="1:119" ht="18.75" customHeight="1" thickBot="1" x14ac:dyDescent="0.2">
      <c r="A8" s="184"/>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109</v>
      </c>
      <c r="AN8" s="497"/>
      <c r="AO8" s="497"/>
      <c r="AP8" s="497"/>
      <c r="AQ8" s="497"/>
      <c r="AR8" s="497"/>
      <c r="AS8" s="497"/>
      <c r="AT8" s="498"/>
      <c r="AU8" s="499" t="s">
        <v>110</v>
      </c>
      <c r="AV8" s="500"/>
      <c r="AW8" s="500"/>
      <c r="AX8" s="500"/>
      <c r="AY8" s="501" t="s">
        <v>111</v>
      </c>
      <c r="AZ8" s="502"/>
      <c r="BA8" s="502"/>
      <c r="BB8" s="502"/>
      <c r="BC8" s="502"/>
      <c r="BD8" s="502"/>
      <c r="BE8" s="502"/>
      <c r="BF8" s="502"/>
      <c r="BG8" s="502"/>
      <c r="BH8" s="502"/>
      <c r="BI8" s="502"/>
      <c r="BJ8" s="502"/>
      <c r="BK8" s="502"/>
      <c r="BL8" s="502"/>
      <c r="BM8" s="503"/>
      <c r="BN8" s="467">
        <v>735722</v>
      </c>
      <c r="BO8" s="468"/>
      <c r="BP8" s="468"/>
      <c r="BQ8" s="468"/>
      <c r="BR8" s="468"/>
      <c r="BS8" s="468"/>
      <c r="BT8" s="468"/>
      <c r="BU8" s="469"/>
      <c r="BV8" s="467">
        <v>709949</v>
      </c>
      <c r="BW8" s="468"/>
      <c r="BX8" s="468"/>
      <c r="BY8" s="468"/>
      <c r="BZ8" s="468"/>
      <c r="CA8" s="468"/>
      <c r="CB8" s="468"/>
      <c r="CC8" s="469"/>
      <c r="CD8" s="470" t="s">
        <v>112</v>
      </c>
      <c r="CE8" s="471"/>
      <c r="CF8" s="471"/>
      <c r="CG8" s="471"/>
      <c r="CH8" s="471"/>
      <c r="CI8" s="471"/>
      <c r="CJ8" s="471"/>
      <c r="CK8" s="471"/>
      <c r="CL8" s="471"/>
      <c r="CM8" s="471"/>
      <c r="CN8" s="471"/>
      <c r="CO8" s="471"/>
      <c r="CP8" s="471"/>
      <c r="CQ8" s="471"/>
      <c r="CR8" s="471"/>
      <c r="CS8" s="472"/>
      <c r="CT8" s="507">
        <v>0.65</v>
      </c>
      <c r="CU8" s="508"/>
      <c r="CV8" s="508"/>
      <c r="CW8" s="508"/>
      <c r="CX8" s="508"/>
      <c r="CY8" s="508"/>
      <c r="CZ8" s="508"/>
      <c r="DA8" s="509"/>
      <c r="DB8" s="507">
        <v>0.66</v>
      </c>
      <c r="DC8" s="508"/>
      <c r="DD8" s="508"/>
      <c r="DE8" s="508"/>
      <c r="DF8" s="508"/>
      <c r="DG8" s="508"/>
      <c r="DH8" s="508"/>
      <c r="DI8" s="509"/>
      <c r="DJ8" s="183"/>
      <c r="DK8" s="183"/>
      <c r="DL8" s="183"/>
      <c r="DM8" s="183"/>
      <c r="DN8" s="183"/>
      <c r="DO8" s="183"/>
    </row>
    <row r="9" spans="1:119" ht="18.75" customHeight="1" thickBot="1" x14ac:dyDescent="0.2">
      <c r="A9" s="184"/>
      <c r="B9" s="461" t="s">
        <v>113</v>
      </c>
      <c r="C9" s="462"/>
      <c r="D9" s="462"/>
      <c r="E9" s="462"/>
      <c r="F9" s="462"/>
      <c r="G9" s="462"/>
      <c r="H9" s="462"/>
      <c r="I9" s="462"/>
      <c r="J9" s="462"/>
      <c r="K9" s="510"/>
      <c r="L9" s="511" t="s">
        <v>114</v>
      </c>
      <c r="M9" s="512"/>
      <c r="N9" s="512"/>
      <c r="O9" s="512"/>
      <c r="P9" s="512"/>
      <c r="Q9" s="513"/>
      <c r="R9" s="514">
        <v>50128</v>
      </c>
      <c r="S9" s="515"/>
      <c r="T9" s="515"/>
      <c r="U9" s="515"/>
      <c r="V9" s="516"/>
      <c r="W9" s="424" t="s">
        <v>115</v>
      </c>
      <c r="X9" s="425"/>
      <c r="Y9" s="425"/>
      <c r="Z9" s="425"/>
      <c r="AA9" s="425"/>
      <c r="AB9" s="425"/>
      <c r="AC9" s="425"/>
      <c r="AD9" s="425"/>
      <c r="AE9" s="425"/>
      <c r="AF9" s="425"/>
      <c r="AG9" s="425"/>
      <c r="AH9" s="425"/>
      <c r="AI9" s="425"/>
      <c r="AJ9" s="425"/>
      <c r="AK9" s="425"/>
      <c r="AL9" s="426"/>
      <c r="AM9" s="496" t="s">
        <v>116</v>
      </c>
      <c r="AN9" s="497"/>
      <c r="AO9" s="497"/>
      <c r="AP9" s="497"/>
      <c r="AQ9" s="497"/>
      <c r="AR9" s="497"/>
      <c r="AS9" s="497"/>
      <c r="AT9" s="498"/>
      <c r="AU9" s="499" t="s">
        <v>117</v>
      </c>
      <c r="AV9" s="500"/>
      <c r="AW9" s="500"/>
      <c r="AX9" s="500"/>
      <c r="AY9" s="501" t="s">
        <v>118</v>
      </c>
      <c r="AZ9" s="502"/>
      <c r="BA9" s="502"/>
      <c r="BB9" s="502"/>
      <c r="BC9" s="502"/>
      <c r="BD9" s="502"/>
      <c r="BE9" s="502"/>
      <c r="BF9" s="502"/>
      <c r="BG9" s="502"/>
      <c r="BH9" s="502"/>
      <c r="BI9" s="502"/>
      <c r="BJ9" s="502"/>
      <c r="BK9" s="502"/>
      <c r="BL9" s="502"/>
      <c r="BM9" s="503"/>
      <c r="BN9" s="467">
        <v>25773</v>
      </c>
      <c r="BO9" s="468"/>
      <c r="BP9" s="468"/>
      <c r="BQ9" s="468"/>
      <c r="BR9" s="468"/>
      <c r="BS9" s="468"/>
      <c r="BT9" s="468"/>
      <c r="BU9" s="469"/>
      <c r="BV9" s="467">
        <v>-20994</v>
      </c>
      <c r="BW9" s="468"/>
      <c r="BX9" s="468"/>
      <c r="BY9" s="468"/>
      <c r="BZ9" s="468"/>
      <c r="CA9" s="468"/>
      <c r="CB9" s="468"/>
      <c r="CC9" s="469"/>
      <c r="CD9" s="470" t="s">
        <v>119</v>
      </c>
      <c r="CE9" s="471"/>
      <c r="CF9" s="471"/>
      <c r="CG9" s="471"/>
      <c r="CH9" s="471"/>
      <c r="CI9" s="471"/>
      <c r="CJ9" s="471"/>
      <c r="CK9" s="471"/>
      <c r="CL9" s="471"/>
      <c r="CM9" s="471"/>
      <c r="CN9" s="471"/>
      <c r="CO9" s="471"/>
      <c r="CP9" s="471"/>
      <c r="CQ9" s="471"/>
      <c r="CR9" s="471"/>
      <c r="CS9" s="472"/>
      <c r="CT9" s="464">
        <v>16.100000000000001</v>
      </c>
      <c r="CU9" s="465"/>
      <c r="CV9" s="465"/>
      <c r="CW9" s="465"/>
      <c r="CX9" s="465"/>
      <c r="CY9" s="465"/>
      <c r="CZ9" s="465"/>
      <c r="DA9" s="466"/>
      <c r="DB9" s="464">
        <v>17.899999999999999</v>
      </c>
      <c r="DC9" s="465"/>
      <c r="DD9" s="465"/>
      <c r="DE9" s="465"/>
      <c r="DF9" s="465"/>
      <c r="DG9" s="465"/>
      <c r="DH9" s="465"/>
      <c r="DI9" s="466"/>
      <c r="DJ9" s="183"/>
      <c r="DK9" s="183"/>
      <c r="DL9" s="183"/>
      <c r="DM9" s="183"/>
      <c r="DN9" s="183"/>
      <c r="DO9" s="183"/>
    </row>
    <row r="10" spans="1:119" ht="18.75" customHeight="1" thickBot="1" x14ac:dyDescent="0.2">
      <c r="A10" s="184"/>
      <c r="B10" s="461"/>
      <c r="C10" s="462"/>
      <c r="D10" s="462"/>
      <c r="E10" s="462"/>
      <c r="F10" s="462"/>
      <c r="G10" s="462"/>
      <c r="H10" s="462"/>
      <c r="I10" s="462"/>
      <c r="J10" s="462"/>
      <c r="K10" s="510"/>
      <c r="L10" s="517" t="s">
        <v>120</v>
      </c>
      <c r="M10" s="497"/>
      <c r="N10" s="497"/>
      <c r="O10" s="497"/>
      <c r="P10" s="497"/>
      <c r="Q10" s="498"/>
      <c r="R10" s="518">
        <v>52841</v>
      </c>
      <c r="S10" s="519"/>
      <c r="T10" s="519"/>
      <c r="U10" s="519"/>
      <c r="V10" s="520"/>
      <c r="W10" s="455"/>
      <c r="X10" s="456"/>
      <c r="Y10" s="456"/>
      <c r="Z10" s="456"/>
      <c r="AA10" s="456"/>
      <c r="AB10" s="456"/>
      <c r="AC10" s="456"/>
      <c r="AD10" s="456"/>
      <c r="AE10" s="456"/>
      <c r="AF10" s="456"/>
      <c r="AG10" s="456"/>
      <c r="AH10" s="456"/>
      <c r="AI10" s="456"/>
      <c r="AJ10" s="456"/>
      <c r="AK10" s="456"/>
      <c r="AL10" s="459"/>
      <c r="AM10" s="496" t="s">
        <v>121</v>
      </c>
      <c r="AN10" s="497"/>
      <c r="AO10" s="497"/>
      <c r="AP10" s="497"/>
      <c r="AQ10" s="497"/>
      <c r="AR10" s="497"/>
      <c r="AS10" s="497"/>
      <c r="AT10" s="498"/>
      <c r="AU10" s="499" t="s">
        <v>122</v>
      </c>
      <c r="AV10" s="500"/>
      <c r="AW10" s="500"/>
      <c r="AX10" s="500"/>
      <c r="AY10" s="501" t="s">
        <v>123</v>
      </c>
      <c r="AZ10" s="502"/>
      <c r="BA10" s="502"/>
      <c r="BB10" s="502"/>
      <c r="BC10" s="502"/>
      <c r="BD10" s="502"/>
      <c r="BE10" s="502"/>
      <c r="BF10" s="502"/>
      <c r="BG10" s="502"/>
      <c r="BH10" s="502"/>
      <c r="BI10" s="502"/>
      <c r="BJ10" s="502"/>
      <c r="BK10" s="502"/>
      <c r="BL10" s="502"/>
      <c r="BM10" s="503"/>
      <c r="BN10" s="467">
        <v>260622</v>
      </c>
      <c r="BO10" s="468"/>
      <c r="BP10" s="468"/>
      <c r="BQ10" s="468"/>
      <c r="BR10" s="468"/>
      <c r="BS10" s="468"/>
      <c r="BT10" s="468"/>
      <c r="BU10" s="469"/>
      <c r="BV10" s="467">
        <v>100443</v>
      </c>
      <c r="BW10" s="468"/>
      <c r="BX10" s="468"/>
      <c r="BY10" s="468"/>
      <c r="BZ10" s="468"/>
      <c r="CA10" s="468"/>
      <c r="CB10" s="468"/>
      <c r="CC10" s="469"/>
      <c r="CD10" s="188" t="s">
        <v>124</v>
      </c>
      <c r="CE10" s="189"/>
      <c r="CF10" s="189"/>
      <c r="CG10" s="189"/>
      <c r="CH10" s="189"/>
      <c r="CI10" s="189"/>
      <c r="CJ10" s="189"/>
      <c r="CK10" s="189"/>
      <c r="CL10" s="189"/>
      <c r="CM10" s="189"/>
      <c r="CN10" s="189"/>
      <c r="CO10" s="189"/>
      <c r="CP10" s="189"/>
      <c r="CQ10" s="189"/>
      <c r="CR10" s="189"/>
      <c r="CS10" s="190"/>
      <c r="CT10" s="191"/>
      <c r="CU10" s="192"/>
      <c r="CV10" s="192"/>
      <c r="CW10" s="192"/>
      <c r="CX10" s="192"/>
      <c r="CY10" s="192"/>
      <c r="CZ10" s="192"/>
      <c r="DA10" s="193"/>
      <c r="DB10" s="191"/>
      <c r="DC10" s="192"/>
      <c r="DD10" s="192"/>
      <c r="DE10" s="192"/>
      <c r="DF10" s="192"/>
      <c r="DG10" s="192"/>
      <c r="DH10" s="192"/>
      <c r="DI10" s="193"/>
      <c r="DJ10" s="183"/>
      <c r="DK10" s="183"/>
      <c r="DL10" s="183"/>
      <c r="DM10" s="183"/>
      <c r="DN10" s="183"/>
      <c r="DO10" s="183"/>
    </row>
    <row r="11" spans="1:119" ht="18.75" customHeight="1" thickBot="1" x14ac:dyDescent="0.2">
      <c r="A11" s="184"/>
      <c r="B11" s="461"/>
      <c r="C11" s="462"/>
      <c r="D11" s="462"/>
      <c r="E11" s="462"/>
      <c r="F11" s="462"/>
      <c r="G11" s="462"/>
      <c r="H11" s="462"/>
      <c r="I11" s="462"/>
      <c r="J11" s="462"/>
      <c r="K11" s="510"/>
      <c r="L11" s="521" t="s">
        <v>125</v>
      </c>
      <c r="M11" s="522"/>
      <c r="N11" s="522"/>
      <c r="O11" s="522"/>
      <c r="P11" s="522"/>
      <c r="Q11" s="523"/>
      <c r="R11" s="524" t="s">
        <v>126</v>
      </c>
      <c r="S11" s="525"/>
      <c r="T11" s="525"/>
      <c r="U11" s="525"/>
      <c r="V11" s="526"/>
      <c r="W11" s="455"/>
      <c r="X11" s="456"/>
      <c r="Y11" s="456"/>
      <c r="Z11" s="456"/>
      <c r="AA11" s="456"/>
      <c r="AB11" s="456"/>
      <c r="AC11" s="456"/>
      <c r="AD11" s="456"/>
      <c r="AE11" s="456"/>
      <c r="AF11" s="456"/>
      <c r="AG11" s="456"/>
      <c r="AH11" s="456"/>
      <c r="AI11" s="456"/>
      <c r="AJ11" s="456"/>
      <c r="AK11" s="456"/>
      <c r="AL11" s="459"/>
      <c r="AM11" s="496" t="s">
        <v>127</v>
      </c>
      <c r="AN11" s="497"/>
      <c r="AO11" s="497"/>
      <c r="AP11" s="497"/>
      <c r="AQ11" s="497"/>
      <c r="AR11" s="497"/>
      <c r="AS11" s="497"/>
      <c r="AT11" s="498"/>
      <c r="AU11" s="499" t="s">
        <v>110</v>
      </c>
      <c r="AV11" s="500"/>
      <c r="AW11" s="500"/>
      <c r="AX11" s="500"/>
      <c r="AY11" s="501" t="s">
        <v>128</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129</v>
      </c>
      <c r="CE11" s="471"/>
      <c r="CF11" s="471"/>
      <c r="CG11" s="471"/>
      <c r="CH11" s="471"/>
      <c r="CI11" s="471"/>
      <c r="CJ11" s="471"/>
      <c r="CK11" s="471"/>
      <c r="CL11" s="471"/>
      <c r="CM11" s="471"/>
      <c r="CN11" s="471"/>
      <c r="CO11" s="471"/>
      <c r="CP11" s="471"/>
      <c r="CQ11" s="471"/>
      <c r="CR11" s="471"/>
      <c r="CS11" s="472"/>
      <c r="CT11" s="507" t="s">
        <v>130</v>
      </c>
      <c r="CU11" s="508"/>
      <c r="CV11" s="508"/>
      <c r="CW11" s="508"/>
      <c r="CX11" s="508"/>
      <c r="CY11" s="508"/>
      <c r="CZ11" s="508"/>
      <c r="DA11" s="509"/>
      <c r="DB11" s="507" t="s">
        <v>130</v>
      </c>
      <c r="DC11" s="508"/>
      <c r="DD11" s="508"/>
      <c r="DE11" s="508"/>
      <c r="DF11" s="508"/>
      <c r="DG11" s="508"/>
      <c r="DH11" s="508"/>
      <c r="DI11" s="509"/>
      <c r="DJ11" s="183"/>
      <c r="DK11" s="183"/>
      <c r="DL11" s="183"/>
      <c r="DM11" s="183"/>
      <c r="DN11" s="183"/>
      <c r="DO11" s="183"/>
    </row>
    <row r="12" spans="1:119" ht="18.75" customHeight="1" x14ac:dyDescent="0.15">
      <c r="A12" s="184"/>
      <c r="B12" s="527" t="s">
        <v>131</v>
      </c>
      <c r="C12" s="528"/>
      <c r="D12" s="528"/>
      <c r="E12" s="528"/>
      <c r="F12" s="528"/>
      <c r="G12" s="528"/>
      <c r="H12" s="528"/>
      <c r="I12" s="528"/>
      <c r="J12" s="528"/>
      <c r="K12" s="529"/>
      <c r="L12" s="536" t="s">
        <v>132</v>
      </c>
      <c r="M12" s="537"/>
      <c r="N12" s="537"/>
      <c r="O12" s="537"/>
      <c r="P12" s="537"/>
      <c r="Q12" s="538"/>
      <c r="R12" s="539">
        <v>49413</v>
      </c>
      <c r="S12" s="540"/>
      <c r="T12" s="540"/>
      <c r="U12" s="540"/>
      <c r="V12" s="541"/>
      <c r="W12" s="542" t="s">
        <v>1</v>
      </c>
      <c r="X12" s="500"/>
      <c r="Y12" s="500"/>
      <c r="Z12" s="500"/>
      <c r="AA12" s="500"/>
      <c r="AB12" s="543"/>
      <c r="AC12" s="544" t="s">
        <v>133</v>
      </c>
      <c r="AD12" s="545"/>
      <c r="AE12" s="545"/>
      <c r="AF12" s="545"/>
      <c r="AG12" s="546"/>
      <c r="AH12" s="544" t="s">
        <v>134</v>
      </c>
      <c r="AI12" s="545"/>
      <c r="AJ12" s="545"/>
      <c r="AK12" s="545"/>
      <c r="AL12" s="547"/>
      <c r="AM12" s="496" t="s">
        <v>135</v>
      </c>
      <c r="AN12" s="497"/>
      <c r="AO12" s="497"/>
      <c r="AP12" s="497"/>
      <c r="AQ12" s="497"/>
      <c r="AR12" s="497"/>
      <c r="AS12" s="497"/>
      <c r="AT12" s="498"/>
      <c r="AU12" s="499" t="s">
        <v>94</v>
      </c>
      <c r="AV12" s="500"/>
      <c r="AW12" s="500"/>
      <c r="AX12" s="500"/>
      <c r="AY12" s="501" t="s">
        <v>136</v>
      </c>
      <c r="AZ12" s="502"/>
      <c r="BA12" s="502"/>
      <c r="BB12" s="502"/>
      <c r="BC12" s="502"/>
      <c r="BD12" s="502"/>
      <c r="BE12" s="502"/>
      <c r="BF12" s="502"/>
      <c r="BG12" s="502"/>
      <c r="BH12" s="502"/>
      <c r="BI12" s="502"/>
      <c r="BJ12" s="502"/>
      <c r="BK12" s="502"/>
      <c r="BL12" s="502"/>
      <c r="BM12" s="503"/>
      <c r="BN12" s="467">
        <v>0</v>
      </c>
      <c r="BO12" s="468"/>
      <c r="BP12" s="468"/>
      <c r="BQ12" s="468"/>
      <c r="BR12" s="468"/>
      <c r="BS12" s="468"/>
      <c r="BT12" s="468"/>
      <c r="BU12" s="469"/>
      <c r="BV12" s="467">
        <v>0</v>
      </c>
      <c r="BW12" s="468"/>
      <c r="BX12" s="468"/>
      <c r="BY12" s="468"/>
      <c r="BZ12" s="468"/>
      <c r="CA12" s="468"/>
      <c r="CB12" s="468"/>
      <c r="CC12" s="469"/>
      <c r="CD12" s="470" t="s">
        <v>137</v>
      </c>
      <c r="CE12" s="471"/>
      <c r="CF12" s="471"/>
      <c r="CG12" s="471"/>
      <c r="CH12" s="471"/>
      <c r="CI12" s="471"/>
      <c r="CJ12" s="471"/>
      <c r="CK12" s="471"/>
      <c r="CL12" s="471"/>
      <c r="CM12" s="471"/>
      <c r="CN12" s="471"/>
      <c r="CO12" s="471"/>
      <c r="CP12" s="471"/>
      <c r="CQ12" s="471"/>
      <c r="CR12" s="471"/>
      <c r="CS12" s="472"/>
      <c r="CT12" s="507" t="s">
        <v>138</v>
      </c>
      <c r="CU12" s="508"/>
      <c r="CV12" s="508"/>
      <c r="CW12" s="508"/>
      <c r="CX12" s="508"/>
      <c r="CY12" s="508"/>
      <c r="CZ12" s="508"/>
      <c r="DA12" s="509"/>
      <c r="DB12" s="507" t="s">
        <v>138</v>
      </c>
      <c r="DC12" s="508"/>
      <c r="DD12" s="508"/>
      <c r="DE12" s="508"/>
      <c r="DF12" s="508"/>
      <c r="DG12" s="508"/>
      <c r="DH12" s="508"/>
      <c r="DI12" s="509"/>
      <c r="DJ12" s="183"/>
      <c r="DK12" s="183"/>
      <c r="DL12" s="183"/>
      <c r="DM12" s="183"/>
      <c r="DN12" s="183"/>
      <c r="DO12" s="183"/>
    </row>
    <row r="13" spans="1:119" ht="18.75" customHeight="1" x14ac:dyDescent="0.15">
      <c r="A13" s="184"/>
      <c r="B13" s="530"/>
      <c r="C13" s="531"/>
      <c r="D13" s="531"/>
      <c r="E13" s="531"/>
      <c r="F13" s="531"/>
      <c r="G13" s="531"/>
      <c r="H13" s="531"/>
      <c r="I13" s="531"/>
      <c r="J13" s="531"/>
      <c r="K13" s="532"/>
      <c r="L13" s="194"/>
      <c r="M13" s="558" t="s">
        <v>139</v>
      </c>
      <c r="N13" s="559"/>
      <c r="O13" s="559"/>
      <c r="P13" s="559"/>
      <c r="Q13" s="560"/>
      <c r="R13" s="551">
        <v>48522</v>
      </c>
      <c r="S13" s="552"/>
      <c r="T13" s="552"/>
      <c r="U13" s="552"/>
      <c r="V13" s="553"/>
      <c r="W13" s="483" t="s">
        <v>140</v>
      </c>
      <c r="X13" s="484"/>
      <c r="Y13" s="484"/>
      <c r="Z13" s="484"/>
      <c r="AA13" s="484"/>
      <c r="AB13" s="474"/>
      <c r="AC13" s="518">
        <v>373</v>
      </c>
      <c r="AD13" s="519"/>
      <c r="AE13" s="519"/>
      <c r="AF13" s="519"/>
      <c r="AG13" s="561"/>
      <c r="AH13" s="518">
        <v>460</v>
      </c>
      <c r="AI13" s="519"/>
      <c r="AJ13" s="519"/>
      <c r="AK13" s="519"/>
      <c r="AL13" s="520"/>
      <c r="AM13" s="496" t="s">
        <v>141</v>
      </c>
      <c r="AN13" s="497"/>
      <c r="AO13" s="497"/>
      <c r="AP13" s="497"/>
      <c r="AQ13" s="497"/>
      <c r="AR13" s="497"/>
      <c r="AS13" s="497"/>
      <c r="AT13" s="498"/>
      <c r="AU13" s="499" t="s">
        <v>142</v>
      </c>
      <c r="AV13" s="500"/>
      <c r="AW13" s="500"/>
      <c r="AX13" s="500"/>
      <c r="AY13" s="501" t="s">
        <v>143</v>
      </c>
      <c r="AZ13" s="502"/>
      <c r="BA13" s="502"/>
      <c r="BB13" s="502"/>
      <c r="BC13" s="502"/>
      <c r="BD13" s="502"/>
      <c r="BE13" s="502"/>
      <c r="BF13" s="502"/>
      <c r="BG13" s="502"/>
      <c r="BH13" s="502"/>
      <c r="BI13" s="502"/>
      <c r="BJ13" s="502"/>
      <c r="BK13" s="502"/>
      <c r="BL13" s="502"/>
      <c r="BM13" s="503"/>
      <c r="BN13" s="467">
        <v>286395</v>
      </c>
      <c r="BO13" s="468"/>
      <c r="BP13" s="468"/>
      <c r="BQ13" s="468"/>
      <c r="BR13" s="468"/>
      <c r="BS13" s="468"/>
      <c r="BT13" s="468"/>
      <c r="BU13" s="469"/>
      <c r="BV13" s="467">
        <v>79449</v>
      </c>
      <c r="BW13" s="468"/>
      <c r="BX13" s="468"/>
      <c r="BY13" s="468"/>
      <c r="BZ13" s="468"/>
      <c r="CA13" s="468"/>
      <c r="CB13" s="468"/>
      <c r="CC13" s="469"/>
      <c r="CD13" s="470" t="s">
        <v>144</v>
      </c>
      <c r="CE13" s="471"/>
      <c r="CF13" s="471"/>
      <c r="CG13" s="471"/>
      <c r="CH13" s="471"/>
      <c r="CI13" s="471"/>
      <c r="CJ13" s="471"/>
      <c r="CK13" s="471"/>
      <c r="CL13" s="471"/>
      <c r="CM13" s="471"/>
      <c r="CN13" s="471"/>
      <c r="CO13" s="471"/>
      <c r="CP13" s="471"/>
      <c r="CQ13" s="471"/>
      <c r="CR13" s="471"/>
      <c r="CS13" s="472"/>
      <c r="CT13" s="464">
        <v>9.6999999999999993</v>
      </c>
      <c r="CU13" s="465"/>
      <c r="CV13" s="465"/>
      <c r="CW13" s="465"/>
      <c r="CX13" s="465"/>
      <c r="CY13" s="465"/>
      <c r="CZ13" s="465"/>
      <c r="DA13" s="466"/>
      <c r="DB13" s="464">
        <v>10.5</v>
      </c>
      <c r="DC13" s="465"/>
      <c r="DD13" s="465"/>
      <c r="DE13" s="465"/>
      <c r="DF13" s="465"/>
      <c r="DG13" s="465"/>
      <c r="DH13" s="465"/>
      <c r="DI13" s="466"/>
      <c r="DJ13" s="183"/>
      <c r="DK13" s="183"/>
      <c r="DL13" s="183"/>
      <c r="DM13" s="183"/>
      <c r="DN13" s="183"/>
      <c r="DO13" s="183"/>
    </row>
    <row r="14" spans="1:119" ht="18.75" customHeight="1" thickBot="1" x14ac:dyDescent="0.2">
      <c r="A14" s="184"/>
      <c r="B14" s="530"/>
      <c r="C14" s="531"/>
      <c r="D14" s="531"/>
      <c r="E14" s="531"/>
      <c r="F14" s="531"/>
      <c r="G14" s="531"/>
      <c r="H14" s="531"/>
      <c r="I14" s="531"/>
      <c r="J14" s="531"/>
      <c r="K14" s="532"/>
      <c r="L14" s="548" t="s">
        <v>145</v>
      </c>
      <c r="M14" s="549"/>
      <c r="N14" s="549"/>
      <c r="O14" s="549"/>
      <c r="P14" s="549"/>
      <c r="Q14" s="550"/>
      <c r="R14" s="551">
        <v>49862</v>
      </c>
      <c r="S14" s="552"/>
      <c r="T14" s="552"/>
      <c r="U14" s="552"/>
      <c r="V14" s="553"/>
      <c r="W14" s="457"/>
      <c r="X14" s="458"/>
      <c r="Y14" s="458"/>
      <c r="Z14" s="458"/>
      <c r="AA14" s="458"/>
      <c r="AB14" s="447"/>
      <c r="AC14" s="554">
        <v>1.6</v>
      </c>
      <c r="AD14" s="555"/>
      <c r="AE14" s="555"/>
      <c r="AF14" s="555"/>
      <c r="AG14" s="556"/>
      <c r="AH14" s="554">
        <v>1.8</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146</v>
      </c>
      <c r="CE14" s="563"/>
      <c r="CF14" s="563"/>
      <c r="CG14" s="563"/>
      <c r="CH14" s="563"/>
      <c r="CI14" s="563"/>
      <c r="CJ14" s="563"/>
      <c r="CK14" s="563"/>
      <c r="CL14" s="563"/>
      <c r="CM14" s="563"/>
      <c r="CN14" s="563"/>
      <c r="CO14" s="563"/>
      <c r="CP14" s="563"/>
      <c r="CQ14" s="563"/>
      <c r="CR14" s="563"/>
      <c r="CS14" s="564"/>
      <c r="CT14" s="565">
        <v>76.900000000000006</v>
      </c>
      <c r="CU14" s="566"/>
      <c r="CV14" s="566"/>
      <c r="CW14" s="566"/>
      <c r="CX14" s="566"/>
      <c r="CY14" s="566"/>
      <c r="CZ14" s="566"/>
      <c r="DA14" s="567"/>
      <c r="DB14" s="565">
        <v>81.099999999999994</v>
      </c>
      <c r="DC14" s="566"/>
      <c r="DD14" s="566"/>
      <c r="DE14" s="566"/>
      <c r="DF14" s="566"/>
      <c r="DG14" s="566"/>
      <c r="DH14" s="566"/>
      <c r="DI14" s="567"/>
      <c r="DJ14" s="183"/>
      <c r="DK14" s="183"/>
      <c r="DL14" s="183"/>
      <c r="DM14" s="183"/>
      <c r="DN14" s="183"/>
      <c r="DO14" s="183"/>
    </row>
    <row r="15" spans="1:119" ht="18.75" customHeight="1" x14ac:dyDescent="0.15">
      <c r="A15" s="184"/>
      <c r="B15" s="530"/>
      <c r="C15" s="531"/>
      <c r="D15" s="531"/>
      <c r="E15" s="531"/>
      <c r="F15" s="531"/>
      <c r="G15" s="531"/>
      <c r="H15" s="531"/>
      <c r="I15" s="531"/>
      <c r="J15" s="531"/>
      <c r="K15" s="532"/>
      <c r="L15" s="194"/>
      <c r="M15" s="558" t="s">
        <v>139</v>
      </c>
      <c r="N15" s="559"/>
      <c r="O15" s="559"/>
      <c r="P15" s="559"/>
      <c r="Q15" s="560"/>
      <c r="R15" s="551">
        <v>49051</v>
      </c>
      <c r="S15" s="552"/>
      <c r="T15" s="552"/>
      <c r="U15" s="552"/>
      <c r="V15" s="553"/>
      <c r="W15" s="483" t="s">
        <v>147</v>
      </c>
      <c r="X15" s="484"/>
      <c r="Y15" s="484"/>
      <c r="Z15" s="484"/>
      <c r="AA15" s="484"/>
      <c r="AB15" s="474"/>
      <c r="AC15" s="518">
        <v>9935</v>
      </c>
      <c r="AD15" s="519"/>
      <c r="AE15" s="519"/>
      <c r="AF15" s="519"/>
      <c r="AG15" s="561"/>
      <c r="AH15" s="518">
        <v>10686</v>
      </c>
      <c r="AI15" s="519"/>
      <c r="AJ15" s="519"/>
      <c r="AK15" s="519"/>
      <c r="AL15" s="520"/>
      <c r="AM15" s="496"/>
      <c r="AN15" s="497"/>
      <c r="AO15" s="497"/>
      <c r="AP15" s="497"/>
      <c r="AQ15" s="497"/>
      <c r="AR15" s="497"/>
      <c r="AS15" s="497"/>
      <c r="AT15" s="498"/>
      <c r="AU15" s="499"/>
      <c r="AV15" s="500"/>
      <c r="AW15" s="500"/>
      <c r="AX15" s="500"/>
      <c r="AY15" s="427" t="s">
        <v>148</v>
      </c>
      <c r="AZ15" s="428"/>
      <c r="BA15" s="428"/>
      <c r="BB15" s="428"/>
      <c r="BC15" s="428"/>
      <c r="BD15" s="428"/>
      <c r="BE15" s="428"/>
      <c r="BF15" s="428"/>
      <c r="BG15" s="428"/>
      <c r="BH15" s="428"/>
      <c r="BI15" s="428"/>
      <c r="BJ15" s="428"/>
      <c r="BK15" s="428"/>
      <c r="BL15" s="428"/>
      <c r="BM15" s="429"/>
      <c r="BN15" s="430">
        <v>6056534</v>
      </c>
      <c r="BO15" s="431"/>
      <c r="BP15" s="431"/>
      <c r="BQ15" s="431"/>
      <c r="BR15" s="431"/>
      <c r="BS15" s="431"/>
      <c r="BT15" s="431"/>
      <c r="BU15" s="432"/>
      <c r="BV15" s="430">
        <v>6094904</v>
      </c>
      <c r="BW15" s="431"/>
      <c r="BX15" s="431"/>
      <c r="BY15" s="431"/>
      <c r="BZ15" s="431"/>
      <c r="CA15" s="431"/>
      <c r="CB15" s="431"/>
      <c r="CC15" s="432"/>
      <c r="CD15" s="568" t="s">
        <v>149</v>
      </c>
      <c r="CE15" s="569"/>
      <c r="CF15" s="569"/>
      <c r="CG15" s="569"/>
      <c r="CH15" s="569"/>
      <c r="CI15" s="569"/>
      <c r="CJ15" s="569"/>
      <c r="CK15" s="569"/>
      <c r="CL15" s="569"/>
      <c r="CM15" s="569"/>
      <c r="CN15" s="569"/>
      <c r="CO15" s="569"/>
      <c r="CP15" s="569"/>
      <c r="CQ15" s="569"/>
      <c r="CR15" s="569"/>
      <c r="CS15" s="570"/>
      <c r="CT15" s="195"/>
      <c r="CU15" s="196"/>
      <c r="CV15" s="196"/>
      <c r="CW15" s="196"/>
      <c r="CX15" s="196"/>
      <c r="CY15" s="196"/>
      <c r="CZ15" s="196"/>
      <c r="DA15" s="197"/>
      <c r="DB15" s="195"/>
      <c r="DC15" s="196"/>
      <c r="DD15" s="196"/>
      <c r="DE15" s="196"/>
      <c r="DF15" s="196"/>
      <c r="DG15" s="196"/>
      <c r="DH15" s="196"/>
      <c r="DI15" s="197"/>
      <c r="DJ15" s="183"/>
      <c r="DK15" s="183"/>
      <c r="DL15" s="183"/>
      <c r="DM15" s="183"/>
      <c r="DN15" s="183"/>
      <c r="DO15" s="183"/>
    </row>
    <row r="16" spans="1:119" ht="18.75" customHeight="1" x14ac:dyDescent="0.15">
      <c r="A16" s="184"/>
      <c r="B16" s="530"/>
      <c r="C16" s="531"/>
      <c r="D16" s="531"/>
      <c r="E16" s="531"/>
      <c r="F16" s="531"/>
      <c r="G16" s="531"/>
      <c r="H16" s="531"/>
      <c r="I16" s="531"/>
      <c r="J16" s="531"/>
      <c r="K16" s="532"/>
      <c r="L16" s="548" t="s">
        <v>150</v>
      </c>
      <c r="M16" s="579"/>
      <c r="N16" s="579"/>
      <c r="O16" s="579"/>
      <c r="P16" s="579"/>
      <c r="Q16" s="580"/>
      <c r="R16" s="571" t="s">
        <v>151</v>
      </c>
      <c r="S16" s="572"/>
      <c r="T16" s="572"/>
      <c r="U16" s="572"/>
      <c r="V16" s="573"/>
      <c r="W16" s="457"/>
      <c r="X16" s="458"/>
      <c r="Y16" s="458"/>
      <c r="Z16" s="458"/>
      <c r="AA16" s="458"/>
      <c r="AB16" s="447"/>
      <c r="AC16" s="554">
        <v>41.8</v>
      </c>
      <c r="AD16" s="555"/>
      <c r="AE16" s="555"/>
      <c r="AF16" s="555"/>
      <c r="AG16" s="556"/>
      <c r="AH16" s="554">
        <v>42.9</v>
      </c>
      <c r="AI16" s="555"/>
      <c r="AJ16" s="555"/>
      <c r="AK16" s="555"/>
      <c r="AL16" s="557"/>
      <c r="AM16" s="496"/>
      <c r="AN16" s="497"/>
      <c r="AO16" s="497"/>
      <c r="AP16" s="497"/>
      <c r="AQ16" s="497"/>
      <c r="AR16" s="497"/>
      <c r="AS16" s="497"/>
      <c r="AT16" s="498"/>
      <c r="AU16" s="499"/>
      <c r="AV16" s="500"/>
      <c r="AW16" s="500"/>
      <c r="AX16" s="500"/>
      <c r="AY16" s="501" t="s">
        <v>152</v>
      </c>
      <c r="AZ16" s="502"/>
      <c r="BA16" s="502"/>
      <c r="BB16" s="502"/>
      <c r="BC16" s="502"/>
      <c r="BD16" s="502"/>
      <c r="BE16" s="502"/>
      <c r="BF16" s="502"/>
      <c r="BG16" s="502"/>
      <c r="BH16" s="502"/>
      <c r="BI16" s="502"/>
      <c r="BJ16" s="502"/>
      <c r="BK16" s="502"/>
      <c r="BL16" s="502"/>
      <c r="BM16" s="503"/>
      <c r="BN16" s="467">
        <v>9407341</v>
      </c>
      <c r="BO16" s="468"/>
      <c r="BP16" s="468"/>
      <c r="BQ16" s="468"/>
      <c r="BR16" s="468"/>
      <c r="BS16" s="468"/>
      <c r="BT16" s="468"/>
      <c r="BU16" s="469"/>
      <c r="BV16" s="467">
        <v>9235244</v>
      </c>
      <c r="BW16" s="468"/>
      <c r="BX16" s="468"/>
      <c r="BY16" s="468"/>
      <c r="BZ16" s="468"/>
      <c r="CA16" s="468"/>
      <c r="CB16" s="468"/>
      <c r="CC16" s="469"/>
      <c r="CD16" s="198"/>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3"/>
      <c r="DK16" s="183"/>
      <c r="DL16" s="183"/>
      <c r="DM16" s="183"/>
      <c r="DN16" s="183"/>
      <c r="DO16" s="183"/>
    </row>
    <row r="17" spans="1:119" ht="18.75" customHeight="1" thickBot="1" x14ac:dyDescent="0.2">
      <c r="A17" s="184"/>
      <c r="B17" s="533"/>
      <c r="C17" s="534"/>
      <c r="D17" s="534"/>
      <c r="E17" s="534"/>
      <c r="F17" s="534"/>
      <c r="G17" s="534"/>
      <c r="H17" s="534"/>
      <c r="I17" s="534"/>
      <c r="J17" s="534"/>
      <c r="K17" s="535"/>
      <c r="L17" s="199"/>
      <c r="M17" s="574" t="s">
        <v>153</v>
      </c>
      <c r="N17" s="575"/>
      <c r="O17" s="575"/>
      <c r="P17" s="575"/>
      <c r="Q17" s="576"/>
      <c r="R17" s="571" t="s">
        <v>154</v>
      </c>
      <c r="S17" s="572"/>
      <c r="T17" s="572"/>
      <c r="U17" s="572"/>
      <c r="V17" s="573"/>
      <c r="W17" s="483" t="s">
        <v>155</v>
      </c>
      <c r="X17" s="484"/>
      <c r="Y17" s="484"/>
      <c r="Z17" s="484"/>
      <c r="AA17" s="484"/>
      <c r="AB17" s="474"/>
      <c r="AC17" s="518">
        <v>13449</v>
      </c>
      <c r="AD17" s="519"/>
      <c r="AE17" s="519"/>
      <c r="AF17" s="519"/>
      <c r="AG17" s="561"/>
      <c r="AH17" s="518">
        <v>13776</v>
      </c>
      <c r="AI17" s="519"/>
      <c r="AJ17" s="519"/>
      <c r="AK17" s="519"/>
      <c r="AL17" s="520"/>
      <c r="AM17" s="496"/>
      <c r="AN17" s="497"/>
      <c r="AO17" s="497"/>
      <c r="AP17" s="497"/>
      <c r="AQ17" s="497"/>
      <c r="AR17" s="497"/>
      <c r="AS17" s="497"/>
      <c r="AT17" s="498"/>
      <c r="AU17" s="499"/>
      <c r="AV17" s="500"/>
      <c r="AW17" s="500"/>
      <c r="AX17" s="500"/>
      <c r="AY17" s="501" t="s">
        <v>156</v>
      </c>
      <c r="AZ17" s="502"/>
      <c r="BA17" s="502"/>
      <c r="BB17" s="502"/>
      <c r="BC17" s="502"/>
      <c r="BD17" s="502"/>
      <c r="BE17" s="502"/>
      <c r="BF17" s="502"/>
      <c r="BG17" s="502"/>
      <c r="BH17" s="502"/>
      <c r="BI17" s="502"/>
      <c r="BJ17" s="502"/>
      <c r="BK17" s="502"/>
      <c r="BL17" s="502"/>
      <c r="BM17" s="503"/>
      <c r="BN17" s="467">
        <v>7754388</v>
      </c>
      <c r="BO17" s="468"/>
      <c r="BP17" s="468"/>
      <c r="BQ17" s="468"/>
      <c r="BR17" s="468"/>
      <c r="BS17" s="468"/>
      <c r="BT17" s="468"/>
      <c r="BU17" s="469"/>
      <c r="BV17" s="467">
        <v>7793834</v>
      </c>
      <c r="BW17" s="468"/>
      <c r="BX17" s="468"/>
      <c r="BY17" s="468"/>
      <c r="BZ17" s="468"/>
      <c r="CA17" s="468"/>
      <c r="CB17" s="468"/>
      <c r="CC17" s="469"/>
      <c r="CD17" s="198"/>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3"/>
      <c r="DK17" s="183"/>
      <c r="DL17" s="183"/>
      <c r="DM17" s="183"/>
      <c r="DN17" s="183"/>
      <c r="DO17" s="183"/>
    </row>
    <row r="18" spans="1:119" ht="18.75" customHeight="1" thickBot="1" x14ac:dyDescent="0.2">
      <c r="A18" s="184"/>
      <c r="B18" s="581" t="s">
        <v>157</v>
      </c>
      <c r="C18" s="510"/>
      <c r="D18" s="510"/>
      <c r="E18" s="582"/>
      <c r="F18" s="582"/>
      <c r="G18" s="582"/>
      <c r="H18" s="582"/>
      <c r="I18" s="582"/>
      <c r="J18" s="582"/>
      <c r="K18" s="582"/>
      <c r="L18" s="583">
        <v>85.1</v>
      </c>
      <c r="M18" s="583"/>
      <c r="N18" s="583"/>
      <c r="O18" s="583"/>
      <c r="P18" s="583"/>
      <c r="Q18" s="583"/>
      <c r="R18" s="584"/>
      <c r="S18" s="584"/>
      <c r="T18" s="584"/>
      <c r="U18" s="584"/>
      <c r="V18" s="585"/>
      <c r="W18" s="485"/>
      <c r="X18" s="486"/>
      <c r="Y18" s="486"/>
      <c r="Z18" s="486"/>
      <c r="AA18" s="486"/>
      <c r="AB18" s="477"/>
      <c r="AC18" s="586">
        <v>56.6</v>
      </c>
      <c r="AD18" s="587"/>
      <c r="AE18" s="587"/>
      <c r="AF18" s="587"/>
      <c r="AG18" s="588"/>
      <c r="AH18" s="586">
        <v>55.3</v>
      </c>
      <c r="AI18" s="587"/>
      <c r="AJ18" s="587"/>
      <c r="AK18" s="587"/>
      <c r="AL18" s="589"/>
      <c r="AM18" s="496"/>
      <c r="AN18" s="497"/>
      <c r="AO18" s="497"/>
      <c r="AP18" s="497"/>
      <c r="AQ18" s="497"/>
      <c r="AR18" s="497"/>
      <c r="AS18" s="497"/>
      <c r="AT18" s="498"/>
      <c r="AU18" s="499"/>
      <c r="AV18" s="500"/>
      <c r="AW18" s="500"/>
      <c r="AX18" s="500"/>
      <c r="AY18" s="501" t="s">
        <v>158</v>
      </c>
      <c r="AZ18" s="502"/>
      <c r="BA18" s="502"/>
      <c r="BB18" s="502"/>
      <c r="BC18" s="502"/>
      <c r="BD18" s="502"/>
      <c r="BE18" s="502"/>
      <c r="BF18" s="502"/>
      <c r="BG18" s="502"/>
      <c r="BH18" s="502"/>
      <c r="BI18" s="502"/>
      <c r="BJ18" s="502"/>
      <c r="BK18" s="502"/>
      <c r="BL18" s="502"/>
      <c r="BM18" s="503"/>
      <c r="BN18" s="467">
        <v>10810952</v>
      </c>
      <c r="BO18" s="468"/>
      <c r="BP18" s="468"/>
      <c r="BQ18" s="468"/>
      <c r="BR18" s="468"/>
      <c r="BS18" s="468"/>
      <c r="BT18" s="468"/>
      <c r="BU18" s="469"/>
      <c r="BV18" s="467">
        <v>10772771</v>
      </c>
      <c r="BW18" s="468"/>
      <c r="BX18" s="468"/>
      <c r="BY18" s="468"/>
      <c r="BZ18" s="468"/>
      <c r="CA18" s="468"/>
      <c r="CB18" s="468"/>
      <c r="CC18" s="469"/>
      <c r="CD18" s="198"/>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3"/>
      <c r="DK18" s="183"/>
      <c r="DL18" s="183"/>
      <c r="DM18" s="183"/>
      <c r="DN18" s="183"/>
      <c r="DO18" s="183"/>
    </row>
    <row r="19" spans="1:119" ht="18.75" customHeight="1" thickBot="1" x14ac:dyDescent="0.2">
      <c r="A19" s="184"/>
      <c r="B19" s="581" t="s">
        <v>159</v>
      </c>
      <c r="C19" s="510"/>
      <c r="D19" s="510"/>
      <c r="E19" s="582"/>
      <c r="F19" s="582"/>
      <c r="G19" s="582"/>
      <c r="H19" s="582"/>
      <c r="I19" s="582"/>
      <c r="J19" s="582"/>
      <c r="K19" s="582"/>
      <c r="L19" s="590">
        <v>589</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160</v>
      </c>
      <c r="AZ19" s="502"/>
      <c r="BA19" s="502"/>
      <c r="BB19" s="502"/>
      <c r="BC19" s="502"/>
      <c r="BD19" s="502"/>
      <c r="BE19" s="502"/>
      <c r="BF19" s="502"/>
      <c r="BG19" s="502"/>
      <c r="BH19" s="502"/>
      <c r="BI19" s="502"/>
      <c r="BJ19" s="502"/>
      <c r="BK19" s="502"/>
      <c r="BL19" s="502"/>
      <c r="BM19" s="503"/>
      <c r="BN19" s="467">
        <v>14061201</v>
      </c>
      <c r="BO19" s="468"/>
      <c r="BP19" s="468"/>
      <c r="BQ19" s="468"/>
      <c r="BR19" s="468"/>
      <c r="BS19" s="468"/>
      <c r="BT19" s="468"/>
      <c r="BU19" s="469"/>
      <c r="BV19" s="467">
        <v>13959886</v>
      </c>
      <c r="BW19" s="468"/>
      <c r="BX19" s="468"/>
      <c r="BY19" s="468"/>
      <c r="BZ19" s="468"/>
      <c r="CA19" s="468"/>
      <c r="CB19" s="468"/>
      <c r="CC19" s="469"/>
      <c r="CD19" s="198"/>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3"/>
      <c r="DK19" s="183"/>
      <c r="DL19" s="183"/>
      <c r="DM19" s="183"/>
      <c r="DN19" s="183"/>
      <c r="DO19" s="183"/>
    </row>
    <row r="20" spans="1:119" ht="18.75" customHeight="1" thickBot="1" x14ac:dyDescent="0.2">
      <c r="A20" s="184"/>
      <c r="B20" s="581" t="s">
        <v>161</v>
      </c>
      <c r="C20" s="510"/>
      <c r="D20" s="510"/>
      <c r="E20" s="582"/>
      <c r="F20" s="582"/>
      <c r="G20" s="582"/>
      <c r="H20" s="582"/>
      <c r="I20" s="582"/>
      <c r="J20" s="582"/>
      <c r="K20" s="582"/>
      <c r="L20" s="590">
        <v>19100</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198"/>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3"/>
      <c r="DK20" s="183"/>
      <c r="DL20" s="183"/>
      <c r="DM20" s="183"/>
      <c r="DN20" s="183"/>
      <c r="DO20" s="183"/>
    </row>
    <row r="21" spans="1:119" ht="18.75" customHeight="1" x14ac:dyDescent="0.15">
      <c r="A21" s="184"/>
      <c r="B21" s="601" t="s">
        <v>162</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198"/>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3"/>
      <c r="DK21" s="183"/>
      <c r="DL21" s="183"/>
      <c r="DM21" s="183"/>
      <c r="DN21" s="183"/>
      <c r="DO21" s="183"/>
    </row>
    <row r="22" spans="1:119" ht="18.75" customHeight="1" thickBot="1" x14ac:dyDescent="0.2">
      <c r="A22" s="184"/>
      <c r="B22" s="604" t="s">
        <v>163</v>
      </c>
      <c r="C22" s="605"/>
      <c r="D22" s="606"/>
      <c r="E22" s="479" t="s">
        <v>1</v>
      </c>
      <c r="F22" s="484"/>
      <c r="G22" s="484"/>
      <c r="H22" s="484"/>
      <c r="I22" s="484"/>
      <c r="J22" s="484"/>
      <c r="K22" s="474"/>
      <c r="L22" s="479" t="s">
        <v>164</v>
      </c>
      <c r="M22" s="484"/>
      <c r="N22" s="484"/>
      <c r="O22" s="484"/>
      <c r="P22" s="474"/>
      <c r="Q22" s="613" t="s">
        <v>165</v>
      </c>
      <c r="R22" s="614"/>
      <c r="S22" s="614"/>
      <c r="T22" s="614"/>
      <c r="U22" s="614"/>
      <c r="V22" s="615"/>
      <c r="W22" s="619" t="s">
        <v>166</v>
      </c>
      <c r="X22" s="605"/>
      <c r="Y22" s="606"/>
      <c r="Z22" s="479" t="s">
        <v>1</v>
      </c>
      <c r="AA22" s="484"/>
      <c r="AB22" s="484"/>
      <c r="AC22" s="484"/>
      <c r="AD22" s="484"/>
      <c r="AE22" s="484"/>
      <c r="AF22" s="484"/>
      <c r="AG22" s="474"/>
      <c r="AH22" s="632" t="s">
        <v>167</v>
      </c>
      <c r="AI22" s="484"/>
      <c r="AJ22" s="484"/>
      <c r="AK22" s="484"/>
      <c r="AL22" s="474"/>
      <c r="AM22" s="632" t="s">
        <v>168</v>
      </c>
      <c r="AN22" s="633"/>
      <c r="AO22" s="633"/>
      <c r="AP22" s="633"/>
      <c r="AQ22" s="633"/>
      <c r="AR22" s="634"/>
      <c r="AS22" s="613" t="s">
        <v>165</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198"/>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3"/>
      <c r="DK22" s="183"/>
      <c r="DL22" s="183"/>
      <c r="DM22" s="183"/>
      <c r="DN22" s="183"/>
      <c r="DO22" s="183"/>
    </row>
    <row r="23" spans="1:119" ht="18.75" customHeight="1" x14ac:dyDescent="0.15">
      <c r="A23" s="184"/>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169</v>
      </c>
      <c r="AZ23" s="428"/>
      <c r="BA23" s="428"/>
      <c r="BB23" s="428"/>
      <c r="BC23" s="428"/>
      <c r="BD23" s="428"/>
      <c r="BE23" s="428"/>
      <c r="BF23" s="428"/>
      <c r="BG23" s="428"/>
      <c r="BH23" s="428"/>
      <c r="BI23" s="428"/>
      <c r="BJ23" s="428"/>
      <c r="BK23" s="428"/>
      <c r="BL23" s="428"/>
      <c r="BM23" s="429"/>
      <c r="BN23" s="467">
        <v>22597026</v>
      </c>
      <c r="BO23" s="468"/>
      <c r="BP23" s="468"/>
      <c r="BQ23" s="468"/>
      <c r="BR23" s="468"/>
      <c r="BS23" s="468"/>
      <c r="BT23" s="468"/>
      <c r="BU23" s="469"/>
      <c r="BV23" s="467">
        <v>22903436</v>
      </c>
      <c r="BW23" s="468"/>
      <c r="BX23" s="468"/>
      <c r="BY23" s="468"/>
      <c r="BZ23" s="468"/>
      <c r="CA23" s="468"/>
      <c r="CB23" s="468"/>
      <c r="CC23" s="469"/>
      <c r="CD23" s="198"/>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3"/>
      <c r="DK23" s="183"/>
      <c r="DL23" s="183"/>
      <c r="DM23" s="183"/>
      <c r="DN23" s="183"/>
      <c r="DO23" s="183"/>
    </row>
    <row r="24" spans="1:119" ht="18.75" customHeight="1" thickBot="1" x14ac:dyDescent="0.2">
      <c r="A24" s="184"/>
      <c r="B24" s="607"/>
      <c r="C24" s="608"/>
      <c r="D24" s="609"/>
      <c r="E24" s="517" t="s">
        <v>170</v>
      </c>
      <c r="F24" s="497"/>
      <c r="G24" s="497"/>
      <c r="H24" s="497"/>
      <c r="I24" s="497"/>
      <c r="J24" s="497"/>
      <c r="K24" s="498"/>
      <c r="L24" s="518">
        <v>1</v>
      </c>
      <c r="M24" s="519"/>
      <c r="N24" s="519"/>
      <c r="O24" s="519"/>
      <c r="P24" s="561"/>
      <c r="Q24" s="518">
        <v>8145</v>
      </c>
      <c r="R24" s="519"/>
      <c r="S24" s="519"/>
      <c r="T24" s="519"/>
      <c r="U24" s="519"/>
      <c r="V24" s="561"/>
      <c r="W24" s="620"/>
      <c r="X24" s="608"/>
      <c r="Y24" s="609"/>
      <c r="Z24" s="517" t="s">
        <v>171</v>
      </c>
      <c r="AA24" s="497"/>
      <c r="AB24" s="497"/>
      <c r="AC24" s="497"/>
      <c r="AD24" s="497"/>
      <c r="AE24" s="497"/>
      <c r="AF24" s="497"/>
      <c r="AG24" s="498"/>
      <c r="AH24" s="518">
        <v>396</v>
      </c>
      <c r="AI24" s="519"/>
      <c r="AJ24" s="519"/>
      <c r="AK24" s="519"/>
      <c r="AL24" s="561"/>
      <c r="AM24" s="518">
        <v>1204236</v>
      </c>
      <c r="AN24" s="519"/>
      <c r="AO24" s="519"/>
      <c r="AP24" s="519"/>
      <c r="AQ24" s="519"/>
      <c r="AR24" s="561"/>
      <c r="AS24" s="518">
        <v>3041</v>
      </c>
      <c r="AT24" s="519"/>
      <c r="AU24" s="519"/>
      <c r="AV24" s="519"/>
      <c r="AW24" s="519"/>
      <c r="AX24" s="520"/>
      <c r="AY24" s="640" t="s">
        <v>172</v>
      </c>
      <c r="AZ24" s="641"/>
      <c r="BA24" s="641"/>
      <c r="BB24" s="641"/>
      <c r="BC24" s="641"/>
      <c r="BD24" s="641"/>
      <c r="BE24" s="641"/>
      <c r="BF24" s="641"/>
      <c r="BG24" s="641"/>
      <c r="BH24" s="641"/>
      <c r="BI24" s="641"/>
      <c r="BJ24" s="641"/>
      <c r="BK24" s="641"/>
      <c r="BL24" s="641"/>
      <c r="BM24" s="642"/>
      <c r="BN24" s="467">
        <v>9857170</v>
      </c>
      <c r="BO24" s="468"/>
      <c r="BP24" s="468"/>
      <c r="BQ24" s="468"/>
      <c r="BR24" s="468"/>
      <c r="BS24" s="468"/>
      <c r="BT24" s="468"/>
      <c r="BU24" s="469"/>
      <c r="BV24" s="467">
        <v>10003296</v>
      </c>
      <c r="BW24" s="468"/>
      <c r="BX24" s="468"/>
      <c r="BY24" s="468"/>
      <c r="BZ24" s="468"/>
      <c r="CA24" s="468"/>
      <c r="CB24" s="468"/>
      <c r="CC24" s="469"/>
      <c r="CD24" s="198"/>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3"/>
      <c r="DK24" s="183"/>
      <c r="DL24" s="183"/>
      <c r="DM24" s="183"/>
      <c r="DN24" s="183"/>
      <c r="DO24" s="183"/>
    </row>
    <row r="25" spans="1:119" s="183" customFormat="1" ht="18.75" customHeight="1" x14ac:dyDescent="0.15">
      <c r="A25" s="184"/>
      <c r="B25" s="607"/>
      <c r="C25" s="608"/>
      <c r="D25" s="609"/>
      <c r="E25" s="517" t="s">
        <v>173</v>
      </c>
      <c r="F25" s="497"/>
      <c r="G25" s="497"/>
      <c r="H25" s="497"/>
      <c r="I25" s="497"/>
      <c r="J25" s="497"/>
      <c r="K25" s="498"/>
      <c r="L25" s="518">
        <v>2</v>
      </c>
      <c r="M25" s="519"/>
      <c r="N25" s="519"/>
      <c r="O25" s="519"/>
      <c r="P25" s="561"/>
      <c r="Q25" s="518">
        <v>6844</v>
      </c>
      <c r="R25" s="519"/>
      <c r="S25" s="519"/>
      <c r="T25" s="519"/>
      <c r="U25" s="519"/>
      <c r="V25" s="561"/>
      <c r="W25" s="620"/>
      <c r="X25" s="608"/>
      <c r="Y25" s="609"/>
      <c r="Z25" s="517" t="s">
        <v>174</v>
      </c>
      <c r="AA25" s="497"/>
      <c r="AB25" s="497"/>
      <c r="AC25" s="497"/>
      <c r="AD25" s="497"/>
      <c r="AE25" s="497"/>
      <c r="AF25" s="497"/>
      <c r="AG25" s="498"/>
      <c r="AH25" s="518" t="s">
        <v>175</v>
      </c>
      <c r="AI25" s="519"/>
      <c r="AJ25" s="519"/>
      <c r="AK25" s="519"/>
      <c r="AL25" s="561"/>
      <c r="AM25" s="518" t="s">
        <v>176</v>
      </c>
      <c r="AN25" s="519"/>
      <c r="AO25" s="519"/>
      <c r="AP25" s="519"/>
      <c r="AQ25" s="519"/>
      <c r="AR25" s="561"/>
      <c r="AS25" s="518" t="s">
        <v>175</v>
      </c>
      <c r="AT25" s="519"/>
      <c r="AU25" s="519"/>
      <c r="AV25" s="519"/>
      <c r="AW25" s="519"/>
      <c r="AX25" s="520"/>
      <c r="AY25" s="427" t="s">
        <v>177</v>
      </c>
      <c r="AZ25" s="428"/>
      <c r="BA25" s="428"/>
      <c r="BB25" s="428"/>
      <c r="BC25" s="428"/>
      <c r="BD25" s="428"/>
      <c r="BE25" s="428"/>
      <c r="BF25" s="428"/>
      <c r="BG25" s="428"/>
      <c r="BH25" s="428"/>
      <c r="BI25" s="428"/>
      <c r="BJ25" s="428"/>
      <c r="BK25" s="428"/>
      <c r="BL25" s="428"/>
      <c r="BM25" s="429"/>
      <c r="BN25" s="430">
        <v>1612974</v>
      </c>
      <c r="BO25" s="431"/>
      <c r="BP25" s="431"/>
      <c r="BQ25" s="431"/>
      <c r="BR25" s="431"/>
      <c r="BS25" s="431"/>
      <c r="BT25" s="431"/>
      <c r="BU25" s="432"/>
      <c r="BV25" s="430">
        <v>457360</v>
      </c>
      <c r="BW25" s="431"/>
      <c r="BX25" s="431"/>
      <c r="BY25" s="431"/>
      <c r="BZ25" s="431"/>
      <c r="CA25" s="431"/>
      <c r="CB25" s="431"/>
      <c r="CC25" s="432"/>
      <c r="CD25" s="198"/>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3" customFormat="1" ht="18.75" customHeight="1" x14ac:dyDescent="0.15">
      <c r="A26" s="184"/>
      <c r="B26" s="607"/>
      <c r="C26" s="608"/>
      <c r="D26" s="609"/>
      <c r="E26" s="517" t="s">
        <v>178</v>
      </c>
      <c r="F26" s="497"/>
      <c r="G26" s="497"/>
      <c r="H26" s="497"/>
      <c r="I26" s="497"/>
      <c r="J26" s="497"/>
      <c r="K26" s="498"/>
      <c r="L26" s="518">
        <v>1</v>
      </c>
      <c r="M26" s="519"/>
      <c r="N26" s="519"/>
      <c r="O26" s="519"/>
      <c r="P26" s="561"/>
      <c r="Q26" s="518">
        <v>6217</v>
      </c>
      <c r="R26" s="519"/>
      <c r="S26" s="519"/>
      <c r="T26" s="519"/>
      <c r="U26" s="519"/>
      <c r="V26" s="561"/>
      <c r="W26" s="620"/>
      <c r="X26" s="608"/>
      <c r="Y26" s="609"/>
      <c r="Z26" s="517" t="s">
        <v>179</v>
      </c>
      <c r="AA26" s="630"/>
      <c r="AB26" s="630"/>
      <c r="AC26" s="630"/>
      <c r="AD26" s="630"/>
      <c r="AE26" s="630"/>
      <c r="AF26" s="630"/>
      <c r="AG26" s="631"/>
      <c r="AH26" s="518">
        <v>2</v>
      </c>
      <c r="AI26" s="519"/>
      <c r="AJ26" s="519"/>
      <c r="AK26" s="519"/>
      <c r="AL26" s="561"/>
      <c r="AM26" s="518" t="s">
        <v>180</v>
      </c>
      <c r="AN26" s="519"/>
      <c r="AO26" s="519"/>
      <c r="AP26" s="519"/>
      <c r="AQ26" s="519"/>
      <c r="AR26" s="561"/>
      <c r="AS26" s="518" t="s">
        <v>181</v>
      </c>
      <c r="AT26" s="519"/>
      <c r="AU26" s="519"/>
      <c r="AV26" s="519"/>
      <c r="AW26" s="519"/>
      <c r="AX26" s="520"/>
      <c r="AY26" s="470" t="s">
        <v>182</v>
      </c>
      <c r="AZ26" s="471"/>
      <c r="BA26" s="471"/>
      <c r="BB26" s="471"/>
      <c r="BC26" s="471"/>
      <c r="BD26" s="471"/>
      <c r="BE26" s="471"/>
      <c r="BF26" s="471"/>
      <c r="BG26" s="471"/>
      <c r="BH26" s="471"/>
      <c r="BI26" s="471"/>
      <c r="BJ26" s="471"/>
      <c r="BK26" s="471"/>
      <c r="BL26" s="471"/>
      <c r="BM26" s="472"/>
      <c r="BN26" s="467" t="s">
        <v>175</v>
      </c>
      <c r="BO26" s="468"/>
      <c r="BP26" s="468"/>
      <c r="BQ26" s="468"/>
      <c r="BR26" s="468"/>
      <c r="BS26" s="468"/>
      <c r="BT26" s="468"/>
      <c r="BU26" s="469"/>
      <c r="BV26" s="467" t="s">
        <v>176</v>
      </c>
      <c r="BW26" s="468"/>
      <c r="BX26" s="468"/>
      <c r="BY26" s="468"/>
      <c r="BZ26" s="468"/>
      <c r="CA26" s="468"/>
      <c r="CB26" s="468"/>
      <c r="CC26" s="469"/>
      <c r="CD26" s="198"/>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
      <c r="A27" s="184"/>
      <c r="B27" s="607"/>
      <c r="C27" s="608"/>
      <c r="D27" s="609"/>
      <c r="E27" s="517" t="s">
        <v>183</v>
      </c>
      <c r="F27" s="497"/>
      <c r="G27" s="497"/>
      <c r="H27" s="497"/>
      <c r="I27" s="497"/>
      <c r="J27" s="497"/>
      <c r="K27" s="498"/>
      <c r="L27" s="518">
        <v>1</v>
      </c>
      <c r="M27" s="519"/>
      <c r="N27" s="519"/>
      <c r="O27" s="519"/>
      <c r="P27" s="561"/>
      <c r="Q27" s="518">
        <v>4650</v>
      </c>
      <c r="R27" s="519"/>
      <c r="S27" s="519"/>
      <c r="T27" s="519"/>
      <c r="U27" s="519"/>
      <c r="V27" s="561"/>
      <c r="W27" s="620"/>
      <c r="X27" s="608"/>
      <c r="Y27" s="609"/>
      <c r="Z27" s="517" t="s">
        <v>184</v>
      </c>
      <c r="AA27" s="497"/>
      <c r="AB27" s="497"/>
      <c r="AC27" s="497"/>
      <c r="AD27" s="497"/>
      <c r="AE27" s="497"/>
      <c r="AF27" s="497"/>
      <c r="AG27" s="498"/>
      <c r="AH27" s="518">
        <v>1</v>
      </c>
      <c r="AI27" s="519"/>
      <c r="AJ27" s="519"/>
      <c r="AK27" s="519"/>
      <c r="AL27" s="561"/>
      <c r="AM27" s="518" t="s">
        <v>180</v>
      </c>
      <c r="AN27" s="519"/>
      <c r="AO27" s="519"/>
      <c r="AP27" s="519"/>
      <c r="AQ27" s="519"/>
      <c r="AR27" s="561"/>
      <c r="AS27" s="518" t="s">
        <v>180</v>
      </c>
      <c r="AT27" s="519"/>
      <c r="AU27" s="519"/>
      <c r="AV27" s="519"/>
      <c r="AW27" s="519"/>
      <c r="AX27" s="520"/>
      <c r="AY27" s="562" t="s">
        <v>185</v>
      </c>
      <c r="AZ27" s="563"/>
      <c r="BA27" s="563"/>
      <c r="BB27" s="563"/>
      <c r="BC27" s="563"/>
      <c r="BD27" s="563"/>
      <c r="BE27" s="563"/>
      <c r="BF27" s="563"/>
      <c r="BG27" s="563"/>
      <c r="BH27" s="563"/>
      <c r="BI27" s="563"/>
      <c r="BJ27" s="563"/>
      <c r="BK27" s="563"/>
      <c r="BL27" s="563"/>
      <c r="BM27" s="564"/>
      <c r="BN27" s="643" t="s">
        <v>176</v>
      </c>
      <c r="BO27" s="644"/>
      <c r="BP27" s="644"/>
      <c r="BQ27" s="644"/>
      <c r="BR27" s="644"/>
      <c r="BS27" s="644"/>
      <c r="BT27" s="644"/>
      <c r="BU27" s="645"/>
      <c r="BV27" s="643" t="s">
        <v>175</v>
      </c>
      <c r="BW27" s="644"/>
      <c r="BX27" s="644"/>
      <c r="BY27" s="644"/>
      <c r="BZ27" s="644"/>
      <c r="CA27" s="644"/>
      <c r="CB27" s="644"/>
      <c r="CC27" s="645"/>
      <c r="CD27" s="200"/>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3"/>
      <c r="DK27" s="183"/>
      <c r="DL27" s="183"/>
      <c r="DM27" s="183"/>
      <c r="DN27" s="183"/>
      <c r="DO27" s="183"/>
    </row>
    <row r="28" spans="1:119" ht="18.75" customHeight="1" x14ac:dyDescent="0.15">
      <c r="A28" s="184"/>
      <c r="B28" s="607"/>
      <c r="C28" s="608"/>
      <c r="D28" s="609"/>
      <c r="E28" s="517" t="s">
        <v>186</v>
      </c>
      <c r="F28" s="497"/>
      <c r="G28" s="497"/>
      <c r="H28" s="497"/>
      <c r="I28" s="497"/>
      <c r="J28" s="497"/>
      <c r="K28" s="498"/>
      <c r="L28" s="518">
        <v>1</v>
      </c>
      <c r="M28" s="519"/>
      <c r="N28" s="519"/>
      <c r="O28" s="519"/>
      <c r="P28" s="561"/>
      <c r="Q28" s="518">
        <v>3960</v>
      </c>
      <c r="R28" s="519"/>
      <c r="S28" s="519"/>
      <c r="T28" s="519"/>
      <c r="U28" s="519"/>
      <c r="V28" s="561"/>
      <c r="W28" s="620"/>
      <c r="X28" s="608"/>
      <c r="Y28" s="609"/>
      <c r="Z28" s="517" t="s">
        <v>187</v>
      </c>
      <c r="AA28" s="497"/>
      <c r="AB28" s="497"/>
      <c r="AC28" s="497"/>
      <c r="AD28" s="497"/>
      <c r="AE28" s="497"/>
      <c r="AF28" s="497"/>
      <c r="AG28" s="498"/>
      <c r="AH28" s="518" t="s">
        <v>175</v>
      </c>
      <c r="AI28" s="519"/>
      <c r="AJ28" s="519"/>
      <c r="AK28" s="519"/>
      <c r="AL28" s="561"/>
      <c r="AM28" s="518" t="s">
        <v>138</v>
      </c>
      <c r="AN28" s="519"/>
      <c r="AO28" s="519"/>
      <c r="AP28" s="519"/>
      <c r="AQ28" s="519"/>
      <c r="AR28" s="561"/>
      <c r="AS28" s="518" t="s">
        <v>176</v>
      </c>
      <c r="AT28" s="519"/>
      <c r="AU28" s="519"/>
      <c r="AV28" s="519"/>
      <c r="AW28" s="519"/>
      <c r="AX28" s="520"/>
      <c r="AY28" s="646" t="s">
        <v>188</v>
      </c>
      <c r="AZ28" s="647"/>
      <c r="BA28" s="647"/>
      <c r="BB28" s="648"/>
      <c r="BC28" s="427" t="s">
        <v>48</v>
      </c>
      <c r="BD28" s="428"/>
      <c r="BE28" s="428"/>
      <c r="BF28" s="428"/>
      <c r="BG28" s="428"/>
      <c r="BH28" s="428"/>
      <c r="BI28" s="428"/>
      <c r="BJ28" s="428"/>
      <c r="BK28" s="428"/>
      <c r="BL28" s="428"/>
      <c r="BM28" s="429"/>
      <c r="BN28" s="430">
        <v>1472701</v>
      </c>
      <c r="BO28" s="431"/>
      <c r="BP28" s="431"/>
      <c r="BQ28" s="431"/>
      <c r="BR28" s="431"/>
      <c r="BS28" s="431"/>
      <c r="BT28" s="431"/>
      <c r="BU28" s="432"/>
      <c r="BV28" s="430">
        <v>1212079</v>
      </c>
      <c r="BW28" s="431"/>
      <c r="BX28" s="431"/>
      <c r="BY28" s="431"/>
      <c r="BZ28" s="431"/>
      <c r="CA28" s="431"/>
      <c r="CB28" s="431"/>
      <c r="CC28" s="432"/>
      <c r="CD28" s="198"/>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3"/>
      <c r="DK28" s="183"/>
      <c r="DL28" s="183"/>
      <c r="DM28" s="183"/>
      <c r="DN28" s="183"/>
      <c r="DO28" s="183"/>
    </row>
    <row r="29" spans="1:119" ht="18.75" customHeight="1" x14ac:dyDescent="0.15">
      <c r="A29" s="184"/>
      <c r="B29" s="607"/>
      <c r="C29" s="608"/>
      <c r="D29" s="609"/>
      <c r="E29" s="517" t="s">
        <v>189</v>
      </c>
      <c r="F29" s="497"/>
      <c r="G29" s="497"/>
      <c r="H29" s="497"/>
      <c r="I29" s="497"/>
      <c r="J29" s="497"/>
      <c r="K29" s="498"/>
      <c r="L29" s="518">
        <v>16</v>
      </c>
      <c r="M29" s="519"/>
      <c r="N29" s="519"/>
      <c r="O29" s="519"/>
      <c r="P29" s="561"/>
      <c r="Q29" s="518">
        <v>3530</v>
      </c>
      <c r="R29" s="519"/>
      <c r="S29" s="519"/>
      <c r="T29" s="519"/>
      <c r="U29" s="519"/>
      <c r="V29" s="561"/>
      <c r="W29" s="621"/>
      <c r="X29" s="622"/>
      <c r="Y29" s="623"/>
      <c r="Z29" s="517" t="s">
        <v>190</v>
      </c>
      <c r="AA29" s="497"/>
      <c r="AB29" s="497"/>
      <c r="AC29" s="497"/>
      <c r="AD29" s="497"/>
      <c r="AE29" s="497"/>
      <c r="AF29" s="497"/>
      <c r="AG29" s="498"/>
      <c r="AH29" s="518">
        <v>397</v>
      </c>
      <c r="AI29" s="519"/>
      <c r="AJ29" s="519"/>
      <c r="AK29" s="519"/>
      <c r="AL29" s="561"/>
      <c r="AM29" s="518">
        <v>1208720</v>
      </c>
      <c r="AN29" s="519"/>
      <c r="AO29" s="519"/>
      <c r="AP29" s="519"/>
      <c r="AQ29" s="519"/>
      <c r="AR29" s="561"/>
      <c r="AS29" s="518">
        <v>3045</v>
      </c>
      <c r="AT29" s="519"/>
      <c r="AU29" s="519"/>
      <c r="AV29" s="519"/>
      <c r="AW29" s="519"/>
      <c r="AX29" s="520"/>
      <c r="AY29" s="649"/>
      <c r="AZ29" s="650"/>
      <c r="BA29" s="650"/>
      <c r="BB29" s="651"/>
      <c r="BC29" s="501" t="s">
        <v>191</v>
      </c>
      <c r="BD29" s="502"/>
      <c r="BE29" s="502"/>
      <c r="BF29" s="502"/>
      <c r="BG29" s="502"/>
      <c r="BH29" s="502"/>
      <c r="BI29" s="502"/>
      <c r="BJ29" s="502"/>
      <c r="BK29" s="502"/>
      <c r="BL29" s="502"/>
      <c r="BM29" s="503"/>
      <c r="BN29" s="467">
        <v>229834</v>
      </c>
      <c r="BO29" s="468"/>
      <c r="BP29" s="468"/>
      <c r="BQ29" s="468"/>
      <c r="BR29" s="468"/>
      <c r="BS29" s="468"/>
      <c r="BT29" s="468"/>
      <c r="BU29" s="469"/>
      <c r="BV29" s="467">
        <v>179770</v>
      </c>
      <c r="BW29" s="468"/>
      <c r="BX29" s="468"/>
      <c r="BY29" s="468"/>
      <c r="BZ29" s="468"/>
      <c r="CA29" s="468"/>
      <c r="CB29" s="468"/>
      <c r="CC29" s="469"/>
      <c r="CD29" s="200"/>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3"/>
      <c r="DK29" s="183"/>
      <c r="DL29" s="183"/>
      <c r="DM29" s="183"/>
      <c r="DN29" s="183"/>
      <c r="DO29" s="183"/>
    </row>
    <row r="30" spans="1:119" ht="18.75" customHeight="1" thickBot="1" x14ac:dyDescent="0.2">
      <c r="A30" s="184"/>
      <c r="B30" s="610"/>
      <c r="C30" s="611"/>
      <c r="D30" s="612"/>
      <c r="E30" s="521"/>
      <c r="F30" s="522"/>
      <c r="G30" s="522"/>
      <c r="H30" s="522"/>
      <c r="I30" s="522"/>
      <c r="J30" s="522"/>
      <c r="K30" s="523"/>
      <c r="L30" s="624"/>
      <c r="M30" s="625"/>
      <c r="N30" s="625"/>
      <c r="O30" s="625"/>
      <c r="P30" s="626"/>
      <c r="Q30" s="624"/>
      <c r="R30" s="625"/>
      <c r="S30" s="625"/>
      <c r="T30" s="625"/>
      <c r="U30" s="625"/>
      <c r="V30" s="626"/>
      <c r="W30" s="627" t="s">
        <v>192</v>
      </c>
      <c r="X30" s="628"/>
      <c r="Y30" s="628"/>
      <c r="Z30" s="628"/>
      <c r="AA30" s="628"/>
      <c r="AB30" s="628"/>
      <c r="AC30" s="628"/>
      <c r="AD30" s="628"/>
      <c r="AE30" s="628"/>
      <c r="AF30" s="628"/>
      <c r="AG30" s="629"/>
      <c r="AH30" s="586">
        <v>96.9</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50</v>
      </c>
      <c r="BD30" s="641"/>
      <c r="BE30" s="641"/>
      <c r="BF30" s="641"/>
      <c r="BG30" s="641"/>
      <c r="BH30" s="641"/>
      <c r="BI30" s="641"/>
      <c r="BJ30" s="641"/>
      <c r="BK30" s="641"/>
      <c r="BL30" s="641"/>
      <c r="BM30" s="642"/>
      <c r="BN30" s="643">
        <v>2020721</v>
      </c>
      <c r="BO30" s="644"/>
      <c r="BP30" s="644"/>
      <c r="BQ30" s="644"/>
      <c r="BR30" s="644"/>
      <c r="BS30" s="644"/>
      <c r="BT30" s="644"/>
      <c r="BU30" s="645"/>
      <c r="BV30" s="643">
        <v>1982220</v>
      </c>
      <c r="BW30" s="644"/>
      <c r="BX30" s="644"/>
      <c r="BY30" s="644"/>
      <c r="BZ30" s="644"/>
      <c r="CA30" s="644"/>
      <c r="CB30" s="644"/>
      <c r="CC30" s="645"/>
      <c r="CD30" s="201"/>
      <c r="CE30" s="202"/>
      <c r="CF30" s="202"/>
      <c r="CG30" s="202"/>
      <c r="CH30" s="202"/>
      <c r="CI30" s="202"/>
      <c r="CJ30" s="202"/>
      <c r="CK30" s="202"/>
      <c r="CL30" s="202"/>
      <c r="CM30" s="202"/>
      <c r="CN30" s="202"/>
      <c r="CO30" s="202"/>
      <c r="CP30" s="202"/>
      <c r="CQ30" s="202"/>
      <c r="CR30" s="202"/>
      <c r="CS30" s="203"/>
      <c r="CT30" s="204"/>
      <c r="CU30" s="205"/>
      <c r="CV30" s="205"/>
      <c r="CW30" s="205"/>
      <c r="CX30" s="205"/>
      <c r="CY30" s="205"/>
      <c r="CZ30" s="205"/>
      <c r="DA30" s="206"/>
      <c r="DB30" s="204"/>
      <c r="DC30" s="205"/>
      <c r="DD30" s="205"/>
      <c r="DE30" s="205"/>
      <c r="DF30" s="205"/>
      <c r="DG30" s="205"/>
      <c r="DH30" s="205"/>
      <c r="DI30" s="206"/>
      <c r="DJ30" s="183"/>
      <c r="DK30" s="183"/>
      <c r="DL30" s="183"/>
      <c r="DM30" s="183"/>
      <c r="DN30" s="183"/>
      <c r="DO30" s="183"/>
    </row>
    <row r="31" spans="1:119" ht="13.5" customHeight="1" x14ac:dyDescent="0.15">
      <c r="A31" s="184"/>
      <c r="B31" s="207"/>
      <c r="C31" s="208"/>
      <c r="D31" s="208"/>
      <c r="E31" s="208"/>
      <c r="F31" s="208"/>
      <c r="G31" s="208"/>
      <c r="H31" s="208"/>
      <c r="I31" s="208"/>
      <c r="J31" s="208"/>
      <c r="K31" s="208"/>
      <c r="L31" s="208"/>
      <c r="M31" s="208"/>
      <c r="N31" s="208"/>
      <c r="O31" s="208"/>
      <c r="P31" s="208"/>
      <c r="Q31" s="208"/>
      <c r="R31" s="208"/>
      <c r="S31" s="208"/>
      <c r="T31" s="208"/>
      <c r="U31" s="208"/>
      <c r="V31" s="208"/>
      <c r="W31" s="208"/>
      <c r="X31" s="208"/>
      <c r="Y31" s="208"/>
      <c r="Z31" s="208"/>
      <c r="AA31" s="208"/>
      <c r="AB31" s="208"/>
      <c r="AC31" s="208"/>
      <c r="AD31" s="208"/>
      <c r="AE31" s="208"/>
      <c r="AF31" s="208"/>
      <c r="AG31" s="208"/>
      <c r="AH31" s="208"/>
      <c r="AI31" s="208"/>
      <c r="AJ31" s="208"/>
      <c r="AK31" s="208"/>
      <c r="AL31" s="208"/>
      <c r="AM31" s="208"/>
      <c r="AN31" s="208"/>
      <c r="AO31" s="208"/>
      <c r="AP31" s="208"/>
      <c r="AQ31" s="208"/>
      <c r="AR31" s="208"/>
      <c r="AS31" s="208"/>
      <c r="AT31" s="208"/>
      <c r="AU31" s="208"/>
      <c r="AV31" s="208"/>
      <c r="AW31" s="208"/>
      <c r="AX31" s="208"/>
      <c r="AY31" s="208"/>
      <c r="AZ31" s="208"/>
      <c r="BA31" s="208"/>
      <c r="BB31" s="208"/>
      <c r="BC31" s="208"/>
      <c r="BD31" s="208"/>
      <c r="BE31" s="208"/>
      <c r="BF31" s="208"/>
      <c r="BG31" s="208"/>
      <c r="BH31" s="208"/>
      <c r="BI31" s="208"/>
      <c r="BJ31" s="208"/>
      <c r="BK31" s="208"/>
      <c r="BL31" s="208"/>
      <c r="BM31" s="208"/>
      <c r="BN31" s="208"/>
      <c r="BO31" s="208"/>
      <c r="BP31" s="208"/>
      <c r="BQ31" s="208"/>
      <c r="BR31" s="208"/>
      <c r="BS31" s="208"/>
      <c r="BT31" s="208"/>
      <c r="BU31" s="208"/>
      <c r="BV31" s="208"/>
      <c r="BW31" s="208"/>
      <c r="BX31" s="208"/>
      <c r="BY31" s="208"/>
      <c r="BZ31" s="208"/>
      <c r="CA31" s="208"/>
      <c r="CB31" s="208"/>
      <c r="CC31" s="208"/>
      <c r="CD31" s="208"/>
      <c r="CE31" s="208"/>
      <c r="CF31" s="208"/>
      <c r="CG31" s="208"/>
      <c r="CH31" s="208"/>
      <c r="CI31" s="208"/>
      <c r="CJ31" s="208"/>
      <c r="CK31" s="208"/>
      <c r="CL31" s="208"/>
      <c r="CM31" s="208"/>
      <c r="CN31" s="208"/>
      <c r="CO31" s="208"/>
      <c r="CP31" s="208"/>
      <c r="CQ31" s="208"/>
      <c r="CR31" s="208"/>
      <c r="CS31" s="208"/>
      <c r="CT31" s="208"/>
      <c r="CU31" s="208"/>
      <c r="CV31" s="208"/>
      <c r="CW31" s="208"/>
      <c r="CX31" s="208"/>
      <c r="CY31" s="208"/>
      <c r="CZ31" s="208"/>
      <c r="DA31" s="208"/>
      <c r="DB31" s="208"/>
      <c r="DC31" s="208"/>
      <c r="DD31" s="208"/>
      <c r="DE31" s="208"/>
      <c r="DF31" s="208"/>
      <c r="DG31" s="208"/>
      <c r="DH31" s="208"/>
      <c r="DI31" s="209"/>
      <c r="DJ31" s="183"/>
      <c r="DK31" s="183"/>
      <c r="DL31" s="183"/>
      <c r="DM31" s="183"/>
      <c r="DN31" s="183"/>
      <c r="DO31" s="183"/>
    </row>
    <row r="32" spans="1:119" ht="13.5" customHeight="1" x14ac:dyDescent="0.15">
      <c r="A32" s="184"/>
      <c r="B32" s="210"/>
      <c r="C32" s="211" t="s">
        <v>193</v>
      </c>
      <c r="D32" s="211"/>
      <c r="E32" s="211"/>
      <c r="F32" s="208"/>
      <c r="G32" s="208"/>
      <c r="H32" s="208"/>
      <c r="I32" s="208"/>
      <c r="J32" s="208"/>
      <c r="K32" s="208"/>
      <c r="L32" s="208"/>
      <c r="M32" s="208"/>
      <c r="N32" s="208"/>
      <c r="O32" s="208"/>
      <c r="P32" s="208"/>
      <c r="Q32" s="208"/>
      <c r="R32" s="208"/>
      <c r="S32" s="208"/>
      <c r="T32" s="208"/>
      <c r="U32" s="208" t="s">
        <v>194</v>
      </c>
      <c r="V32" s="208"/>
      <c r="W32" s="208"/>
      <c r="X32" s="208"/>
      <c r="Y32" s="208"/>
      <c r="Z32" s="208"/>
      <c r="AA32" s="208"/>
      <c r="AB32" s="208"/>
      <c r="AC32" s="208"/>
      <c r="AD32" s="208"/>
      <c r="AE32" s="208"/>
      <c r="AF32" s="208"/>
      <c r="AG32" s="208"/>
      <c r="AH32" s="208"/>
      <c r="AI32" s="208"/>
      <c r="AJ32" s="208"/>
      <c r="AK32" s="208"/>
      <c r="AL32" s="208"/>
      <c r="AM32" s="212" t="s">
        <v>195</v>
      </c>
      <c r="AN32" s="208"/>
      <c r="AO32" s="208"/>
      <c r="AP32" s="208"/>
      <c r="AQ32" s="208"/>
      <c r="AR32" s="208"/>
      <c r="AS32" s="212"/>
      <c r="AT32" s="212"/>
      <c r="AU32" s="212"/>
      <c r="AV32" s="212"/>
      <c r="AW32" s="212"/>
      <c r="AX32" s="212"/>
      <c r="AY32" s="212"/>
      <c r="AZ32" s="212"/>
      <c r="BA32" s="212"/>
      <c r="BB32" s="208"/>
      <c r="BC32" s="212"/>
      <c r="BD32" s="208"/>
      <c r="BE32" s="212" t="s">
        <v>196</v>
      </c>
      <c r="BF32" s="208"/>
      <c r="BG32" s="208"/>
      <c r="BH32" s="208"/>
      <c r="BI32" s="208"/>
      <c r="BJ32" s="212"/>
      <c r="BK32" s="212"/>
      <c r="BL32" s="212"/>
      <c r="BM32" s="212"/>
      <c r="BN32" s="212"/>
      <c r="BO32" s="212"/>
      <c r="BP32" s="212"/>
      <c r="BQ32" s="212"/>
      <c r="BR32" s="208"/>
      <c r="BS32" s="208"/>
      <c r="BT32" s="208"/>
      <c r="BU32" s="208"/>
      <c r="BV32" s="208"/>
      <c r="BW32" s="208" t="s">
        <v>197</v>
      </c>
      <c r="BX32" s="208"/>
      <c r="BY32" s="208"/>
      <c r="BZ32" s="208"/>
      <c r="CA32" s="208"/>
      <c r="CB32" s="212"/>
      <c r="CC32" s="212"/>
      <c r="CD32" s="212"/>
      <c r="CE32" s="212"/>
      <c r="CF32" s="212"/>
      <c r="CG32" s="212"/>
      <c r="CH32" s="212"/>
      <c r="CI32" s="212"/>
      <c r="CJ32" s="212"/>
      <c r="CK32" s="212"/>
      <c r="CL32" s="212"/>
      <c r="CM32" s="212"/>
      <c r="CN32" s="212"/>
      <c r="CO32" s="212" t="s">
        <v>198</v>
      </c>
      <c r="CP32" s="212"/>
      <c r="CQ32" s="212"/>
      <c r="CR32" s="212"/>
      <c r="CS32" s="212"/>
      <c r="CT32" s="212"/>
      <c r="CU32" s="212"/>
      <c r="CV32" s="212"/>
      <c r="CW32" s="212"/>
      <c r="CX32" s="212"/>
      <c r="CY32" s="212"/>
      <c r="CZ32" s="212"/>
      <c r="DA32" s="212"/>
      <c r="DB32" s="212"/>
      <c r="DC32" s="212"/>
      <c r="DD32" s="212"/>
      <c r="DE32" s="212"/>
      <c r="DF32" s="212"/>
      <c r="DG32" s="212"/>
      <c r="DH32" s="212"/>
      <c r="DI32" s="209"/>
      <c r="DJ32" s="183"/>
      <c r="DK32" s="183"/>
      <c r="DL32" s="183"/>
      <c r="DM32" s="183"/>
      <c r="DN32" s="183"/>
      <c r="DO32" s="183"/>
    </row>
    <row r="33" spans="1:119" ht="13.5" customHeight="1" x14ac:dyDescent="0.15">
      <c r="A33" s="184"/>
      <c r="B33" s="210"/>
      <c r="C33" s="491" t="s">
        <v>199</v>
      </c>
      <c r="D33" s="491"/>
      <c r="E33" s="456" t="s">
        <v>200</v>
      </c>
      <c r="F33" s="456"/>
      <c r="G33" s="456"/>
      <c r="H33" s="456"/>
      <c r="I33" s="456"/>
      <c r="J33" s="456"/>
      <c r="K33" s="456"/>
      <c r="L33" s="456"/>
      <c r="M33" s="456"/>
      <c r="N33" s="456"/>
      <c r="O33" s="456"/>
      <c r="P33" s="456"/>
      <c r="Q33" s="456"/>
      <c r="R33" s="456"/>
      <c r="S33" s="456"/>
      <c r="T33" s="213"/>
      <c r="U33" s="491" t="s">
        <v>201</v>
      </c>
      <c r="V33" s="491"/>
      <c r="W33" s="456" t="s">
        <v>202</v>
      </c>
      <c r="X33" s="456"/>
      <c r="Y33" s="456"/>
      <c r="Z33" s="456"/>
      <c r="AA33" s="456"/>
      <c r="AB33" s="456"/>
      <c r="AC33" s="456"/>
      <c r="AD33" s="456"/>
      <c r="AE33" s="456"/>
      <c r="AF33" s="456"/>
      <c r="AG33" s="456"/>
      <c r="AH33" s="456"/>
      <c r="AI33" s="456"/>
      <c r="AJ33" s="456"/>
      <c r="AK33" s="456"/>
      <c r="AL33" s="213"/>
      <c r="AM33" s="491" t="s">
        <v>203</v>
      </c>
      <c r="AN33" s="491"/>
      <c r="AO33" s="456" t="s">
        <v>202</v>
      </c>
      <c r="AP33" s="456"/>
      <c r="AQ33" s="456"/>
      <c r="AR33" s="456"/>
      <c r="AS33" s="456"/>
      <c r="AT33" s="456"/>
      <c r="AU33" s="456"/>
      <c r="AV33" s="456"/>
      <c r="AW33" s="456"/>
      <c r="AX33" s="456"/>
      <c r="AY33" s="456"/>
      <c r="AZ33" s="456"/>
      <c r="BA33" s="456"/>
      <c r="BB33" s="456"/>
      <c r="BC33" s="456"/>
      <c r="BD33" s="214"/>
      <c r="BE33" s="456" t="s">
        <v>204</v>
      </c>
      <c r="BF33" s="456"/>
      <c r="BG33" s="456" t="s">
        <v>205</v>
      </c>
      <c r="BH33" s="456"/>
      <c r="BI33" s="456"/>
      <c r="BJ33" s="456"/>
      <c r="BK33" s="456"/>
      <c r="BL33" s="456"/>
      <c r="BM33" s="456"/>
      <c r="BN33" s="456"/>
      <c r="BO33" s="456"/>
      <c r="BP33" s="456"/>
      <c r="BQ33" s="456"/>
      <c r="BR33" s="456"/>
      <c r="BS33" s="456"/>
      <c r="BT33" s="456"/>
      <c r="BU33" s="456"/>
      <c r="BV33" s="214"/>
      <c r="BW33" s="491" t="s">
        <v>204</v>
      </c>
      <c r="BX33" s="491"/>
      <c r="BY33" s="456" t="s">
        <v>206</v>
      </c>
      <c r="BZ33" s="456"/>
      <c r="CA33" s="456"/>
      <c r="CB33" s="456"/>
      <c r="CC33" s="456"/>
      <c r="CD33" s="456"/>
      <c r="CE33" s="456"/>
      <c r="CF33" s="456"/>
      <c r="CG33" s="456"/>
      <c r="CH33" s="456"/>
      <c r="CI33" s="456"/>
      <c r="CJ33" s="456"/>
      <c r="CK33" s="456"/>
      <c r="CL33" s="456"/>
      <c r="CM33" s="456"/>
      <c r="CN33" s="213"/>
      <c r="CO33" s="491" t="s">
        <v>199</v>
      </c>
      <c r="CP33" s="491"/>
      <c r="CQ33" s="456" t="s">
        <v>207</v>
      </c>
      <c r="CR33" s="456"/>
      <c r="CS33" s="456"/>
      <c r="CT33" s="456"/>
      <c r="CU33" s="456"/>
      <c r="CV33" s="456"/>
      <c r="CW33" s="456"/>
      <c r="CX33" s="456"/>
      <c r="CY33" s="456"/>
      <c r="CZ33" s="456"/>
      <c r="DA33" s="456"/>
      <c r="DB33" s="456"/>
      <c r="DC33" s="456"/>
      <c r="DD33" s="456"/>
      <c r="DE33" s="456"/>
      <c r="DF33" s="213"/>
      <c r="DG33" s="655" t="s">
        <v>208</v>
      </c>
      <c r="DH33" s="655"/>
      <c r="DI33" s="215"/>
      <c r="DJ33" s="183"/>
      <c r="DK33" s="183"/>
      <c r="DL33" s="183"/>
      <c r="DM33" s="183"/>
      <c r="DN33" s="183"/>
      <c r="DO33" s="183"/>
    </row>
    <row r="34" spans="1:119" ht="32.25" customHeight="1" x14ac:dyDescent="0.15">
      <c r="A34" s="184"/>
      <c r="B34" s="210"/>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1"/>
      <c r="U34" s="656">
        <f>IF(W34="","",MAX(C34:D43)+1)</f>
        <v>5</v>
      </c>
      <c r="V34" s="656"/>
      <c r="W34" s="657" t="str">
        <f>IF('各会計、関係団体の財政状況及び健全化判断比率'!B28="","",'各会計、関係団体の財政状況及び健全化判断比率'!B28)</f>
        <v>国民健康保険事業特別会計</v>
      </c>
      <c r="X34" s="657"/>
      <c r="Y34" s="657"/>
      <c r="Z34" s="657"/>
      <c r="AA34" s="657"/>
      <c r="AB34" s="657"/>
      <c r="AC34" s="657"/>
      <c r="AD34" s="657"/>
      <c r="AE34" s="657"/>
      <c r="AF34" s="657"/>
      <c r="AG34" s="657"/>
      <c r="AH34" s="657"/>
      <c r="AI34" s="657"/>
      <c r="AJ34" s="657"/>
      <c r="AK34" s="657"/>
      <c r="AL34" s="211"/>
      <c r="AM34" s="656">
        <f>IF(AO34="","",MAX(C34:D43,U34:V43)+1)</f>
        <v>7</v>
      </c>
      <c r="AN34" s="656"/>
      <c r="AO34" s="657" t="str">
        <f>IF('各会計、関係団体の財政状況及び健全化判断比率'!B30="","",'各会計、関係団体の財政状況及び健全化判断比率'!B30)</f>
        <v>水道事業会計</v>
      </c>
      <c r="AP34" s="657"/>
      <c r="AQ34" s="657"/>
      <c r="AR34" s="657"/>
      <c r="AS34" s="657"/>
      <c r="AT34" s="657"/>
      <c r="AU34" s="657"/>
      <c r="AV34" s="657"/>
      <c r="AW34" s="657"/>
      <c r="AX34" s="657"/>
      <c r="AY34" s="657"/>
      <c r="AZ34" s="657"/>
      <c r="BA34" s="657"/>
      <c r="BB34" s="657"/>
      <c r="BC34" s="657"/>
      <c r="BD34" s="211"/>
      <c r="BE34" s="656">
        <f>IF(BG34="","",MAX(C34:D43,U34:V43,AM34:AN43)+1)</f>
        <v>10</v>
      </c>
      <c r="BF34" s="656"/>
      <c r="BG34" s="657" t="str">
        <f>IF('各会計、関係団体の財政状況及び健全化判断比率'!B33="","",'各会計、関係団体の財政状況及び健全化判断比率'!B33)</f>
        <v>温泉事業特別会計</v>
      </c>
      <c r="BH34" s="657"/>
      <c r="BI34" s="657"/>
      <c r="BJ34" s="657"/>
      <c r="BK34" s="657"/>
      <c r="BL34" s="657"/>
      <c r="BM34" s="657"/>
      <c r="BN34" s="657"/>
      <c r="BO34" s="657"/>
      <c r="BP34" s="657"/>
      <c r="BQ34" s="657"/>
      <c r="BR34" s="657"/>
      <c r="BS34" s="657"/>
      <c r="BT34" s="657"/>
      <c r="BU34" s="657"/>
      <c r="BV34" s="211"/>
      <c r="BW34" s="656">
        <f>IF(BY34="","",MAX(C34:D43,U34:V43,AM34:AN43,BE34:BF43)+1)</f>
        <v>11</v>
      </c>
      <c r="BX34" s="656"/>
      <c r="BY34" s="657" t="str">
        <f>IF('各会計、関係団体の財政状況及び健全化判断比率'!B68="","",'各会計、関係団体の財政状況及び健全化判断比率'!B68)</f>
        <v>諏訪広域連合</v>
      </c>
      <c r="BZ34" s="657"/>
      <c r="CA34" s="657"/>
      <c r="CB34" s="657"/>
      <c r="CC34" s="657"/>
      <c r="CD34" s="657"/>
      <c r="CE34" s="657"/>
      <c r="CF34" s="657"/>
      <c r="CG34" s="657"/>
      <c r="CH34" s="657"/>
      <c r="CI34" s="657"/>
      <c r="CJ34" s="657"/>
      <c r="CK34" s="657"/>
      <c r="CL34" s="657"/>
      <c r="CM34" s="657"/>
      <c r="CN34" s="211"/>
      <c r="CO34" s="656">
        <f>IF(CQ34="","",MAX(C34:D43,U34:V43,AM34:AN43,BE34:BF43,BW34:BX43)+1)</f>
        <v>21</v>
      </c>
      <c r="CP34" s="656"/>
      <c r="CQ34" s="657" t="str">
        <f>IF('各会計、関係団体の財政状況及び健全化判断比率'!BS7="","",'各会計、関係団体の財政状況及び健全化判断比率'!BS7)</f>
        <v>おかや文化振興事業団　</v>
      </c>
      <c r="CR34" s="657"/>
      <c r="CS34" s="657"/>
      <c r="CT34" s="657"/>
      <c r="CU34" s="657"/>
      <c r="CV34" s="657"/>
      <c r="CW34" s="657"/>
      <c r="CX34" s="657"/>
      <c r="CY34" s="657"/>
      <c r="CZ34" s="657"/>
      <c r="DA34" s="657"/>
      <c r="DB34" s="657"/>
      <c r="DC34" s="657"/>
      <c r="DD34" s="657"/>
      <c r="DE34" s="657"/>
      <c r="DF34" s="208"/>
      <c r="DG34" s="658" t="str">
        <f>IF('各会計、関係団体の財政状況及び健全化判断比率'!BR7="","",'各会計、関係団体の財政状況及び健全化判断比率'!BR7)</f>
        <v/>
      </c>
      <c r="DH34" s="658"/>
      <c r="DI34" s="215"/>
      <c r="DJ34" s="183"/>
      <c r="DK34" s="183"/>
      <c r="DL34" s="183"/>
      <c r="DM34" s="183"/>
      <c r="DN34" s="183"/>
      <c r="DO34" s="183"/>
    </row>
    <row r="35" spans="1:119" ht="32.25" customHeight="1" x14ac:dyDescent="0.15">
      <c r="A35" s="184"/>
      <c r="B35" s="210"/>
      <c r="C35" s="656">
        <f>IF(E35="","",C34+1)</f>
        <v>2</v>
      </c>
      <c r="D35" s="656"/>
      <c r="E35" s="657" t="str">
        <f>IF('各会計、関係団体の財政状況及び健全化判断比率'!B8="","",'各会計、関係団体の財政状況及び健全化判断比率'!B8)</f>
        <v>分収造林事業特別会計</v>
      </c>
      <c r="F35" s="657"/>
      <c r="G35" s="657"/>
      <c r="H35" s="657"/>
      <c r="I35" s="657"/>
      <c r="J35" s="657"/>
      <c r="K35" s="657"/>
      <c r="L35" s="657"/>
      <c r="M35" s="657"/>
      <c r="N35" s="657"/>
      <c r="O35" s="657"/>
      <c r="P35" s="657"/>
      <c r="Q35" s="657"/>
      <c r="R35" s="657"/>
      <c r="S35" s="657"/>
      <c r="T35" s="211"/>
      <c r="U35" s="656">
        <f>IF(W35="","",U34+1)</f>
        <v>6</v>
      </c>
      <c r="V35" s="656"/>
      <c r="W35" s="657" t="str">
        <f>IF('各会計、関係団体の財政状況及び健全化判断比率'!B29="","",'各会計、関係団体の財政状況及び健全化判断比率'!B29)</f>
        <v>後期高齢者医療事業特別会計</v>
      </c>
      <c r="X35" s="657"/>
      <c r="Y35" s="657"/>
      <c r="Z35" s="657"/>
      <c r="AA35" s="657"/>
      <c r="AB35" s="657"/>
      <c r="AC35" s="657"/>
      <c r="AD35" s="657"/>
      <c r="AE35" s="657"/>
      <c r="AF35" s="657"/>
      <c r="AG35" s="657"/>
      <c r="AH35" s="657"/>
      <c r="AI35" s="657"/>
      <c r="AJ35" s="657"/>
      <c r="AK35" s="657"/>
      <c r="AL35" s="211"/>
      <c r="AM35" s="656">
        <f t="shared" ref="AM35:AM43" si="0">IF(AO35="","",AM34+1)</f>
        <v>8</v>
      </c>
      <c r="AN35" s="656"/>
      <c r="AO35" s="657" t="str">
        <f>IF('各会計、関係団体の財政状況及び健全化判断比率'!B31="","",'各会計、関係団体の財政状況及び健全化判断比率'!B31)</f>
        <v>下水道事業会計</v>
      </c>
      <c r="AP35" s="657"/>
      <c r="AQ35" s="657"/>
      <c r="AR35" s="657"/>
      <c r="AS35" s="657"/>
      <c r="AT35" s="657"/>
      <c r="AU35" s="657"/>
      <c r="AV35" s="657"/>
      <c r="AW35" s="657"/>
      <c r="AX35" s="657"/>
      <c r="AY35" s="657"/>
      <c r="AZ35" s="657"/>
      <c r="BA35" s="657"/>
      <c r="BB35" s="657"/>
      <c r="BC35" s="657"/>
      <c r="BD35" s="211"/>
      <c r="BE35" s="656" t="str">
        <f t="shared" ref="BE35:BE43" si="1">IF(BG35="","",BE34+1)</f>
        <v/>
      </c>
      <c r="BF35" s="656"/>
      <c r="BG35" s="657"/>
      <c r="BH35" s="657"/>
      <c r="BI35" s="657"/>
      <c r="BJ35" s="657"/>
      <c r="BK35" s="657"/>
      <c r="BL35" s="657"/>
      <c r="BM35" s="657"/>
      <c r="BN35" s="657"/>
      <c r="BO35" s="657"/>
      <c r="BP35" s="657"/>
      <c r="BQ35" s="657"/>
      <c r="BR35" s="657"/>
      <c r="BS35" s="657"/>
      <c r="BT35" s="657"/>
      <c r="BU35" s="657"/>
      <c r="BV35" s="211"/>
      <c r="BW35" s="656">
        <f t="shared" ref="BW35:BW43" si="2">IF(BY35="","",BW34+1)</f>
        <v>12</v>
      </c>
      <c r="BX35" s="656"/>
      <c r="BY35" s="657" t="str">
        <f>IF('各会計、関係団体の財政状況及び健全化判断比率'!B69="","",'各会計、関係団体の財政状況及び健全化判断比率'!B69)</f>
        <v>　（一般会計）</v>
      </c>
      <c r="BZ35" s="657"/>
      <c r="CA35" s="657"/>
      <c r="CB35" s="657"/>
      <c r="CC35" s="657"/>
      <c r="CD35" s="657"/>
      <c r="CE35" s="657"/>
      <c r="CF35" s="657"/>
      <c r="CG35" s="657"/>
      <c r="CH35" s="657"/>
      <c r="CI35" s="657"/>
      <c r="CJ35" s="657"/>
      <c r="CK35" s="657"/>
      <c r="CL35" s="657"/>
      <c r="CM35" s="657"/>
      <c r="CN35" s="211"/>
      <c r="CO35" s="656">
        <f t="shared" ref="CO35:CO43" si="3">IF(CQ35="","",CO34+1)</f>
        <v>22</v>
      </c>
      <c r="CP35" s="656"/>
      <c r="CQ35" s="657" t="str">
        <f>IF('各会計、関係団体の財政状況及び健全化判断比率'!BS8="","",'各会計、関係団体の財政状況及び健全化判断比率'!BS8)</f>
        <v>諏訪湖勤労者福祉サービスセンター　</v>
      </c>
      <c r="CR35" s="657"/>
      <c r="CS35" s="657"/>
      <c r="CT35" s="657"/>
      <c r="CU35" s="657"/>
      <c r="CV35" s="657"/>
      <c r="CW35" s="657"/>
      <c r="CX35" s="657"/>
      <c r="CY35" s="657"/>
      <c r="CZ35" s="657"/>
      <c r="DA35" s="657"/>
      <c r="DB35" s="657"/>
      <c r="DC35" s="657"/>
      <c r="DD35" s="657"/>
      <c r="DE35" s="657"/>
      <c r="DF35" s="208"/>
      <c r="DG35" s="658" t="str">
        <f>IF('各会計、関係団体の財政状況及び健全化判断比率'!BR8="","",'各会計、関係団体の財政状況及び健全化判断比率'!BR8)</f>
        <v/>
      </c>
      <c r="DH35" s="658"/>
      <c r="DI35" s="215"/>
      <c r="DJ35" s="183"/>
      <c r="DK35" s="183"/>
      <c r="DL35" s="183"/>
      <c r="DM35" s="183"/>
      <c r="DN35" s="183"/>
      <c r="DO35" s="183"/>
    </row>
    <row r="36" spans="1:119" ht="32.25" customHeight="1" x14ac:dyDescent="0.15">
      <c r="A36" s="184"/>
      <c r="B36" s="210"/>
      <c r="C36" s="656">
        <f>IF(E36="","",C35+1)</f>
        <v>3</v>
      </c>
      <c r="D36" s="656"/>
      <c r="E36" s="657" t="str">
        <f>IF('各会計、関係団体の財政状況及び健全化判断比率'!B9="","",'各会計、関係団体の財政状況及び健全化判断比率'!B9)</f>
        <v>霊園事業特別会計</v>
      </c>
      <c r="F36" s="657"/>
      <c r="G36" s="657"/>
      <c r="H36" s="657"/>
      <c r="I36" s="657"/>
      <c r="J36" s="657"/>
      <c r="K36" s="657"/>
      <c r="L36" s="657"/>
      <c r="M36" s="657"/>
      <c r="N36" s="657"/>
      <c r="O36" s="657"/>
      <c r="P36" s="657"/>
      <c r="Q36" s="657"/>
      <c r="R36" s="657"/>
      <c r="S36" s="657"/>
      <c r="T36" s="211"/>
      <c r="U36" s="656" t="str">
        <f t="shared" ref="U36:U43" si="4">IF(W36="","",U35+1)</f>
        <v/>
      </c>
      <c r="V36" s="656"/>
      <c r="W36" s="657"/>
      <c r="X36" s="657"/>
      <c r="Y36" s="657"/>
      <c r="Z36" s="657"/>
      <c r="AA36" s="657"/>
      <c r="AB36" s="657"/>
      <c r="AC36" s="657"/>
      <c r="AD36" s="657"/>
      <c r="AE36" s="657"/>
      <c r="AF36" s="657"/>
      <c r="AG36" s="657"/>
      <c r="AH36" s="657"/>
      <c r="AI36" s="657"/>
      <c r="AJ36" s="657"/>
      <c r="AK36" s="657"/>
      <c r="AL36" s="211"/>
      <c r="AM36" s="656">
        <f t="shared" si="0"/>
        <v>9</v>
      </c>
      <c r="AN36" s="656"/>
      <c r="AO36" s="657" t="str">
        <f>IF('各会計、関係団体の財政状況及び健全化判断比率'!B32="","",'各会計、関係団体の財政状況及び健全化判断比率'!B32)</f>
        <v>病院事業会計</v>
      </c>
      <c r="AP36" s="657"/>
      <c r="AQ36" s="657"/>
      <c r="AR36" s="657"/>
      <c r="AS36" s="657"/>
      <c r="AT36" s="657"/>
      <c r="AU36" s="657"/>
      <c r="AV36" s="657"/>
      <c r="AW36" s="657"/>
      <c r="AX36" s="657"/>
      <c r="AY36" s="657"/>
      <c r="AZ36" s="657"/>
      <c r="BA36" s="657"/>
      <c r="BB36" s="657"/>
      <c r="BC36" s="657"/>
      <c r="BD36" s="211"/>
      <c r="BE36" s="656" t="str">
        <f t="shared" si="1"/>
        <v/>
      </c>
      <c r="BF36" s="656"/>
      <c r="BG36" s="657"/>
      <c r="BH36" s="657"/>
      <c r="BI36" s="657"/>
      <c r="BJ36" s="657"/>
      <c r="BK36" s="657"/>
      <c r="BL36" s="657"/>
      <c r="BM36" s="657"/>
      <c r="BN36" s="657"/>
      <c r="BO36" s="657"/>
      <c r="BP36" s="657"/>
      <c r="BQ36" s="657"/>
      <c r="BR36" s="657"/>
      <c r="BS36" s="657"/>
      <c r="BT36" s="657"/>
      <c r="BU36" s="657"/>
      <c r="BV36" s="211"/>
      <c r="BW36" s="656">
        <f t="shared" si="2"/>
        <v>13</v>
      </c>
      <c r="BX36" s="656"/>
      <c r="BY36" s="657" t="str">
        <f>IF('各会計、関係団体の財政状況及び健全化判断比率'!B70="","",'各会計、関係団体の財政状況及び健全化判断比率'!B70)</f>
        <v>　（救護施設八ヶ岳寮特別会計）</v>
      </c>
      <c r="BZ36" s="657"/>
      <c r="CA36" s="657"/>
      <c r="CB36" s="657"/>
      <c r="CC36" s="657"/>
      <c r="CD36" s="657"/>
      <c r="CE36" s="657"/>
      <c r="CF36" s="657"/>
      <c r="CG36" s="657"/>
      <c r="CH36" s="657"/>
      <c r="CI36" s="657"/>
      <c r="CJ36" s="657"/>
      <c r="CK36" s="657"/>
      <c r="CL36" s="657"/>
      <c r="CM36" s="657"/>
      <c r="CN36" s="211"/>
      <c r="CO36" s="656">
        <f t="shared" si="3"/>
        <v>23</v>
      </c>
      <c r="CP36" s="656"/>
      <c r="CQ36" s="657" t="str">
        <f>IF('各会計、関係団体の財政状況及び健全化判断比率'!BS9="","",'各会計、関係団体の財政状況及び健全化判断比率'!BS9)</f>
        <v>やまびこスケートの森　</v>
      </c>
      <c r="CR36" s="657"/>
      <c r="CS36" s="657"/>
      <c r="CT36" s="657"/>
      <c r="CU36" s="657"/>
      <c r="CV36" s="657"/>
      <c r="CW36" s="657"/>
      <c r="CX36" s="657"/>
      <c r="CY36" s="657"/>
      <c r="CZ36" s="657"/>
      <c r="DA36" s="657"/>
      <c r="DB36" s="657"/>
      <c r="DC36" s="657"/>
      <c r="DD36" s="657"/>
      <c r="DE36" s="657"/>
      <c r="DF36" s="208"/>
      <c r="DG36" s="658" t="str">
        <f>IF('各会計、関係団体の財政状況及び健全化判断比率'!BR9="","",'各会計、関係団体の財政状況及び健全化判断比率'!BR9)</f>
        <v/>
      </c>
      <c r="DH36" s="658"/>
      <c r="DI36" s="215"/>
      <c r="DJ36" s="183"/>
      <c r="DK36" s="183"/>
      <c r="DL36" s="183"/>
      <c r="DM36" s="183"/>
      <c r="DN36" s="183"/>
      <c r="DO36" s="183"/>
    </row>
    <row r="37" spans="1:119" ht="32.25" customHeight="1" x14ac:dyDescent="0.15">
      <c r="A37" s="184"/>
      <c r="B37" s="210"/>
      <c r="C37" s="656">
        <f>IF(E37="","",C36+1)</f>
        <v>4</v>
      </c>
      <c r="D37" s="656"/>
      <c r="E37" s="657" t="str">
        <f>IF('各会計、関係団体の財政状況及び健全化判断比率'!B10="","",'各会計、関係団体の財政状況及び健全化判断比率'!B10)</f>
        <v>地域開発事業特別会計</v>
      </c>
      <c r="F37" s="657"/>
      <c r="G37" s="657"/>
      <c r="H37" s="657"/>
      <c r="I37" s="657"/>
      <c r="J37" s="657"/>
      <c r="K37" s="657"/>
      <c r="L37" s="657"/>
      <c r="M37" s="657"/>
      <c r="N37" s="657"/>
      <c r="O37" s="657"/>
      <c r="P37" s="657"/>
      <c r="Q37" s="657"/>
      <c r="R37" s="657"/>
      <c r="S37" s="657"/>
      <c r="T37" s="211"/>
      <c r="U37" s="656" t="str">
        <f t="shared" si="4"/>
        <v/>
      </c>
      <c r="V37" s="656"/>
      <c r="W37" s="657"/>
      <c r="X37" s="657"/>
      <c r="Y37" s="657"/>
      <c r="Z37" s="657"/>
      <c r="AA37" s="657"/>
      <c r="AB37" s="657"/>
      <c r="AC37" s="657"/>
      <c r="AD37" s="657"/>
      <c r="AE37" s="657"/>
      <c r="AF37" s="657"/>
      <c r="AG37" s="657"/>
      <c r="AH37" s="657"/>
      <c r="AI37" s="657"/>
      <c r="AJ37" s="657"/>
      <c r="AK37" s="657"/>
      <c r="AL37" s="211"/>
      <c r="AM37" s="656" t="str">
        <f t="shared" si="0"/>
        <v/>
      </c>
      <c r="AN37" s="656"/>
      <c r="AO37" s="657"/>
      <c r="AP37" s="657"/>
      <c r="AQ37" s="657"/>
      <c r="AR37" s="657"/>
      <c r="AS37" s="657"/>
      <c r="AT37" s="657"/>
      <c r="AU37" s="657"/>
      <c r="AV37" s="657"/>
      <c r="AW37" s="657"/>
      <c r="AX37" s="657"/>
      <c r="AY37" s="657"/>
      <c r="AZ37" s="657"/>
      <c r="BA37" s="657"/>
      <c r="BB37" s="657"/>
      <c r="BC37" s="657"/>
      <c r="BD37" s="211"/>
      <c r="BE37" s="656" t="str">
        <f t="shared" si="1"/>
        <v/>
      </c>
      <c r="BF37" s="656"/>
      <c r="BG37" s="657"/>
      <c r="BH37" s="657"/>
      <c r="BI37" s="657"/>
      <c r="BJ37" s="657"/>
      <c r="BK37" s="657"/>
      <c r="BL37" s="657"/>
      <c r="BM37" s="657"/>
      <c r="BN37" s="657"/>
      <c r="BO37" s="657"/>
      <c r="BP37" s="657"/>
      <c r="BQ37" s="657"/>
      <c r="BR37" s="657"/>
      <c r="BS37" s="657"/>
      <c r="BT37" s="657"/>
      <c r="BU37" s="657"/>
      <c r="BV37" s="211"/>
      <c r="BW37" s="656">
        <f t="shared" si="2"/>
        <v>14</v>
      </c>
      <c r="BX37" s="656"/>
      <c r="BY37" s="657" t="str">
        <f>IF('各会計、関係団体の財政状況及び健全化判断比率'!B71="","",'各会計、関係団体の財政状況及び健全化判断比率'!B71)</f>
        <v>　（介護保険特別会計）</v>
      </c>
      <c r="BZ37" s="657"/>
      <c r="CA37" s="657"/>
      <c r="CB37" s="657"/>
      <c r="CC37" s="657"/>
      <c r="CD37" s="657"/>
      <c r="CE37" s="657"/>
      <c r="CF37" s="657"/>
      <c r="CG37" s="657"/>
      <c r="CH37" s="657"/>
      <c r="CI37" s="657"/>
      <c r="CJ37" s="657"/>
      <c r="CK37" s="657"/>
      <c r="CL37" s="657"/>
      <c r="CM37" s="657"/>
      <c r="CN37" s="211"/>
      <c r="CO37" s="656">
        <f t="shared" si="3"/>
        <v>24</v>
      </c>
      <c r="CP37" s="656"/>
      <c r="CQ37" s="657" t="str">
        <f>IF('各会計、関係団体の財政状況及び健全化判断比率'!BS10="","",'各会計、関係団体の財政状況及び健全化判断比率'!BS10)</f>
        <v>岡谷市体育協会　</v>
      </c>
      <c r="CR37" s="657"/>
      <c r="CS37" s="657"/>
      <c r="CT37" s="657"/>
      <c r="CU37" s="657"/>
      <c r="CV37" s="657"/>
      <c r="CW37" s="657"/>
      <c r="CX37" s="657"/>
      <c r="CY37" s="657"/>
      <c r="CZ37" s="657"/>
      <c r="DA37" s="657"/>
      <c r="DB37" s="657"/>
      <c r="DC37" s="657"/>
      <c r="DD37" s="657"/>
      <c r="DE37" s="657"/>
      <c r="DF37" s="208"/>
      <c r="DG37" s="658" t="str">
        <f>IF('各会計、関係団体の財政状況及び健全化判断比率'!BR10="","",'各会計、関係団体の財政状況及び健全化判断比率'!BR10)</f>
        <v/>
      </c>
      <c r="DH37" s="658"/>
      <c r="DI37" s="215"/>
      <c r="DJ37" s="183"/>
      <c r="DK37" s="183"/>
      <c r="DL37" s="183"/>
      <c r="DM37" s="183"/>
      <c r="DN37" s="183"/>
      <c r="DO37" s="183"/>
    </row>
    <row r="38" spans="1:119" ht="32.25" customHeight="1" x14ac:dyDescent="0.15">
      <c r="A38" s="184"/>
      <c r="B38" s="210"/>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1"/>
      <c r="U38" s="656" t="str">
        <f t="shared" si="4"/>
        <v/>
      </c>
      <c r="V38" s="656"/>
      <c r="W38" s="657"/>
      <c r="X38" s="657"/>
      <c r="Y38" s="657"/>
      <c r="Z38" s="657"/>
      <c r="AA38" s="657"/>
      <c r="AB38" s="657"/>
      <c r="AC38" s="657"/>
      <c r="AD38" s="657"/>
      <c r="AE38" s="657"/>
      <c r="AF38" s="657"/>
      <c r="AG38" s="657"/>
      <c r="AH38" s="657"/>
      <c r="AI38" s="657"/>
      <c r="AJ38" s="657"/>
      <c r="AK38" s="657"/>
      <c r="AL38" s="211"/>
      <c r="AM38" s="656" t="str">
        <f t="shared" si="0"/>
        <v/>
      </c>
      <c r="AN38" s="656"/>
      <c r="AO38" s="657"/>
      <c r="AP38" s="657"/>
      <c r="AQ38" s="657"/>
      <c r="AR38" s="657"/>
      <c r="AS38" s="657"/>
      <c r="AT38" s="657"/>
      <c r="AU38" s="657"/>
      <c r="AV38" s="657"/>
      <c r="AW38" s="657"/>
      <c r="AX38" s="657"/>
      <c r="AY38" s="657"/>
      <c r="AZ38" s="657"/>
      <c r="BA38" s="657"/>
      <c r="BB38" s="657"/>
      <c r="BC38" s="657"/>
      <c r="BD38" s="211"/>
      <c r="BE38" s="656" t="str">
        <f t="shared" si="1"/>
        <v/>
      </c>
      <c r="BF38" s="656"/>
      <c r="BG38" s="657"/>
      <c r="BH38" s="657"/>
      <c r="BI38" s="657"/>
      <c r="BJ38" s="657"/>
      <c r="BK38" s="657"/>
      <c r="BL38" s="657"/>
      <c r="BM38" s="657"/>
      <c r="BN38" s="657"/>
      <c r="BO38" s="657"/>
      <c r="BP38" s="657"/>
      <c r="BQ38" s="657"/>
      <c r="BR38" s="657"/>
      <c r="BS38" s="657"/>
      <c r="BT38" s="657"/>
      <c r="BU38" s="657"/>
      <c r="BV38" s="211"/>
      <c r="BW38" s="656">
        <f t="shared" si="2"/>
        <v>15</v>
      </c>
      <c r="BX38" s="656"/>
      <c r="BY38" s="657" t="str">
        <f>IF('各会計、関係団体の財政状況及び健全化判断比率'!B72="","",'各会計、関係団体の財政状況及び健全化判断比率'!B72)</f>
        <v>　（諏訪広域消防特別会計）</v>
      </c>
      <c r="BZ38" s="657"/>
      <c r="CA38" s="657"/>
      <c r="CB38" s="657"/>
      <c r="CC38" s="657"/>
      <c r="CD38" s="657"/>
      <c r="CE38" s="657"/>
      <c r="CF38" s="657"/>
      <c r="CG38" s="657"/>
      <c r="CH38" s="657"/>
      <c r="CI38" s="657"/>
      <c r="CJ38" s="657"/>
      <c r="CK38" s="657"/>
      <c r="CL38" s="657"/>
      <c r="CM38" s="657"/>
      <c r="CN38" s="211"/>
      <c r="CO38" s="656">
        <f t="shared" si="3"/>
        <v>25</v>
      </c>
      <c r="CP38" s="656"/>
      <c r="CQ38" s="657" t="str">
        <f>IF('各会計、関係団体の財政状況及び健全化判断比率'!BS11="","",'各会計、関係団体の財政状況及び健全化判断比率'!BS11)</f>
        <v>岡谷市土地開発公社　</v>
      </c>
      <c r="CR38" s="657"/>
      <c r="CS38" s="657"/>
      <c r="CT38" s="657"/>
      <c r="CU38" s="657"/>
      <c r="CV38" s="657"/>
      <c r="CW38" s="657"/>
      <c r="CX38" s="657"/>
      <c r="CY38" s="657"/>
      <c r="CZ38" s="657"/>
      <c r="DA38" s="657"/>
      <c r="DB38" s="657"/>
      <c r="DC38" s="657"/>
      <c r="DD38" s="657"/>
      <c r="DE38" s="657"/>
      <c r="DF38" s="208"/>
      <c r="DG38" s="658" t="str">
        <f>IF('各会計、関係団体の財政状況及び健全化判断比率'!BR11="","",'各会計、関係団体の財政状況及び健全化判断比率'!BR11)</f>
        <v/>
      </c>
      <c r="DH38" s="658"/>
      <c r="DI38" s="215"/>
      <c r="DJ38" s="183"/>
      <c r="DK38" s="183"/>
      <c r="DL38" s="183"/>
      <c r="DM38" s="183"/>
      <c r="DN38" s="183"/>
      <c r="DO38" s="183"/>
    </row>
    <row r="39" spans="1:119" ht="32.25" customHeight="1" x14ac:dyDescent="0.15">
      <c r="A39" s="184"/>
      <c r="B39" s="210"/>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1"/>
      <c r="U39" s="656" t="str">
        <f t="shared" si="4"/>
        <v/>
      </c>
      <c r="V39" s="656"/>
      <c r="W39" s="657"/>
      <c r="X39" s="657"/>
      <c r="Y39" s="657"/>
      <c r="Z39" s="657"/>
      <c r="AA39" s="657"/>
      <c r="AB39" s="657"/>
      <c r="AC39" s="657"/>
      <c r="AD39" s="657"/>
      <c r="AE39" s="657"/>
      <c r="AF39" s="657"/>
      <c r="AG39" s="657"/>
      <c r="AH39" s="657"/>
      <c r="AI39" s="657"/>
      <c r="AJ39" s="657"/>
      <c r="AK39" s="657"/>
      <c r="AL39" s="211"/>
      <c r="AM39" s="656" t="str">
        <f t="shared" si="0"/>
        <v/>
      </c>
      <c r="AN39" s="656"/>
      <c r="AO39" s="657"/>
      <c r="AP39" s="657"/>
      <c r="AQ39" s="657"/>
      <c r="AR39" s="657"/>
      <c r="AS39" s="657"/>
      <c r="AT39" s="657"/>
      <c r="AU39" s="657"/>
      <c r="AV39" s="657"/>
      <c r="AW39" s="657"/>
      <c r="AX39" s="657"/>
      <c r="AY39" s="657"/>
      <c r="AZ39" s="657"/>
      <c r="BA39" s="657"/>
      <c r="BB39" s="657"/>
      <c r="BC39" s="657"/>
      <c r="BD39" s="211"/>
      <c r="BE39" s="656" t="str">
        <f t="shared" si="1"/>
        <v/>
      </c>
      <c r="BF39" s="656"/>
      <c r="BG39" s="657"/>
      <c r="BH39" s="657"/>
      <c r="BI39" s="657"/>
      <c r="BJ39" s="657"/>
      <c r="BK39" s="657"/>
      <c r="BL39" s="657"/>
      <c r="BM39" s="657"/>
      <c r="BN39" s="657"/>
      <c r="BO39" s="657"/>
      <c r="BP39" s="657"/>
      <c r="BQ39" s="657"/>
      <c r="BR39" s="657"/>
      <c r="BS39" s="657"/>
      <c r="BT39" s="657"/>
      <c r="BU39" s="657"/>
      <c r="BV39" s="211"/>
      <c r="BW39" s="656">
        <f t="shared" si="2"/>
        <v>16</v>
      </c>
      <c r="BX39" s="656"/>
      <c r="BY39" s="657" t="str">
        <f>IF('各会計、関係団体の財政状況及び健全化判断比率'!B73="","",'各会計、関係団体の財政状況及び健全化判断比率'!B73)</f>
        <v>　（ふるさと市町村県基金事業特別会計）</v>
      </c>
      <c r="BZ39" s="657"/>
      <c r="CA39" s="657"/>
      <c r="CB39" s="657"/>
      <c r="CC39" s="657"/>
      <c r="CD39" s="657"/>
      <c r="CE39" s="657"/>
      <c r="CF39" s="657"/>
      <c r="CG39" s="657"/>
      <c r="CH39" s="657"/>
      <c r="CI39" s="657"/>
      <c r="CJ39" s="657"/>
      <c r="CK39" s="657"/>
      <c r="CL39" s="657"/>
      <c r="CM39" s="657"/>
      <c r="CN39" s="211"/>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08"/>
      <c r="DG39" s="658" t="str">
        <f>IF('各会計、関係団体の財政状況及び健全化判断比率'!BR12="","",'各会計、関係団体の財政状況及び健全化判断比率'!BR12)</f>
        <v/>
      </c>
      <c r="DH39" s="658"/>
      <c r="DI39" s="215"/>
      <c r="DJ39" s="183"/>
      <c r="DK39" s="183"/>
      <c r="DL39" s="183"/>
      <c r="DM39" s="183"/>
      <c r="DN39" s="183"/>
      <c r="DO39" s="183"/>
    </row>
    <row r="40" spans="1:119" ht="32.25" customHeight="1" x14ac:dyDescent="0.15">
      <c r="A40" s="184"/>
      <c r="B40" s="210"/>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1"/>
      <c r="U40" s="656" t="str">
        <f t="shared" si="4"/>
        <v/>
      </c>
      <c r="V40" s="656"/>
      <c r="W40" s="657"/>
      <c r="X40" s="657"/>
      <c r="Y40" s="657"/>
      <c r="Z40" s="657"/>
      <c r="AA40" s="657"/>
      <c r="AB40" s="657"/>
      <c r="AC40" s="657"/>
      <c r="AD40" s="657"/>
      <c r="AE40" s="657"/>
      <c r="AF40" s="657"/>
      <c r="AG40" s="657"/>
      <c r="AH40" s="657"/>
      <c r="AI40" s="657"/>
      <c r="AJ40" s="657"/>
      <c r="AK40" s="657"/>
      <c r="AL40" s="211"/>
      <c r="AM40" s="656" t="str">
        <f t="shared" si="0"/>
        <v/>
      </c>
      <c r="AN40" s="656"/>
      <c r="AO40" s="657"/>
      <c r="AP40" s="657"/>
      <c r="AQ40" s="657"/>
      <c r="AR40" s="657"/>
      <c r="AS40" s="657"/>
      <c r="AT40" s="657"/>
      <c r="AU40" s="657"/>
      <c r="AV40" s="657"/>
      <c r="AW40" s="657"/>
      <c r="AX40" s="657"/>
      <c r="AY40" s="657"/>
      <c r="AZ40" s="657"/>
      <c r="BA40" s="657"/>
      <c r="BB40" s="657"/>
      <c r="BC40" s="657"/>
      <c r="BD40" s="211"/>
      <c r="BE40" s="656" t="str">
        <f t="shared" si="1"/>
        <v/>
      </c>
      <c r="BF40" s="656"/>
      <c r="BG40" s="657"/>
      <c r="BH40" s="657"/>
      <c r="BI40" s="657"/>
      <c r="BJ40" s="657"/>
      <c r="BK40" s="657"/>
      <c r="BL40" s="657"/>
      <c r="BM40" s="657"/>
      <c r="BN40" s="657"/>
      <c r="BO40" s="657"/>
      <c r="BP40" s="657"/>
      <c r="BQ40" s="657"/>
      <c r="BR40" s="657"/>
      <c r="BS40" s="657"/>
      <c r="BT40" s="657"/>
      <c r="BU40" s="657"/>
      <c r="BV40" s="211"/>
      <c r="BW40" s="656">
        <f t="shared" si="2"/>
        <v>17</v>
      </c>
      <c r="BX40" s="656"/>
      <c r="BY40" s="657" t="str">
        <f>IF('各会計、関係団体の財政状況及び健全化判断比率'!B74="","",'各会計、関係団体の財政状況及び健全化判断比率'!B74)</f>
        <v>湖北行政事務組合</v>
      </c>
      <c r="BZ40" s="657"/>
      <c r="CA40" s="657"/>
      <c r="CB40" s="657"/>
      <c r="CC40" s="657"/>
      <c r="CD40" s="657"/>
      <c r="CE40" s="657"/>
      <c r="CF40" s="657"/>
      <c r="CG40" s="657"/>
      <c r="CH40" s="657"/>
      <c r="CI40" s="657"/>
      <c r="CJ40" s="657"/>
      <c r="CK40" s="657"/>
      <c r="CL40" s="657"/>
      <c r="CM40" s="657"/>
      <c r="CN40" s="211"/>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08"/>
      <c r="DG40" s="658" t="str">
        <f>IF('各会計、関係団体の財政状況及び健全化判断比率'!BR13="","",'各会計、関係団体の財政状況及び健全化判断比率'!BR13)</f>
        <v/>
      </c>
      <c r="DH40" s="658"/>
      <c r="DI40" s="215"/>
      <c r="DJ40" s="183"/>
      <c r="DK40" s="183"/>
      <c r="DL40" s="183"/>
      <c r="DM40" s="183"/>
      <c r="DN40" s="183"/>
      <c r="DO40" s="183"/>
    </row>
    <row r="41" spans="1:119" ht="32.25" customHeight="1" x14ac:dyDescent="0.15">
      <c r="A41" s="184"/>
      <c r="B41" s="210"/>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1"/>
      <c r="U41" s="656" t="str">
        <f t="shared" si="4"/>
        <v/>
      </c>
      <c r="V41" s="656"/>
      <c r="W41" s="657"/>
      <c r="X41" s="657"/>
      <c r="Y41" s="657"/>
      <c r="Z41" s="657"/>
      <c r="AA41" s="657"/>
      <c r="AB41" s="657"/>
      <c r="AC41" s="657"/>
      <c r="AD41" s="657"/>
      <c r="AE41" s="657"/>
      <c r="AF41" s="657"/>
      <c r="AG41" s="657"/>
      <c r="AH41" s="657"/>
      <c r="AI41" s="657"/>
      <c r="AJ41" s="657"/>
      <c r="AK41" s="657"/>
      <c r="AL41" s="211"/>
      <c r="AM41" s="656" t="str">
        <f t="shared" si="0"/>
        <v/>
      </c>
      <c r="AN41" s="656"/>
      <c r="AO41" s="657"/>
      <c r="AP41" s="657"/>
      <c r="AQ41" s="657"/>
      <c r="AR41" s="657"/>
      <c r="AS41" s="657"/>
      <c r="AT41" s="657"/>
      <c r="AU41" s="657"/>
      <c r="AV41" s="657"/>
      <c r="AW41" s="657"/>
      <c r="AX41" s="657"/>
      <c r="AY41" s="657"/>
      <c r="AZ41" s="657"/>
      <c r="BA41" s="657"/>
      <c r="BB41" s="657"/>
      <c r="BC41" s="657"/>
      <c r="BD41" s="211"/>
      <c r="BE41" s="656" t="str">
        <f t="shared" si="1"/>
        <v/>
      </c>
      <c r="BF41" s="656"/>
      <c r="BG41" s="657"/>
      <c r="BH41" s="657"/>
      <c r="BI41" s="657"/>
      <c r="BJ41" s="657"/>
      <c r="BK41" s="657"/>
      <c r="BL41" s="657"/>
      <c r="BM41" s="657"/>
      <c r="BN41" s="657"/>
      <c r="BO41" s="657"/>
      <c r="BP41" s="657"/>
      <c r="BQ41" s="657"/>
      <c r="BR41" s="657"/>
      <c r="BS41" s="657"/>
      <c r="BT41" s="657"/>
      <c r="BU41" s="657"/>
      <c r="BV41" s="211"/>
      <c r="BW41" s="656">
        <f t="shared" si="2"/>
        <v>18</v>
      </c>
      <c r="BX41" s="656"/>
      <c r="BY41" s="657" t="str">
        <f>IF('各会計、関係団体の財政状況及び健全化判断比率'!B75="","",'各会計、関係団体の財政状況及び健全化判断比率'!B75)</f>
        <v>　（一般会計）</v>
      </c>
      <c r="BZ41" s="657"/>
      <c r="CA41" s="657"/>
      <c r="CB41" s="657"/>
      <c r="CC41" s="657"/>
      <c r="CD41" s="657"/>
      <c r="CE41" s="657"/>
      <c r="CF41" s="657"/>
      <c r="CG41" s="657"/>
      <c r="CH41" s="657"/>
      <c r="CI41" s="657"/>
      <c r="CJ41" s="657"/>
      <c r="CK41" s="657"/>
      <c r="CL41" s="657"/>
      <c r="CM41" s="657"/>
      <c r="CN41" s="211"/>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08"/>
      <c r="DG41" s="658" t="str">
        <f>IF('各会計、関係団体の財政状況及び健全化判断比率'!BR14="","",'各会計、関係団体の財政状況及び健全化判断比率'!BR14)</f>
        <v/>
      </c>
      <c r="DH41" s="658"/>
      <c r="DI41" s="215"/>
      <c r="DJ41" s="183"/>
      <c r="DK41" s="183"/>
      <c r="DL41" s="183"/>
      <c r="DM41" s="183"/>
      <c r="DN41" s="183"/>
      <c r="DO41" s="183"/>
    </row>
    <row r="42" spans="1:119" ht="32.25" customHeight="1" x14ac:dyDescent="0.15">
      <c r="A42" s="183"/>
      <c r="B42" s="210"/>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1"/>
      <c r="U42" s="656" t="str">
        <f t="shared" si="4"/>
        <v/>
      </c>
      <c r="V42" s="656"/>
      <c r="W42" s="657"/>
      <c r="X42" s="657"/>
      <c r="Y42" s="657"/>
      <c r="Z42" s="657"/>
      <c r="AA42" s="657"/>
      <c r="AB42" s="657"/>
      <c r="AC42" s="657"/>
      <c r="AD42" s="657"/>
      <c r="AE42" s="657"/>
      <c r="AF42" s="657"/>
      <c r="AG42" s="657"/>
      <c r="AH42" s="657"/>
      <c r="AI42" s="657"/>
      <c r="AJ42" s="657"/>
      <c r="AK42" s="657"/>
      <c r="AL42" s="211"/>
      <c r="AM42" s="656" t="str">
        <f t="shared" si="0"/>
        <v/>
      </c>
      <c r="AN42" s="656"/>
      <c r="AO42" s="657"/>
      <c r="AP42" s="657"/>
      <c r="AQ42" s="657"/>
      <c r="AR42" s="657"/>
      <c r="AS42" s="657"/>
      <c r="AT42" s="657"/>
      <c r="AU42" s="657"/>
      <c r="AV42" s="657"/>
      <c r="AW42" s="657"/>
      <c r="AX42" s="657"/>
      <c r="AY42" s="657"/>
      <c r="AZ42" s="657"/>
      <c r="BA42" s="657"/>
      <c r="BB42" s="657"/>
      <c r="BC42" s="657"/>
      <c r="BD42" s="211"/>
      <c r="BE42" s="656" t="str">
        <f t="shared" si="1"/>
        <v/>
      </c>
      <c r="BF42" s="656"/>
      <c r="BG42" s="657"/>
      <c r="BH42" s="657"/>
      <c r="BI42" s="657"/>
      <c r="BJ42" s="657"/>
      <c r="BK42" s="657"/>
      <c r="BL42" s="657"/>
      <c r="BM42" s="657"/>
      <c r="BN42" s="657"/>
      <c r="BO42" s="657"/>
      <c r="BP42" s="657"/>
      <c r="BQ42" s="657"/>
      <c r="BR42" s="657"/>
      <c r="BS42" s="657"/>
      <c r="BT42" s="657"/>
      <c r="BU42" s="657"/>
      <c r="BV42" s="211"/>
      <c r="BW42" s="656">
        <f t="shared" si="2"/>
        <v>19</v>
      </c>
      <c r="BX42" s="656"/>
      <c r="BY42" s="657" t="str">
        <f>IF('各会計、関係団体の財政状況及び健全化判断比率'!B76="","",'各会計、関係団体の財政状況及び健全化判断比率'!B76)</f>
        <v>　（湖北衛生センター事業特別会計）</v>
      </c>
      <c r="BZ42" s="657"/>
      <c r="CA42" s="657"/>
      <c r="CB42" s="657"/>
      <c r="CC42" s="657"/>
      <c r="CD42" s="657"/>
      <c r="CE42" s="657"/>
      <c r="CF42" s="657"/>
      <c r="CG42" s="657"/>
      <c r="CH42" s="657"/>
      <c r="CI42" s="657"/>
      <c r="CJ42" s="657"/>
      <c r="CK42" s="657"/>
      <c r="CL42" s="657"/>
      <c r="CM42" s="657"/>
      <c r="CN42" s="211"/>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08"/>
      <c r="DG42" s="658" t="str">
        <f>IF('各会計、関係団体の財政状況及び健全化判断比率'!BR15="","",'各会計、関係団体の財政状況及び健全化判断比率'!BR15)</f>
        <v/>
      </c>
      <c r="DH42" s="658"/>
      <c r="DI42" s="215"/>
      <c r="DJ42" s="183"/>
      <c r="DK42" s="183"/>
      <c r="DL42" s="183"/>
      <c r="DM42" s="183"/>
      <c r="DN42" s="183"/>
      <c r="DO42" s="183"/>
    </row>
    <row r="43" spans="1:119" ht="32.25" customHeight="1" x14ac:dyDescent="0.15">
      <c r="A43" s="183"/>
      <c r="B43" s="210"/>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1"/>
      <c r="U43" s="656" t="str">
        <f t="shared" si="4"/>
        <v/>
      </c>
      <c r="V43" s="656"/>
      <c r="W43" s="657"/>
      <c r="X43" s="657"/>
      <c r="Y43" s="657"/>
      <c r="Z43" s="657"/>
      <c r="AA43" s="657"/>
      <c r="AB43" s="657"/>
      <c r="AC43" s="657"/>
      <c r="AD43" s="657"/>
      <c r="AE43" s="657"/>
      <c r="AF43" s="657"/>
      <c r="AG43" s="657"/>
      <c r="AH43" s="657"/>
      <c r="AI43" s="657"/>
      <c r="AJ43" s="657"/>
      <c r="AK43" s="657"/>
      <c r="AL43" s="211"/>
      <c r="AM43" s="656" t="str">
        <f t="shared" si="0"/>
        <v/>
      </c>
      <c r="AN43" s="656"/>
      <c r="AO43" s="657"/>
      <c r="AP43" s="657"/>
      <c r="AQ43" s="657"/>
      <c r="AR43" s="657"/>
      <c r="AS43" s="657"/>
      <c r="AT43" s="657"/>
      <c r="AU43" s="657"/>
      <c r="AV43" s="657"/>
      <c r="AW43" s="657"/>
      <c r="AX43" s="657"/>
      <c r="AY43" s="657"/>
      <c r="AZ43" s="657"/>
      <c r="BA43" s="657"/>
      <c r="BB43" s="657"/>
      <c r="BC43" s="657"/>
      <c r="BD43" s="211"/>
      <c r="BE43" s="656" t="str">
        <f t="shared" si="1"/>
        <v/>
      </c>
      <c r="BF43" s="656"/>
      <c r="BG43" s="657"/>
      <c r="BH43" s="657"/>
      <c r="BI43" s="657"/>
      <c r="BJ43" s="657"/>
      <c r="BK43" s="657"/>
      <c r="BL43" s="657"/>
      <c r="BM43" s="657"/>
      <c r="BN43" s="657"/>
      <c r="BO43" s="657"/>
      <c r="BP43" s="657"/>
      <c r="BQ43" s="657"/>
      <c r="BR43" s="657"/>
      <c r="BS43" s="657"/>
      <c r="BT43" s="657"/>
      <c r="BU43" s="657"/>
      <c r="BV43" s="211"/>
      <c r="BW43" s="656">
        <f t="shared" si="2"/>
        <v>20</v>
      </c>
      <c r="BX43" s="656"/>
      <c r="BY43" s="657" t="str">
        <f>IF('各会計、関係団体の財政状況及び健全化判断比率'!B77="","",'各会計、関係団体の財政状況及び健全化判断比率'!B77)</f>
        <v>　（湖北火葬場事業特別会計）</v>
      </c>
      <c r="BZ43" s="657"/>
      <c r="CA43" s="657"/>
      <c r="CB43" s="657"/>
      <c r="CC43" s="657"/>
      <c r="CD43" s="657"/>
      <c r="CE43" s="657"/>
      <c r="CF43" s="657"/>
      <c r="CG43" s="657"/>
      <c r="CH43" s="657"/>
      <c r="CI43" s="657"/>
      <c r="CJ43" s="657"/>
      <c r="CK43" s="657"/>
      <c r="CL43" s="657"/>
      <c r="CM43" s="657"/>
      <c r="CN43" s="211"/>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08"/>
      <c r="DG43" s="658" t="str">
        <f>IF('各会計、関係団体の財政状況及び健全化判断比率'!BR16="","",'各会計、関係団体の財政状況及び健全化判断比率'!BR16)</f>
        <v/>
      </c>
      <c r="DH43" s="658"/>
      <c r="DI43" s="215"/>
      <c r="DJ43" s="183"/>
      <c r="DK43" s="183"/>
      <c r="DL43" s="183"/>
      <c r="DM43" s="183"/>
      <c r="DN43" s="183"/>
      <c r="DO43" s="183"/>
    </row>
    <row r="44" spans="1:119" ht="13.5" customHeight="1" thickBot="1" x14ac:dyDescent="0.2">
      <c r="A44" s="183"/>
      <c r="B44" s="216"/>
      <c r="C44" s="217"/>
      <c r="D44" s="217"/>
      <c r="E44" s="217"/>
      <c r="F44" s="217"/>
      <c r="G44" s="217"/>
      <c r="H44" s="217"/>
      <c r="I44" s="217"/>
      <c r="J44" s="217"/>
      <c r="K44" s="217"/>
      <c r="L44" s="217"/>
      <c r="M44" s="217"/>
      <c r="N44" s="217"/>
      <c r="O44" s="217"/>
      <c r="P44" s="217"/>
      <c r="Q44" s="217"/>
      <c r="R44" s="217"/>
      <c r="S44" s="217"/>
      <c r="T44" s="217"/>
      <c r="U44" s="217"/>
      <c r="V44" s="217"/>
      <c r="W44" s="217"/>
      <c r="X44" s="217"/>
      <c r="Y44" s="217"/>
      <c r="Z44" s="217"/>
      <c r="AA44" s="217"/>
      <c r="AB44" s="217"/>
      <c r="AC44" s="217"/>
      <c r="AD44" s="217"/>
      <c r="AE44" s="217"/>
      <c r="AF44" s="217"/>
      <c r="AG44" s="217"/>
      <c r="AH44" s="217"/>
      <c r="AI44" s="217"/>
      <c r="AJ44" s="217"/>
      <c r="AK44" s="217"/>
      <c r="AL44" s="217"/>
      <c r="AM44" s="217"/>
      <c r="AN44" s="217"/>
      <c r="AO44" s="217"/>
      <c r="AP44" s="217"/>
      <c r="AQ44" s="217"/>
      <c r="AR44" s="217"/>
      <c r="AS44" s="217"/>
      <c r="AT44" s="217"/>
      <c r="AU44" s="217"/>
      <c r="AV44" s="217"/>
      <c r="AW44" s="217"/>
      <c r="AX44" s="217"/>
      <c r="AY44" s="217"/>
      <c r="AZ44" s="217"/>
      <c r="BA44" s="217"/>
      <c r="BB44" s="217"/>
      <c r="BC44" s="217"/>
      <c r="BD44" s="217"/>
      <c r="BE44" s="217"/>
      <c r="BF44" s="217"/>
      <c r="BG44" s="217"/>
      <c r="BH44" s="217"/>
      <c r="BI44" s="217"/>
      <c r="BJ44" s="217"/>
      <c r="BK44" s="217"/>
      <c r="BL44" s="217"/>
      <c r="BM44" s="217"/>
      <c r="BN44" s="217"/>
      <c r="BO44" s="217"/>
      <c r="BP44" s="217"/>
      <c r="BQ44" s="217"/>
      <c r="BR44" s="217"/>
      <c r="BS44" s="217"/>
      <c r="BT44" s="217"/>
      <c r="BU44" s="217"/>
      <c r="BV44" s="217"/>
      <c r="BW44" s="217"/>
      <c r="BX44" s="217"/>
      <c r="BY44" s="217"/>
      <c r="BZ44" s="217"/>
      <c r="CA44" s="217"/>
      <c r="CB44" s="217"/>
      <c r="CC44" s="217"/>
      <c r="CD44" s="217"/>
      <c r="CE44" s="217"/>
      <c r="CF44" s="217"/>
      <c r="CG44" s="217"/>
      <c r="CH44" s="217"/>
      <c r="CI44" s="217"/>
      <c r="CJ44" s="217"/>
      <c r="CK44" s="217"/>
      <c r="CL44" s="217"/>
      <c r="CM44" s="217"/>
      <c r="CN44" s="217"/>
      <c r="CO44" s="217"/>
      <c r="CP44" s="217"/>
      <c r="CQ44" s="217"/>
      <c r="CR44" s="217"/>
      <c r="CS44" s="217"/>
      <c r="CT44" s="217"/>
      <c r="CU44" s="217"/>
      <c r="CV44" s="217"/>
      <c r="CW44" s="217"/>
      <c r="CX44" s="217"/>
      <c r="CY44" s="217"/>
      <c r="CZ44" s="217"/>
      <c r="DA44" s="217"/>
      <c r="DB44" s="217"/>
      <c r="DC44" s="217"/>
      <c r="DD44" s="217"/>
      <c r="DE44" s="217"/>
      <c r="DF44" s="217"/>
      <c r="DG44" s="217"/>
      <c r="DH44" s="217"/>
      <c r="DI44" s="218"/>
      <c r="DJ44" s="183"/>
      <c r="DK44" s="183"/>
      <c r="DL44" s="183"/>
      <c r="DM44" s="183"/>
      <c r="DN44" s="183"/>
      <c r="DO44" s="183"/>
    </row>
    <row r="45" spans="1:119" x14ac:dyDescent="0.15">
      <c r="A45" s="183"/>
      <c r="B45" s="183"/>
      <c r="C45" s="183"/>
      <c r="D45" s="183"/>
      <c r="E45" s="183"/>
      <c r="F45" s="183"/>
      <c r="G45" s="183"/>
      <c r="H45" s="183"/>
      <c r="I45" s="183"/>
      <c r="J45" s="183"/>
      <c r="K45" s="183"/>
      <c r="L45" s="183"/>
      <c r="M45" s="183"/>
      <c r="N45" s="183"/>
      <c r="O45" s="183"/>
      <c r="P45" s="183"/>
      <c r="Q45" s="183"/>
      <c r="R45" s="183"/>
      <c r="S45" s="183"/>
      <c r="T45" s="183"/>
      <c r="U45" s="183"/>
      <c r="V45" s="183"/>
      <c r="W45" s="183"/>
      <c r="X45" s="183"/>
      <c r="Y45" s="183"/>
      <c r="Z45" s="183"/>
      <c r="AA45" s="183"/>
      <c r="AB45" s="183"/>
      <c r="AC45" s="183"/>
      <c r="AD45" s="183"/>
      <c r="AE45" s="183"/>
      <c r="AF45" s="183"/>
      <c r="AG45" s="183"/>
      <c r="AH45" s="183"/>
      <c r="AI45" s="183"/>
      <c r="AJ45" s="183"/>
      <c r="AK45" s="183"/>
      <c r="AL45" s="183"/>
      <c r="AM45" s="183"/>
      <c r="AN45" s="183"/>
      <c r="AO45" s="183"/>
      <c r="AP45" s="183"/>
      <c r="AQ45" s="183"/>
      <c r="AR45" s="183"/>
      <c r="AS45" s="183"/>
      <c r="AT45" s="183"/>
      <c r="AU45" s="183"/>
      <c r="AV45" s="183"/>
      <c r="AW45" s="183"/>
      <c r="AX45" s="183"/>
      <c r="AY45" s="183"/>
      <c r="AZ45" s="183"/>
      <c r="BA45" s="183"/>
      <c r="BB45" s="183"/>
      <c r="BC45" s="183"/>
      <c r="BD45" s="183"/>
      <c r="BE45" s="183"/>
      <c r="BF45" s="183"/>
      <c r="BG45" s="183"/>
      <c r="BH45" s="183"/>
      <c r="BI45" s="183"/>
      <c r="BJ45" s="183"/>
      <c r="BK45" s="183"/>
      <c r="BL45" s="183"/>
      <c r="BM45" s="183"/>
      <c r="BN45" s="183"/>
      <c r="BO45" s="183"/>
      <c r="BP45" s="183"/>
      <c r="BQ45" s="183"/>
      <c r="BR45" s="183"/>
      <c r="BS45" s="183"/>
      <c r="BT45" s="183"/>
      <c r="BU45" s="183"/>
      <c r="BV45" s="183"/>
      <c r="BW45" s="183"/>
      <c r="BX45" s="183"/>
      <c r="BY45" s="183"/>
      <c r="BZ45" s="183"/>
      <c r="CA45" s="183"/>
      <c r="CB45" s="183"/>
      <c r="CC45" s="183"/>
      <c r="CD45" s="183"/>
      <c r="CE45" s="183"/>
      <c r="CF45" s="183"/>
      <c r="CG45" s="183"/>
      <c r="CH45" s="183"/>
      <c r="CI45" s="183"/>
      <c r="CJ45" s="183"/>
      <c r="CK45" s="183"/>
      <c r="CL45" s="183"/>
      <c r="CM45" s="183"/>
      <c r="CN45" s="183"/>
      <c r="CO45" s="183"/>
      <c r="CP45" s="183"/>
      <c r="CQ45" s="183"/>
      <c r="CR45" s="183"/>
      <c r="CS45" s="183"/>
      <c r="CT45" s="183"/>
      <c r="CU45" s="183"/>
      <c r="CV45" s="183"/>
      <c r="CW45" s="183"/>
      <c r="CX45" s="183"/>
      <c r="CY45" s="183"/>
      <c r="CZ45" s="183"/>
      <c r="DA45" s="183"/>
      <c r="DB45" s="183"/>
      <c r="DC45" s="183"/>
      <c r="DD45" s="183"/>
      <c r="DE45" s="183"/>
      <c r="DF45" s="183"/>
      <c r="DG45" s="183"/>
      <c r="DH45" s="183"/>
      <c r="DI45" s="183"/>
      <c r="DJ45" s="183"/>
      <c r="DK45" s="183"/>
      <c r="DL45" s="183"/>
      <c r="DM45" s="183"/>
      <c r="DN45" s="183"/>
      <c r="DO45" s="183"/>
    </row>
    <row r="46" spans="1:119" x14ac:dyDescent="0.15">
      <c r="B46" s="183" t="s">
        <v>209</v>
      </c>
      <c r="C46" s="183"/>
      <c r="D46" s="183"/>
      <c r="E46" s="183" t="s">
        <v>210</v>
      </c>
      <c r="F46" s="183"/>
      <c r="G46" s="183"/>
      <c r="H46" s="183"/>
      <c r="I46" s="183"/>
      <c r="J46" s="183"/>
      <c r="K46" s="183"/>
      <c r="L46" s="183"/>
      <c r="M46" s="183"/>
      <c r="N46" s="183"/>
      <c r="O46" s="183"/>
      <c r="P46" s="183"/>
      <c r="Q46" s="183"/>
      <c r="R46" s="183"/>
      <c r="S46" s="183"/>
      <c r="T46" s="183"/>
      <c r="U46" s="183"/>
      <c r="V46" s="183"/>
      <c r="W46" s="183"/>
      <c r="X46" s="183"/>
      <c r="Y46" s="183"/>
      <c r="Z46" s="183"/>
      <c r="AA46" s="183"/>
      <c r="AB46" s="183"/>
      <c r="AC46" s="183"/>
      <c r="AD46" s="183"/>
      <c r="AE46" s="183"/>
      <c r="AF46" s="183"/>
      <c r="AG46" s="183"/>
      <c r="AH46" s="183"/>
      <c r="AI46" s="183"/>
      <c r="AJ46" s="183"/>
      <c r="AK46" s="183"/>
      <c r="AL46" s="183"/>
      <c r="AM46" s="183"/>
      <c r="AN46" s="183"/>
      <c r="AO46" s="183"/>
      <c r="AP46" s="183"/>
      <c r="AQ46" s="183"/>
      <c r="AR46" s="183"/>
      <c r="AS46" s="183"/>
      <c r="AT46" s="183"/>
      <c r="AU46" s="183"/>
      <c r="AV46" s="183"/>
      <c r="AW46" s="183"/>
      <c r="AX46" s="183"/>
      <c r="AY46" s="183"/>
      <c r="AZ46" s="183"/>
      <c r="BA46" s="183"/>
      <c r="BB46" s="183"/>
      <c r="BC46" s="183"/>
      <c r="BD46" s="183"/>
      <c r="BE46" s="183"/>
      <c r="BF46" s="183"/>
      <c r="BG46" s="183"/>
      <c r="BH46" s="183"/>
      <c r="BI46" s="183"/>
      <c r="BJ46" s="183"/>
      <c r="BK46" s="183"/>
      <c r="BL46" s="183"/>
      <c r="BM46" s="183"/>
      <c r="BN46" s="183"/>
      <c r="BO46" s="183"/>
      <c r="BP46" s="183"/>
      <c r="BQ46" s="183"/>
      <c r="BR46" s="183"/>
      <c r="BS46" s="183"/>
      <c r="BT46" s="183"/>
      <c r="BU46" s="183"/>
      <c r="BV46" s="183"/>
      <c r="BW46" s="183"/>
      <c r="BX46" s="183"/>
      <c r="BY46" s="183"/>
      <c r="BZ46" s="183"/>
      <c r="CA46" s="183"/>
      <c r="CB46" s="183"/>
      <c r="CC46" s="183"/>
      <c r="CD46" s="183"/>
      <c r="CE46" s="183"/>
      <c r="CF46" s="183"/>
      <c r="CG46" s="183"/>
      <c r="CH46" s="183"/>
      <c r="CI46" s="183"/>
      <c r="CJ46" s="183"/>
      <c r="CK46" s="183"/>
      <c r="CL46" s="183"/>
      <c r="CM46" s="183"/>
      <c r="CN46" s="183"/>
      <c r="CO46" s="183"/>
      <c r="CP46" s="183"/>
      <c r="CQ46" s="183"/>
      <c r="CR46" s="183"/>
      <c r="CS46" s="183"/>
      <c r="CT46" s="183"/>
      <c r="CU46" s="183"/>
      <c r="CV46" s="183"/>
      <c r="CW46" s="183"/>
      <c r="CX46" s="183"/>
      <c r="CY46" s="183"/>
      <c r="CZ46" s="183"/>
      <c r="DA46" s="183"/>
      <c r="DB46" s="183"/>
      <c r="DC46" s="183"/>
      <c r="DD46" s="183"/>
      <c r="DE46" s="183"/>
      <c r="DF46" s="183"/>
      <c r="DG46" s="183"/>
      <c r="DH46" s="183"/>
      <c r="DI46" s="183"/>
    </row>
    <row r="47" spans="1:119" x14ac:dyDescent="0.15">
      <c r="B47" s="183"/>
      <c r="C47" s="183"/>
      <c r="D47" s="183"/>
      <c r="E47" s="183" t="s">
        <v>211</v>
      </c>
      <c r="F47" s="183"/>
      <c r="G47" s="183"/>
      <c r="H47" s="183"/>
      <c r="I47" s="183"/>
      <c r="J47" s="183"/>
      <c r="K47" s="183"/>
      <c r="L47" s="183"/>
      <c r="M47" s="183"/>
      <c r="N47" s="183"/>
      <c r="O47" s="183"/>
      <c r="P47" s="183"/>
      <c r="Q47" s="183"/>
      <c r="R47" s="183"/>
      <c r="S47" s="183"/>
      <c r="T47" s="183"/>
      <c r="U47" s="183"/>
      <c r="V47" s="183"/>
      <c r="W47" s="183"/>
      <c r="X47" s="183"/>
      <c r="Y47" s="183"/>
      <c r="Z47" s="183"/>
      <c r="AA47" s="183"/>
      <c r="AB47" s="183"/>
      <c r="AC47" s="183"/>
      <c r="AD47" s="183"/>
      <c r="AE47" s="183"/>
      <c r="AF47" s="183"/>
      <c r="AG47" s="183"/>
      <c r="AH47" s="183"/>
      <c r="AI47" s="183"/>
      <c r="AJ47" s="183"/>
      <c r="AK47" s="183"/>
      <c r="AL47" s="183"/>
      <c r="AM47" s="183"/>
      <c r="AN47" s="183"/>
      <c r="AO47" s="183"/>
      <c r="AP47" s="183"/>
      <c r="AQ47" s="183"/>
      <c r="AR47" s="183"/>
      <c r="AS47" s="183"/>
      <c r="AT47" s="183"/>
      <c r="AU47" s="183"/>
      <c r="AV47" s="183"/>
      <c r="AW47" s="183"/>
      <c r="AX47" s="183"/>
      <c r="AY47" s="183"/>
      <c r="AZ47" s="183"/>
      <c r="BA47" s="183"/>
      <c r="BB47" s="183"/>
      <c r="BC47" s="183"/>
      <c r="BD47" s="183"/>
      <c r="BE47" s="183"/>
      <c r="BF47" s="183"/>
      <c r="BG47" s="183"/>
      <c r="BH47" s="183"/>
      <c r="BI47" s="183"/>
      <c r="BJ47" s="183"/>
      <c r="BK47" s="183"/>
      <c r="BL47" s="183"/>
      <c r="BM47" s="183"/>
      <c r="BN47" s="183"/>
      <c r="BO47" s="183"/>
      <c r="BP47" s="183"/>
      <c r="BQ47" s="183"/>
      <c r="BR47" s="183"/>
      <c r="BS47" s="183"/>
      <c r="BT47" s="183"/>
      <c r="BU47" s="183"/>
      <c r="BV47" s="183"/>
      <c r="BW47" s="183"/>
      <c r="BX47" s="183"/>
      <c r="BY47" s="183"/>
      <c r="BZ47" s="183"/>
      <c r="CA47" s="183"/>
      <c r="CB47" s="183"/>
      <c r="CC47" s="183"/>
      <c r="CD47" s="183"/>
      <c r="CE47" s="183"/>
      <c r="CF47" s="183"/>
      <c r="CG47" s="183"/>
      <c r="CH47" s="183"/>
      <c r="CI47" s="183"/>
      <c r="CJ47" s="183"/>
      <c r="CK47" s="183"/>
      <c r="CL47" s="183"/>
      <c r="CM47" s="183"/>
      <c r="CN47" s="183"/>
      <c r="CO47" s="183"/>
      <c r="CP47" s="183"/>
      <c r="CQ47" s="183"/>
      <c r="CR47" s="183"/>
      <c r="CS47" s="183"/>
      <c r="CT47" s="183"/>
      <c r="CU47" s="183"/>
      <c r="CV47" s="183"/>
      <c r="CW47" s="183"/>
      <c r="CX47" s="183"/>
      <c r="CY47" s="183"/>
      <c r="CZ47" s="183"/>
      <c r="DA47" s="183"/>
      <c r="DB47" s="183"/>
      <c r="DC47" s="183"/>
      <c r="DD47" s="183"/>
      <c r="DE47" s="183"/>
      <c r="DF47" s="183"/>
      <c r="DG47" s="183"/>
      <c r="DH47" s="183"/>
      <c r="DI47" s="183"/>
    </row>
    <row r="48" spans="1:119" x14ac:dyDescent="0.15">
      <c r="B48" s="183"/>
      <c r="C48" s="183"/>
      <c r="D48" s="183"/>
      <c r="E48" s="183" t="s">
        <v>212</v>
      </c>
      <c r="F48" s="183"/>
      <c r="G48" s="183"/>
      <c r="H48" s="183"/>
      <c r="I48" s="183"/>
      <c r="J48" s="183"/>
      <c r="K48" s="183"/>
      <c r="L48" s="183"/>
      <c r="M48" s="183"/>
      <c r="N48" s="183"/>
      <c r="O48" s="183"/>
      <c r="P48" s="183"/>
      <c r="Q48" s="183"/>
      <c r="R48" s="183"/>
      <c r="S48" s="183"/>
      <c r="T48" s="183"/>
      <c r="U48" s="183"/>
      <c r="V48" s="183"/>
      <c r="W48" s="183"/>
      <c r="X48" s="183"/>
      <c r="Y48" s="183"/>
      <c r="Z48" s="183"/>
      <c r="AA48" s="183"/>
      <c r="AB48" s="183"/>
      <c r="AC48" s="183"/>
      <c r="AD48" s="183"/>
      <c r="AE48" s="183"/>
      <c r="AF48" s="183"/>
      <c r="AG48" s="183"/>
      <c r="AH48" s="183"/>
      <c r="AI48" s="183"/>
      <c r="AJ48" s="183"/>
      <c r="AK48" s="183"/>
      <c r="AL48" s="183"/>
      <c r="AM48" s="183"/>
      <c r="AN48" s="183"/>
      <c r="AO48" s="183"/>
      <c r="AP48" s="183"/>
      <c r="AQ48" s="183"/>
      <c r="AR48" s="183"/>
      <c r="AS48" s="183"/>
      <c r="AT48" s="183"/>
      <c r="AU48" s="183"/>
      <c r="AV48" s="183"/>
      <c r="AW48" s="183"/>
      <c r="AX48" s="183"/>
      <c r="AY48" s="183"/>
      <c r="AZ48" s="183"/>
      <c r="BA48" s="183"/>
      <c r="BB48" s="183"/>
      <c r="BC48" s="183"/>
      <c r="BD48" s="183"/>
      <c r="BE48" s="183"/>
      <c r="BF48" s="183"/>
      <c r="BG48" s="183"/>
      <c r="BH48" s="183"/>
      <c r="BI48" s="183"/>
      <c r="BJ48" s="183"/>
      <c r="BK48" s="183"/>
      <c r="BL48" s="183"/>
      <c r="BM48" s="183"/>
      <c r="BN48" s="183"/>
      <c r="BO48" s="183"/>
      <c r="BP48" s="183"/>
      <c r="BQ48" s="183"/>
      <c r="BR48" s="183"/>
      <c r="BS48" s="183"/>
      <c r="BT48" s="183"/>
      <c r="BU48" s="183"/>
      <c r="BV48" s="183"/>
      <c r="BW48" s="183"/>
      <c r="BX48" s="183"/>
      <c r="BY48" s="183"/>
      <c r="BZ48" s="183"/>
      <c r="CA48" s="183"/>
      <c r="CB48" s="183"/>
      <c r="CC48" s="183"/>
      <c r="CD48" s="183"/>
      <c r="CE48" s="183"/>
      <c r="CF48" s="183"/>
      <c r="CG48" s="183"/>
      <c r="CH48" s="183"/>
      <c r="CI48" s="183"/>
      <c r="CJ48" s="183"/>
      <c r="CK48" s="183"/>
      <c r="CL48" s="183"/>
      <c r="CM48" s="183"/>
      <c r="CN48" s="183"/>
      <c r="CO48" s="183"/>
      <c r="CP48" s="183"/>
      <c r="CQ48" s="183"/>
      <c r="CR48" s="183"/>
      <c r="CS48" s="183"/>
      <c r="CT48" s="183"/>
      <c r="CU48" s="183"/>
      <c r="CV48" s="183"/>
      <c r="CW48" s="183"/>
      <c r="CX48" s="183"/>
      <c r="CY48" s="183"/>
      <c r="CZ48" s="183"/>
      <c r="DA48" s="183"/>
      <c r="DB48" s="183"/>
      <c r="DC48" s="183"/>
      <c r="DD48" s="183"/>
      <c r="DE48" s="183"/>
      <c r="DF48" s="183"/>
      <c r="DG48" s="183"/>
      <c r="DH48" s="183"/>
      <c r="DI48" s="183"/>
    </row>
    <row r="49" spans="5:5" x14ac:dyDescent="0.15">
      <c r="E49" s="219" t="s">
        <v>213</v>
      </c>
    </row>
    <row r="50" spans="5:5" x14ac:dyDescent="0.15">
      <c r="E50" s="185" t="s">
        <v>214</v>
      </c>
    </row>
    <row r="51" spans="5:5" x14ac:dyDescent="0.15">
      <c r="E51" s="185" t="s">
        <v>215</v>
      </c>
    </row>
    <row r="52" spans="5:5" x14ac:dyDescent="0.15">
      <c r="E52" s="185" t="s">
        <v>216</v>
      </c>
    </row>
    <row r="53" spans="5:5" x14ac:dyDescent="0.15"/>
    <row r="54" spans="5:5" x14ac:dyDescent="0.15"/>
    <row r="55" spans="5:5" x14ac:dyDescent="0.15"/>
    <row r="56" spans="5:5" x14ac:dyDescent="0.15"/>
  </sheetData>
  <sheetProtection algorithmName="SHA-512" hashValue="sGeKXkkVEGKUPStjqo9Rtcg9ggdt2uNoiwR3A810vmeCTtAOHFMq5NZDwjWT4DhupvK1NCZt63TKHy3ZyWOLJQ==" saltValue="IHS4v1L+Ak4aa5aaI6IUe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576</v>
      </c>
      <c r="G33" s="29" t="s">
        <v>577</v>
      </c>
      <c r="H33" s="29" t="s">
        <v>578</v>
      </c>
      <c r="I33" s="29" t="s">
        <v>579</v>
      </c>
      <c r="J33" s="30" t="s">
        <v>580</v>
      </c>
      <c r="K33" s="22"/>
      <c r="L33" s="22"/>
      <c r="M33" s="22"/>
      <c r="N33" s="22"/>
      <c r="O33" s="22"/>
      <c r="P33" s="22"/>
    </row>
    <row r="34" spans="1:16" ht="39" customHeight="1" x14ac:dyDescent="0.15">
      <c r="A34" s="22"/>
      <c r="B34" s="31"/>
      <c r="C34" s="1248" t="s">
        <v>582</v>
      </c>
      <c r="D34" s="1248"/>
      <c r="E34" s="1249"/>
      <c r="F34" s="32" t="s">
        <v>583</v>
      </c>
      <c r="G34" s="33" t="s">
        <v>584</v>
      </c>
      <c r="H34" s="33" t="s">
        <v>585</v>
      </c>
      <c r="I34" s="33" t="s">
        <v>585</v>
      </c>
      <c r="J34" s="34" t="s">
        <v>586</v>
      </c>
      <c r="K34" s="22"/>
      <c r="L34" s="22"/>
      <c r="M34" s="22"/>
      <c r="N34" s="22"/>
      <c r="O34" s="22"/>
      <c r="P34" s="22"/>
    </row>
    <row r="35" spans="1:16" ht="39" customHeight="1" x14ac:dyDescent="0.15">
      <c r="A35" s="22"/>
      <c r="B35" s="35"/>
      <c r="C35" s="1242" t="s">
        <v>587</v>
      </c>
      <c r="D35" s="1243"/>
      <c r="E35" s="1244"/>
      <c r="F35" s="36">
        <v>12.33</v>
      </c>
      <c r="G35" s="37">
        <v>13.36</v>
      </c>
      <c r="H35" s="37">
        <v>13.93</v>
      </c>
      <c r="I35" s="37">
        <v>13.59</v>
      </c>
      <c r="J35" s="38">
        <v>12.72</v>
      </c>
      <c r="K35" s="22"/>
      <c r="L35" s="22"/>
      <c r="M35" s="22"/>
      <c r="N35" s="22"/>
      <c r="O35" s="22"/>
      <c r="P35" s="22"/>
    </row>
    <row r="36" spans="1:16" ht="39" customHeight="1" x14ac:dyDescent="0.15">
      <c r="A36" s="22"/>
      <c r="B36" s="35"/>
      <c r="C36" s="1242" t="s">
        <v>588</v>
      </c>
      <c r="D36" s="1243"/>
      <c r="E36" s="1244"/>
      <c r="F36" s="36">
        <v>11.93</v>
      </c>
      <c r="G36" s="37">
        <v>12.81</v>
      </c>
      <c r="H36" s="37">
        <v>12.53</v>
      </c>
      <c r="I36" s="37">
        <v>12.91</v>
      </c>
      <c r="J36" s="38">
        <v>12.28</v>
      </c>
      <c r="K36" s="22"/>
      <c r="L36" s="22"/>
      <c r="M36" s="22"/>
      <c r="N36" s="22"/>
      <c r="O36" s="22"/>
      <c r="P36" s="22"/>
    </row>
    <row r="37" spans="1:16" ht="39" customHeight="1" x14ac:dyDescent="0.15">
      <c r="A37" s="22"/>
      <c r="B37" s="35"/>
      <c r="C37" s="1242" t="s">
        <v>589</v>
      </c>
      <c r="D37" s="1243"/>
      <c r="E37" s="1244"/>
      <c r="F37" s="36">
        <v>5.68</v>
      </c>
      <c r="G37" s="37">
        <v>5.4</v>
      </c>
      <c r="H37" s="37">
        <v>5.65</v>
      </c>
      <c r="I37" s="37">
        <v>5.63</v>
      </c>
      <c r="J37" s="38">
        <v>5.75</v>
      </c>
      <c r="K37" s="22"/>
      <c r="L37" s="22"/>
      <c r="M37" s="22"/>
      <c r="N37" s="22"/>
      <c r="O37" s="22"/>
      <c r="P37" s="22"/>
    </row>
    <row r="38" spans="1:16" ht="39" customHeight="1" x14ac:dyDescent="0.15">
      <c r="A38" s="22"/>
      <c r="B38" s="35"/>
      <c r="C38" s="1242" t="s">
        <v>590</v>
      </c>
      <c r="D38" s="1243"/>
      <c r="E38" s="1244"/>
      <c r="F38" s="36">
        <v>8.7200000000000006</v>
      </c>
      <c r="G38" s="37">
        <v>8.66</v>
      </c>
      <c r="H38" s="37">
        <v>7.15</v>
      </c>
      <c r="I38" s="37">
        <v>6.34</v>
      </c>
      <c r="J38" s="38">
        <v>2.54</v>
      </c>
      <c r="K38" s="22"/>
      <c r="L38" s="22"/>
      <c r="M38" s="22"/>
      <c r="N38" s="22"/>
      <c r="O38" s="22"/>
      <c r="P38" s="22"/>
    </row>
    <row r="39" spans="1:16" ht="39" customHeight="1" x14ac:dyDescent="0.15">
      <c r="A39" s="22"/>
      <c r="B39" s="35"/>
      <c r="C39" s="1242" t="s">
        <v>591</v>
      </c>
      <c r="D39" s="1243"/>
      <c r="E39" s="1244"/>
      <c r="F39" s="36">
        <v>0.57999999999999996</v>
      </c>
      <c r="G39" s="37">
        <v>0.99</v>
      </c>
      <c r="H39" s="37">
        <v>1.88</v>
      </c>
      <c r="I39" s="37">
        <v>0.56999999999999995</v>
      </c>
      <c r="J39" s="38">
        <v>0.5</v>
      </c>
      <c r="K39" s="22"/>
      <c r="L39" s="22"/>
      <c r="M39" s="22"/>
      <c r="N39" s="22"/>
      <c r="O39" s="22"/>
      <c r="P39" s="22"/>
    </row>
    <row r="40" spans="1:16" ht="39" customHeight="1" x14ac:dyDescent="0.15">
      <c r="A40" s="22"/>
      <c r="B40" s="35"/>
      <c r="C40" s="1242" t="s">
        <v>592</v>
      </c>
      <c r="D40" s="1243"/>
      <c r="E40" s="1244"/>
      <c r="F40" s="36">
        <v>0.26</v>
      </c>
      <c r="G40" s="37">
        <v>0.27</v>
      </c>
      <c r="H40" s="37">
        <v>0.54</v>
      </c>
      <c r="I40" s="37">
        <v>0.42</v>
      </c>
      <c r="J40" s="38">
        <v>0.49</v>
      </c>
      <c r="K40" s="22"/>
      <c r="L40" s="22"/>
      <c r="M40" s="22"/>
      <c r="N40" s="22"/>
      <c r="O40" s="22"/>
      <c r="P40" s="22"/>
    </row>
    <row r="41" spans="1:16" ht="39" customHeight="1" x14ac:dyDescent="0.15">
      <c r="A41" s="22"/>
      <c r="B41" s="35"/>
      <c r="C41" s="1242" t="s">
        <v>593</v>
      </c>
      <c r="D41" s="1243"/>
      <c r="E41" s="1244"/>
      <c r="F41" s="36">
        <v>0.1</v>
      </c>
      <c r="G41" s="37">
        <v>0.11</v>
      </c>
      <c r="H41" s="37">
        <v>0.12</v>
      </c>
      <c r="I41" s="37">
        <v>0.12</v>
      </c>
      <c r="J41" s="38">
        <v>0.19</v>
      </c>
      <c r="K41" s="22"/>
      <c r="L41" s="22"/>
      <c r="M41" s="22"/>
      <c r="N41" s="22"/>
      <c r="O41" s="22"/>
      <c r="P41" s="22"/>
    </row>
    <row r="42" spans="1:16" ht="39" customHeight="1" x14ac:dyDescent="0.15">
      <c r="A42" s="22"/>
      <c r="B42" s="39"/>
      <c r="C42" s="1242" t="s">
        <v>594</v>
      </c>
      <c r="D42" s="1243"/>
      <c r="E42" s="1244"/>
      <c r="F42" s="36" t="s">
        <v>534</v>
      </c>
      <c r="G42" s="37" t="s">
        <v>534</v>
      </c>
      <c r="H42" s="37" t="s">
        <v>534</v>
      </c>
      <c r="I42" s="37" t="s">
        <v>534</v>
      </c>
      <c r="J42" s="38" t="s">
        <v>534</v>
      </c>
      <c r="K42" s="22"/>
      <c r="L42" s="22"/>
      <c r="M42" s="22"/>
      <c r="N42" s="22"/>
      <c r="O42" s="22"/>
      <c r="P42" s="22"/>
    </row>
    <row r="43" spans="1:16" ht="39" customHeight="1" thickBot="1" x14ac:dyDescent="0.2">
      <c r="A43" s="22"/>
      <c r="B43" s="40"/>
      <c r="C43" s="1245" t="s">
        <v>595</v>
      </c>
      <c r="D43" s="1246"/>
      <c r="E43" s="1247"/>
      <c r="F43" s="41">
        <v>0.42</v>
      </c>
      <c r="G43" s="42">
        <v>0.17</v>
      </c>
      <c r="H43" s="42">
        <v>0.17</v>
      </c>
      <c r="I43" s="42">
        <v>0.19</v>
      </c>
      <c r="J43" s="43">
        <v>0.19</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lHx8dpAe1KeEP+eWSzrISe0bVJbb8qmt/HIL2HlApP3q4+JRDcOOFVFaNYwjFyazmgsxy3K5vgpsOdPyc059hg==" saltValue="6eaSXFvCZ/danFM5hCdGL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576</v>
      </c>
      <c r="L44" s="56" t="s">
        <v>577</v>
      </c>
      <c r="M44" s="56" t="s">
        <v>578</v>
      </c>
      <c r="N44" s="56" t="s">
        <v>579</v>
      </c>
      <c r="O44" s="57" t="s">
        <v>580</v>
      </c>
      <c r="P44" s="48"/>
      <c r="Q44" s="48"/>
      <c r="R44" s="48"/>
      <c r="S44" s="48"/>
      <c r="T44" s="48"/>
      <c r="U44" s="48"/>
    </row>
    <row r="45" spans="1:21" ht="30.75" customHeight="1" x14ac:dyDescent="0.15">
      <c r="A45" s="48"/>
      <c r="B45" s="1250" t="s">
        <v>11</v>
      </c>
      <c r="C45" s="1251"/>
      <c r="D45" s="58"/>
      <c r="E45" s="1256" t="s">
        <v>12</v>
      </c>
      <c r="F45" s="1256"/>
      <c r="G45" s="1256"/>
      <c r="H45" s="1256"/>
      <c r="I45" s="1256"/>
      <c r="J45" s="1257"/>
      <c r="K45" s="59">
        <v>2607</v>
      </c>
      <c r="L45" s="60">
        <v>2671</v>
      </c>
      <c r="M45" s="60">
        <v>2587</v>
      </c>
      <c r="N45" s="60">
        <v>2516</v>
      </c>
      <c r="O45" s="61">
        <v>2299</v>
      </c>
      <c r="P45" s="48"/>
      <c r="Q45" s="48"/>
      <c r="R45" s="48"/>
      <c r="S45" s="48"/>
      <c r="T45" s="48"/>
      <c r="U45" s="48"/>
    </row>
    <row r="46" spans="1:21" ht="30.75" customHeight="1" x14ac:dyDescent="0.15">
      <c r="A46" s="48"/>
      <c r="B46" s="1252"/>
      <c r="C46" s="1253"/>
      <c r="D46" s="62"/>
      <c r="E46" s="1258" t="s">
        <v>13</v>
      </c>
      <c r="F46" s="1258"/>
      <c r="G46" s="1258"/>
      <c r="H46" s="1258"/>
      <c r="I46" s="1258"/>
      <c r="J46" s="1259"/>
      <c r="K46" s="63" t="s">
        <v>534</v>
      </c>
      <c r="L46" s="64" t="s">
        <v>534</v>
      </c>
      <c r="M46" s="64" t="s">
        <v>534</v>
      </c>
      <c r="N46" s="64" t="s">
        <v>534</v>
      </c>
      <c r="O46" s="65" t="s">
        <v>534</v>
      </c>
      <c r="P46" s="48"/>
      <c r="Q46" s="48"/>
      <c r="R46" s="48"/>
      <c r="S46" s="48"/>
      <c r="T46" s="48"/>
      <c r="U46" s="48"/>
    </row>
    <row r="47" spans="1:21" ht="30.75" customHeight="1" x14ac:dyDescent="0.15">
      <c r="A47" s="48"/>
      <c r="B47" s="1252"/>
      <c r="C47" s="1253"/>
      <c r="D47" s="62"/>
      <c r="E47" s="1258" t="s">
        <v>14</v>
      </c>
      <c r="F47" s="1258"/>
      <c r="G47" s="1258"/>
      <c r="H47" s="1258"/>
      <c r="I47" s="1258"/>
      <c r="J47" s="1259"/>
      <c r="K47" s="63" t="s">
        <v>534</v>
      </c>
      <c r="L47" s="64" t="s">
        <v>534</v>
      </c>
      <c r="M47" s="64" t="s">
        <v>534</v>
      </c>
      <c r="N47" s="64" t="s">
        <v>534</v>
      </c>
      <c r="O47" s="65" t="s">
        <v>534</v>
      </c>
      <c r="P47" s="48"/>
      <c r="Q47" s="48"/>
      <c r="R47" s="48"/>
      <c r="S47" s="48"/>
      <c r="T47" s="48"/>
      <c r="U47" s="48"/>
    </row>
    <row r="48" spans="1:21" ht="30.75" customHeight="1" x14ac:dyDescent="0.15">
      <c r="A48" s="48"/>
      <c r="B48" s="1252"/>
      <c r="C48" s="1253"/>
      <c r="D48" s="62"/>
      <c r="E48" s="1258" t="s">
        <v>15</v>
      </c>
      <c r="F48" s="1258"/>
      <c r="G48" s="1258"/>
      <c r="H48" s="1258"/>
      <c r="I48" s="1258"/>
      <c r="J48" s="1259"/>
      <c r="K48" s="63">
        <v>821</v>
      </c>
      <c r="L48" s="64">
        <v>596</v>
      </c>
      <c r="M48" s="64">
        <v>608</v>
      </c>
      <c r="N48" s="64">
        <v>572</v>
      </c>
      <c r="O48" s="65">
        <v>555</v>
      </c>
      <c r="P48" s="48"/>
      <c r="Q48" s="48"/>
      <c r="R48" s="48"/>
      <c r="S48" s="48"/>
      <c r="T48" s="48"/>
      <c r="U48" s="48"/>
    </row>
    <row r="49" spans="1:21" ht="30.75" customHeight="1" x14ac:dyDescent="0.15">
      <c r="A49" s="48"/>
      <c r="B49" s="1252"/>
      <c r="C49" s="1253"/>
      <c r="D49" s="62"/>
      <c r="E49" s="1258" t="s">
        <v>16</v>
      </c>
      <c r="F49" s="1258"/>
      <c r="G49" s="1258"/>
      <c r="H49" s="1258"/>
      <c r="I49" s="1258"/>
      <c r="J49" s="1259"/>
      <c r="K49" s="63">
        <v>123</v>
      </c>
      <c r="L49" s="64">
        <v>83</v>
      </c>
      <c r="M49" s="64">
        <v>106</v>
      </c>
      <c r="N49" s="64">
        <v>129</v>
      </c>
      <c r="O49" s="65">
        <v>208</v>
      </c>
      <c r="P49" s="48"/>
      <c r="Q49" s="48"/>
      <c r="R49" s="48"/>
      <c r="S49" s="48"/>
      <c r="T49" s="48"/>
      <c r="U49" s="48"/>
    </row>
    <row r="50" spans="1:21" ht="30.75" customHeight="1" x14ac:dyDescent="0.15">
      <c r="A50" s="48"/>
      <c r="B50" s="1252"/>
      <c r="C50" s="1253"/>
      <c r="D50" s="62"/>
      <c r="E50" s="1258" t="s">
        <v>17</v>
      </c>
      <c r="F50" s="1258"/>
      <c r="G50" s="1258"/>
      <c r="H50" s="1258"/>
      <c r="I50" s="1258"/>
      <c r="J50" s="1259"/>
      <c r="K50" s="63">
        <v>43</v>
      </c>
      <c r="L50" s="64">
        <v>36</v>
      </c>
      <c r="M50" s="64">
        <v>28</v>
      </c>
      <c r="N50" s="64">
        <v>12</v>
      </c>
      <c r="O50" s="65">
        <v>12</v>
      </c>
      <c r="P50" s="48"/>
      <c r="Q50" s="48"/>
      <c r="R50" s="48"/>
      <c r="S50" s="48"/>
      <c r="T50" s="48"/>
      <c r="U50" s="48"/>
    </row>
    <row r="51" spans="1:21" ht="30.75" customHeight="1" x14ac:dyDescent="0.15">
      <c r="A51" s="48"/>
      <c r="B51" s="1254"/>
      <c r="C51" s="1255"/>
      <c r="D51" s="66"/>
      <c r="E51" s="1258" t="s">
        <v>18</v>
      </c>
      <c r="F51" s="1258"/>
      <c r="G51" s="1258"/>
      <c r="H51" s="1258"/>
      <c r="I51" s="1258"/>
      <c r="J51" s="1259"/>
      <c r="K51" s="63">
        <v>1</v>
      </c>
      <c r="L51" s="64">
        <v>1</v>
      </c>
      <c r="M51" s="64">
        <v>0</v>
      </c>
      <c r="N51" s="64" t="s">
        <v>534</v>
      </c>
      <c r="O51" s="65" t="s">
        <v>534</v>
      </c>
      <c r="P51" s="48"/>
      <c r="Q51" s="48"/>
      <c r="R51" s="48"/>
      <c r="S51" s="48"/>
      <c r="T51" s="48"/>
      <c r="U51" s="48"/>
    </row>
    <row r="52" spans="1:21" ht="30.75" customHeight="1" x14ac:dyDescent="0.15">
      <c r="A52" s="48"/>
      <c r="B52" s="1260" t="s">
        <v>19</v>
      </c>
      <c r="C52" s="1261"/>
      <c r="D52" s="66"/>
      <c r="E52" s="1258" t="s">
        <v>20</v>
      </c>
      <c r="F52" s="1258"/>
      <c r="G52" s="1258"/>
      <c r="H52" s="1258"/>
      <c r="I52" s="1258"/>
      <c r="J52" s="1259"/>
      <c r="K52" s="63">
        <v>2331</v>
      </c>
      <c r="L52" s="64">
        <v>2278</v>
      </c>
      <c r="M52" s="64">
        <v>2311</v>
      </c>
      <c r="N52" s="64">
        <v>2250</v>
      </c>
      <c r="O52" s="65">
        <v>2192</v>
      </c>
      <c r="P52" s="48"/>
      <c r="Q52" s="48"/>
      <c r="R52" s="48"/>
      <c r="S52" s="48"/>
      <c r="T52" s="48"/>
      <c r="U52" s="48"/>
    </row>
    <row r="53" spans="1:21" ht="30.75" customHeight="1" thickBot="1" x14ac:dyDescent="0.2">
      <c r="A53" s="48"/>
      <c r="B53" s="1262" t="s">
        <v>21</v>
      </c>
      <c r="C53" s="1263"/>
      <c r="D53" s="67"/>
      <c r="E53" s="1264" t="s">
        <v>22</v>
      </c>
      <c r="F53" s="1264"/>
      <c r="G53" s="1264"/>
      <c r="H53" s="1264"/>
      <c r="I53" s="1264"/>
      <c r="J53" s="1265"/>
      <c r="K53" s="68">
        <v>1264</v>
      </c>
      <c r="L53" s="69">
        <v>1109</v>
      </c>
      <c r="M53" s="69">
        <v>1018</v>
      </c>
      <c r="N53" s="69">
        <v>979</v>
      </c>
      <c r="O53" s="70">
        <v>882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596</v>
      </c>
      <c r="P55" s="48"/>
      <c r="Q55" s="48"/>
      <c r="R55" s="48"/>
      <c r="S55" s="48"/>
      <c r="T55" s="48"/>
      <c r="U55" s="48"/>
    </row>
    <row r="56" spans="1:21" ht="31.5" customHeight="1" thickBot="1" x14ac:dyDescent="0.2">
      <c r="A56" s="48"/>
      <c r="B56" s="76"/>
      <c r="C56" s="77"/>
      <c r="D56" s="77"/>
      <c r="E56" s="78"/>
      <c r="F56" s="78"/>
      <c r="G56" s="78"/>
      <c r="H56" s="78"/>
      <c r="I56" s="78"/>
      <c r="J56" s="79" t="s">
        <v>2</v>
      </c>
      <c r="K56" s="80" t="s">
        <v>597</v>
      </c>
      <c r="L56" s="81" t="s">
        <v>598</v>
      </c>
      <c r="M56" s="81" t="s">
        <v>599</v>
      </c>
      <c r="N56" s="81" t="s">
        <v>600</v>
      </c>
      <c r="O56" s="82" t="s">
        <v>601</v>
      </c>
      <c r="P56" s="48"/>
      <c r="Q56" s="48"/>
      <c r="R56" s="48"/>
      <c r="S56" s="48"/>
      <c r="T56" s="48"/>
      <c r="U56" s="48"/>
    </row>
    <row r="57" spans="1:21" ht="31.5" customHeight="1" x14ac:dyDescent="0.15">
      <c r="B57" s="1266" t="s">
        <v>25</v>
      </c>
      <c r="C57" s="1267"/>
      <c r="D57" s="1270" t="s">
        <v>26</v>
      </c>
      <c r="E57" s="1271"/>
      <c r="F57" s="1271"/>
      <c r="G57" s="1271"/>
      <c r="H57" s="1271"/>
      <c r="I57" s="1271"/>
      <c r="J57" s="1272"/>
      <c r="K57" s="83" t="s">
        <v>534</v>
      </c>
      <c r="L57" s="84" t="s">
        <v>534</v>
      </c>
      <c r="M57" s="84" t="s">
        <v>534</v>
      </c>
      <c r="N57" s="84" t="s">
        <v>534</v>
      </c>
      <c r="O57" s="85" t="s">
        <v>534</v>
      </c>
    </row>
    <row r="58" spans="1:21" ht="31.5" customHeight="1" thickBot="1" x14ac:dyDescent="0.2">
      <c r="B58" s="1268"/>
      <c r="C58" s="1269"/>
      <c r="D58" s="1273" t="s">
        <v>27</v>
      </c>
      <c r="E58" s="1274"/>
      <c r="F58" s="1274"/>
      <c r="G58" s="1274"/>
      <c r="H58" s="1274"/>
      <c r="I58" s="1274"/>
      <c r="J58" s="1275"/>
      <c r="K58" s="383" t="s">
        <v>534</v>
      </c>
      <c r="L58" s="384" t="s">
        <v>534</v>
      </c>
      <c r="M58" s="384" t="s">
        <v>534</v>
      </c>
      <c r="N58" s="384" t="s">
        <v>534</v>
      </c>
      <c r="O58" s="385" t="s">
        <v>534</v>
      </c>
    </row>
    <row r="59" spans="1:21" ht="24" customHeight="1" x14ac:dyDescent="0.15">
      <c r="B59" s="86"/>
      <c r="C59" s="86"/>
      <c r="D59" s="87" t="s">
        <v>28</v>
      </c>
      <c r="E59" s="88"/>
      <c r="F59" s="88"/>
      <c r="G59" s="88"/>
      <c r="H59" s="88"/>
      <c r="I59" s="88"/>
      <c r="J59" s="88"/>
      <c r="K59" s="88"/>
      <c r="L59" s="88"/>
      <c r="M59" s="88"/>
      <c r="N59" s="88"/>
      <c r="O59" s="88"/>
    </row>
    <row r="60" spans="1:21" ht="24" customHeight="1" x14ac:dyDescent="0.15">
      <c r="B60" s="89"/>
      <c r="C60" s="89"/>
      <c r="D60" s="87" t="s">
        <v>29</v>
      </c>
      <c r="E60" s="88"/>
      <c r="F60" s="88"/>
      <c r="G60" s="88"/>
      <c r="H60" s="88"/>
      <c r="I60" s="88"/>
      <c r="J60" s="88"/>
      <c r="K60" s="88"/>
      <c r="L60" s="88"/>
      <c r="M60" s="88"/>
      <c r="N60" s="88"/>
      <c r="O60" s="88"/>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ZL7yXlDHLR+l0kOBPoQduYbIjv0/XTYVeh45JrlJ3YaARbkU93hiTMMqeyolFKNazRah5DW3PiTFKWWefFLgeA==" saltValue="wbxZMxoqQFOe2NpfgBNrv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0" customWidth="1"/>
    <col min="2" max="3" width="12.625" style="90" customWidth="1"/>
    <col min="4" max="4" width="11.625" style="90" customWidth="1"/>
    <col min="5" max="8" width="10.375" style="90" customWidth="1"/>
    <col min="9" max="13" width="16.375" style="90" customWidth="1"/>
    <col min="14" max="19" width="12.625" style="90" customWidth="1"/>
    <col min="20" max="16384" width="0" style="90"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1" t="s">
        <v>9</v>
      </c>
    </row>
    <row r="40" spans="2:13" ht="27.75" customHeight="1" thickBot="1" x14ac:dyDescent="0.2">
      <c r="B40" s="92" t="s">
        <v>10</v>
      </c>
      <c r="C40" s="93"/>
      <c r="D40" s="93"/>
      <c r="E40" s="94"/>
      <c r="F40" s="94"/>
      <c r="G40" s="94"/>
      <c r="H40" s="95" t="s">
        <v>2</v>
      </c>
      <c r="I40" s="96" t="s">
        <v>576</v>
      </c>
      <c r="J40" s="97" t="s">
        <v>577</v>
      </c>
      <c r="K40" s="97" t="s">
        <v>578</v>
      </c>
      <c r="L40" s="97" t="s">
        <v>579</v>
      </c>
      <c r="M40" s="98" t="s">
        <v>580</v>
      </c>
    </row>
    <row r="41" spans="2:13" ht="27.75" customHeight="1" x14ac:dyDescent="0.15">
      <c r="B41" s="1276" t="s">
        <v>30</v>
      </c>
      <c r="C41" s="1277"/>
      <c r="D41" s="99"/>
      <c r="E41" s="1282" t="s">
        <v>31</v>
      </c>
      <c r="F41" s="1282"/>
      <c r="G41" s="1282"/>
      <c r="H41" s="1283"/>
      <c r="I41" s="100">
        <v>25221</v>
      </c>
      <c r="J41" s="101">
        <v>25115</v>
      </c>
      <c r="K41" s="101">
        <v>24073</v>
      </c>
      <c r="L41" s="101">
        <v>22903</v>
      </c>
      <c r="M41" s="102">
        <v>22597</v>
      </c>
    </row>
    <row r="42" spans="2:13" ht="27.75" customHeight="1" x14ac:dyDescent="0.15">
      <c r="B42" s="1278"/>
      <c r="C42" s="1279"/>
      <c r="D42" s="103"/>
      <c r="E42" s="1284" t="s">
        <v>32</v>
      </c>
      <c r="F42" s="1284"/>
      <c r="G42" s="1284"/>
      <c r="H42" s="1285"/>
      <c r="I42" s="104">
        <v>96</v>
      </c>
      <c r="J42" s="105">
        <v>43</v>
      </c>
      <c r="K42" s="105">
        <v>12</v>
      </c>
      <c r="L42" s="105" t="s">
        <v>534</v>
      </c>
      <c r="M42" s="106">
        <v>92</v>
      </c>
    </row>
    <row r="43" spans="2:13" ht="27.75" customHeight="1" x14ac:dyDescent="0.15">
      <c r="B43" s="1278"/>
      <c r="C43" s="1279"/>
      <c r="D43" s="103"/>
      <c r="E43" s="1284" t="s">
        <v>33</v>
      </c>
      <c r="F43" s="1284"/>
      <c r="G43" s="1284"/>
      <c r="H43" s="1285"/>
      <c r="I43" s="104">
        <v>11839</v>
      </c>
      <c r="J43" s="105">
        <v>9928</v>
      </c>
      <c r="K43" s="105">
        <v>8996</v>
      </c>
      <c r="L43" s="105">
        <v>6989</v>
      </c>
      <c r="M43" s="106">
        <v>6704</v>
      </c>
    </row>
    <row r="44" spans="2:13" ht="27.75" customHeight="1" x14ac:dyDescent="0.15">
      <c r="B44" s="1278"/>
      <c r="C44" s="1279"/>
      <c r="D44" s="103"/>
      <c r="E44" s="1284" t="s">
        <v>34</v>
      </c>
      <c r="F44" s="1284"/>
      <c r="G44" s="1284"/>
      <c r="H44" s="1285"/>
      <c r="I44" s="104">
        <v>1995</v>
      </c>
      <c r="J44" s="105">
        <v>2412</v>
      </c>
      <c r="K44" s="105">
        <v>2315</v>
      </c>
      <c r="L44" s="105">
        <v>2242</v>
      </c>
      <c r="M44" s="106">
        <v>2050</v>
      </c>
    </row>
    <row r="45" spans="2:13" ht="27.75" customHeight="1" x14ac:dyDescent="0.15">
      <c r="B45" s="1278"/>
      <c r="C45" s="1279"/>
      <c r="D45" s="103"/>
      <c r="E45" s="1284" t="s">
        <v>35</v>
      </c>
      <c r="F45" s="1284"/>
      <c r="G45" s="1284"/>
      <c r="H45" s="1285"/>
      <c r="I45" s="104">
        <v>3262</v>
      </c>
      <c r="J45" s="105">
        <v>3343</v>
      </c>
      <c r="K45" s="105">
        <v>3385</v>
      </c>
      <c r="L45" s="105">
        <v>2842</v>
      </c>
      <c r="M45" s="106">
        <v>2929</v>
      </c>
    </row>
    <row r="46" spans="2:13" ht="27.75" customHeight="1" x14ac:dyDescent="0.15">
      <c r="B46" s="1278"/>
      <c r="C46" s="1279"/>
      <c r="D46" s="107"/>
      <c r="E46" s="1284" t="s">
        <v>36</v>
      </c>
      <c r="F46" s="1284"/>
      <c r="G46" s="1284"/>
      <c r="H46" s="1285"/>
      <c r="I46" s="104" t="s">
        <v>534</v>
      </c>
      <c r="J46" s="105" t="s">
        <v>534</v>
      </c>
      <c r="K46" s="105" t="s">
        <v>534</v>
      </c>
      <c r="L46" s="105" t="s">
        <v>534</v>
      </c>
      <c r="M46" s="106" t="s">
        <v>534</v>
      </c>
    </row>
    <row r="47" spans="2:13" ht="27.75" customHeight="1" x14ac:dyDescent="0.15">
      <c r="B47" s="1278"/>
      <c r="C47" s="1279"/>
      <c r="D47" s="108"/>
      <c r="E47" s="1286" t="s">
        <v>37</v>
      </c>
      <c r="F47" s="1287"/>
      <c r="G47" s="1287"/>
      <c r="H47" s="1288"/>
      <c r="I47" s="104" t="s">
        <v>534</v>
      </c>
      <c r="J47" s="105" t="s">
        <v>534</v>
      </c>
      <c r="K47" s="105" t="s">
        <v>534</v>
      </c>
      <c r="L47" s="105" t="s">
        <v>534</v>
      </c>
      <c r="M47" s="106" t="s">
        <v>534</v>
      </c>
    </row>
    <row r="48" spans="2:13" ht="27.75" customHeight="1" x14ac:dyDescent="0.15">
      <c r="B48" s="1278"/>
      <c r="C48" s="1279"/>
      <c r="D48" s="103"/>
      <c r="E48" s="1284" t="s">
        <v>38</v>
      </c>
      <c r="F48" s="1284"/>
      <c r="G48" s="1284"/>
      <c r="H48" s="1285"/>
      <c r="I48" s="104" t="s">
        <v>534</v>
      </c>
      <c r="J48" s="105" t="s">
        <v>534</v>
      </c>
      <c r="K48" s="105" t="s">
        <v>534</v>
      </c>
      <c r="L48" s="105" t="s">
        <v>534</v>
      </c>
      <c r="M48" s="106" t="s">
        <v>534</v>
      </c>
    </row>
    <row r="49" spans="2:13" ht="27.75" customHeight="1" x14ac:dyDescent="0.15">
      <c r="B49" s="1280"/>
      <c r="C49" s="1281"/>
      <c r="D49" s="103"/>
      <c r="E49" s="1284" t="s">
        <v>39</v>
      </c>
      <c r="F49" s="1284"/>
      <c r="G49" s="1284"/>
      <c r="H49" s="1285"/>
      <c r="I49" s="104" t="s">
        <v>534</v>
      </c>
      <c r="J49" s="105" t="s">
        <v>534</v>
      </c>
      <c r="K49" s="105" t="s">
        <v>534</v>
      </c>
      <c r="L49" s="105" t="s">
        <v>534</v>
      </c>
      <c r="M49" s="106" t="s">
        <v>534</v>
      </c>
    </row>
    <row r="50" spans="2:13" ht="27.75" customHeight="1" x14ac:dyDescent="0.15">
      <c r="B50" s="1289" t="s">
        <v>40</v>
      </c>
      <c r="C50" s="1290"/>
      <c r="D50" s="109"/>
      <c r="E50" s="1284" t="s">
        <v>41</v>
      </c>
      <c r="F50" s="1284"/>
      <c r="G50" s="1284"/>
      <c r="H50" s="1285"/>
      <c r="I50" s="104">
        <v>2479</v>
      </c>
      <c r="J50" s="105">
        <v>2550</v>
      </c>
      <c r="K50" s="105">
        <v>3066</v>
      </c>
      <c r="L50" s="105">
        <v>3549</v>
      </c>
      <c r="M50" s="106">
        <v>3896</v>
      </c>
    </row>
    <row r="51" spans="2:13" ht="27.75" customHeight="1" x14ac:dyDescent="0.15">
      <c r="B51" s="1278"/>
      <c r="C51" s="1279"/>
      <c r="D51" s="103"/>
      <c r="E51" s="1284" t="s">
        <v>42</v>
      </c>
      <c r="F51" s="1284"/>
      <c r="G51" s="1284"/>
      <c r="H51" s="1285"/>
      <c r="I51" s="104">
        <v>2490</v>
      </c>
      <c r="J51" s="105">
        <v>2124</v>
      </c>
      <c r="K51" s="105">
        <v>1845</v>
      </c>
      <c r="L51" s="105">
        <v>1580</v>
      </c>
      <c r="M51" s="106">
        <v>1466</v>
      </c>
    </row>
    <row r="52" spans="2:13" ht="27.75" customHeight="1" x14ac:dyDescent="0.15">
      <c r="B52" s="1280"/>
      <c r="C52" s="1281"/>
      <c r="D52" s="103"/>
      <c r="E52" s="1284" t="s">
        <v>43</v>
      </c>
      <c r="F52" s="1284"/>
      <c r="G52" s="1284"/>
      <c r="H52" s="1285"/>
      <c r="I52" s="104">
        <v>23161</v>
      </c>
      <c r="J52" s="105">
        <v>23159</v>
      </c>
      <c r="K52" s="105">
        <v>22332</v>
      </c>
      <c r="L52" s="105">
        <v>21906</v>
      </c>
      <c r="M52" s="106">
        <v>21394</v>
      </c>
    </row>
    <row r="53" spans="2:13" ht="27.75" customHeight="1" thickBot="1" x14ac:dyDescent="0.2">
      <c r="B53" s="1291" t="s">
        <v>44</v>
      </c>
      <c r="C53" s="1292"/>
      <c r="D53" s="110"/>
      <c r="E53" s="1293" t="s">
        <v>45</v>
      </c>
      <c r="F53" s="1293"/>
      <c r="G53" s="1293"/>
      <c r="H53" s="1294"/>
      <c r="I53" s="111">
        <v>14282</v>
      </c>
      <c r="J53" s="112">
        <v>13007</v>
      </c>
      <c r="K53" s="112">
        <v>11538</v>
      </c>
      <c r="L53" s="112">
        <v>7941</v>
      </c>
      <c r="M53" s="113">
        <v>7617</v>
      </c>
    </row>
    <row r="54" spans="2:13" ht="27.75" customHeight="1" x14ac:dyDescent="0.15">
      <c r="B54" s="114" t="s">
        <v>46</v>
      </c>
      <c r="C54" s="115"/>
      <c r="D54" s="115"/>
      <c r="E54" s="116"/>
      <c r="F54" s="116"/>
      <c r="G54" s="116"/>
      <c r="H54" s="116"/>
      <c r="I54" s="117"/>
      <c r="J54" s="117"/>
      <c r="K54" s="117"/>
      <c r="L54" s="117"/>
      <c r="M54" s="117"/>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la7GrbngLhmQ8rDCc2UxD5gaHcjAjf9OsxHoN2sdFyc6UyYwTnHA4w9Kc9yWmVo4FE94vEE4j6M+rFRPexkP4Q==" saltValue="BvNR0G3bNMIxldVAwPyP9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8" t="s">
        <v>47</v>
      </c>
    </row>
    <row r="54" spans="2:8" ht="29.25" customHeight="1" thickBot="1" x14ac:dyDescent="0.25">
      <c r="B54" s="119" t="s">
        <v>1</v>
      </c>
      <c r="C54" s="120"/>
      <c r="D54" s="120"/>
      <c r="E54" s="121" t="s">
        <v>2</v>
      </c>
      <c r="F54" s="122" t="s">
        <v>578</v>
      </c>
      <c r="G54" s="122" t="s">
        <v>579</v>
      </c>
      <c r="H54" s="123" t="s">
        <v>580</v>
      </c>
    </row>
    <row r="55" spans="2:8" ht="52.5" customHeight="1" x14ac:dyDescent="0.15">
      <c r="B55" s="124"/>
      <c r="C55" s="1303" t="s">
        <v>48</v>
      </c>
      <c r="D55" s="1303"/>
      <c r="E55" s="1304"/>
      <c r="F55" s="125">
        <v>1112</v>
      </c>
      <c r="G55" s="125">
        <v>1212</v>
      </c>
      <c r="H55" s="126">
        <v>1473</v>
      </c>
    </row>
    <row r="56" spans="2:8" ht="52.5" customHeight="1" x14ac:dyDescent="0.15">
      <c r="B56" s="127"/>
      <c r="C56" s="1305" t="s">
        <v>49</v>
      </c>
      <c r="D56" s="1305"/>
      <c r="E56" s="1306"/>
      <c r="F56" s="128">
        <v>110</v>
      </c>
      <c r="G56" s="128">
        <v>180</v>
      </c>
      <c r="H56" s="129">
        <v>230</v>
      </c>
    </row>
    <row r="57" spans="2:8" ht="53.25" customHeight="1" x14ac:dyDescent="0.15">
      <c r="B57" s="127"/>
      <c r="C57" s="1307" t="s">
        <v>50</v>
      </c>
      <c r="D57" s="1307"/>
      <c r="E57" s="1308"/>
      <c r="F57" s="130">
        <v>1819</v>
      </c>
      <c r="G57" s="130">
        <v>1982</v>
      </c>
      <c r="H57" s="131">
        <v>2021</v>
      </c>
    </row>
    <row r="58" spans="2:8" ht="45.75" customHeight="1" x14ac:dyDescent="0.15">
      <c r="B58" s="132"/>
      <c r="C58" s="1295" t="s">
        <v>623</v>
      </c>
      <c r="D58" s="1296"/>
      <c r="E58" s="1297"/>
      <c r="F58" s="133">
        <v>880</v>
      </c>
      <c r="G58" s="133">
        <v>988</v>
      </c>
      <c r="H58" s="134">
        <v>1090</v>
      </c>
    </row>
    <row r="59" spans="2:8" ht="45.75" customHeight="1" x14ac:dyDescent="0.15">
      <c r="B59" s="132"/>
      <c r="C59" s="1295" t="s">
        <v>624</v>
      </c>
      <c r="D59" s="1296"/>
      <c r="E59" s="1297"/>
      <c r="F59" s="133">
        <v>513</v>
      </c>
      <c r="G59" s="133">
        <v>518</v>
      </c>
      <c r="H59" s="134">
        <v>451</v>
      </c>
    </row>
    <row r="60" spans="2:8" ht="45.75" customHeight="1" x14ac:dyDescent="0.15">
      <c r="B60" s="132"/>
      <c r="C60" s="1295" t="s">
        <v>625</v>
      </c>
      <c r="D60" s="1296"/>
      <c r="E60" s="1297"/>
      <c r="F60" s="133">
        <v>129</v>
      </c>
      <c r="G60" s="133">
        <v>179</v>
      </c>
      <c r="H60" s="134">
        <v>180</v>
      </c>
    </row>
    <row r="61" spans="2:8" ht="45.75" customHeight="1" x14ac:dyDescent="0.15">
      <c r="B61" s="132"/>
      <c r="C61" s="1295" t="s">
        <v>626</v>
      </c>
      <c r="D61" s="1296"/>
      <c r="E61" s="1297"/>
      <c r="F61" s="133">
        <v>126</v>
      </c>
      <c r="G61" s="133">
        <v>126</v>
      </c>
      <c r="H61" s="134">
        <v>126</v>
      </c>
    </row>
    <row r="62" spans="2:8" ht="45.75" customHeight="1" thickBot="1" x14ac:dyDescent="0.2">
      <c r="B62" s="135"/>
      <c r="C62" s="1298" t="s">
        <v>627</v>
      </c>
      <c r="D62" s="1299"/>
      <c r="E62" s="1300"/>
      <c r="F62" s="136">
        <v>61</v>
      </c>
      <c r="G62" s="136">
        <v>61</v>
      </c>
      <c r="H62" s="137">
        <v>61</v>
      </c>
    </row>
    <row r="63" spans="2:8" ht="52.5" customHeight="1" thickBot="1" x14ac:dyDescent="0.2">
      <c r="B63" s="138"/>
      <c r="C63" s="1301" t="s">
        <v>51</v>
      </c>
      <c r="D63" s="1301"/>
      <c r="E63" s="1302"/>
      <c r="F63" s="139">
        <v>3040</v>
      </c>
      <c r="G63" s="139">
        <v>3374</v>
      </c>
      <c r="H63" s="140">
        <v>3723</v>
      </c>
    </row>
    <row r="64" spans="2:8" ht="15" customHeight="1" x14ac:dyDescent="0.15"/>
  </sheetData>
  <sheetProtection algorithmName="SHA-512" hashValue="96leJgX7tg5IHPEbc145sOD7toNuIaF0MwUZR6Le+879bOENJs+w1gqnWnAdOzfHwdbReFWttT1QPe2AaQncLg==" saltValue="t3663R/i6KI22yCEhZMcv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70" zoomScaleNormal="70" zoomScaleSheetLayoutView="55" workbookViewId="0">
      <selection activeCell="AQ62" sqref="AQ62"/>
    </sheetView>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88"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89"/>
      <c r="DG4" s="289"/>
      <c r="DH4" s="289"/>
      <c r="DI4" s="289"/>
      <c r="DJ4" s="289"/>
      <c r="DK4" s="289"/>
      <c r="DL4" s="289"/>
      <c r="DM4" s="289"/>
      <c r="DN4" s="289"/>
      <c r="DO4" s="289"/>
      <c r="DP4" s="289"/>
      <c r="DQ4" s="289"/>
      <c r="DR4" s="289"/>
      <c r="DS4" s="289"/>
      <c r="DT4" s="289"/>
      <c r="DU4" s="289"/>
      <c r="DV4" s="289"/>
      <c r="DW4" s="289"/>
    </row>
    <row r="5" spans="1:143" s="288"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89"/>
      <c r="DG5" s="289"/>
      <c r="DH5" s="289"/>
      <c r="DI5" s="289"/>
      <c r="DJ5" s="289"/>
      <c r="DK5" s="289"/>
      <c r="DL5" s="289"/>
      <c r="DM5" s="289"/>
      <c r="DN5" s="289"/>
      <c r="DO5" s="289"/>
      <c r="DP5" s="289"/>
      <c r="DQ5" s="289"/>
      <c r="DR5" s="289"/>
      <c r="DS5" s="289"/>
      <c r="DT5" s="289"/>
      <c r="DU5" s="289"/>
      <c r="DV5" s="289"/>
      <c r="DW5" s="289"/>
    </row>
    <row r="6" spans="1:143" s="288"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89"/>
      <c r="DG6" s="289"/>
      <c r="DH6" s="289"/>
      <c r="DI6" s="289"/>
      <c r="DJ6" s="289"/>
      <c r="DK6" s="289"/>
      <c r="DL6" s="289"/>
      <c r="DM6" s="289"/>
      <c r="DN6" s="289"/>
      <c r="DO6" s="289"/>
      <c r="DP6" s="289"/>
      <c r="DQ6" s="289"/>
      <c r="DR6" s="289"/>
      <c r="DS6" s="289"/>
      <c r="DT6" s="289"/>
      <c r="DU6" s="289"/>
      <c r="DV6" s="289"/>
      <c r="DW6" s="289"/>
    </row>
    <row r="7" spans="1:143" s="288"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89"/>
      <c r="DG7" s="289"/>
      <c r="DH7" s="289"/>
      <c r="DI7" s="289"/>
      <c r="DJ7" s="289"/>
      <c r="DK7" s="289"/>
      <c r="DL7" s="289"/>
      <c r="DM7" s="289"/>
      <c r="DN7" s="289"/>
      <c r="DO7" s="289"/>
      <c r="DP7" s="289"/>
      <c r="DQ7" s="289"/>
      <c r="DR7" s="289"/>
      <c r="DS7" s="289"/>
      <c r="DT7" s="289"/>
      <c r="DU7" s="289"/>
      <c r="DV7" s="289"/>
      <c r="DW7" s="289"/>
    </row>
    <row r="8" spans="1:143" s="288"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89"/>
      <c r="DG8" s="289"/>
      <c r="DH8" s="289"/>
      <c r="DI8" s="289"/>
      <c r="DJ8" s="289"/>
      <c r="DK8" s="289"/>
      <c r="DL8" s="289"/>
      <c r="DM8" s="289"/>
      <c r="DN8" s="289"/>
      <c r="DO8" s="289"/>
      <c r="DP8" s="289"/>
      <c r="DQ8" s="289"/>
      <c r="DR8" s="289"/>
      <c r="DS8" s="289"/>
      <c r="DT8" s="289"/>
      <c r="DU8" s="289"/>
      <c r="DV8" s="289"/>
      <c r="DW8" s="289"/>
    </row>
    <row r="9" spans="1:143" s="288"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89"/>
      <c r="DG9" s="289"/>
      <c r="DH9" s="289"/>
      <c r="DI9" s="289"/>
      <c r="DJ9" s="289"/>
      <c r="DK9" s="289"/>
      <c r="DL9" s="289"/>
      <c r="DM9" s="289"/>
      <c r="DN9" s="289"/>
      <c r="DO9" s="289"/>
      <c r="DP9" s="289"/>
      <c r="DQ9" s="289"/>
      <c r="DR9" s="289"/>
      <c r="DS9" s="289"/>
      <c r="DT9" s="289"/>
      <c r="DU9" s="289"/>
      <c r="DV9" s="289"/>
      <c r="DW9" s="289"/>
    </row>
    <row r="10" spans="1:143" s="288"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89"/>
      <c r="DG10" s="289"/>
      <c r="DH10" s="289"/>
      <c r="DI10" s="289"/>
      <c r="DJ10" s="289"/>
      <c r="DK10" s="289"/>
      <c r="DL10" s="289"/>
      <c r="DM10" s="289"/>
      <c r="DN10" s="289"/>
      <c r="DO10" s="289"/>
      <c r="DP10" s="289"/>
      <c r="DQ10" s="289"/>
      <c r="DR10" s="289"/>
      <c r="DS10" s="289"/>
      <c r="DT10" s="289"/>
      <c r="DU10" s="289"/>
      <c r="DV10" s="289"/>
      <c r="DW10" s="289"/>
      <c r="EM10" s="288" t="s">
        <v>629</v>
      </c>
    </row>
    <row r="11" spans="1:143" s="288"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89"/>
      <c r="DG11" s="289"/>
      <c r="DH11" s="289"/>
      <c r="DI11" s="289"/>
      <c r="DJ11" s="289"/>
      <c r="DK11" s="289"/>
      <c r="DL11" s="289"/>
      <c r="DM11" s="289"/>
      <c r="DN11" s="289"/>
      <c r="DO11" s="289"/>
      <c r="DP11" s="289"/>
      <c r="DQ11" s="289"/>
      <c r="DR11" s="289"/>
      <c r="DS11" s="289"/>
      <c r="DT11" s="289"/>
      <c r="DU11" s="289"/>
      <c r="DV11" s="289"/>
      <c r="DW11" s="289"/>
    </row>
    <row r="12" spans="1:143" s="288"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89"/>
      <c r="DG12" s="289"/>
      <c r="DH12" s="289"/>
      <c r="DI12" s="289"/>
      <c r="DJ12" s="289"/>
      <c r="DK12" s="289"/>
      <c r="DL12" s="289"/>
      <c r="DM12" s="289"/>
      <c r="DN12" s="289"/>
      <c r="DO12" s="289"/>
      <c r="DP12" s="289"/>
      <c r="DQ12" s="289"/>
      <c r="DR12" s="289"/>
      <c r="DS12" s="289"/>
      <c r="DT12" s="289"/>
      <c r="DU12" s="289"/>
      <c r="DV12" s="289"/>
      <c r="DW12" s="289"/>
      <c r="EM12" s="288" t="s">
        <v>629</v>
      </c>
    </row>
    <row r="13" spans="1:143" s="288"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89"/>
      <c r="DG13" s="289"/>
      <c r="DH13" s="289"/>
      <c r="DI13" s="289"/>
      <c r="DJ13" s="289"/>
      <c r="DK13" s="289"/>
      <c r="DL13" s="289"/>
      <c r="DM13" s="289"/>
      <c r="DN13" s="289"/>
      <c r="DO13" s="289"/>
      <c r="DP13" s="289"/>
      <c r="DQ13" s="289"/>
      <c r="DR13" s="289"/>
      <c r="DS13" s="289"/>
      <c r="DT13" s="289"/>
      <c r="DU13" s="289"/>
      <c r="DV13" s="289"/>
      <c r="DW13" s="289"/>
    </row>
    <row r="14" spans="1:143" s="288"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89"/>
      <c r="DG14" s="289"/>
      <c r="DH14" s="289"/>
      <c r="DI14" s="289"/>
      <c r="DJ14" s="289"/>
      <c r="DK14" s="289"/>
      <c r="DL14" s="289"/>
      <c r="DM14" s="289"/>
      <c r="DN14" s="289"/>
      <c r="DO14" s="289"/>
      <c r="DP14" s="289"/>
      <c r="DQ14" s="289"/>
      <c r="DR14" s="289"/>
      <c r="DS14" s="289"/>
      <c r="DT14" s="289"/>
      <c r="DU14" s="289"/>
      <c r="DV14" s="289"/>
      <c r="DW14" s="289"/>
    </row>
    <row r="15" spans="1:143" s="288"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89"/>
      <c r="DG15" s="289"/>
      <c r="DH15" s="289"/>
      <c r="DI15" s="289"/>
      <c r="DJ15" s="289"/>
      <c r="DK15" s="289"/>
      <c r="DL15" s="289"/>
      <c r="DM15" s="289"/>
      <c r="DN15" s="289"/>
      <c r="DO15" s="289"/>
      <c r="DP15" s="289"/>
      <c r="DQ15" s="289"/>
      <c r="DR15" s="289"/>
      <c r="DS15" s="289"/>
      <c r="DT15" s="289"/>
      <c r="DU15" s="289"/>
      <c r="DV15" s="289"/>
      <c r="DW15" s="289"/>
    </row>
    <row r="16" spans="1:143" s="288"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89"/>
      <c r="DG16" s="289"/>
      <c r="DH16" s="289"/>
      <c r="DI16" s="289"/>
      <c r="DJ16" s="289"/>
      <c r="DK16" s="289"/>
      <c r="DL16" s="289"/>
      <c r="DM16" s="289"/>
      <c r="DN16" s="289"/>
      <c r="DO16" s="289"/>
      <c r="DP16" s="289"/>
      <c r="DQ16" s="289"/>
      <c r="DR16" s="289"/>
      <c r="DS16" s="289"/>
      <c r="DT16" s="289"/>
      <c r="DU16" s="289"/>
      <c r="DV16" s="289"/>
      <c r="DW16" s="289"/>
    </row>
    <row r="17" spans="1:351" s="288"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89"/>
      <c r="DG17" s="289"/>
      <c r="DH17" s="289"/>
      <c r="DI17" s="289"/>
      <c r="DJ17" s="289"/>
      <c r="DK17" s="289"/>
      <c r="DL17" s="289"/>
      <c r="DM17" s="289"/>
      <c r="DN17" s="289"/>
      <c r="DO17" s="289"/>
      <c r="DP17" s="289"/>
      <c r="DQ17" s="289"/>
      <c r="DR17" s="289"/>
      <c r="DS17" s="289"/>
      <c r="DT17" s="289"/>
      <c r="DU17" s="289"/>
      <c r="DV17" s="289"/>
      <c r="DW17" s="289"/>
    </row>
    <row r="18" spans="1:351" s="288"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89"/>
      <c r="DG18" s="289"/>
      <c r="DH18" s="289"/>
      <c r="DI18" s="289"/>
      <c r="DJ18" s="289"/>
      <c r="DK18" s="289"/>
      <c r="DL18" s="289"/>
      <c r="DM18" s="289"/>
      <c r="DN18" s="289"/>
      <c r="DO18" s="289"/>
      <c r="DP18" s="289"/>
      <c r="DQ18" s="289"/>
      <c r="DR18" s="289"/>
      <c r="DS18" s="289"/>
      <c r="DT18" s="289"/>
      <c r="DU18" s="289"/>
      <c r="DV18" s="289"/>
      <c r="DW18" s="289"/>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630</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631</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17" t="s">
        <v>639</v>
      </c>
      <c r="AO43" s="1318"/>
      <c r="AP43" s="1318"/>
      <c r="AQ43" s="1318"/>
      <c r="AR43" s="1318"/>
      <c r="AS43" s="1318"/>
      <c r="AT43" s="1318"/>
      <c r="AU43" s="1318"/>
      <c r="AV43" s="1318"/>
      <c r="AW43" s="1318"/>
      <c r="AX43" s="1318"/>
      <c r="AY43" s="1318"/>
      <c r="AZ43" s="1318"/>
      <c r="BA43" s="1318"/>
      <c r="BB43" s="1318"/>
      <c r="BC43" s="1318"/>
      <c r="BD43" s="1318"/>
      <c r="BE43" s="1318"/>
      <c r="BF43" s="1318"/>
      <c r="BG43" s="1318"/>
      <c r="BH43" s="1318"/>
      <c r="BI43" s="1318"/>
      <c r="BJ43" s="1318"/>
      <c r="BK43" s="1318"/>
      <c r="BL43" s="1318"/>
      <c r="BM43" s="1318"/>
      <c r="BN43" s="1318"/>
      <c r="BO43" s="1318"/>
      <c r="BP43" s="1318"/>
      <c r="BQ43" s="1318"/>
      <c r="BR43" s="1318"/>
      <c r="BS43" s="1318"/>
      <c r="BT43" s="1318"/>
      <c r="BU43" s="1318"/>
      <c r="BV43" s="1318"/>
      <c r="BW43" s="1318"/>
      <c r="BX43" s="1318"/>
      <c r="BY43" s="1318"/>
      <c r="BZ43" s="1318"/>
      <c r="CA43" s="1318"/>
      <c r="CB43" s="1318"/>
      <c r="CC43" s="1318"/>
      <c r="CD43" s="1318"/>
      <c r="CE43" s="1318"/>
      <c r="CF43" s="1318"/>
      <c r="CG43" s="1318"/>
      <c r="CH43" s="1318"/>
      <c r="CI43" s="1318"/>
      <c r="CJ43" s="1318"/>
      <c r="CK43" s="1318"/>
      <c r="CL43" s="1318"/>
      <c r="CM43" s="1318"/>
      <c r="CN43" s="1318"/>
      <c r="CO43" s="1318"/>
      <c r="CP43" s="1318"/>
      <c r="CQ43" s="1318"/>
      <c r="CR43" s="1318"/>
      <c r="CS43" s="1318"/>
      <c r="CT43" s="1318"/>
      <c r="CU43" s="1318"/>
      <c r="CV43" s="1318"/>
      <c r="CW43" s="1318"/>
      <c r="CX43" s="1318"/>
      <c r="CY43" s="1318"/>
      <c r="CZ43" s="1318"/>
      <c r="DA43" s="1318"/>
      <c r="DB43" s="1318"/>
      <c r="DC43" s="1319"/>
    </row>
    <row r="44" spans="2:109" x14ac:dyDescent="0.15">
      <c r="B44" s="395"/>
      <c r="AN44" s="1320"/>
      <c r="AO44" s="1321"/>
      <c r="AP44" s="1321"/>
      <c r="AQ44" s="1321"/>
      <c r="AR44" s="1321"/>
      <c r="AS44" s="1321"/>
      <c r="AT44" s="1321"/>
      <c r="AU44" s="1321"/>
      <c r="AV44" s="1321"/>
      <c r="AW44" s="1321"/>
      <c r="AX44" s="1321"/>
      <c r="AY44" s="1321"/>
      <c r="AZ44" s="1321"/>
      <c r="BA44" s="1321"/>
      <c r="BB44" s="1321"/>
      <c r="BC44" s="1321"/>
      <c r="BD44" s="1321"/>
      <c r="BE44" s="1321"/>
      <c r="BF44" s="1321"/>
      <c r="BG44" s="1321"/>
      <c r="BH44" s="1321"/>
      <c r="BI44" s="1321"/>
      <c r="BJ44" s="1321"/>
      <c r="BK44" s="1321"/>
      <c r="BL44" s="1321"/>
      <c r="BM44" s="1321"/>
      <c r="BN44" s="1321"/>
      <c r="BO44" s="1321"/>
      <c r="BP44" s="1321"/>
      <c r="BQ44" s="1321"/>
      <c r="BR44" s="1321"/>
      <c r="BS44" s="1321"/>
      <c r="BT44" s="1321"/>
      <c r="BU44" s="1321"/>
      <c r="BV44" s="1321"/>
      <c r="BW44" s="1321"/>
      <c r="BX44" s="1321"/>
      <c r="BY44" s="1321"/>
      <c r="BZ44" s="1321"/>
      <c r="CA44" s="1321"/>
      <c r="CB44" s="1321"/>
      <c r="CC44" s="1321"/>
      <c r="CD44" s="1321"/>
      <c r="CE44" s="1321"/>
      <c r="CF44" s="1321"/>
      <c r="CG44" s="1321"/>
      <c r="CH44" s="1321"/>
      <c r="CI44" s="1321"/>
      <c r="CJ44" s="1321"/>
      <c r="CK44" s="1321"/>
      <c r="CL44" s="1321"/>
      <c r="CM44" s="1321"/>
      <c r="CN44" s="1321"/>
      <c r="CO44" s="1321"/>
      <c r="CP44" s="1321"/>
      <c r="CQ44" s="1321"/>
      <c r="CR44" s="1321"/>
      <c r="CS44" s="1321"/>
      <c r="CT44" s="1321"/>
      <c r="CU44" s="1321"/>
      <c r="CV44" s="1321"/>
      <c r="CW44" s="1321"/>
      <c r="CX44" s="1321"/>
      <c r="CY44" s="1321"/>
      <c r="CZ44" s="1321"/>
      <c r="DA44" s="1321"/>
      <c r="DB44" s="1321"/>
      <c r="DC44" s="1322"/>
    </row>
    <row r="45" spans="2:109" x14ac:dyDescent="0.15">
      <c r="B45" s="395"/>
      <c r="AN45" s="1320"/>
      <c r="AO45" s="1321"/>
      <c r="AP45" s="1321"/>
      <c r="AQ45" s="1321"/>
      <c r="AR45" s="1321"/>
      <c r="AS45" s="1321"/>
      <c r="AT45" s="1321"/>
      <c r="AU45" s="1321"/>
      <c r="AV45" s="1321"/>
      <c r="AW45" s="1321"/>
      <c r="AX45" s="1321"/>
      <c r="AY45" s="1321"/>
      <c r="AZ45" s="1321"/>
      <c r="BA45" s="1321"/>
      <c r="BB45" s="1321"/>
      <c r="BC45" s="1321"/>
      <c r="BD45" s="1321"/>
      <c r="BE45" s="1321"/>
      <c r="BF45" s="1321"/>
      <c r="BG45" s="1321"/>
      <c r="BH45" s="1321"/>
      <c r="BI45" s="1321"/>
      <c r="BJ45" s="1321"/>
      <c r="BK45" s="1321"/>
      <c r="BL45" s="1321"/>
      <c r="BM45" s="1321"/>
      <c r="BN45" s="1321"/>
      <c r="BO45" s="1321"/>
      <c r="BP45" s="1321"/>
      <c r="BQ45" s="1321"/>
      <c r="BR45" s="1321"/>
      <c r="BS45" s="1321"/>
      <c r="BT45" s="1321"/>
      <c r="BU45" s="1321"/>
      <c r="BV45" s="1321"/>
      <c r="BW45" s="1321"/>
      <c r="BX45" s="1321"/>
      <c r="BY45" s="1321"/>
      <c r="BZ45" s="1321"/>
      <c r="CA45" s="1321"/>
      <c r="CB45" s="1321"/>
      <c r="CC45" s="1321"/>
      <c r="CD45" s="1321"/>
      <c r="CE45" s="1321"/>
      <c r="CF45" s="1321"/>
      <c r="CG45" s="1321"/>
      <c r="CH45" s="1321"/>
      <c r="CI45" s="1321"/>
      <c r="CJ45" s="1321"/>
      <c r="CK45" s="1321"/>
      <c r="CL45" s="1321"/>
      <c r="CM45" s="1321"/>
      <c r="CN45" s="1321"/>
      <c r="CO45" s="1321"/>
      <c r="CP45" s="1321"/>
      <c r="CQ45" s="1321"/>
      <c r="CR45" s="1321"/>
      <c r="CS45" s="1321"/>
      <c r="CT45" s="1321"/>
      <c r="CU45" s="1321"/>
      <c r="CV45" s="1321"/>
      <c r="CW45" s="1321"/>
      <c r="CX45" s="1321"/>
      <c r="CY45" s="1321"/>
      <c r="CZ45" s="1321"/>
      <c r="DA45" s="1321"/>
      <c r="DB45" s="1321"/>
      <c r="DC45" s="1322"/>
    </row>
    <row r="46" spans="2:109" x14ac:dyDescent="0.15">
      <c r="B46" s="395"/>
      <c r="AN46" s="1320"/>
      <c r="AO46" s="1321"/>
      <c r="AP46" s="1321"/>
      <c r="AQ46" s="1321"/>
      <c r="AR46" s="1321"/>
      <c r="AS46" s="1321"/>
      <c r="AT46" s="1321"/>
      <c r="AU46" s="1321"/>
      <c r="AV46" s="1321"/>
      <c r="AW46" s="1321"/>
      <c r="AX46" s="1321"/>
      <c r="AY46" s="1321"/>
      <c r="AZ46" s="1321"/>
      <c r="BA46" s="1321"/>
      <c r="BB46" s="1321"/>
      <c r="BC46" s="1321"/>
      <c r="BD46" s="1321"/>
      <c r="BE46" s="1321"/>
      <c r="BF46" s="1321"/>
      <c r="BG46" s="1321"/>
      <c r="BH46" s="1321"/>
      <c r="BI46" s="1321"/>
      <c r="BJ46" s="1321"/>
      <c r="BK46" s="1321"/>
      <c r="BL46" s="1321"/>
      <c r="BM46" s="1321"/>
      <c r="BN46" s="1321"/>
      <c r="BO46" s="1321"/>
      <c r="BP46" s="1321"/>
      <c r="BQ46" s="1321"/>
      <c r="BR46" s="1321"/>
      <c r="BS46" s="1321"/>
      <c r="BT46" s="1321"/>
      <c r="BU46" s="1321"/>
      <c r="BV46" s="1321"/>
      <c r="BW46" s="1321"/>
      <c r="BX46" s="1321"/>
      <c r="BY46" s="1321"/>
      <c r="BZ46" s="1321"/>
      <c r="CA46" s="1321"/>
      <c r="CB46" s="1321"/>
      <c r="CC46" s="1321"/>
      <c r="CD46" s="1321"/>
      <c r="CE46" s="1321"/>
      <c r="CF46" s="1321"/>
      <c r="CG46" s="1321"/>
      <c r="CH46" s="1321"/>
      <c r="CI46" s="1321"/>
      <c r="CJ46" s="1321"/>
      <c r="CK46" s="1321"/>
      <c r="CL46" s="1321"/>
      <c r="CM46" s="1321"/>
      <c r="CN46" s="1321"/>
      <c r="CO46" s="1321"/>
      <c r="CP46" s="1321"/>
      <c r="CQ46" s="1321"/>
      <c r="CR46" s="1321"/>
      <c r="CS46" s="1321"/>
      <c r="CT46" s="1321"/>
      <c r="CU46" s="1321"/>
      <c r="CV46" s="1321"/>
      <c r="CW46" s="1321"/>
      <c r="CX46" s="1321"/>
      <c r="CY46" s="1321"/>
      <c r="CZ46" s="1321"/>
      <c r="DA46" s="1321"/>
      <c r="DB46" s="1321"/>
      <c r="DC46" s="1322"/>
    </row>
    <row r="47" spans="2:109" x14ac:dyDescent="0.15">
      <c r="B47" s="395"/>
      <c r="AN47" s="1323"/>
      <c r="AO47" s="1324"/>
      <c r="AP47" s="1324"/>
      <c r="AQ47" s="1324"/>
      <c r="AR47" s="1324"/>
      <c r="AS47" s="1324"/>
      <c r="AT47" s="1324"/>
      <c r="AU47" s="1324"/>
      <c r="AV47" s="1324"/>
      <c r="AW47" s="1324"/>
      <c r="AX47" s="1324"/>
      <c r="AY47" s="1324"/>
      <c r="AZ47" s="1324"/>
      <c r="BA47" s="1324"/>
      <c r="BB47" s="1324"/>
      <c r="BC47" s="1324"/>
      <c r="BD47" s="1324"/>
      <c r="BE47" s="1324"/>
      <c r="BF47" s="1324"/>
      <c r="BG47" s="1324"/>
      <c r="BH47" s="1324"/>
      <c r="BI47" s="1324"/>
      <c r="BJ47" s="1324"/>
      <c r="BK47" s="1324"/>
      <c r="BL47" s="1324"/>
      <c r="BM47" s="1324"/>
      <c r="BN47" s="1324"/>
      <c r="BO47" s="1324"/>
      <c r="BP47" s="1324"/>
      <c r="BQ47" s="1324"/>
      <c r="BR47" s="1324"/>
      <c r="BS47" s="1324"/>
      <c r="BT47" s="1324"/>
      <c r="BU47" s="1324"/>
      <c r="BV47" s="1324"/>
      <c r="BW47" s="1324"/>
      <c r="BX47" s="1324"/>
      <c r="BY47" s="1324"/>
      <c r="BZ47" s="1324"/>
      <c r="CA47" s="1324"/>
      <c r="CB47" s="1324"/>
      <c r="CC47" s="1324"/>
      <c r="CD47" s="1324"/>
      <c r="CE47" s="1324"/>
      <c r="CF47" s="1324"/>
      <c r="CG47" s="1324"/>
      <c r="CH47" s="1324"/>
      <c r="CI47" s="1324"/>
      <c r="CJ47" s="1324"/>
      <c r="CK47" s="1324"/>
      <c r="CL47" s="1324"/>
      <c r="CM47" s="1324"/>
      <c r="CN47" s="1324"/>
      <c r="CO47" s="1324"/>
      <c r="CP47" s="1324"/>
      <c r="CQ47" s="1324"/>
      <c r="CR47" s="1324"/>
      <c r="CS47" s="1324"/>
      <c r="CT47" s="1324"/>
      <c r="CU47" s="1324"/>
      <c r="CV47" s="1324"/>
      <c r="CW47" s="1324"/>
      <c r="CX47" s="1324"/>
      <c r="CY47" s="1324"/>
      <c r="CZ47" s="1324"/>
      <c r="DA47" s="1324"/>
      <c r="DB47" s="1324"/>
      <c r="DC47" s="1325"/>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632</v>
      </c>
    </row>
    <row r="50" spans="1:109" x14ac:dyDescent="0.15">
      <c r="B50" s="395"/>
      <c r="G50" s="1309"/>
      <c r="H50" s="1309"/>
      <c r="I50" s="1309"/>
      <c r="J50" s="1309"/>
      <c r="K50" s="405"/>
      <c r="L50" s="405"/>
      <c r="M50" s="406"/>
      <c r="N50" s="406"/>
      <c r="AN50" s="1310"/>
      <c r="AO50" s="1311"/>
      <c r="AP50" s="1311"/>
      <c r="AQ50" s="1311"/>
      <c r="AR50" s="1311"/>
      <c r="AS50" s="1311"/>
      <c r="AT50" s="1311"/>
      <c r="AU50" s="1311"/>
      <c r="AV50" s="1311"/>
      <c r="AW50" s="1311"/>
      <c r="AX50" s="1311"/>
      <c r="AY50" s="1311"/>
      <c r="AZ50" s="1311"/>
      <c r="BA50" s="1311"/>
      <c r="BB50" s="1311"/>
      <c r="BC50" s="1311"/>
      <c r="BD50" s="1311"/>
      <c r="BE50" s="1311"/>
      <c r="BF50" s="1311"/>
      <c r="BG50" s="1311"/>
      <c r="BH50" s="1311"/>
      <c r="BI50" s="1311"/>
      <c r="BJ50" s="1311"/>
      <c r="BK50" s="1311"/>
      <c r="BL50" s="1311"/>
      <c r="BM50" s="1311"/>
      <c r="BN50" s="1311"/>
      <c r="BO50" s="1312"/>
      <c r="BP50" s="1313" t="s">
        <v>576</v>
      </c>
      <c r="BQ50" s="1313"/>
      <c r="BR50" s="1313"/>
      <c r="BS50" s="1313"/>
      <c r="BT50" s="1313"/>
      <c r="BU50" s="1313"/>
      <c r="BV50" s="1313"/>
      <c r="BW50" s="1313"/>
      <c r="BX50" s="1313" t="s">
        <v>577</v>
      </c>
      <c r="BY50" s="1313"/>
      <c r="BZ50" s="1313"/>
      <c r="CA50" s="1313"/>
      <c r="CB50" s="1313"/>
      <c r="CC50" s="1313"/>
      <c r="CD50" s="1313"/>
      <c r="CE50" s="1313"/>
      <c r="CF50" s="1313" t="s">
        <v>578</v>
      </c>
      <c r="CG50" s="1313"/>
      <c r="CH50" s="1313"/>
      <c r="CI50" s="1313"/>
      <c r="CJ50" s="1313"/>
      <c r="CK50" s="1313"/>
      <c r="CL50" s="1313"/>
      <c r="CM50" s="1313"/>
      <c r="CN50" s="1313" t="s">
        <v>579</v>
      </c>
      <c r="CO50" s="1313"/>
      <c r="CP50" s="1313"/>
      <c r="CQ50" s="1313"/>
      <c r="CR50" s="1313"/>
      <c r="CS50" s="1313"/>
      <c r="CT50" s="1313"/>
      <c r="CU50" s="1313"/>
      <c r="CV50" s="1313" t="s">
        <v>580</v>
      </c>
      <c r="CW50" s="1313"/>
      <c r="CX50" s="1313"/>
      <c r="CY50" s="1313"/>
      <c r="CZ50" s="1313"/>
      <c r="DA50" s="1313"/>
      <c r="DB50" s="1313"/>
      <c r="DC50" s="1313"/>
    </row>
    <row r="51" spans="1:109" ht="13.5" customHeight="1" x14ac:dyDescent="0.15">
      <c r="B51" s="395"/>
      <c r="G51" s="1327"/>
      <c r="H51" s="1327"/>
      <c r="I51" s="1328"/>
      <c r="J51" s="1328"/>
      <c r="K51" s="1326"/>
      <c r="L51" s="1326"/>
      <c r="M51" s="1326"/>
      <c r="N51" s="1326"/>
      <c r="AM51" s="404"/>
      <c r="AN51" s="1316" t="s">
        <v>633</v>
      </c>
      <c r="AO51" s="1316"/>
      <c r="AP51" s="1316"/>
      <c r="AQ51" s="1316"/>
      <c r="AR51" s="1316"/>
      <c r="AS51" s="1316"/>
      <c r="AT51" s="1316"/>
      <c r="AU51" s="1316"/>
      <c r="AV51" s="1316"/>
      <c r="AW51" s="1316"/>
      <c r="AX51" s="1316"/>
      <c r="AY51" s="1316"/>
      <c r="AZ51" s="1316"/>
      <c r="BA51" s="1316"/>
      <c r="BB51" s="1316" t="s">
        <v>634</v>
      </c>
      <c r="BC51" s="1316"/>
      <c r="BD51" s="1316"/>
      <c r="BE51" s="1316"/>
      <c r="BF51" s="1316"/>
      <c r="BG51" s="1316"/>
      <c r="BH51" s="1316"/>
      <c r="BI51" s="1316"/>
      <c r="BJ51" s="1316"/>
      <c r="BK51" s="1316"/>
      <c r="BL51" s="1316"/>
      <c r="BM51" s="1316"/>
      <c r="BN51" s="1316"/>
      <c r="BO51" s="1316"/>
      <c r="BP51" s="1315"/>
      <c r="BQ51" s="1314"/>
      <c r="BR51" s="1314"/>
      <c r="BS51" s="1314"/>
      <c r="BT51" s="1314"/>
      <c r="BU51" s="1314"/>
      <c r="BV51" s="1314"/>
      <c r="BW51" s="1314"/>
      <c r="BX51" s="1314">
        <v>131.1</v>
      </c>
      <c r="BY51" s="1314"/>
      <c r="BZ51" s="1314"/>
      <c r="CA51" s="1314"/>
      <c r="CB51" s="1314"/>
      <c r="CC51" s="1314"/>
      <c r="CD51" s="1314"/>
      <c r="CE51" s="1314"/>
      <c r="CF51" s="1314">
        <v>117.4</v>
      </c>
      <c r="CG51" s="1314"/>
      <c r="CH51" s="1314"/>
      <c r="CI51" s="1314"/>
      <c r="CJ51" s="1314"/>
      <c r="CK51" s="1314"/>
      <c r="CL51" s="1314"/>
      <c r="CM51" s="1314"/>
      <c r="CN51" s="1314">
        <v>81.099999999999994</v>
      </c>
      <c r="CO51" s="1314"/>
      <c r="CP51" s="1314"/>
      <c r="CQ51" s="1314"/>
      <c r="CR51" s="1314"/>
      <c r="CS51" s="1314"/>
      <c r="CT51" s="1314"/>
      <c r="CU51" s="1314"/>
      <c r="CV51" s="1314">
        <v>76.900000000000006</v>
      </c>
      <c r="CW51" s="1314"/>
      <c r="CX51" s="1314"/>
      <c r="CY51" s="1314"/>
      <c r="CZ51" s="1314"/>
      <c r="DA51" s="1314"/>
      <c r="DB51" s="1314"/>
      <c r="DC51" s="1314"/>
    </row>
    <row r="52" spans="1:109" x14ac:dyDescent="0.15">
      <c r="B52" s="395"/>
      <c r="G52" s="1327"/>
      <c r="H52" s="1327"/>
      <c r="I52" s="1328"/>
      <c r="J52" s="1328"/>
      <c r="K52" s="1326"/>
      <c r="L52" s="1326"/>
      <c r="M52" s="1326"/>
      <c r="N52" s="1326"/>
      <c r="AM52" s="404"/>
      <c r="AN52" s="1316"/>
      <c r="AO52" s="1316"/>
      <c r="AP52" s="1316"/>
      <c r="AQ52" s="1316"/>
      <c r="AR52" s="1316"/>
      <c r="AS52" s="1316"/>
      <c r="AT52" s="1316"/>
      <c r="AU52" s="1316"/>
      <c r="AV52" s="1316"/>
      <c r="AW52" s="1316"/>
      <c r="AX52" s="1316"/>
      <c r="AY52" s="1316"/>
      <c r="AZ52" s="1316"/>
      <c r="BA52" s="1316"/>
      <c r="BB52" s="1316"/>
      <c r="BC52" s="1316"/>
      <c r="BD52" s="1316"/>
      <c r="BE52" s="1316"/>
      <c r="BF52" s="1316"/>
      <c r="BG52" s="1316"/>
      <c r="BH52" s="1316"/>
      <c r="BI52" s="1316"/>
      <c r="BJ52" s="1316"/>
      <c r="BK52" s="1316"/>
      <c r="BL52" s="1316"/>
      <c r="BM52" s="1316"/>
      <c r="BN52" s="1316"/>
      <c r="BO52" s="1316"/>
      <c r="BP52" s="1314"/>
      <c r="BQ52" s="1314"/>
      <c r="BR52" s="1314"/>
      <c r="BS52" s="1314"/>
      <c r="BT52" s="1314"/>
      <c r="BU52" s="1314"/>
      <c r="BV52" s="1314"/>
      <c r="BW52" s="1314"/>
      <c r="BX52" s="1314"/>
      <c r="BY52" s="1314"/>
      <c r="BZ52" s="1314"/>
      <c r="CA52" s="1314"/>
      <c r="CB52" s="1314"/>
      <c r="CC52" s="1314"/>
      <c r="CD52" s="1314"/>
      <c r="CE52" s="1314"/>
      <c r="CF52" s="1314"/>
      <c r="CG52" s="1314"/>
      <c r="CH52" s="1314"/>
      <c r="CI52" s="1314"/>
      <c r="CJ52" s="1314"/>
      <c r="CK52" s="1314"/>
      <c r="CL52" s="1314"/>
      <c r="CM52" s="1314"/>
      <c r="CN52" s="1314"/>
      <c r="CO52" s="1314"/>
      <c r="CP52" s="1314"/>
      <c r="CQ52" s="1314"/>
      <c r="CR52" s="1314"/>
      <c r="CS52" s="1314"/>
      <c r="CT52" s="1314"/>
      <c r="CU52" s="1314"/>
      <c r="CV52" s="1314"/>
      <c r="CW52" s="1314"/>
      <c r="CX52" s="1314"/>
      <c r="CY52" s="1314"/>
      <c r="CZ52" s="1314"/>
      <c r="DA52" s="1314"/>
      <c r="DB52" s="1314"/>
      <c r="DC52" s="1314"/>
    </row>
    <row r="53" spans="1:109" x14ac:dyDescent="0.15">
      <c r="A53" s="403"/>
      <c r="B53" s="395"/>
      <c r="G53" s="1327"/>
      <c r="H53" s="1327"/>
      <c r="I53" s="1309"/>
      <c r="J53" s="1309"/>
      <c r="K53" s="1326"/>
      <c r="L53" s="1326"/>
      <c r="M53" s="1326"/>
      <c r="N53" s="1326"/>
      <c r="AM53" s="404"/>
      <c r="AN53" s="1316"/>
      <c r="AO53" s="1316"/>
      <c r="AP53" s="1316"/>
      <c r="AQ53" s="1316"/>
      <c r="AR53" s="1316"/>
      <c r="AS53" s="1316"/>
      <c r="AT53" s="1316"/>
      <c r="AU53" s="1316"/>
      <c r="AV53" s="1316"/>
      <c r="AW53" s="1316"/>
      <c r="AX53" s="1316"/>
      <c r="AY53" s="1316"/>
      <c r="AZ53" s="1316"/>
      <c r="BA53" s="1316"/>
      <c r="BB53" s="1316" t="s">
        <v>635</v>
      </c>
      <c r="BC53" s="1316"/>
      <c r="BD53" s="1316"/>
      <c r="BE53" s="1316"/>
      <c r="BF53" s="1316"/>
      <c r="BG53" s="1316"/>
      <c r="BH53" s="1316"/>
      <c r="BI53" s="1316"/>
      <c r="BJ53" s="1316"/>
      <c r="BK53" s="1316"/>
      <c r="BL53" s="1316"/>
      <c r="BM53" s="1316"/>
      <c r="BN53" s="1316"/>
      <c r="BO53" s="1316"/>
      <c r="BP53" s="1315"/>
      <c r="BQ53" s="1314"/>
      <c r="BR53" s="1314"/>
      <c r="BS53" s="1314"/>
      <c r="BT53" s="1314"/>
      <c r="BU53" s="1314"/>
      <c r="BV53" s="1314"/>
      <c r="BW53" s="1314"/>
      <c r="BX53" s="1314">
        <v>62.5</v>
      </c>
      <c r="BY53" s="1314"/>
      <c r="BZ53" s="1314"/>
      <c r="CA53" s="1314"/>
      <c r="CB53" s="1314"/>
      <c r="CC53" s="1314"/>
      <c r="CD53" s="1314"/>
      <c r="CE53" s="1314"/>
      <c r="CF53" s="1314">
        <v>63.4</v>
      </c>
      <c r="CG53" s="1314"/>
      <c r="CH53" s="1314"/>
      <c r="CI53" s="1314"/>
      <c r="CJ53" s="1314"/>
      <c r="CK53" s="1314"/>
      <c r="CL53" s="1314"/>
      <c r="CM53" s="1314"/>
      <c r="CN53" s="1314">
        <v>64.8</v>
      </c>
      <c r="CO53" s="1314"/>
      <c r="CP53" s="1314"/>
      <c r="CQ53" s="1314"/>
      <c r="CR53" s="1314"/>
      <c r="CS53" s="1314"/>
      <c r="CT53" s="1314"/>
      <c r="CU53" s="1314"/>
      <c r="CV53" s="1314">
        <v>65.5</v>
      </c>
      <c r="CW53" s="1314"/>
      <c r="CX53" s="1314"/>
      <c r="CY53" s="1314"/>
      <c r="CZ53" s="1314"/>
      <c r="DA53" s="1314"/>
      <c r="DB53" s="1314"/>
      <c r="DC53" s="1314"/>
    </row>
    <row r="54" spans="1:109" x14ac:dyDescent="0.15">
      <c r="A54" s="403"/>
      <c r="B54" s="395"/>
      <c r="G54" s="1327"/>
      <c r="H54" s="1327"/>
      <c r="I54" s="1309"/>
      <c r="J54" s="1309"/>
      <c r="K54" s="1326"/>
      <c r="L54" s="1326"/>
      <c r="M54" s="1326"/>
      <c r="N54" s="1326"/>
      <c r="AM54" s="404"/>
      <c r="AN54" s="1316"/>
      <c r="AO54" s="1316"/>
      <c r="AP54" s="1316"/>
      <c r="AQ54" s="1316"/>
      <c r="AR54" s="1316"/>
      <c r="AS54" s="1316"/>
      <c r="AT54" s="1316"/>
      <c r="AU54" s="1316"/>
      <c r="AV54" s="1316"/>
      <c r="AW54" s="1316"/>
      <c r="AX54" s="1316"/>
      <c r="AY54" s="1316"/>
      <c r="AZ54" s="1316"/>
      <c r="BA54" s="1316"/>
      <c r="BB54" s="1316"/>
      <c r="BC54" s="1316"/>
      <c r="BD54" s="1316"/>
      <c r="BE54" s="1316"/>
      <c r="BF54" s="1316"/>
      <c r="BG54" s="1316"/>
      <c r="BH54" s="1316"/>
      <c r="BI54" s="1316"/>
      <c r="BJ54" s="1316"/>
      <c r="BK54" s="1316"/>
      <c r="BL54" s="1316"/>
      <c r="BM54" s="1316"/>
      <c r="BN54" s="1316"/>
      <c r="BO54" s="1316"/>
      <c r="BP54" s="1314"/>
      <c r="BQ54" s="1314"/>
      <c r="BR54" s="1314"/>
      <c r="BS54" s="1314"/>
      <c r="BT54" s="1314"/>
      <c r="BU54" s="1314"/>
      <c r="BV54" s="1314"/>
      <c r="BW54" s="1314"/>
      <c r="BX54" s="1314"/>
      <c r="BY54" s="1314"/>
      <c r="BZ54" s="1314"/>
      <c r="CA54" s="1314"/>
      <c r="CB54" s="1314"/>
      <c r="CC54" s="1314"/>
      <c r="CD54" s="1314"/>
      <c r="CE54" s="1314"/>
      <c r="CF54" s="1314"/>
      <c r="CG54" s="1314"/>
      <c r="CH54" s="1314"/>
      <c r="CI54" s="1314"/>
      <c r="CJ54" s="1314"/>
      <c r="CK54" s="1314"/>
      <c r="CL54" s="1314"/>
      <c r="CM54" s="1314"/>
      <c r="CN54" s="1314"/>
      <c r="CO54" s="1314"/>
      <c r="CP54" s="1314"/>
      <c r="CQ54" s="1314"/>
      <c r="CR54" s="1314"/>
      <c r="CS54" s="1314"/>
      <c r="CT54" s="1314"/>
      <c r="CU54" s="1314"/>
      <c r="CV54" s="1314"/>
      <c r="CW54" s="1314"/>
      <c r="CX54" s="1314"/>
      <c r="CY54" s="1314"/>
      <c r="CZ54" s="1314"/>
      <c r="DA54" s="1314"/>
      <c r="DB54" s="1314"/>
      <c r="DC54" s="1314"/>
    </row>
    <row r="55" spans="1:109" x14ac:dyDescent="0.15">
      <c r="A55" s="403"/>
      <c r="B55" s="395"/>
      <c r="G55" s="1309"/>
      <c r="H55" s="1309"/>
      <c r="I55" s="1309"/>
      <c r="J55" s="1309"/>
      <c r="K55" s="1326"/>
      <c r="L55" s="1326"/>
      <c r="M55" s="1326"/>
      <c r="N55" s="1326"/>
      <c r="AN55" s="1313" t="s">
        <v>636</v>
      </c>
      <c r="AO55" s="1313"/>
      <c r="AP55" s="1313"/>
      <c r="AQ55" s="1313"/>
      <c r="AR55" s="1313"/>
      <c r="AS55" s="1313"/>
      <c r="AT55" s="1313"/>
      <c r="AU55" s="1313"/>
      <c r="AV55" s="1313"/>
      <c r="AW55" s="1313"/>
      <c r="AX55" s="1313"/>
      <c r="AY55" s="1313"/>
      <c r="AZ55" s="1313"/>
      <c r="BA55" s="1313"/>
      <c r="BB55" s="1316" t="s">
        <v>634</v>
      </c>
      <c r="BC55" s="1316"/>
      <c r="BD55" s="1316"/>
      <c r="BE55" s="1316"/>
      <c r="BF55" s="1316"/>
      <c r="BG55" s="1316"/>
      <c r="BH55" s="1316"/>
      <c r="BI55" s="1316"/>
      <c r="BJ55" s="1316"/>
      <c r="BK55" s="1316"/>
      <c r="BL55" s="1316"/>
      <c r="BM55" s="1316"/>
      <c r="BN55" s="1316"/>
      <c r="BO55" s="1316"/>
      <c r="BP55" s="1315"/>
      <c r="BQ55" s="1314"/>
      <c r="BR55" s="1314"/>
      <c r="BS55" s="1314"/>
      <c r="BT55" s="1314"/>
      <c r="BU55" s="1314"/>
      <c r="BV55" s="1314"/>
      <c r="BW55" s="1314"/>
      <c r="BX55" s="1314">
        <v>33.1</v>
      </c>
      <c r="BY55" s="1314"/>
      <c r="BZ55" s="1314"/>
      <c r="CA55" s="1314"/>
      <c r="CB55" s="1314"/>
      <c r="CC55" s="1314"/>
      <c r="CD55" s="1314"/>
      <c r="CE55" s="1314"/>
      <c r="CF55" s="1314">
        <v>31.3</v>
      </c>
      <c r="CG55" s="1314"/>
      <c r="CH55" s="1314"/>
      <c r="CI55" s="1314"/>
      <c r="CJ55" s="1314"/>
      <c r="CK55" s="1314"/>
      <c r="CL55" s="1314"/>
      <c r="CM55" s="1314"/>
      <c r="CN55" s="1314">
        <v>25.3</v>
      </c>
      <c r="CO55" s="1314"/>
      <c r="CP55" s="1314"/>
      <c r="CQ55" s="1314"/>
      <c r="CR55" s="1314"/>
      <c r="CS55" s="1314"/>
      <c r="CT55" s="1314"/>
      <c r="CU55" s="1314"/>
      <c r="CV55" s="1314">
        <v>25.5</v>
      </c>
      <c r="CW55" s="1314"/>
      <c r="CX55" s="1314"/>
      <c r="CY55" s="1314"/>
      <c r="CZ55" s="1314"/>
      <c r="DA55" s="1314"/>
      <c r="DB55" s="1314"/>
      <c r="DC55" s="1314"/>
    </row>
    <row r="56" spans="1:109" x14ac:dyDescent="0.15">
      <c r="A56" s="403"/>
      <c r="B56" s="395"/>
      <c r="G56" s="1309"/>
      <c r="H56" s="1309"/>
      <c r="I56" s="1309"/>
      <c r="J56" s="1309"/>
      <c r="K56" s="1326"/>
      <c r="L56" s="1326"/>
      <c r="M56" s="1326"/>
      <c r="N56" s="1326"/>
      <c r="AN56" s="1313"/>
      <c r="AO56" s="1313"/>
      <c r="AP56" s="1313"/>
      <c r="AQ56" s="1313"/>
      <c r="AR56" s="1313"/>
      <c r="AS56" s="1313"/>
      <c r="AT56" s="1313"/>
      <c r="AU56" s="1313"/>
      <c r="AV56" s="1313"/>
      <c r="AW56" s="1313"/>
      <c r="AX56" s="1313"/>
      <c r="AY56" s="1313"/>
      <c r="AZ56" s="1313"/>
      <c r="BA56" s="1313"/>
      <c r="BB56" s="1316"/>
      <c r="BC56" s="1316"/>
      <c r="BD56" s="1316"/>
      <c r="BE56" s="1316"/>
      <c r="BF56" s="1316"/>
      <c r="BG56" s="1316"/>
      <c r="BH56" s="1316"/>
      <c r="BI56" s="1316"/>
      <c r="BJ56" s="1316"/>
      <c r="BK56" s="1316"/>
      <c r="BL56" s="1316"/>
      <c r="BM56" s="1316"/>
      <c r="BN56" s="1316"/>
      <c r="BO56" s="1316"/>
      <c r="BP56" s="1314"/>
      <c r="BQ56" s="1314"/>
      <c r="BR56" s="1314"/>
      <c r="BS56" s="1314"/>
      <c r="BT56" s="1314"/>
      <c r="BU56" s="1314"/>
      <c r="BV56" s="1314"/>
      <c r="BW56" s="1314"/>
      <c r="BX56" s="1314"/>
      <c r="BY56" s="1314"/>
      <c r="BZ56" s="1314"/>
      <c r="CA56" s="1314"/>
      <c r="CB56" s="1314"/>
      <c r="CC56" s="1314"/>
      <c r="CD56" s="1314"/>
      <c r="CE56" s="1314"/>
      <c r="CF56" s="1314"/>
      <c r="CG56" s="1314"/>
      <c r="CH56" s="1314"/>
      <c r="CI56" s="1314"/>
      <c r="CJ56" s="1314"/>
      <c r="CK56" s="1314"/>
      <c r="CL56" s="1314"/>
      <c r="CM56" s="1314"/>
      <c r="CN56" s="1314"/>
      <c r="CO56" s="1314"/>
      <c r="CP56" s="1314"/>
      <c r="CQ56" s="1314"/>
      <c r="CR56" s="1314"/>
      <c r="CS56" s="1314"/>
      <c r="CT56" s="1314"/>
      <c r="CU56" s="1314"/>
      <c r="CV56" s="1314"/>
      <c r="CW56" s="1314"/>
      <c r="CX56" s="1314"/>
      <c r="CY56" s="1314"/>
      <c r="CZ56" s="1314"/>
      <c r="DA56" s="1314"/>
      <c r="DB56" s="1314"/>
      <c r="DC56" s="1314"/>
    </row>
    <row r="57" spans="1:109" s="403" customFormat="1" x14ac:dyDescent="0.15">
      <c r="B57" s="407"/>
      <c r="G57" s="1309"/>
      <c r="H57" s="1309"/>
      <c r="I57" s="1329"/>
      <c r="J57" s="1329"/>
      <c r="K57" s="1326"/>
      <c r="L57" s="1326"/>
      <c r="M57" s="1326"/>
      <c r="N57" s="1326"/>
      <c r="AM57" s="388"/>
      <c r="AN57" s="1313"/>
      <c r="AO57" s="1313"/>
      <c r="AP57" s="1313"/>
      <c r="AQ57" s="1313"/>
      <c r="AR57" s="1313"/>
      <c r="AS57" s="1313"/>
      <c r="AT57" s="1313"/>
      <c r="AU57" s="1313"/>
      <c r="AV57" s="1313"/>
      <c r="AW57" s="1313"/>
      <c r="AX57" s="1313"/>
      <c r="AY57" s="1313"/>
      <c r="AZ57" s="1313"/>
      <c r="BA57" s="1313"/>
      <c r="BB57" s="1316" t="s">
        <v>635</v>
      </c>
      <c r="BC57" s="1316"/>
      <c r="BD57" s="1316"/>
      <c r="BE57" s="1316"/>
      <c r="BF57" s="1316"/>
      <c r="BG57" s="1316"/>
      <c r="BH57" s="1316"/>
      <c r="BI57" s="1316"/>
      <c r="BJ57" s="1316"/>
      <c r="BK57" s="1316"/>
      <c r="BL57" s="1316"/>
      <c r="BM57" s="1316"/>
      <c r="BN57" s="1316"/>
      <c r="BO57" s="1316"/>
      <c r="BP57" s="1315"/>
      <c r="BQ57" s="1314"/>
      <c r="BR57" s="1314"/>
      <c r="BS57" s="1314"/>
      <c r="BT57" s="1314"/>
      <c r="BU57" s="1314"/>
      <c r="BV57" s="1314"/>
      <c r="BW57" s="1314"/>
      <c r="BX57" s="1314">
        <v>57.2</v>
      </c>
      <c r="BY57" s="1314"/>
      <c r="BZ57" s="1314"/>
      <c r="CA57" s="1314"/>
      <c r="CB57" s="1314"/>
      <c r="CC57" s="1314"/>
      <c r="CD57" s="1314"/>
      <c r="CE57" s="1314"/>
      <c r="CF57" s="1314">
        <v>58.5</v>
      </c>
      <c r="CG57" s="1314"/>
      <c r="CH57" s="1314"/>
      <c r="CI57" s="1314"/>
      <c r="CJ57" s="1314"/>
      <c r="CK57" s="1314"/>
      <c r="CL57" s="1314"/>
      <c r="CM57" s="1314"/>
      <c r="CN57" s="1314">
        <v>59.8</v>
      </c>
      <c r="CO57" s="1314"/>
      <c r="CP57" s="1314"/>
      <c r="CQ57" s="1314"/>
      <c r="CR57" s="1314"/>
      <c r="CS57" s="1314"/>
      <c r="CT57" s="1314"/>
      <c r="CU57" s="1314"/>
      <c r="CV57" s="1314">
        <v>60.6</v>
      </c>
      <c r="CW57" s="1314"/>
      <c r="CX57" s="1314"/>
      <c r="CY57" s="1314"/>
      <c r="CZ57" s="1314"/>
      <c r="DA57" s="1314"/>
      <c r="DB57" s="1314"/>
      <c r="DC57" s="1314"/>
      <c r="DD57" s="408"/>
      <c r="DE57" s="407"/>
    </row>
    <row r="58" spans="1:109" s="403" customFormat="1" x14ac:dyDescent="0.15">
      <c r="A58" s="388"/>
      <c r="B58" s="407"/>
      <c r="G58" s="1309"/>
      <c r="H58" s="1309"/>
      <c r="I58" s="1329"/>
      <c r="J58" s="1329"/>
      <c r="K58" s="1326"/>
      <c r="L58" s="1326"/>
      <c r="M58" s="1326"/>
      <c r="N58" s="1326"/>
      <c r="AM58" s="388"/>
      <c r="AN58" s="1313"/>
      <c r="AO58" s="1313"/>
      <c r="AP58" s="1313"/>
      <c r="AQ58" s="1313"/>
      <c r="AR58" s="1313"/>
      <c r="AS58" s="1313"/>
      <c r="AT58" s="1313"/>
      <c r="AU58" s="1313"/>
      <c r="AV58" s="1313"/>
      <c r="AW58" s="1313"/>
      <c r="AX58" s="1313"/>
      <c r="AY58" s="1313"/>
      <c r="AZ58" s="1313"/>
      <c r="BA58" s="1313"/>
      <c r="BB58" s="1316"/>
      <c r="BC58" s="1316"/>
      <c r="BD58" s="1316"/>
      <c r="BE58" s="1316"/>
      <c r="BF58" s="1316"/>
      <c r="BG58" s="1316"/>
      <c r="BH58" s="1316"/>
      <c r="BI58" s="1316"/>
      <c r="BJ58" s="1316"/>
      <c r="BK58" s="1316"/>
      <c r="BL58" s="1316"/>
      <c r="BM58" s="1316"/>
      <c r="BN58" s="1316"/>
      <c r="BO58" s="1316"/>
      <c r="BP58" s="1314"/>
      <c r="BQ58" s="1314"/>
      <c r="BR58" s="1314"/>
      <c r="BS58" s="1314"/>
      <c r="BT58" s="1314"/>
      <c r="BU58" s="1314"/>
      <c r="BV58" s="1314"/>
      <c r="BW58" s="1314"/>
      <c r="BX58" s="1314"/>
      <c r="BY58" s="1314"/>
      <c r="BZ58" s="1314"/>
      <c r="CA58" s="1314"/>
      <c r="CB58" s="1314"/>
      <c r="CC58" s="1314"/>
      <c r="CD58" s="1314"/>
      <c r="CE58" s="1314"/>
      <c r="CF58" s="1314"/>
      <c r="CG58" s="1314"/>
      <c r="CH58" s="1314"/>
      <c r="CI58" s="1314"/>
      <c r="CJ58" s="1314"/>
      <c r="CK58" s="1314"/>
      <c r="CL58" s="1314"/>
      <c r="CM58" s="1314"/>
      <c r="CN58" s="1314"/>
      <c r="CO58" s="1314"/>
      <c r="CP58" s="1314"/>
      <c r="CQ58" s="1314"/>
      <c r="CR58" s="1314"/>
      <c r="CS58" s="1314"/>
      <c r="CT58" s="1314"/>
      <c r="CU58" s="1314"/>
      <c r="CV58" s="1314"/>
      <c r="CW58" s="1314"/>
      <c r="CX58" s="1314"/>
      <c r="CY58" s="1314"/>
      <c r="CZ58" s="1314"/>
      <c r="DA58" s="1314"/>
      <c r="DB58" s="1314"/>
      <c r="DC58" s="1314"/>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637</v>
      </c>
    </row>
    <row r="64" spans="1:109" x14ac:dyDescent="0.15">
      <c r="B64" s="395"/>
      <c r="G64" s="402"/>
      <c r="I64" s="415"/>
      <c r="J64" s="415"/>
      <c r="K64" s="415"/>
      <c r="L64" s="415"/>
      <c r="M64" s="415"/>
      <c r="N64" s="416"/>
      <c r="AM64" s="402"/>
      <c r="AN64" s="402" t="s">
        <v>631</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17" t="s">
        <v>640</v>
      </c>
      <c r="AO65" s="1318"/>
      <c r="AP65" s="1318"/>
      <c r="AQ65" s="1318"/>
      <c r="AR65" s="1318"/>
      <c r="AS65" s="1318"/>
      <c r="AT65" s="1318"/>
      <c r="AU65" s="1318"/>
      <c r="AV65" s="1318"/>
      <c r="AW65" s="1318"/>
      <c r="AX65" s="1318"/>
      <c r="AY65" s="1318"/>
      <c r="AZ65" s="1318"/>
      <c r="BA65" s="1318"/>
      <c r="BB65" s="1318"/>
      <c r="BC65" s="1318"/>
      <c r="BD65" s="1318"/>
      <c r="BE65" s="1318"/>
      <c r="BF65" s="1318"/>
      <c r="BG65" s="1318"/>
      <c r="BH65" s="1318"/>
      <c r="BI65" s="1318"/>
      <c r="BJ65" s="1318"/>
      <c r="BK65" s="1318"/>
      <c r="BL65" s="1318"/>
      <c r="BM65" s="1318"/>
      <c r="BN65" s="1318"/>
      <c r="BO65" s="1318"/>
      <c r="BP65" s="1318"/>
      <c r="BQ65" s="1318"/>
      <c r="BR65" s="1318"/>
      <c r="BS65" s="1318"/>
      <c r="BT65" s="1318"/>
      <c r="BU65" s="1318"/>
      <c r="BV65" s="1318"/>
      <c r="BW65" s="1318"/>
      <c r="BX65" s="1318"/>
      <c r="BY65" s="1318"/>
      <c r="BZ65" s="1318"/>
      <c r="CA65" s="1318"/>
      <c r="CB65" s="1318"/>
      <c r="CC65" s="1318"/>
      <c r="CD65" s="1318"/>
      <c r="CE65" s="1318"/>
      <c r="CF65" s="1318"/>
      <c r="CG65" s="1318"/>
      <c r="CH65" s="1318"/>
      <c r="CI65" s="1318"/>
      <c r="CJ65" s="1318"/>
      <c r="CK65" s="1318"/>
      <c r="CL65" s="1318"/>
      <c r="CM65" s="1318"/>
      <c r="CN65" s="1318"/>
      <c r="CO65" s="1318"/>
      <c r="CP65" s="1318"/>
      <c r="CQ65" s="1318"/>
      <c r="CR65" s="1318"/>
      <c r="CS65" s="1318"/>
      <c r="CT65" s="1318"/>
      <c r="CU65" s="1318"/>
      <c r="CV65" s="1318"/>
      <c r="CW65" s="1318"/>
      <c r="CX65" s="1318"/>
      <c r="CY65" s="1318"/>
      <c r="CZ65" s="1318"/>
      <c r="DA65" s="1318"/>
      <c r="DB65" s="1318"/>
      <c r="DC65" s="1319"/>
    </row>
    <row r="66" spans="2:107" x14ac:dyDescent="0.15">
      <c r="B66" s="395"/>
      <c r="AN66" s="1320"/>
      <c r="AO66" s="1321"/>
      <c r="AP66" s="1321"/>
      <c r="AQ66" s="1321"/>
      <c r="AR66" s="1321"/>
      <c r="AS66" s="1321"/>
      <c r="AT66" s="1321"/>
      <c r="AU66" s="1321"/>
      <c r="AV66" s="1321"/>
      <c r="AW66" s="1321"/>
      <c r="AX66" s="1321"/>
      <c r="AY66" s="1321"/>
      <c r="AZ66" s="1321"/>
      <c r="BA66" s="1321"/>
      <c r="BB66" s="1321"/>
      <c r="BC66" s="1321"/>
      <c r="BD66" s="1321"/>
      <c r="BE66" s="1321"/>
      <c r="BF66" s="1321"/>
      <c r="BG66" s="1321"/>
      <c r="BH66" s="1321"/>
      <c r="BI66" s="1321"/>
      <c r="BJ66" s="1321"/>
      <c r="BK66" s="1321"/>
      <c r="BL66" s="1321"/>
      <c r="BM66" s="1321"/>
      <c r="BN66" s="1321"/>
      <c r="BO66" s="1321"/>
      <c r="BP66" s="1321"/>
      <c r="BQ66" s="1321"/>
      <c r="BR66" s="1321"/>
      <c r="BS66" s="1321"/>
      <c r="BT66" s="1321"/>
      <c r="BU66" s="1321"/>
      <c r="BV66" s="1321"/>
      <c r="BW66" s="1321"/>
      <c r="BX66" s="1321"/>
      <c r="BY66" s="1321"/>
      <c r="BZ66" s="1321"/>
      <c r="CA66" s="1321"/>
      <c r="CB66" s="1321"/>
      <c r="CC66" s="1321"/>
      <c r="CD66" s="1321"/>
      <c r="CE66" s="1321"/>
      <c r="CF66" s="1321"/>
      <c r="CG66" s="1321"/>
      <c r="CH66" s="1321"/>
      <c r="CI66" s="1321"/>
      <c r="CJ66" s="1321"/>
      <c r="CK66" s="1321"/>
      <c r="CL66" s="1321"/>
      <c r="CM66" s="1321"/>
      <c r="CN66" s="1321"/>
      <c r="CO66" s="1321"/>
      <c r="CP66" s="1321"/>
      <c r="CQ66" s="1321"/>
      <c r="CR66" s="1321"/>
      <c r="CS66" s="1321"/>
      <c r="CT66" s="1321"/>
      <c r="CU66" s="1321"/>
      <c r="CV66" s="1321"/>
      <c r="CW66" s="1321"/>
      <c r="CX66" s="1321"/>
      <c r="CY66" s="1321"/>
      <c r="CZ66" s="1321"/>
      <c r="DA66" s="1321"/>
      <c r="DB66" s="1321"/>
      <c r="DC66" s="1322"/>
    </row>
    <row r="67" spans="2:107" x14ac:dyDescent="0.15">
      <c r="B67" s="395"/>
      <c r="AN67" s="1320"/>
      <c r="AO67" s="1321"/>
      <c r="AP67" s="1321"/>
      <c r="AQ67" s="1321"/>
      <c r="AR67" s="1321"/>
      <c r="AS67" s="1321"/>
      <c r="AT67" s="1321"/>
      <c r="AU67" s="1321"/>
      <c r="AV67" s="1321"/>
      <c r="AW67" s="1321"/>
      <c r="AX67" s="1321"/>
      <c r="AY67" s="1321"/>
      <c r="AZ67" s="1321"/>
      <c r="BA67" s="1321"/>
      <c r="BB67" s="1321"/>
      <c r="BC67" s="1321"/>
      <c r="BD67" s="1321"/>
      <c r="BE67" s="1321"/>
      <c r="BF67" s="1321"/>
      <c r="BG67" s="1321"/>
      <c r="BH67" s="1321"/>
      <c r="BI67" s="1321"/>
      <c r="BJ67" s="1321"/>
      <c r="BK67" s="1321"/>
      <c r="BL67" s="1321"/>
      <c r="BM67" s="1321"/>
      <c r="BN67" s="1321"/>
      <c r="BO67" s="1321"/>
      <c r="BP67" s="1321"/>
      <c r="BQ67" s="1321"/>
      <c r="BR67" s="1321"/>
      <c r="BS67" s="1321"/>
      <c r="BT67" s="1321"/>
      <c r="BU67" s="1321"/>
      <c r="BV67" s="1321"/>
      <c r="BW67" s="1321"/>
      <c r="BX67" s="1321"/>
      <c r="BY67" s="1321"/>
      <c r="BZ67" s="1321"/>
      <c r="CA67" s="1321"/>
      <c r="CB67" s="1321"/>
      <c r="CC67" s="1321"/>
      <c r="CD67" s="1321"/>
      <c r="CE67" s="1321"/>
      <c r="CF67" s="1321"/>
      <c r="CG67" s="1321"/>
      <c r="CH67" s="1321"/>
      <c r="CI67" s="1321"/>
      <c r="CJ67" s="1321"/>
      <c r="CK67" s="1321"/>
      <c r="CL67" s="1321"/>
      <c r="CM67" s="1321"/>
      <c r="CN67" s="1321"/>
      <c r="CO67" s="1321"/>
      <c r="CP67" s="1321"/>
      <c r="CQ67" s="1321"/>
      <c r="CR67" s="1321"/>
      <c r="CS67" s="1321"/>
      <c r="CT67" s="1321"/>
      <c r="CU67" s="1321"/>
      <c r="CV67" s="1321"/>
      <c r="CW67" s="1321"/>
      <c r="CX67" s="1321"/>
      <c r="CY67" s="1321"/>
      <c r="CZ67" s="1321"/>
      <c r="DA67" s="1321"/>
      <c r="DB67" s="1321"/>
      <c r="DC67" s="1322"/>
    </row>
    <row r="68" spans="2:107" x14ac:dyDescent="0.15">
      <c r="B68" s="395"/>
      <c r="AN68" s="1320"/>
      <c r="AO68" s="1321"/>
      <c r="AP68" s="1321"/>
      <c r="AQ68" s="1321"/>
      <c r="AR68" s="1321"/>
      <c r="AS68" s="1321"/>
      <c r="AT68" s="1321"/>
      <c r="AU68" s="1321"/>
      <c r="AV68" s="1321"/>
      <c r="AW68" s="1321"/>
      <c r="AX68" s="1321"/>
      <c r="AY68" s="1321"/>
      <c r="AZ68" s="1321"/>
      <c r="BA68" s="1321"/>
      <c r="BB68" s="1321"/>
      <c r="BC68" s="1321"/>
      <c r="BD68" s="1321"/>
      <c r="BE68" s="1321"/>
      <c r="BF68" s="1321"/>
      <c r="BG68" s="1321"/>
      <c r="BH68" s="1321"/>
      <c r="BI68" s="1321"/>
      <c r="BJ68" s="1321"/>
      <c r="BK68" s="1321"/>
      <c r="BL68" s="1321"/>
      <c r="BM68" s="1321"/>
      <c r="BN68" s="1321"/>
      <c r="BO68" s="1321"/>
      <c r="BP68" s="1321"/>
      <c r="BQ68" s="1321"/>
      <c r="BR68" s="1321"/>
      <c r="BS68" s="1321"/>
      <c r="BT68" s="1321"/>
      <c r="BU68" s="1321"/>
      <c r="BV68" s="1321"/>
      <c r="BW68" s="1321"/>
      <c r="BX68" s="1321"/>
      <c r="BY68" s="1321"/>
      <c r="BZ68" s="1321"/>
      <c r="CA68" s="1321"/>
      <c r="CB68" s="1321"/>
      <c r="CC68" s="1321"/>
      <c r="CD68" s="1321"/>
      <c r="CE68" s="1321"/>
      <c r="CF68" s="1321"/>
      <c r="CG68" s="1321"/>
      <c r="CH68" s="1321"/>
      <c r="CI68" s="1321"/>
      <c r="CJ68" s="1321"/>
      <c r="CK68" s="1321"/>
      <c r="CL68" s="1321"/>
      <c r="CM68" s="1321"/>
      <c r="CN68" s="1321"/>
      <c r="CO68" s="1321"/>
      <c r="CP68" s="1321"/>
      <c r="CQ68" s="1321"/>
      <c r="CR68" s="1321"/>
      <c r="CS68" s="1321"/>
      <c r="CT68" s="1321"/>
      <c r="CU68" s="1321"/>
      <c r="CV68" s="1321"/>
      <c r="CW68" s="1321"/>
      <c r="CX68" s="1321"/>
      <c r="CY68" s="1321"/>
      <c r="CZ68" s="1321"/>
      <c r="DA68" s="1321"/>
      <c r="DB68" s="1321"/>
      <c r="DC68" s="1322"/>
    </row>
    <row r="69" spans="2:107" x14ac:dyDescent="0.15">
      <c r="B69" s="395"/>
      <c r="AN69" s="1323"/>
      <c r="AO69" s="1324"/>
      <c r="AP69" s="1324"/>
      <c r="AQ69" s="1324"/>
      <c r="AR69" s="1324"/>
      <c r="AS69" s="1324"/>
      <c r="AT69" s="1324"/>
      <c r="AU69" s="1324"/>
      <c r="AV69" s="1324"/>
      <c r="AW69" s="1324"/>
      <c r="AX69" s="1324"/>
      <c r="AY69" s="1324"/>
      <c r="AZ69" s="1324"/>
      <c r="BA69" s="1324"/>
      <c r="BB69" s="1324"/>
      <c r="BC69" s="1324"/>
      <c r="BD69" s="1324"/>
      <c r="BE69" s="1324"/>
      <c r="BF69" s="1324"/>
      <c r="BG69" s="1324"/>
      <c r="BH69" s="1324"/>
      <c r="BI69" s="1324"/>
      <c r="BJ69" s="1324"/>
      <c r="BK69" s="1324"/>
      <c r="BL69" s="1324"/>
      <c r="BM69" s="1324"/>
      <c r="BN69" s="1324"/>
      <c r="BO69" s="1324"/>
      <c r="BP69" s="1324"/>
      <c r="BQ69" s="1324"/>
      <c r="BR69" s="1324"/>
      <c r="BS69" s="1324"/>
      <c r="BT69" s="1324"/>
      <c r="BU69" s="1324"/>
      <c r="BV69" s="1324"/>
      <c r="BW69" s="1324"/>
      <c r="BX69" s="1324"/>
      <c r="BY69" s="1324"/>
      <c r="BZ69" s="1324"/>
      <c r="CA69" s="1324"/>
      <c r="CB69" s="1324"/>
      <c r="CC69" s="1324"/>
      <c r="CD69" s="1324"/>
      <c r="CE69" s="1324"/>
      <c r="CF69" s="1324"/>
      <c r="CG69" s="1324"/>
      <c r="CH69" s="1324"/>
      <c r="CI69" s="1324"/>
      <c r="CJ69" s="1324"/>
      <c r="CK69" s="1324"/>
      <c r="CL69" s="1324"/>
      <c r="CM69" s="1324"/>
      <c r="CN69" s="1324"/>
      <c r="CO69" s="1324"/>
      <c r="CP69" s="1324"/>
      <c r="CQ69" s="1324"/>
      <c r="CR69" s="1324"/>
      <c r="CS69" s="1324"/>
      <c r="CT69" s="1324"/>
      <c r="CU69" s="1324"/>
      <c r="CV69" s="1324"/>
      <c r="CW69" s="1324"/>
      <c r="CX69" s="1324"/>
      <c r="CY69" s="1324"/>
      <c r="CZ69" s="1324"/>
      <c r="DA69" s="1324"/>
      <c r="DB69" s="1324"/>
      <c r="DC69" s="1325"/>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632</v>
      </c>
    </row>
    <row r="72" spans="2:107" x14ac:dyDescent="0.15">
      <c r="B72" s="395"/>
      <c r="G72" s="1309"/>
      <c r="H72" s="1309"/>
      <c r="I72" s="1309"/>
      <c r="J72" s="1309"/>
      <c r="K72" s="405"/>
      <c r="L72" s="405"/>
      <c r="M72" s="406"/>
      <c r="N72" s="406"/>
      <c r="AN72" s="1310"/>
      <c r="AO72" s="1311"/>
      <c r="AP72" s="1311"/>
      <c r="AQ72" s="1311"/>
      <c r="AR72" s="1311"/>
      <c r="AS72" s="1311"/>
      <c r="AT72" s="1311"/>
      <c r="AU72" s="1311"/>
      <c r="AV72" s="1311"/>
      <c r="AW72" s="1311"/>
      <c r="AX72" s="1311"/>
      <c r="AY72" s="1311"/>
      <c r="AZ72" s="1311"/>
      <c r="BA72" s="1311"/>
      <c r="BB72" s="1311"/>
      <c r="BC72" s="1311"/>
      <c r="BD72" s="1311"/>
      <c r="BE72" s="1311"/>
      <c r="BF72" s="1311"/>
      <c r="BG72" s="1311"/>
      <c r="BH72" s="1311"/>
      <c r="BI72" s="1311"/>
      <c r="BJ72" s="1311"/>
      <c r="BK72" s="1311"/>
      <c r="BL72" s="1311"/>
      <c r="BM72" s="1311"/>
      <c r="BN72" s="1311"/>
      <c r="BO72" s="1312"/>
      <c r="BP72" s="1313" t="s">
        <v>576</v>
      </c>
      <c r="BQ72" s="1313"/>
      <c r="BR72" s="1313"/>
      <c r="BS72" s="1313"/>
      <c r="BT72" s="1313"/>
      <c r="BU72" s="1313"/>
      <c r="BV72" s="1313"/>
      <c r="BW72" s="1313"/>
      <c r="BX72" s="1313" t="s">
        <v>577</v>
      </c>
      <c r="BY72" s="1313"/>
      <c r="BZ72" s="1313"/>
      <c r="CA72" s="1313"/>
      <c r="CB72" s="1313"/>
      <c r="CC72" s="1313"/>
      <c r="CD72" s="1313"/>
      <c r="CE72" s="1313"/>
      <c r="CF72" s="1313" t="s">
        <v>578</v>
      </c>
      <c r="CG72" s="1313"/>
      <c r="CH72" s="1313"/>
      <c r="CI72" s="1313"/>
      <c r="CJ72" s="1313"/>
      <c r="CK72" s="1313"/>
      <c r="CL72" s="1313"/>
      <c r="CM72" s="1313"/>
      <c r="CN72" s="1313" t="s">
        <v>579</v>
      </c>
      <c r="CO72" s="1313"/>
      <c r="CP72" s="1313"/>
      <c r="CQ72" s="1313"/>
      <c r="CR72" s="1313"/>
      <c r="CS72" s="1313"/>
      <c r="CT72" s="1313"/>
      <c r="CU72" s="1313"/>
      <c r="CV72" s="1313" t="s">
        <v>580</v>
      </c>
      <c r="CW72" s="1313"/>
      <c r="CX72" s="1313"/>
      <c r="CY72" s="1313"/>
      <c r="CZ72" s="1313"/>
      <c r="DA72" s="1313"/>
      <c r="DB72" s="1313"/>
      <c r="DC72" s="1313"/>
    </row>
    <row r="73" spans="2:107" x14ac:dyDescent="0.15">
      <c r="B73" s="395"/>
      <c r="G73" s="1327"/>
      <c r="H73" s="1327"/>
      <c r="I73" s="1327"/>
      <c r="J73" s="1327"/>
      <c r="K73" s="1330"/>
      <c r="L73" s="1330"/>
      <c r="M73" s="1330"/>
      <c r="N73" s="1330"/>
      <c r="AM73" s="404"/>
      <c r="AN73" s="1316" t="s">
        <v>633</v>
      </c>
      <c r="AO73" s="1316"/>
      <c r="AP73" s="1316"/>
      <c r="AQ73" s="1316"/>
      <c r="AR73" s="1316"/>
      <c r="AS73" s="1316"/>
      <c r="AT73" s="1316"/>
      <c r="AU73" s="1316"/>
      <c r="AV73" s="1316"/>
      <c r="AW73" s="1316"/>
      <c r="AX73" s="1316"/>
      <c r="AY73" s="1316"/>
      <c r="AZ73" s="1316"/>
      <c r="BA73" s="1316"/>
      <c r="BB73" s="1316" t="s">
        <v>634</v>
      </c>
      <c r="BC73" s="1316"/>
      <c r="BD73" s="1316"/>
      <c r="BE73" s="1316"/>
      <c r="BF73" s="1316"/>
      <c r="BG73" s="1316"/>
      <c r="BH73" s="1316"/>
      <c r="BI73" s="1316"/>
      <c r="BJ73" s="1316"/>
      <c r="BK73" s="1316"/>
      <c r="BL73" s="1316"/>
      <c r="BM73" s="1316"/>
      <c r="BN73" s="1316"/>
      <c r="BO73" s="1316"/>
      <c r="BP73" s="1314">
        <v>142.80000000000001</v>
      </c>
      <c r="BQ73" s="1314"/>
      <c r="BR73" s="1314"/>
      <c r="BS73" s="1314"/>
      <c r="BT73" s="1314"/>
      <c r="BU73" s="1314"/>
      <c r="BV73" s="1314"/>
      <c r="BW73" s="1314"/>
      <c r="BX73" s="1314">
        <v>131.1</v>
      </c>
      <c r="BY73" s="1314"/>
      <c r="BZ73" s="1314"/>
      <c r="CA73" s="1314"/>
      <c r="CB73" s="1314"/>
      <c r="CC73" s="1314"/>
      <c r="CD73" s="1314"/>
      <c r="CE73" s="1314"/>
      <c r="CF73" s="1314">
        <v>117.4</v>
      </c>
      <c r="CG73" s="1314"/>
      <c r="CH73" s="1314"/>
      <c r="CI73" s="1314"/>
      <c r="CJ73" s="1314"/>
      <c r="CK73" s="1314"/>
      <c r="CL73" s="1314"/>
      <c r="CM73" s="1314"/>
      <c r="CN73" s="1314">
        <v>81.099999999999994</v>
      </c>
      <c r="CO73" s="1314"/>
      <c r="CP73" s="1314"/>
      <c r="CQ73" s="1314"/>
      <c r="CR73" s="1314"/>
      <c r="CS73" s="1314"/>
      <c r="CT73" s="1314"/>
      <c r="CU73" s="1314"/>
      <c r="CV73" s="1314">
        <v>76.900000000000006</v>
      </c>
      <c r="CW73" s="1314"/>
      <c r="CX73" s="1314"/>
      <c r="CY73" s="1314"/>
      <c r="CZ73" s="1314"/>
      <c r="DA73" s="1314"/>
      <c r="DB73" s="1314"/>
      <c r="DC73" s="1314"/>
    </row>
    <row r="74" spans="2:107" x14ac:dyDescent="0.15">
      <c r="B74" s="395"/>
      <c r="G74" s="1327"/>
      <c r="H74" s="1327"/>
      <c r="I74" s="1327"/>
      <c r="J74" s="1327"/>
      <c r="K74" s="1330"/>
      <c r="L74" s="1330"/>
      <c r="M74" s="1330"/>
      <c r="N74" s="1330"/>
      <c r="AM74" s="404"/>
      <c r="AN74" s="1316"/>
      <c r="AO74" s="1316"/>
      <c r="AP74" s="1316"/>
      <c r="AQ74" s="1316"/>
      <c r="AR74" s="1316"/>
      <c r="AS74" s="1316"/>
      <c r="AT74" s="1316"/>
      <c r="AU74" s="1316"/>
      <c r="AV74" s="1316"/>
      <c r="AW74" s="1316"/>
      <c r="AX74" s="1316"/>
      <c r="AY74" s="1316"/>
      <c r="AZ74" s="1316"/>
      <c r="BA74" s="1316"/>
      <c r="BB74" s="1316"/>
      <c r="BC74" s="1316"/>
      <c r="BD74" s="1316"/>
      <c r="BE74" s="1316"/>
      <c r="BF74" s="1316"/>
      <c r="BG74" s="1316"/>
      <c r="BH74" s="1316"/>
      <c r="BI74" s="1316"/>
      <c r="BJ74" s="1316"/>
      <c r="BK74" s="1316"/>
      <c r="BL74" s="1316"/>
      <c r="BM74" s="1316"/>
      <c r="BN74" s="1316"/>
      <c r="BO74" s="1316"/>
      <c r="BP74" s="1314"/>
      <c r="BQ74" s="1314"/>
      <c r="BR74" s="1314"/>
      <c r="BS74" s="1314"/>
      <c r="BT74" s="1314"/>
      <c r="BU74" s="1314"/>
      <c r="BV74" s="1314"/>
      <c r="BW74" s="1314"/>
      <c r="BX74" s="1314"/>
      <c r="BY74" s="1314"/>
      <c r="BZ74" s="1314"/>
      <c r="CA74" s="1314"/>
      <c r="CB74" s="1314"/>
      <c r="CC74" s="1314"/>
      <c r="CD74" s="1314"/>
      <c r="CE74" s="1314"/>
      <c r="CF74" s="1314"/>
      <c r="CG74" s="1314"/>
      <c r="CH74" s="1314"/>
      <c r="CI74" s="1314"/>
      <c r="CJ74" s="1314"/>
      <c r="CK74" s="1314"/>
      <c r="CL74" s="1314"/>
      <c r="CM74" s="1314"/>
      <c r="CN74" s="1314"/>
      <c r="CO74" s="1314"/>
      <c r="CP74" s="1314"/>
      <c r="CQ74" s="1314"/>
      <c r="CR74" s="1314"/>
      <c r="CS74" s="1314"/>
      <c r="CT74" s="1314"/>
      <c r="CU74" s="1314"/>
      <c r="CV74" s="1314"/>
      <c r="CW74" s="1314"/>
      <c r="CX74" s="1314"/>
      <c r="CY74" s="1314"/>
      <c r="CZ74" s="1314"/>
      <c r="DA74" s="1314"/>
      <c r="DB74" s="1314"/>
      <c r="DC74" s="1314"/>
    </row>
    <row r="75" spans="2:107" x14ac:dyDescent="0.15">
      <c r="B75" s="395"/>
      <c r="G75" s="1327"/>
      <c r="H75" s="1327"/>
      <c r="I75" s="1309"/>
      <c r="J75" s="1309"/>
      <c r="K75" s="1326"/>
      <c r="L75" s="1326"/>
      <c r="M75" s="1326"/>
      <c r="N75" s="1326"/>
      <c r="AM75" s="404"/>
      <c r="AN75" s="1316"/>
      <c r="AO75" s="1316"/>
      <c r="AP75" s="1316"/>
      <c r="AQ75" s="1316"/>
      <c r="AR75" s="1316"/>
      <c r="AS75" s="1316"/>
      <c r="AT75" s="1316"/>
      <c r="AU75" s="1316"/>
      <c r="AV75" s="1316"/>
      <c r="AW75" s="1316"/>
      <c r="AX75" s="1316"/>
      <c r="AY75" s="1316"/>
      <c r="AZ75" s="1316"/>
      <c r="BA75" s="1316"/>
      <c r="BB75" s="1316" t="s">
        <v>638</v>
      </c>
      <c r="BC75" s="1316"/>
      <c r="BD75" s="1316"/>
      <c r="BE75" s="1316"/>
      <c r="BF75" s="1316"/>
      <c r="BG75" s="1316"/>
      <c r="BH75" s="1316"/>
      <c r="BI75" s="1316"/>
      <c r="BJ75" s="1316"/>
      <c r="BK75" s="1316"/>
      <c r="BL75" s="1316"/>
      <c r="BM75" s="1316"/>
      <c r="BN75" s="1316"/>
      <c r="BO75" s="1316"/>
      <c r="BP75" s="1314">
        <v>12</v>
      </c>
      <c r="BQ75" s="1314"/>
      <c r="BR75" s="1314"/>
      <c r="BS75" s="1314"/>
      <c r="BT75" s="1314"/>
      <c r="BU75" s="1314"/>
      <c r="BV75" s="1314"/>
      <c r="BW75" s="1314"/>
      <c r="BX75" s="1314">
        <v>11.8</v>
      </c>
      <c r="BY75" s="1314"/>
      <c r="BZ75" s="1314"/>
      <c r="CA75" s="1314"/>
      <c r="CB75" s="1314"/>
      <c r="CC75" s="1314"/>
      <c r="CD75" s="1314"/>
      <c r="CE75" s="1314"/>
      <c r="CF75" s="1314">
        <v>11.3</v>
      </c>
      <c r="CG75" s="1314"/>
      <c r="CH75" s="1314"/>
      <c r="CI75" s="1314"/>
      <c r="CJ75" s="1314"/>
      <c r="CK75" s="1314"/>
      <c r="CL75" s="1314"/>
      <c r="CM75" s="1314"/>
      <c r="CN75" s="1314">
        <v>10.5</v>
      </c>
      <c r="CO75" s="1314"/>
      <c r="CP75" s="1314"/>
      <c r="CQ75" s="1314"/>
      <c r="CR75" s="1314"/>
      <c r="CS75" s="1314"/>
      <c r="CT75" s="1314"/>
      <c r="CU75" s="1314"/>
      <c r="CV75" s="1314">
        <v>9.6999999999999993</v>
      </c>
      <c r="CW75" s="1314"/>
      <c r="CX75" s="1314"/>
      <c r="CY75" s="1314"/>
      <c r="CZ75" s="1314"/>
      <c r="DA75" s="1314"/>
      <c r="DB75" s="1314"/>
      <c r="DC75" s="1314"/>
    </row>
    <row r="76" spans="2:107" x14ac:dyDescent="0.15">
      <c r="B76" s="395"/>
      <c r="G76" s="1327"/>
      <c r="H76" s="1327"/>
      <c r="I76" s="1309"/>
      <c r="J76" s="1309"/>
      <c r="K76" s="1326"/>
      <c r="L76" s="1326"/>
      <c r="M76" s="1326"/>
      <c r="N76" s="1326"/>
      <c r="AM76" s="404"/>
      <c r="AN76" s="1316"/>
      <c r="AO76" s="1316"/>
      <c r="AP76" s="1316"/>
      <c r="AQ76" s="1316"/>
      <c r="AR76" s="1316"/>
      <c r="AS76" s="1316"/>
      <c r="AT76" s="1316"/>
      <c r="AU76" s="1316"/>
      <c r="AV76" s="1316"/>
      <c r="AW76" s="1316"/>
      <c r="AX76" s="1316"/>
      <c r="AY76" s="1316"/>
      <c r="AZ76" s="1316"/>
      <c r="BA76" s="1316"/>
      <c r="BB76" s="1316"/>
      <c r="BC76" s="1316"/>
      <c r="BD76" s="1316"/>
      <c r="BE76" s="1316"/>
      <c r="BF76" s="1316"/>
      <c r="BG76" s="1316"/>
      <c r="BH76" s="1316"/>
      <c r="BI76" s="1316"/>
      <c r="BJ76" s="1316"/>
      <c r="BK76" s="1316"/>
      <c r="BL76" s="1316"/>
      <c r="BM76" s="1316"/>
      <c r="BN76" s="1316"/>
      <c r="BO76" s="1316"/>
      <c r="BP76" s="1314"/>
      <c r="BQ76" s="1314"/>
      <c r="BR76" s="1314"/>
      <c r="BS76" s="1314"/>
      <c r="BT76" s="1314"/>
      <c r="BU76" s="1314"/>
      <c r="BV76" s="1314"/>
      <c r="BW76" s="1314"/>
      <c r="BX76" s="1314"/>
      <c r="BY76" s="1314"/>
      <c r="BZ76" s="1314"/>
      <c r="CA76" s="1314"/>
      <c r="CB76" s="1314"/>
      <c r="CC76" s="1314"/>
      <c r="CD76" s="1314"/>
      <c r="CE76" s="1314"/>
      <c r="CF76" s="1314"/>
      <c r="CG76" s="1314"/>
      <c r="CH76" s="1314"/>
      <c r="CI76" s="1314"/>
      <c r="CJ76" s="1314"/>
      <c r="CK76" s="1314"/>
      <c r="CL76" s="1314"/>
      <c r="CM76" s="1314"/>
      <c r="CN76" s="1314"/>
      <c r="CO76" s="1314"/>
      <c r="CP76" s="1314"/>
      <c r="CQ76" s="1314"/>
      <c r="CR76" s="1314"/>
      <c r="CS76" s="1314"/>
      <c r="CT76" s="1314"/>
      <c r="CU76" s="1314"/>
      <c r="CV76" s="1314"/>
      <c r="CW76" s="1314"/>
      <c r="CX76" s="1314"/>
      <c r="CY76" s="1314"/>
      <c r="CZ76" s="1314"/>
      <c r="DA76" s="1314"/>
      <c r="DB76" s="1314"/>
      <c r="DC76" s="1314"/>
    </row>
    <row r="77" spans="2:107" x14ac:dyDescent="0.15">
      <c r="B77" s="395"/>
      <c r="G77" s="1309"/>
      <c r="H77" s="1309"/>
      <c r="I77" s="1309"/>
      <c r="J77" s="1309"/>
      <c r="K77" s="1330"/>
      <c r="L77" s="1330"/>
      <c r="M77" s="1330"/>
      <c r="N77" s="1330"/>
      <c r="AN77" s="1313" t="s">
        <v>636</v>
      </c>
      <c r="AO77" s="1313"/>
      <c r="AP77" s="1313"/>
      <c r="AQ77" s="1313"/>
      <c r="AR77" s="1313"/>
      <c r="AS77" s="1313"/>
      <c r="AT77" s="1313"/>
      <c r="AU77" s="1313"/>
      <c r="AV77" s="1313"/>
      <c r="AW77" s="1313"/>
      <c r="AX77" s="1313"/>
      <c r="AY77" s="1313"/>
      <c r="AZ77" s="1313"/>
      <c r="BA77" s="1313"/>
      <c r="BB77" s="1316" t="s">
        <v>634</v>
      </c>
      <c r="BC77" s="1316"/>
      <c r="BD77" s="1316"/>
      <c r="BE77" s="1316"/>
      <c r="BF77" s="1316"/>
      <c r="BG77" s="1316"/>
      <c r="BH77" s="1316"/>
      <c r="BI77" s="1316"/>
      <c r="BJ77" s="1316"/>
      <c r="BK77" s="1316"/>
      <c r="BL77" s="1316"/>
      <c r="BM77" s="1316"/>
      <c r="BN77" s="1316"/>
      <c r="BO77" s="1316"/>
      <c r="BP77" s="1314">
        <v>37.299999999999997</v>
      </c>
      <c r="BQ77" s="1314"/>
      <c r="BR77" s="1314"/>
      <c r="BS77" s="1314"/>
      <c r="BT77" s="1314"/>
      <c r="BU77" s="1314"/>
      <c r="BV77" s="1314"/>
      <c r="BW77" s="1314"/>
      <c r="BX77" s="1314">
        <v>33.1</v>
      </c>
      <c r="BY77" s="1314"/>
      <c r="BZ77" s="1314"/>
      <c r="CA77" s="1314"/>
      <c r="CB77" s="1314"/>
      <c r="CC77" s="1314"/>
      <c r="CD77" s="1314"/>
      <c r="CE77" s="1314"/>
      <c r="CF77" s="1314">
        <v>31.3</v>
      </c>
      <c r="CG77" s="1314"/>
      <c r="CH77" s="1314"/>
      <c r="CI77" s="1314"/>
      <c r="CJ77" s="1314"/>
      <c r="CK77" s="1314"/>
      <c r="CL77" s="1314"/>
      <c r="CM77" s="1314"/>
      <c r="CN77" s="1314">
        <v>25.3</v>
      </c>
      <c r="CO77" s="1314"/>
      <c r="CP77" s="1314"/>
      <c r="CQ77" s="1314"/>
      <c r="CR77" s="1314"/>
      <c r="CS77" s="1314"/>
      <c r="CT77" s="1314"/>
      <c r="CU77" s="1314"/>
      <c r="CV77" s="1314">
        <v>25.5</v>
      </c>
      <c r="CW77" s="1314"/>
      <c r="CX77" s="1314"/>
      <c r="CY77" s="1314"/>
      <c r="CZ77" s="1314"/>
      <c r="DA77" s="1314"/>
      <c r="DB77" s="1314"/>
      <c r="DC77" s="1314"/>
    </row>
    <row r="78" spans="2:107" x14ac:dyDescent="0.15">
      <c r="B78" s="395"/>
      <c r="G78" s="1309"/>
      <c r="H78" s="1309"/>
      <c r="I78" s="1309"/>
      <c r="J78" s="1309"/>
      <c r="K78" s="1330"/>
      <c r="L78" s="1330"/>
      <c r="M78" s="1330"/>
      <c r="N78" s="1330"/>
      <c r="AN78" s="1313"/>
      <c r="AO78" s="1313"/>
      <c r="AP78" s="1313"/>
      <c r="AQ78" s="1313"/>
      <c r="AR78" s="1313"/>
      <c r="AS78" s="1313"/>
      <c r="AT78" s="1313"/>
      <c r="AU78" s="1313"/>
      <c r="AV78" s="1313"/>
      <c r="AW78" s="1313"/>
      <c r="AX78" s="1313"/>
      <c r="AY78" s="1313"/>
      <c r="AZ78" s="1313"/>
      <c r="BA78" s="1313"/>
      <c r="BB78" s="1316"/>
      <c r="BC78" s="1316"/>
      <c r="BD78" s="1316"/>
      <c r="BE78" s="1316"/>
      <c r="BF78" s="1316"/>
      <c r="BG78" s="1316"/>
      <c r="BH78" s="1316"/>
      <c r="BI78" s="1316"/>
      <c r="BJ78" s="1316"/>
      <c r="BK78" s="1316"/>
      <c r="BL78" s="1316"/>
      <c r="BM78" s="1316"/>
      <c r="BN78" s="1316"/>
      <c r="BO78" s="1316"/>
      <c r="BP78" s="1314"/>
      <c r="BQ78" s="1314"/>
      <c r="BR78" s="1314"/>
      <c r="BS78" s="1314"/>
      <c r="BT78" s="1314"/>
      <c r="BU78" s="1314"/>
      <c r="BV78" s="1314"/>
      <c r="BW78" s="1314"/>
      <c r="BX78" s="1314"/>
      <c r="BY78" s="1314"/>
      <c r="BZ78" s="1314"/>
      <c r="CA78" s="1314"/>
      <c r="CB78" s="1314"/>
      <c r="CC78" s="1314"/>
      <c r="CD78" s="1314"/>
      <c r="CE78" s="1314"/>
      <c r="CF78" s="1314"/>
      <c r="CG78" s="1314"/>
      <c r="CH78" s="1314"/>
      <c r="CI78" s="1314"/>
      <c r="CJ78" s="1314"/>
      <c r="CK78" s="1314"/>
      <c r="CL78" s="1314"/>
      <c r="CM78" s="1314"/>
      <c r="CN78" s="1314"/>
      <c r="CO78" s="1314"/>
      <c r="CP78" s="1314"/>
      <c r="CQ78" s="1314"/>
      <c r="CR78" s="1314"/>
      <c r="CS78" s="1314"/>
      <c r="CT78" s="1314"/>
      <c r="CU78" s="1314"/>
      <c r="CV78" s="1314"/>
      <c r="CW78" s="1314"/>
      <c r="CX78" s="1314"/>
      <c r="CY78" s="1314"/>
      <c r="CZ78" s="1314"/>
      <c r="DA78" s="1314"/>
      <c r="DB78" s="1314"/>
      <c r="DC78" s="1314"/>
    </row>
    <row r="79" spans="2:107" x14ac:dyDescent="0.15">
      <c r="B79" s="395"/>
      <c r="G79" s="1309"/>
      <c r="H79" s="1309"/>
      <c r="I79" s="1329"/>
      <c r="J79" s="1329"/>
      <c r="K79" s="1331"/>
      <c r="L79" s="1331"/>
      <c r="M79" s="1331"/>
      <c r="N79" s="1331"/>
      <c r="AN79" s="1313"/>
      <c r="AO79" s="1313"/>
      <c r="AP79" s="1313"/>
      <c r="AQ79" s="1313"/>
      <c r="AR79" s="1313"/>
      <c r="AS79" s="1313"/>
      <c r="AT79" s="1313"/>
      <c r="AU79" s="1313"/>
      <c r="AV79" s="1313"/>
      <c r="AW79" s="1313"/>
      <c r="AX79" s="1313"/>
      <c r="AY79" s="1313"/>
      <c r="AZ79" s="1313"/>
      <c r="BA79" s="1313"/>
      <c r="BB79" s="1316" t="s">
        <v>638</v>
      </c>
      <c r="BC79" s="1316"/>
      <c r="BD79" s="1316"/>
      <c r="BE79" s="1316"/>
      <c r="BF79" s="1316"/>
      <c r="BG79" s="1316"/>
      <c r="BH79" s="1316"/>
      <c r="BI79" s="1316"/>
      <c r="BJ79" s="1316"/>
      <c r="BK79" s="1316"/>
      <c r="BL79" s="1316"/>
      <c r="BM79" s="1316"/>
      <c r="BN79" s="1316"/>
      <c r="BO79" s="1316"/>
      <c r="BP79" s="1314">
        <v>7.8</v>
      </c>
      <c r="BQ79" s="1314"/>
      <c r="BR79" s="1314"/>
      <c r="BS79" s="1314"/>
      <c r="BT79" s="1314"/>
      <c r="BU79" s="1314"/>
      <c r="BV79" s="1314"/>
      <c r="BW79" s="1314"/>
      <c r="BX79" s="1314">
        <v>7.5</v>
      </c>
      <c r="BY79" s="1314"/>
      <c r="BZ79" s="1314"/>
      <c r="CA79" s="1314"/>
      <c r="CB79" s="1314"/>
      <c r="CC79" s="1314"/>
      <c r="CD79" s="1314"/>
      <c r="CE79" s="1314"/>
      <c r="CF79" s="1314">
        <v>7.2</v>
      </c>
      <c r="CG79" s="1314"/>
      <c r="CH79" s="1314"/>
      <c r="CI79" s="1314"/>
      <c r="CJ79" s="1314"/>
      <c r="CK79" s="1314"/>
      <c r="CL79" s="1314"/>
      <c r="CM79" s="1314"/>
      <c r="CN79" s="1314">
        <v>6.9</v>
      </c>
      <c r="CO79" s="1314"/>
      <c r="CP79" s="1314"/>
      <c r="CQ79" s="1314"/>
      <c r="CR79" s="1314"/>
      <c r="CS79" s="1314"/>
      <c r="CT79" s="1314"/>
      <c r="CU79" s="1314"/>
      <c r="CV79" s="1314">
        <v>6.6</v>
      </c>
      <c r="CW79" s="1314"/>
      <c r="CX79" s="1314"/>
      <c r="CY79" s="1314"/>
      <c r="CZ79" s="1314"/>
      <c r="DA79" s="1314"/>
      <c r="DB79" s="1314"/>
      <c r="DC79" s="1314"/>
    </row>
    <row r="80" spans="2:107" x14ac:dyDescent="0.15">
      <c r="B80" s="395"/>
      <c r="G80" s="1309"/>
      <c r="H80" s="1309"/>
      <c r="I80" s="1329"/>
      <c r="J80" s="1329"/>
      <c r="K80" s="1331"/>
      <c r="L80" s="1331"/>
      <c r="M80" s="1331"/>
      <c r="N80" s="1331"/>
      <c r="AN80" s="1313"/>
      <c r="AO80" s="1313"/>
      <c r="AP80" s="1313"/>
      <c r="AQ80" s="1313"/>
      <c r="AR80" s="1313"/>
      <c r="AS80" s="1313"/>
      <c r="AT80" s="1313"/>
      <c r="AU80" s="1313"/>
      <c r="AV80" s="1313"/>
      <c r="AW80" s="1313"/>
      <c r="AX80" s="1313"/>
      <c r="AY80" s="1313"/>
      <c r="AZ80" s="1313"/>
      <c r="BA80" s="1313"/>
      <c r="BB80" s="1316"/>
      <c r="BC80" s="1316"/>
      <c r="BD80" s="1316"/>
      <c r="BE80" s="1316"/>
      <c r="BF80" s="1316"/>
      <c r="BG80" s="1316"/>
      <c r="BH80" s="1316"/>
      <c r="BI80" s="1316"/>
      <c r="BJ80" s="1316"/>
      <c r="BK80" s="1316"/>
      <c r="BL80" s="1316"/>
      <c r="BM80" s="1316"/>
      <c r="BN80" s="1316"/>
      <c r="BO80" s="1316"/>
      <c r="BP80" s="1314"/>
      <c r="BQ80" s="1314"/>
      <c r="BR80" s="1314"/>
      <c r="BS80" s="1314"/>
      <c r="BT80" s="1314"/>
      <c r="BU80" s="1314"/>
      <c r="BV80" s="1314"/>
      <c r="BW80" s="1314"/>
      <c r="BX80" s="1314"/>
      <c r="BY80" s="1314"/>
      <c r="BZ80" s="1314"/>
      <c r="CA80" s="1314"/>
      <c r="CB80" s="1314"/>
      <c r="CC80" s="1314"/>
      <c r="CD80" s="1314"/>
      <c r="CE80" s="1314"/>
      <c r="CF80" s="1314"/>
      <c r="CG80" s="1314"/>
      <c r="CH80" s="1314"/>
      <c r="CI80" s="1314"/>
      <c r="CJ80" s="1314"/>
      <c r="CK80" s="1314"/>
      <c r="CL80" s="1314"/>
      <c r="CM80" s="1314"/>
      <c r="CN80" s="1314"/>
      <c r="CO80" s="1314"/>
      <c r="CP80" s="1314"/>
      <c r="CQ80" s="1314"/>
      <c r="CR80" s="1314"/>
      <c r="CS80" s="1314"/>
      <c r="CT80" s="1314"/>
      <c r="CU80" s="1314"/>
      <c r="CV80" s="1314"/>
      <c r="CW80" s="1314"/>
      <c r="CX80" s="1314"/>
      <c r="CY80" s="1314"/>
      <c r="CZ80" s="1314"/>
      <c r="DA80" s="1314"/>
      <c r="DB80" s="1314"/>
      <c r="DC80" s="1314"/>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7z0Zpi8X6LN5CaZ/pZomMzhSPuux4gtyE9QXsZa8HuAWXxdzwOkDGeEZyFpimATZFB8sKBCnKZW4y6252bQHwA==" saltValue="3U+hUS5f/KdoQ5wN0AVIg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55" zoomScaleNormal="55" zoomScaleSheetLayoutView="70" workbookViewId="0">
      <selection activeCell="AQ62" sqref="AQ62"/>
    </sheetView>
  </sheetViews>
  <sheetFormatPr defaultColWidth="0" defaultRowHeight="13.5" customHeight="1" zeroHeight="1" x14ac:dyDescent="0.15"/>
  <cols>
    <col min="1" max="34" width="2.5" style="289" customWidth="1"/>
    <col min="35" max="122" width="2.5" style="288" customWidth="1"/>
    <col min="123" max="16384" width="2.5" style="288" hidden="1"/>
  </cols>
  <sheetData>
    <row r="1" spans="1:34" ht="13.5" customHeight="1" x14ac:dyDescent="0.15">
      <c r="A1" s="288"/>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row>
    <row r="2" spans="1:34" x14ac:dyDescent="0.15">
      <c r="S2" s="288"/>
      <c r="AH2" s="288"/>
    </row>
    <row r="3" spans="1:34" x14ac:dyDescent="0.15">
      <c r="C3" s="288"/>
      <c r="D3" s="288"/>
      <c r="E3" s="288"/>
      <c r="F3" s="288"/>
      <c r="G3" s="288"/>
      <c r="H3" s="288"/>
      <c r="I3" s="288"/>
      <c r="J3" s="288"/>
      <c r="K3" s="288"/>
      <c r="L3" s="288"/>
      <c r="M3" s="288"/>
      <c r="N3" s="288"/>
      <c r="O3" s="288"/>
      <c r="P3" s="288"/>
      <c r="Q3" s="288"/>
      <c r="R3" s="288"/>
      <c r="S3" s="288"/>
      <c r="U3" s="288"/>
      <c r="V3" s="288"/>
      <c r="W3" s="288"/>
      <c r="X3" s="288"/>
      <c r="Y3" s="288"/>
      <c r="Z3" s="288"/>
      <c r="AA3" s="288"/>
      <c r="AB3" s="288"/>
      <c r="AC3" s="288"/>
      <c r="AD3" s="288"/>
      <c r="AE3" s="288"/>
      <c r="AF3" s="288"/>
      <c r="AG3" s="288"/>
      <c r="AH3" s="288"/>
    </row>
    <row r="4" spans="1:34" x14ac:dyDescent="0.15"/>
    <row r="5" spans="1:34" x14ac:dyDescent="0.15"/>
    <row r="6" spans="1:34" x14ac:dyDescent="0.15"/>
    <row r="7" spans="1:34" x14ac:dyDescent="0.15"/>
    <row r="8" spans="1:34" x14ac:dyDescent="0.15"/>
    <row r="9" spans="1:34" x14ac:dyDescent="0.15">
      <c r="AH9" s="288"/>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88"/>
    </row>
    <row r="18" spans="12:34" x14ac:dyDescent="0.15"/>
    <row r="19" spans="12:34" x14ac:dyDescent="0.15"/>
    <row r="20" spans="12:34" x14ac:dyDescent="0.15">
      <c r="AH20" s="288"/>
    </row>
    <row r="21" spans="12:34" x14ac:dyDescent="0.15">
      <c r="AH21" s="288"/>
    </row>
    <row r="22" spans="12:34" x14ac:dyDescent="0.15"/>
    <row r="23" spans="12:34" x14ac:dyDescent="0.15"/>
    <row r="24" spans="12:34" x14ac:dyDescent="0.15">
      <c r="Q24" s="288"/>
    </row>
    <row r="25" spans="12:34" x14ac:dyDescent="0.15"/>
    <row r="26" spans="12:34" x14ac:dyDescent="0.15"/>
    <row r="27" spans="12:34" x14ac:dyDescent="0.15"/>
    <row r="28" spans="12:34" x14ac:dyDescent="0.15">
      <c r="O28" s="288"/>
      <c r="T28" s="288"/>
      <c r="AH28" s="288"/>
    </row>
    <row r="29" spans="12:34" x14ac:dyDescent="0.15"/>
    <row r="30" spans="12:34" x14ac:dyDescent="0.15"/>
    <row r="31" spans="12:34" x14ac:dyDescent="0.15">
      <c r="Q31" s="288"/>
    </row>
    <row r="32" spans="12:34" x14ac:dyDescent="0.15">
      <c r="L32" s="288"/>
    </row>
    <row r="33" spans="2:34" x14ac:dyDescent="0.15">
      <c r="C33" s="288"/>
      <c r="E33" s="288"/>
      <c r="G33" s="288"/>
      <c r="I33" s="288"/>
      <c r="X33" s="288"/>
    </row>
    <row r="34" spans="2:34" x14ac:dyDescent="0.15">
      <c r="B34" s="288"/>
      <c r="P34" s="288"/>
      <c r="R34" s="288"/>
      <c r="T34" s="288"/>
    </row>
    <row r="35" spans="2:34" x14ac:dyDescent="0.15">
      <c r="D35" s="288"/>
      <c r="W35" s="288"/>
      <c r="AC35" s="288"/>
      <c r="AD35" s="288"/>
      <c r="AE35" s="288"/>
      <c r="AF35" s="288"/>
      <c r="AG35" s="288"/>
      <c r="AH35" s="288"/>
    </row>
    <row r="36" spans="2:34" x14ac:dyDescent="0.15">
      <c r="H36" s="288"/>
      <c r="J36" s="288"/>
      <c r="K36" s="288"/>
      <c r="M36" s="288"/>
      <c r="Y36" s="288"/>
      <c r="Z36" s="288"/>
      <c r="AA36" s="288"/>
      <c r="AB36" s="288"/>
      <c r="AC36" s="288"/>
      <c r="AD36" s="288"/>
      <c r="AE36" s="288"/>
      <c r="AF36" s="288"/>
      <c r="AG36" s="288"/>
      <c r="AH36" s="288"/>
    </row>
    <row r="37" spans="2:34" x14ac:dyDescent="0.15">
      <c r="AH37" s="288"/>
    </row>
    <row r="38" spans="2:34" x14ac:dyDescent="0.15">
      <c r="AG38" s="288"/>
      <c r="AH38" s="288"/>
    </row>
    <row r="39" spans="2:34" x14ac:dyDescent="0.15"/>
    <row r="40" spans="2:34" x14ac:dyDescent="0.15">
      <c r="X40" s="288"/>
    </row>
    <row r="41" spans="2:34" x14ac:dyDescent="0.15">
      <c r="R41" s="288"/>
    </row>
    <row r="42" spans="2:34" x14ac:dyDescent="0.15">
      <c r="W42" s="288"/>
    </row>
    <row r="43" spans="2:34" x14ac:dyDescent="0.15">
      <c r="Y43" s="288"/>
      <c r="Z43" s="288"/>
      <c r="AA43" s="288"/>
      <c r="AB43" s="288"/>
      <c r="AC43" s="288"/>
      <c r="AD43" s="288"/>
      <c r="AE43" s="288"/>
      <c r="AF43" s="288"/>
      <c r="AG43" s="288"/>
      <c r="AH43" s="288"/>
    </row>
    <row r="44" spans="2:34" x14ac:dyDescent="0.15">
      <c r="AH44" s="288"/>
    </row>
    <row r="45" spans="2:34" x14ac:dyDescent="0.15">
      <c r="X45" s="288"/>
    </row>
    <row r="46" spans="2:34" x14ac:dyDescent="0.15"/>
    <row r="47" spans="2:34" x14ac:dyDescent="0.15"/>
    <row r="48" spans="2:34" x14ac:dyDescent="0.15">
      <c r="W48" s="288"/>
      <c r="Y48" s="288"/>
      <c r="Z48" s="288"/>
      <c r="AA48" s="288"/>
      <c r="AB48" s="288"/>
      <c r="AC48" s="288"/>
      <c r="AD48" s="288"/>
      <c r="AE48" s="288"/>
      <c r="AF48" s="288"/>
      <c r="AG48" s="288"/>
      <c r="AH48" s="288"/>
    </row>
    <row r="49" spans="28:34" x14ac:dyDescent="0.15"/>
    <row r="50" spans="28:34" x14ac:dyDescent="0.15">
      <c r="AE50" s="288"/>
      <c r="AF50" s="288"/>
      <c r="AG50" s="288"/>
      <c r="AH50" s="288"/>
    </row>
    <row r="51" spans="28:34" x14ac:dyDescent="0.15">
      <c r="AC51" s="288"/>
      <c r="AD51" s="288"/>
      <c r="AE51" s="288"/>
      <c r="AF51" s="288"/>
      <c r="AG51" s="288"/>
      <c r="AH51" s="288"/>
    </row>
    <row r="52" spans="28:34" x14ac:dyDescent="0.15"/>
    <row r="53" spans="28:34" x14ac:dyDescent="0.15">
      <c r="AF53" s="288"/>
      <c r="AG53" s="288"/>
      <c r="AH53" s="288"/>
    </row>
    <row r="54" spans="28:34" x14ac:dyDescent="0.15">
      <c r="AH54" s="288"/>
    </row>
    <row r="55" spans="28:34" x14ac:dyDescent="0.15"/>
    <row r="56" spans="28:34" x14ac:dyDescent="0.15">
      <c r="AB56" s="288"/>
      <c r="AC56" s="288"/>
      <c r="AD56" s="288"/>
      <c r="AE56" s="288"/>
      <c r="AF56" s="288"/>
      <c r="AG56" s="288"/>
      <c r="AH56" s="288"/>
    </row>
    <row r="57" spans="28:34" x14ac:dyDescent="0.15">
      <c r="AH57" s="288"/>
    </row>
    <row r="58" spans="28:34" x14ac:dyDescent="0.15">
      <c r="AH58" s="288"/>
    </row>
    <row r="59" spans="28:34" x14ac:dyDescent="0.15"/>
    <row r="60" spans="28:34" x14ac:dyDescent="0.15"/>
    <row r="61" spans="28:34" x14ac:dyDescent="0.15"/>
    <row r="62" spans="28:34" x14ac:dyDescent="0.15"/>
    <row r="63" spans="28:34" x14ac:dyDescent="0.15">
      <c r="AH63" s="288"/>
    </row>
    <row r="64" spans="28:34" x14ac:dyDescent="0.15">
      <c r="AG64" s="288"/>
      <c r="AH64" s="288"/>
    </row>
    <row r="65" spans="28:34" x14ac:dyDescent="0.15"/>
    <row r="66" spans="28:34" x14ac:dyDescent="0.15"/>
    <row r="67" spans="28:34" x14ac:dyDescent="0.15"/>
    <row r="68" spans="28:34" x14ac:dyDescent="0.15">
      <c r="AB68" s="288"/>
      <c r="AC68" s="288"/>
      <c r="AD68" s="288"/>
      <c r="AE68" s="288"/>
      <c r="AF68" s="288"/>
      <c r="AG68" s="288"/>
      <c r="AH68" s="288"/>
    </row>
    <row r="69" spans="28:34" x14ac:dyDescent="0.15">
      <c r="AF69" s="288"/>
      <c r="AG69" s="288"/>
      <c r="AH69" s="288"/>
    </row>
    <row r="70" spans="28:34" x14ac:dyDescent="0.15"/>
    <row r="71" spans="28:34" x14ac:dyDescent="0.15"/>
    <row r="72" spans="28:34" x14ac:dyDescent="0.15"/>
    <row r="73" spans="28:34" x14ac:dyDescent="0.15"/>
    <row r="74" spans="28:34" x14ac:dyDescent="0.15"/>
    <row r="75" spans="28:34" x14ac:dyDescent="0.15">
      <c r="AH75" s="288"/>
    </row>
    <row r="76" spans="28:34" x14ac:dyDescent="0.15">
      <c r="AF76" s="288"/>
      <c r="AG76" s="288"/>
      <c r="AH76" s="288"/>
    </row>
    <row r="77" spans="28:34" x14ac:dyDescent="0.15">
      <c r="AG77" s="288"/>
      <c r="AH77" s="288"/>
    </row>
    <row r="78" spans="28:34" x14ac:dyDescent="0.15"/>
    <row r="79" spans="28:34" x14ac:dyDescent="0.15"/>
    <row r="80" spans="28:34" x14ac:dyDescent="0.15"/>
    <row r="81" spans="25:34" x14ac:dyDescent="0.15"/>
    <row r="82" spans="25:34" x14ac:dyDescent="0.15">
      <c r="Y82" s="288"/>
    </row>
    <row r="83" spans="25:34" x14ac:dyDescent="0.15">
      <c r="Y83" s="288"/>
      <c r="Z83" s="288"/>
      <c r="AA83" s="288"/>
      <c r="AB83" s="288"/>
      <c r="AC83" s="288"/>
      <c r="AD83" s="288"/>
      <c r="AE83" s="288"/>
      <c r="AF83" s="288"/>
      <c r="AG83" s="288"/>
      <c r="AH83" s="288"/>
    </row>
    <row r="84" spans="25:34" x14ac:dyDescent="0.15"/>
    <row r="85" spans="25:34" x14ac:dyDescent="0.15"/>
    <row r="86" spans="25:34" x14ac:dyDescent="0.15"/>
    <row r="87" spans="25:34" x14ac:dyDescent="0.15"/>
    <row r="88" spans="25:34" x14ac:dyDescent="0.15">
      <c r="AH88" s="288"/>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88"/>
      <c r="AG94" s="288"/>
      <c r="AH94" s="288"/>
    </row>
    <row r="95" spans="25:34" ht="13.5" customHeight="1" x14ac:dyDescent="0.15">
      <c r="AH95" s="288"/>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88"/>
    </row>
    <row r="102" spans="33:34" ht="13.5" customHeight="1" x14ac:dyDescent="0.15"/>
    <row r="103" spans="33:34" ht="13.5" customHeight="1" x14ac:dyDescent="0.15"/>
    <row r="104" spans="33:34" ht="13.5" customHeight="1" x14ac:dyDescent="0.15">
      <c r="AG104" s="288"/>
      <c r="AH104" s="288"/>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88"/>
    </row>
    <row r="117" spans="34:122" ht="13.5" customHeight="1" x14ac:dyDescent="0.15"/>
    <row r="118" spans="34:122" ht="13.5" customHeight="1" x14ac:dyDescent="0.15"/>
    <row r="119" spans="34:122" ht="13.5" customHeight="1" x14ac:dyDescent="0.15"/>
    <row r="120" spans="34:122" ht="13.5" customHeight="1" x14ac:dyDescent="0.15">
      <c r="AH120" s="288"/>
    </row>
    <row r="121" spans="34:122" ht="13.5" customHeight="1" x14ac:dyDescent="0.15">
      <c r="AH121" s="288"/>
    </row>
    <row r="122" spans="34:122" ht="13.5" customHeight="1" x14ac:dyDescent="0.15"/>
    <row r="123" spans="34:122" ht="13.5" customHeight="1" x14ac:dyDescent="0.15"/>
    <row r="124" spans="34:122" ht="13.5" customHeight="1" x14ac:dyDescent="0.15"/>
    <row r="125" spans="34:122" ht="13.5" customHeight="1" x14ac:dyDescent="0.15">
      <c r="DR125" s="288" t="s">
        <v>522</v>
      </c>
    </row>
  </sheetData>
  <sheetProtection algorithmName="SHA-512" hashValue="N62hYx+b+Rj9kxIMqsfiV5YuTVrn8bzFHZeBbrwb7tqfLUhwCw2RZSU0UQ4xjbWeKddmp5TnPKJhrHdSQ3VqMA==" saltValue="+vMfx9ex072QDiRfLyLWX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55" zoomScaleNormal="55" zoomScaleSheetLayoutView="55" workbookViewId="0">
      <selection activeCell="AQ62" sqref="AQ62"/>
    </sheetView>
  </sheetViews>
  <sheetFormatPr defaultColWidth="0" defaultRowHeight="13.5" customHeight="1" zeroHeight="1" x14ac:dyDescent="0.15"/>
  <cols>
    <col min="1" max="34" width="2.5" style="289" customWidth="1"/>
    <col min="35" max="122" width="2.5" style="288" customWidth="1"/>
    <col min="123" max="16384" width="2.5" style="288" hidden="1"/>
  </cols>
  <sheetData>
    <row r="1" spans="2:34" ht="13.5" customHeight="1" x14ac:dyDescent="0.15">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row>
    <row r="2" spans="2:34" x14ac:dyDescent="0.15">
      <c r="S2" s="288"/>
      <c r="AH2" s="288"/>
    </row>
    <row r="3" spans="2:34" x14ac:dyDescent="0.15">
      <c r="C3" s="288"/>
      <c r="D3" s="288"/>
      <c r="E3" s="288"/>
      <c r="F3" s="288"/>
      <c r="G3" s="288"/>
      <c r="H3" s="288"/>
      <c r="I3" s="288"/>
      <c r="J3" s="288"/>
      <c r="K3" s="288"/>
      <c r="L3" s="288"/>
      <c r="M3" s="288"/>
      <c r="N3" s="288"/>
      <c r="O3" s="288"/>
      <c r="P3" s="288"/>
      <c r="Q3" s="288"/>
      <c r="R3" s="288"/>
      <c r="S3" s="288"/>
      <c r="U3" s="288"/>
      <c r="V3" s="288"/>
      <c r="W3" s="288"/>
      <c r="X3" s="288"/>
      <c r="Y3" s="288"/>
      <c r="Z3" s="288"/>
      <c r="AA3" s="288"/>
      <c r="AB3" s="288"/>
      <c r="AC3" s="288"/>
      <c r="AD3" s="288"/>
      <c r="AE3" s="288"/>
      <c r="AF3" s="288"/>
      <c r="AG3" s="288"/>
      <c r="AH3" s="288"/>
    </row>
    <row r="4" spans="2:34" x14ac:dyDescent="0.15"/>
    <row r="5" spans="2:34" x14ac:dyDescent="0.15"/>
    <row r="6" spans="2:34" x14ac:dyDescent="0.15"/>
    <row r="7" spans="2:34" x14ac:dyDescent="0.15"/>
    <row r="8" spans="2:34" x14ac:dyDescent="0.15"/>
    <row r="9" spans="2:34" x14ac:dyDescent="0.15">
      <c r="AH9" s="288"/>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88"/>
    </row>
    <row r="18" spans="12:34" x14ac:dyDescent="0.15"/>
    <row r="19" spans="12:34" x14ac:dyDescent="0.15"/>
    <row r="20" spans="12:34" x14ac:dyDescent="0.15">
      <c r="AH20" s="288"/>
    </row>
    <row r="21" spans="12:34" x14ac:dyDescent="0.15">
      <c r="AH21" s="288"/>
    </row>
    <row r="22" spans="12:34" x14ac:dyDescent="0.15"/>
    <row r="23" spans="12:34" x14ac:dyDescent="0.15"/>
    <row r="24" spans="12:34" x14ac:dyDescent="0.15">
      <c r="Q24" s="288"/>
    </row>
    <row r="25" spans="12:34" x14ac:dyDescent="0.15"/>
    <row r="26" spans="12:34" x14ac:dyDescent="0.15"/>
    <row r="27" spans="12:34" x14ac:dyDescent="0.15"/>
    <row r="28" spans="12:34" x14ac:dyDescent="0.15">
      <c r="O28" s="288"/>
      <c r="T28" s="288"/>
      <c r="AH28" s="288"/>
    </row>
    <row r="29" spans="12:34" x14ac:dyDescent="0.15"/>
    <row r="30" spans="12:34" x14ac:dyDescent="0.15"/>
    <row r="31" spans="12:34" x14ac:dyDescent="0.15">
      <c r="Q31" s="288"/>
    </row>
    <row r="32" spans="12:34" x14ac:dyDescent="0.15">
      <c r="L32" s="288"/>
    </row>
    <row r="33" spans="2:34" x14ac:dyDescent="0.15">
      <c r="C33" s="288"/>
      <c r="E33" s="288"/>
      <c r="G33" s="288"/>
      <c r="I33" s="288"/>
      <c r="X33" s="288"/>
    </row>
    <row r="34" spans="2:34" x14ac:dyDescent="0.15">
      <c r="B34" s="288"/>
      <c r="P34" s="288"/>
      <c r="R34" s="288"/>
      <c r="T34" s="288"/>
    </row>
    <row r="35" spans="2:34" x14ac:dyDescent="0.15">
      <c r="D35" s="288"/>
      <c r="W35" s="288"/>
      <c r="AC35" s="288"/>
      <c r="AD35" s="288"/>
      <c r="AE35" s="288"/>
      <c r="AF35" s="288"/>
      <c r="AG35" s="288"/>
      <c r="AH35" s="288"/>
    </row>
    <row r="36" spans="2:34" x14ac:dyDescent="0.15">
      <c r="H36" s="288"/>
      <c r="J36" s="288"/>
      <c r="K36" s="288"/>
      <c r="M36" s="288"/>
      <c r="Y36" s="288"/>
      <c r="Z36" s="288"/>
      <c r="AA36" s="288"/>
      <c r="AB36" s="288"/>
      <c r="AC36" s="288"/>
      <c r="AD36" s="288"/>
      <c r="AE36" s="288"/>
      <c r="AF36" s="288"/>
      <c r="AG36" s="288"/>
      <c r="AH36" s="288"/>
    </row>
    <row r="37" spans="2:34" x14ac:dyDescent="0.15">
      <c r="AH37" s="288"/>
    </row>
    <row r="38" spans="2:34" x14ac:dyDescent="0.15">
      <c r="AG38" s="288"/>
      <c r="AH38" s="288"/>
    </row>
    <row r="39" spans="2:34" x14ac:dyDescent="0.15"/>
    <row r="40" spans="2:34" x14ac:dyDescent="0.15">
      <c r="X40" s="288"/>
    </row>
    <row r="41" spans="2:34" x14ac:dyDescent="0.15">
      <c r="R41" s="288"/>
    </row>
    <row r="42" spans="2:34" x14ac:dyDescent="0.15">
      <c r="W42" s="288"/>
    </row>
    <row r="43" spans="2:34" x14ac:dyDescent="0.15">
      <c r="Y43" s="288"/>
      <c r="Z43" s="288"/>
      <c r="AA43" s="288"/>
      <c r="AB43" s="288"/>
      <c r="AC43" s="288"/>
      <c r="AD43" s="288"/>
      <c r="AE43" s="288"/>
      <c r="AF43" s="288"/>
      <c r="AG43" s="288"/>
      <c r="AH43" s="288"/>
    </row>
    <row r="44" spans="2:34" x14ac:dyDescent="0.15">
      <c r="AH44" s="288"/>
    </row>
    <row r="45" spans="2:34" x14ac:dyDescent="0.15">
      <c r="X45" s="288"/>
    </row>
    <row r="46" spans="2:34" x14ac:dyDescent="0.15"/>
    <row r="47" spans="2:34" x14ac:dyDescent="0.15"/>
    <row r="48" spans="2:34" x14ac:dyDescent="0.15">
      <c r="W48" s="288"/>
      <c r="Y48" s="288"/>
      <c r="Z48" s="288"/>
      <c r="AA48" s="288"/>
      <c r="AB48" s="288"/>
      <c r="AC48" s="288"/>
      <c r="AD48" s="288"/>
      <c r="AE48" s="288"/>
      <c r="AF48" s="288"/>
      <c r="AG48" s="288"/>
      <c r="AH48" s="288"/>
    </row>
    <row r="49" spans="28:34" x14ac:dyDescent="0.15"/>
    <row r="50" spans="28:34" x14ac:dyDescent="0.15">
      <c r="AE50" s="288"/>
      <c r="AF50" s="288"/>
      <c r="AG50" s="288"/>
      <c r="AH50" s="288"/>
    </row>
    <row r="51" spans="28:34" x14ac:dyDescent="0.15">
      <c r="AC51" s="288"/>
      <c r="AD51" s="288"/>
      <c r="AE51" s="288"/>
      <c r="AF51" s="288"/>
      <c r="AG51" s="288"/>
      <c r="AH51" s="288"/>
    </row>
    <row r="52" spans="28:34" x14ac:dyDescent="0.15"/>
    <row r="53" spans="28:34" x14ac:dyDescent="0.15">
      <c r="AF53" s="288"/>
      <c r="AG53" s="288"/>
      <c r="AH53" s="288"/>
    </row>
    <row r="54" spans="28:34" x14ac:dyDescent="0.15">
      <c r="AH54" s="288"/>
    </row>
    <row r="55" spans="28:34" x14ac:dyDescent="0.15"/>
    <row r="56" spans="28:34" x14ac:dyDescent="0.15">
      <c r="AB56" s="288"/>
      <c r="AC56" s="288"/>
      <c r="AD56" s="288"/>
      <c r="AE56" s="288"/>
      <c r="AF56" s="288"/>
      <c r="AG56" s="288"/>
      <c r="AH56" s="288"/>
    </row>
    <row r="57" spans="28:34" x14ac:dyDescent="0.15">
      <c r="AH57" s="288"/>
    </row>
    <row r="58" spans="28:34" x14ac:dyDescent="0.15">
      <c r="AH58" s="288"/>
    </row>
    <row r="59" spans="28:34" x14ac:dyDescent="0.15">
      <c r="AG59" s="288"/>
      <c r="AH59" s="288"/>
    </row>
    <row r="60" spans="28:34" x14ac:dyDescent="0.15"/>
    <row r="61" spans="28:34" x14ac:dyDescent="0.15"/>
    <row r="62" spans="28:34" x14ac:dyDescent="0.15"/>
    <row r="63" spans="28:34" x14ac:dyDescent="0.15">
      <c r="AH63" s="288"/>
    </row>
    <row r="64" spans="28:34" x14ac:dyDescent="0.15">
      <c r="AG64" s="288"/>
      <c r="AH64" s="288"/>
    </row>
    <row r="65" spans="28:34" x14ac:dyDescent="0.15"/>
    <row r="66" spans="28:34" x14ac:dyDescent="0.15"/>
    <row r="67" spans="28:34" x14ac:dyDescent="0.15"/>
    <row r="68" spans="28:34" x14ac:dyDescent="0.15">
      <c r="AB68" s="288"/>
      <c r="AC68" s="288"/>
      <c r="AD68" s="288"/>
      <c r="AE68" s="288"/>
      <c r="AF68" s="288"/>
      <c r="AG68" s="288"/>
      <c r="AH68" s="288"/>
    </row>
    <row r="69" spans="28:34" x14ac:dyDescent="0.15">
      <c r="AF69" s="288"/>
      <c r="AG69" s="288"/>
      <c r="AH69" s="288"/>
    </row>
    <row r="70" spans="28:34" x14ac:dyDescent="0.15"/>
    <row r="71" spans="28:34" x14ac:dyDescent="0.15"/>
    <row r="72" spans="28:34" x14ac:dyDescent="0.15"/>
    <row r="73" spans="28:34" x14ac:dyDescent="0.15"/>
    <row r="74" spans="28:34" x14ac:dyDescent="0.15"/>
    <row r="75" spans="28:34" x14ac:dyDescent="0.15">
      <c r="AH75" s="288"/>
    </row>
    <row r="76" spans="28:34" x14ac:dyDescent="0.15">
      <c r="AF76" s="288"/>
      <c r="AG76" s="288"/>
      <c r="AH76" s="288"/>
    </row>
    <row r="77" spans="28:34" x14ac:dyDescent="0.15">
      <c r="AG77" s="288"/>
      <c r="AH77" s="288"/>
    </row>
    <row r="78" spans="28:34" x14ac:dyDescent="0.15"/>
    <row r="79" spans="28:34" x14ac:dyDescent="0.15"/>
    <row r="80" spans="28:34" x14ac:dyDescent="0.15"/>
    <row r="81" spans="25:34" x14ac:dyDescent="0.15"/>
    <row r="82" spans="25:34" x14ac:dyDescent="0.15">
      <c r="Y82" s="288"/>
    </row>
    <row r="83" spans="25:34" x14ac:dyDescent="0.15">
      <c r="Y83" s="288"/>
      <c r="Z83" s="288"/>
      <c r="AA83" s="288"/>
      <c r="AB83" s="288"/>
      <c r="AC83" s="288"/>
      <c r="AD83" s="288"/>
      <c r="AE83" s="288"/>
      <c r="AF83" s="288"/>
      <c r="AG83" s="288"/>
      <c r="AH83" s="288"/>
    </row>
    <row r="84" spans="25:34" x14ac:dyDescent="0.15"/>
    <row r="85" spans="25:34" x14ac:dyDescent="0.15"/>
    <row r="86" spans="25:34" x14ac:dyDescent="0.15"/>
    <row r="87" spans="25:34" x14ac:dyDescent="0.15"/>
    <row r="88" spans="25:34" x14ac:dyDescent="0.15">
      <c r="AH88" s="288"/>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88"/>
      <c r="AG94" s="288"/>
      <c r="AH94" s="288"/>
    </row>
    <row r="95" spans="25:34" ht="13.5" customHeight="1" x14ac:dyDescent="0.15">
      <c r="AH95" s="288"/>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88"/>
    </row>
    <row r="102" spans="33:34" ht="13.5" customHeight="1" x14ac:dyDescent="0.15"/>
    <row r="103" spans="33:34" ht="13.5" customHeight="1" x14ac:dyDescent="0.15"/>
    <row r="104" spans="33:34" ht="13.5" customHeight="1" x14ac:dyDescent="0.15">
      <c r="AG104" s="288"/>
      <c r="AH104" s="288"/>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88"/>
    </row>
    <row r="117" spans="34:122" ht="13.5" customHeight="1" x14ac:dyDescent="0.15"/>
    <row r="118" spans="34:122" ht="13.5" customHeight="1" x14ac:dyDescent="0.15"/>
    <row r="119" spans="34:122" ht="13.5" customHeight="1" x14ac:dyDescent="0.15"/>
    <row r="120" spans="34:122" ht="13.5" customHeight="1" x14ac:dyDescent="0.15">
      <c r="AH120" s="288"/>
    </row>
    <row r="121" spans="34:122" ht="13.5" customHeight="1" x14ac:dyDescent="0.15">
      <c r="AH121" s="288"/>
    </row>
    <row r="122" spans="34:122" ht="13.5" customHeight="1" x14ac:dyDescent="0.15"/>
    <row r="123" spans="34:122" ht="13.5" customHeight="1" x14ac:dyDescent="0.15"/>
    <row r="124" spans="34:122" ht="13.5" customHeight="1" x14ac:dyDescent="0.15"/>
    <row r="125" spans="34:122" ht="13.5" customHeight="1" x14ac:dyDescent="0.15">
      <c r="DR125" s="288" t="s">
        <v>522</v>
      </c>
    </row>
  </sheetData>
  <sheetProtection algorithmName="SHA-512" hashValue="FiFi5WQaWA8aMvITE2pg226pHF7P1bq+Xyauq/Ghy8pWjwyLBrHrdM9StDfai20K0ur42lvn/Bs0B5NOQFbeBw==" saltValue="cDqjeKHYNrrrkuIA/zg0M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Normal="100" workbookViewId="0"/>
  </sheetViews>
  <sheetFormatPr defaultColWidth="11.125" defaultRowHeight="13.5" x14ac:dyDescent="0.15"/>
  <cols>
    <col min="1" max="1" width="45.875" style="147" customWidth="1"/>
    <col min="2" max="8" width="13.375" style="147" customWidth="1"/>
    <col min="9" max="16384" width="11.125" style="147"/>
  </cols>
  <sheetData>
    <row r="1" spans="1:8" x14ac:dyDescent="0.15">
      <c r="A1" s="141"/>
      <c r="B1" s="142"/>
      <c r="C1" s="143"/>
      <c r="D1" s="144"/>
      <c r="E1" s="145"/>
      <c r="F1" s="145"/>
      <c r="G1" s="145"/>
      <c r="H1" s="146"/>
    </row>
    <row r="2" spans="1:8" x14ac:dyDescent="0.15">
      <c r="A2" s="148"/>
      <c r="B2" s="149"/>
      <c r="C2" s="150"/>
      <c r="D2" s="151" t="s">
        <v>52</v>
      </c>
      <c r="E2" s="152"/>
      <c r="F2" s="153" t="s">
        <v>573</v>
      </c>
      <c r="G2" s="154"/>
      <c r="H2" s="155"/>
    </row>
    <row r="3" spans="1:8" x14ac:dyDescent="0.15">
      <c r="A3" s="151" t="s">
        <v>566</v>
      </c>
      <c r="B3" s="156"/>
      <c r="C3" s="157"/>
      <c r="D3" s="158">
        <v>37481</v>
      </c>
      <c r="E3" s="159"/>
      <c r="F3" s="160">
        <v>54227</v>
      </c>
      <c r="G3" s="161"/>
      <c r="H3" s="162"/>
    </row>
    <row r="4" spans="1:8" x14ac:dyDescent="0.15">
      <c r="A4" s="163"/>
      <c r="B4" s="164"/>
      <c r="C4" s="165"/>
      <c r="D4" s="166">
        <v>21394</v>
      </c>
      <c r="E4" s="167"/>
      <c r="F4" s="168">
        <v>29694</v>
      </c>
      <c r="G4" s="169"/>
      <c r="H4" s="170"/>
    </row>
    <row r="5" spans="1:8" x14ac:dyDescent="0.15">
      <c r="A5" s="151" t="s">
        <v>568</v>
      </c>
      <c r="B5" s="156"/>
      <c r="C5" s="157"/>
      <c r="D5" s="158">
        <v>43800</v>
      </c>
      <c r="E5" s="159"/>
      <c r="F5" s="160">
        <v>57295</v>
      </c>
      <c r="G5" s="161"/>
      <c r="H5" s="162"/>
    </row>
    <row r="6" spans="1:8" x14ac:dyDescent="0.15">
      <c r="A6" s="163"/>
      <c r="B6" s="164"/>
      <c r="C6" s="165"/>
      <c r="D6" s="166">
        <v>36206</v>
      </c>
      <c r="E6" s="167"/>
      <c r="F6" s="168">
        <v>32771</v>
      </c>
      <c r="G6" s="169"/>
      <c r="H6" s="170"/>
    </row>
    <row r="7" spans="1:8" x14ac:dyDescent="0.15">
      <c r="A7" s="151" t="s">
        <v>569</v>
      </c>
      <c r="B7" s="156"/>
      <c r="C7" s="157"/>
      <c r="D7" s="158">
        <v>26415</v>
      </c>
      <c r="E7" s="159"/>
      <c r="F7" s="160">
        <v>54110</v>
      </c>
      <c r="G7" s="161"/>
      <c r="H7" s="162"/>
    </row>
    <row r="8" spans="1:8" x14ac:dyDescent="0.15">
      <c r="A8" s="163"/>
      <c r="B8" s="164"/>
      <c r="C8" s="165"/>
      <c r="D8" s="166">
        <v>15110</v>
      </c>
      <c r="E8" s="167"/>
      <c r="F8" s="168">
        <v>30620</v>
      </c>
      <c r="G8" s="169"/>
      <c r="H8" s="170"/>
    </row>
    <row r="9" spans="1:8" x14ac:dyDescent="0.15">
      <c r="A9" s="151" t="s">
        <v>570</v>
      </c>
      <c r="B9" s="156"/>
      <c r="C9" s="157"/>
      <c r="D9" s="158">
        <v>22487</v>
      </c>
      <c r="E9" s="159"/>
      <c r="F9" s="160">
        <v>54684</v>
      </c>
      <c r="G9" s="161"/>
      <c r="H9" s="162"/>
    </row>
    <row r="10" spans="1:8" x14ac:dyDescent="0.15">
      <c r="A10" s="163"/>
      <c r="B10" s="164"/>
      <c r="C10" s="165"/>
      <c r="D10" s="166">
        <v>12376</v>
      </c>
      <c r="E10" s="167"/>
      <c r="F10" s="168">
        <v>32829</v>
      </c>
      <c r="G10" s="169"/>
      <c r="H10" s="170"/>
    </row>
    <row r="11" spans="1:8" x14ac:dyDescent="0.15">
      <c r="A11" s="151" t="s">
        <v>571</v>
      </c>
      <c r="B11" s="156"/>
      <c r="C11" s="157"/>
      <c r="D11" s="158">
        <v>39221</v>
      </c>
      <c r="E11" s="159"/>
      <c r="F11" s="160">
        <v>62383</v>
      </c>
      <c r="G11" s="161"/>
      <c r="H11" s="162"/>
    </row>
    <row r="12" spans="1:8" x14ac:dyDescent="0.15">
      <c r="A12" s="163"/>
      <c r="B12" s="164"/>
      <c r="C12" s="171"/>
      <c r="D12" s="166">
        <v>22144</v>
      </c>
      <c r="E12" s="167"/>
      <c r="F12" s="168">
        <v>35325</v>
      </c>
      <c r="G12" s="169"/>
      <c r="H12" s="170"/>
    </row>
    <row r="13" spans="1:8" x14ac:dyDescent="0.15">
      <c r="A13" s="151"/>
      <c r="B13" s="156"/>
      <c r="C13" s="172"/>
      <c r="D13" s="173">
        <v>33881</v>
      </c>
      <c r="E13" s="174"/>
      <c r="F13" s="175">
        <v>56540</v>
      </c>
      <c r="G13" s="176"/>
      <c r="H13" s="162"/>
    </row>
    <row r="14" spans="1:8" x14ac:dyDescent="0.15">
      <c r="A14" s="163"/>
      <c r="B14" s="164"/>
      <c r="C14" s="165"/>
      <c r="D14" s="166">
        <v>21446</v>
      </c>
      <c r="E14" s="167"/>
      <c r="F14" s="168">
        <v>32248</v>
      </c>
      <c r="G14" s="169"/>
      <c r="H14" s="170"/>
    </row>
    <row r="17" spans="1:11" x14ac:dyDescent="0.15">
      <c r="A17" s="147" t="s">
        <v>53</v>
      </c>
    </row>
    <row r="18" spans="1:11" x14ac:dyDescent="0.15">
      <c r="A18" s="177"/>
      <c r="B18" s="177" t="str">
        <f>実質収支比率等に係る経年分析!F$46</f>
        <v>H27</v>
      </c>
      <c r="C18" s="177" t="str">
        <f>実質収支比率等に係る経年分析!G$46</f>
        <v>H28</v>
      </c>
      <c r="D18" s="177" t="str">
        <f>実質収支比率等に係る経年分析!H$46</f>
        <v>H29</v>
      </c>
      <c r="E18" s="177" t="str">
        <f>実質収支比率等に係る経年分析!I$46</f>
        <v>H30</v>
      </c>
      <c r="F18" s="177" t="str">
        <f>実質収支比率等に係る経年分析!J$46</f>
        <v>R01</v>
      </c>
    </row>
    <row r="19" spans="1:11" x14ac:dyDescent="0.15">
      <c r="A19" s="177" t="s">
        <v>54</v>
      </c>
      <c r="B19" s="177">
        <f>ROUND(VALUE(SUBSTITUTE(実質収支比率等に係る経年分析!F$48,"▲","-")),2)</f>
        <v>5.96</v>
      </c>
      <c r="C19" s="177">
        <f>ROUND(VALUE(SUBSTITUTE(実質収支比率等に係る経年分析!G$48,"▲","-")),2)</f>
        <v>5.69</v>
      </c>
      <c r="D19" s="177">
        <f>ROUND(VALUE(SUBSTITUTE(実質収支比率等に係る経年分析!H$48,"▲","-")),2)</f>
        <v>6.21</v>
      </c>
      <c r="E19" s="177">
        <f>ROUND(VALUE(SUBSTITUTE(実質収支比率等に係る経年分析!I$48,"▲","-")),2)</f>
        <v>6.07</v>
      </c>
      <c r="F19" s="177">
        <f>ROUND(VALUE(SUBSTITUTE(実質収支比率等に係る経年分析!J$48,"▲","-")),2)</f>
        <v>6.26</v>
      </c>
    </row>
    <row r="20" spans="1:11" x14ac:dyDescent="0.15">
      <c r="A20" s="177" t="s">
        <v>55</v>
      </c>
      <c r="B20" s="177">
        <f>ROUND(VALUE(SUBSTITUTE(実質収支比率等に係る経年分析!F$47,"▲","-")),2)</f>
        <v>8.4499999999999993</v>
      </c>
      <c r="C20" s="177">
        <f>ROUND(VALUE(SUBSTITUTE(実質収支比率等に係る経年分析!G$47,"▲","-")),2)</f>
        <v>8.5399999999999991</v>
      </c>
      <c r="D20" s="177">
        <f>ROUND(VALUE(SUBSTITUTE(実質収支比率等に係る経年分析!H$47,"▲","-")),2)</f>
        <v>9.4499999999999993</v>
      </c>
      <c r="E20" s="177">
        <f>ROUND(VALUE(SUBSTITUTE(実質収支比率等に係る経年分析!I$47,"▲","-")),2)</f>
        <v>10.37</v>
      </c>
      <c r="F20" s="177">
        <f>ROUND(VALUE(SUBSTITUTE(実質収支比率等に係る経年分析!J$47,"▲","-")),2)</f>
        <v>12.53</v>
      </c>
    </row>
    <row r="21" spans="1:11" x14ac:dyDescent="0.15">
      <c r="A21" s="177" t="s">
        <v>56</v>
      </c>
      <c r="B21" s="177">
        <f>IF(ISNUMBER(VALUE(SUBSTITUTE(実質収支比率等に係る経年分析!F$49,"▲","-"))),ROUND(VALUE(SUBSTITUTE(実質収支比率等に係る経年分析!F$49,"▲","-")),2),NA())</f>
        <v>0.87</v>
      </c>
      <c r="C21" s="177">
        <f>IF(ISNUMBER(VALUE(SUBSTITUTE(実質収支比率等に係る経年分析!G$49,"▲","-"))),ROUND(VALUE(SUBSTITUTE(実質収支比率等に係る経年分析!G$49,"▲","-")),2),NA())</f>
        <v>-0.32</v>
      </c>
      <c r="D21" s="177">
        <f>IF(ISNUMBER(VALUE(SUBSTITUTE(実質収支比率等に係る経年分析!H$49,"▲","-"))),ROUND(VALUE(SUBSTITUTE(実質収支比率等に係る経年分析!H$49,"▲","-")),2),NA())</f>
        <v>1.35</v>
      </c>
      <c r="E21" s="177">
        <f>IF(ISNUMBER(VALUE(SUBSTITUTE(実質収支比率等に係る経年分析!I$49,"▲","-"))),ROUND(VALUE(SUBSTITUTE(実質収支比率等に係る経年分析!I$49,"▲","-")),2),NA())</f>
        <v>0.68</v>
      </c>
      <c r="F21" s="177">
        <f>IF(ISNUMBER(VALUE(SUBSTITUTE(実質収支比率等に係る経年分析!J$49,"▲","-"))),ROUND(VALUE(SUBSTITUTE(実質収支比率等に係る経年分析!J$49,"▲","-")),2),NA())</f>
        <v>2.44</v>
      </c>
    </row>
    <row r="24" spans="1:11" x14ac:dyDescent="0.15">
      <c r="A24" s="147" t="s">
        <v>57</v>
      </c>
    </row>
    <row r="25" spans="1:11" x14ac:dyDescent="0.15">
      <c r="A25" s="178"/>
      <c r="B25" s="178" t="str">
        <f>連結実質赤字比率に係る赤字・黒字の構成分析!F$33</f>
        <v>H27</v>
      </c>
      <c r="C25" s="178"/>
      <c r="D25" s="178" t="str">
        <f>連結実質赤字比率に係る赤字・黒字の構成分析!G$33</f>
        <v>H28</v>
      </c>
      <c r="E25" s="178"/>
      <c r="F25" s="178" t="str">
        <f>連結実質赤字比率に係る赤字・黒字の構成分析!H$33</f>
        <v>H29</v>
      </c>
      <c r="G25" s="178"/>
      <c r="H25" s="178" t="str">
        <f>連結実質赤字比率に係る赤字・黒字の構成分析!I$33</f>
        <v>H30</v>
      </c>
      <c r="I25" s="178"/>
      <c r="J25" s="178" t="str">
        <f>連結実質赤字比率に係る赤字・黒字の構成分析!J$33</f>
        <v>R01</v>
      </c>
      <c r="K25" s="178"/>
    </row>
    <row r="26" spans="1:11" x14ac:dyDescent="0.15">
      <c r="A26" s="178"/>
      <c r="B26" s="178" t="s">
        <v>58</v>
      </c>
      <c r="C26" s="178" t="s">
        <v>59</v>
      </c>
      <c r="D26" s="178" t="s">
        <v>58</v>
      </c>
      <c r="E26" s="178" t="s">
        <v>59</v>
      </c>
      <c r="F26" s="178" t="s">
        <v>58</v>
      </c>
      <c r="G26" s="178" t="s">
        <v>59</v>
      </c>
      <c r="H26" s="178" t="s">
        <v>58</v>
      </c>
      <c r="I26" s="178" t="s">
        <v>59</v>
      </c>
      <c r="J26" s="178" t="s">
        <v>58</v>
      </c>
      <c r="K26" s="178" t="s">
        <v>59</v>
      </c>
    </row>
    <row r="27" spans="1:11" x14ac:dyDescent="0.15">
      <c r="A27" s="178" t="str">
        <f>IF(連結実質赤字比率に係る赤字・黒字の構成分析!C$43="",NA(),連結実質赤字比率に係る赤字・黒字の構成分析!C$43)</f>
        <v>その他会計（黒字）</v>
      </c>
      <c r="B27" s="178" t="e">
        <f>IF(ROUND(VALUE(SUBSTITUTE(連結実質赤字比率に係る赤字・黒字の構成分析!F$43,"▲", "-")), 2) &lt; 0, ABS(ROUND(VALUE(SUBSTITUTE(連結実質赤字比率に係る赤字・黒字の構成分析!F$43,"▲", "-")), 2)), NA())</f>
        <v>#N/A</v>
      </c>
      <c r="C27" s="178">
        <f>IF(ROUND(VALUE(SUBSTITUTE(連結実質赤字比率に係る赤字・黒字の構成分析!F$43,"▲", "-")), 2) &gt;= 0, ABS(ROUND(VALUE(SUBSTITUTE(連結実質赤字比率に係る赤字・黒字の構成分析!F$43,"▲", "-")), 2)), NA())</f>
        <v>0.42</v>
      </c>
      <c r="D27" s="178" t="e">
        <f>IF(ROUND(VALUE(SUBSTITUTE(連結実質赤字比率に係る赤字・黒字の構成分析!G$43,"▲", "-")), 2) &lt; 0, ABS(ROUND(VALUE(SUBSTITUTE(連結実質赤字比率に係る赤字・黒字の構成分析!G$43,"▲", "-")), 2)), NA())</f>
        <v>#N/A</v>
      </c>
      <c r="E27" s="178">
        <f>IF(ROUND(VALUE(SUBSTITUTE(連結実質赤字比率に係る赤字・黒字の構成分析!G$43,"▲", "-")), 2) &gt;= 0, ABS(ROUND(VALUE(SUBSTITUTE(連結実質赤字比率に係る赤字・黒字の構成分析!G$43,"▲", "-")), 2)), NA())</f>
        <v>0.17</v>
      </c>
      <c r="F27" s="178" t="e">
        <f>IF(ROUND(VALUE(SUBSTITUTE(連結実質赤字比率に係る赤字・黒字の構成分析!H$43,"▲", "-")), 2) &lt; 0, ABS(ROUND(VALUE(SUBSTITUTE(連結実質赤字比率に係る赤字・黒字の構成分析!H$43,"▲", "-")), 2)), NA())</f>
        <v>#N/A</v>
      </c>
      <c r="G27" s="178">
        <f>IF(ROUND(VALUE(SUBSTITUTE(連結実質赤字比率に係る赤字・黒字の構成分析!H$43,"▲", "-")), 2) &gt;= 0, ABS(ROUND(VALUE(SUBSTITUTE(連結実質赤字比率に係る赤字・黒字の構成分析!H$43,"▲", "-")), 2)), NA())</f>
        <v>0.17</v>
      </c>
      <c r="H27" s="178" t="e">
        <f>IF(ROUND(VALUE(SUBSTITUTE(連結実質赤字比率に係る赤字・黒字の構成分析!I$43,"▲", "-")), 2) &lt; 0, ABS(ROUND(VALUE(SUBSTITUTE(連結実質赤字比率に係る赤字・黒字の構成分析!I$43,"▲", "-")), 2)), NA())</f>
        <v>#N/A</v>
      </c>
      <c r="I27" s="178">
        <f>IF(ROUND(VALUE(SUBSTITUTE(連結実質赤字比率に係る赤字・黒字の構成分析!I$43,"▲", "-")), 2) &gt;= 0, ABS(ROUND(VALUE(SUBSTITUTE(連結実質赤字比率に係る赤字・黒字の構成分析!I$43,"▲", "-")), 2)), NA())</f>
        <v>0.19</v>
      </c>
      <c r="J27" s="178" t="e">
        <f>IF(ROUND(VALUE(SUBSTITUTE(連結実質赤字比率に係る赤字・黒字の構成分析!J$43,"▲", "-")), 2) &lt; 0, ABS(ROUND(VALUE(SUBSTITUTE(連結実質赤字比率に係る赤字・黒字の構成分析!J$43,"▲", "-")), 2)), NA())</f>
        <v>#N/A</v>
      </c>
      <c r="K27" s="178">
        <f>IF(ROUND(VALUE(SUBSTITUTE(連結実質赤字比率に係る赤字・黒字の構成分析!J$43,"▲", "-")), 2) &gt;= 0, ABS(ROUND(VALUE(SUBSTITUTE(連結実質赤字比率に係る赤字・黒字の構成分析!J$43,"▲", "-")), 2)), NA())</f>
        <v>0.19</v>
      </c>
    </row>
    <row r="28" spans="1:11" x14ac:dyDescent="0.15">
      <c r="A28" s="178" t="str">
        <f>IF(連結実質赤字比率に係る赤字・黒字の構成分析!C$42="",NA(),連結実質赤字比率に係る赤字・黒字の構成分析!C$42)</f>
        <v>その他会計（赤字）</v>
      </c>
      <c r="B28" s="178" t="e">
        <f>IF(ROUND(VALUE(SUBSTITUTE(連結実質赤字比率に係る赤字・黒字の構成分析!F$42,"▲", "-")), 2) &lt; 0, ABS(ROUND(VALUE(SUBSTITUTE(連結実質赤字比率に係る赤字・黒字の構成分析!F$42,"▲", "-")), 2)), NA())</f>
        <v>#VALUE!</v>
      </c>
      <c r="C28" s="178" t="e">
        <f>IF(ROUND(VALUE(SUBSTITUTE(連結実質赤字比率に係る赤字・黒字の構成分析!F$42,"▲", "-")), 2) &gt;= 0, ABS(ROUND(VALUE(SUBSTITUTE(連結実質赤字比率に係る赤字・黒字の構成分析!F$42,"▲", "-")), 2)), NA())</f>
        <v>#VALUE!</v>
      </c>
      <c r="D28" s="178" t="e">
        <f>IF(ROUND(VALUE(SUBSTITUTE(連結実質赤字比率に係る赤字・黒字の構成分析!G$42,"▲", "-")), 2) &lt; 0, ABS(ROUND(VALUE(SUBSTITUTE(連結実質赤字比率に係る赤字・黒字の構成分析!G$42,"▲", "-")), 2)), NA())</f>
        <v>#VALUE!</v>
      </c>
      <c r="E28" s="178" t="e">
        <f>IF(ROUND(VALUE(SUBSTITUTE(連結実質赤字比率に係る赤字・黒字の構成分析!G$42,"▲", "-")), 2) &gt;= 0, ABS(ROUND(VALUE(SUBSTITUTE(連結実質赤字比率に係る赤字・黒字の構成分析!G$42,"▲", "-")), 2)), NA())</f>
        <v>#VALUE!</v>
      </c>
      <c r="F28" s="178" t="e">
        <f>IF(ROUND(VALUE(SUBSTITUTE(連結実質赤字比率に係る赤字・黒字の構成分析!H$42,"▲", "-")), 2) &lt; 0, ABS(ROUND(VALUE(SUBSTITUTE(連結実質赤字比率に係る赤字・黒字の構成分析!H$42,"▲", "-")), 2)), NA())</f>
        <v>#VALUE!</v>
      </c>
      <c r="G28" s="178" t="e">
        <f>IF(ROUND(VALUE(SUBSTITUTE(連結実質赤字比率に係る赤字・黒字の構成分析!H$42,"▲", "-")), 2) &gt;= 0, ABS(ROUND(VALUE(SUBSTITUTE(連結実質赤字比率に係る赤字・黒字の構成分析!H$42,"▲", "-")), 2)), NA())</f>
        <v>#VALUE!</v>
      </c>
      <c r="H28" s="178" t="e">
        <f>IF(ROUND(VALUE(SUBSTITUTE(連結実質赤字比率に係る赤字・黒字の構成分析!I$42,"▲", "-")), 2) &lt; 0, ABS(ROUND(VALUE(SUBSTITUTE(連結実質赤字比率に係る赤字・黒字の構成分析!I$42,"▲", "-")), 2)), NA())</f>
        <v>#VALUE!</v>
      </c>
      <c r="I28" s="178" t="e">
        <f>IF(ROUND(VALUE(SUBSTITUTE(連結実質赤字比率に係る赤字・黒字の構成分析!I$42,"▲", "-")), 2) &gt;= 0, ABS(ROUND(VALUE(SUBSTITUTE(連結実質赤字比率に係る赤字・黒字の構成分析!I$42,"▲", "-")), 2)), NA())</f>
        <v>#VALUE!</v>
      </c>
      <c r="J28" s="178" t="e">
        <f>IF(ROUND(VALUE(SUBSTITUTE(連結実質赤字比率に係る赤字・黒字の構成分析!J$42,"▲", "-")), 2) &lt; 0, ABS(ROUND(VALUE(SUBSTITUTE(連結実質赤字比率に係る赤字・黒字の構成分析!J$42,"▲", "-")), 2)), NA())</f>
        <v>#VALUE!</v>
      </c>
      <c r="K28" s="178" t="e">
        <f>IF(ROUND(VALUE(SUBSTITUTE(連結実質赤字比率に係る赤字・黒字の構成分析!J$42,"▲", "-")), 2) &gt;= 0, ABS(ROUND(VALUE(SUBSTITUTE(連結実質赤字比率に係る赤字・黒字の構成分析!J$42,"▲", "-")), 2)), NA())</f>
        <v>#VALUE!</v>
      </c>
    </row>
    <row r="29" spans="1:11" x14ac:dyDescent="0.15">
      <c r="A29" s="178" t="str">
        <f>IF(連結実質赤字比率に係る赤字・黒字の構成分析!C$41="",NA(),連結実質赤字比率に係る赤字・黒字の構成分析!C$41)</f>
        <v>温泉事業特別会計</v>
      </c>
      <c r="B29" s="178" t="e">
        <f>IF(ROUND(VALUE(SUBSTITUTE(連結実質赤字比率に係る赤字・黒字の構成分析!F$41,"▲", "-")), 2) &lt; 0, ABS(ROUND(VALUE(SUBSTITUTE(連結実質赤字比率に係る赤字・黒字の構成分析!F$41,"▲", "-")), 2)), NA())</f>
        <v>#N/A</v>
      </c>
      <c r="C29" s="178">
        <f>IF(ROUND(VALUE(SUBSTITUTE(連結実質赤字比率に係る赤字・黒字の構成分析!F$41,"▲", "-")), 2) &gt;= 0, ABS(ROUND(VALUE(SUBSTITUTE(連結実質赤字比率に係る赤字・黒字の構成分析!F$41,"▲", "-")), 2)), NA())</f>
        <v>0.1</v>
      </c>
      <c r="D29" s="178" t="e">
        <f>IF(ROUND(VALUE(SUBSTITUTE(連結実質赤字比率に係る赤字・黒字の構成分析!G$41,"▲", "-")), 2) &lt; 0, ABS(ROUND(VALUE(SUBSTITUTE(連結実質赤字比率に係る赤字・黒字の構成分析!G$41,"▲", "-")), 2)), NA())</f>
        <v>#N/A</v>
      </c>
      <c r="E29" s="178">
        <f>IF(ROUND(VALUE(SUBSTITUTE(連結実質赤字比率に係る赤字・黒字の構成分析!G$41,"▲", "-")), 2) &gt;= 0, ABS(ROUND(VALUE(SUBSTITUTE(連結実質赤字比率に係る赤字・黒字の構成分析!G$41,"▲", "-")), 2)), NA())</f>
        <v>0.11</v>
      </c>
      <c r="F29" s="178" t="e">
        <f>IF(ROUND(VALUE(SUBSTITUTE(連結実質赤字比率に係る赤字・黒字の構成分析!H$41,"▲", "-")), 2) &lt; 0, ABS(ROUND(VALUE(SUBSTITUTE(連結実質赤字比率に係る赤字・黒字の構成分析!H$41,"▲", "-")), 2)), NA())</f>
        <v>#N/A</v>
      </c>
      <c r="G29" s="178">
        <f>IF(ROUND(VALUE(SUBSTITUTE(連結実質赤字比率に係る赤字・黒字の構成分析!H$41,"▲", "-")), 2) &gt;= 0, ABS(ROUND(VALUE(SUBSTITUTE(連結実質赤字比率に係る赤字・黒字の構成分析!H$41,"▲", "-")), 2)), NA())</f>
        <v>0.12</v>
      </c>
      <c r="H29" s="178" t="e">
        <f>IF(ROUND(VALUE(SUBSTITUTE(連結実質赤字比率に係る赤字・黒字の構成分析!I$41,"▲", "-")), 2) &lt; 0, ABS(ROUND(VALUE(SUBSTITUTE(連結実質赤字比率に係る赤字・黒字の構成分析!I$41,"▲", "-")), 2)), NA())</f>
        <v>#N/A</v>
      </c>
      <c r="I29" s="178">
        <f>IF(ROUND(VALUE(SUBSTITUTE(連結実質赤字比率に係る赤字・黒字の構成分析!I$41,"▲", "-")), 2) &gt;= 0, ABS(ROUND(VALUE(SUBSTITUTE(連結実質赤字比率に係る赤字・黒字の構成分析!I$41,"▲", "-")), 2)), NA())</f>
        <v>0.12</v>
      </c>
      <c r="J29" s="178" t="e">
        <f>IF(ROUND(VALUE(SUBSTITUTE(連結実質赤字比率に係る赤字・黒字の構成分析!J$41,"▲", "-")), 2) &lt; 0, ABS(ROUND(VALUE(SUBSTITUTE(連結実質赤字比率に係る赤字・黒字の構成分析!J$41,"▲", "-")), 2)), NA())</f>
        <v>#N/A</v>
      </c>
      <c r="K29" s="178">
        <f>IF(ROUND(VALUE(SUBSTITUTE(連結実質赤字比率に係る赤字・黒字の構成分析!J$41,"▲", "-")), 2) &gt;= 0, ABS(ROUND(VALUE(SUBSTITUTE(連結実質赤字比率に係る赤字・黒字の構成分析!J$41,"▲", "-")), 2)), NA())</f>
        <v>0.19</v>
      </c>
    </row>
    <row r="30" spans="1:11" x14ac:dyDescent="0.15">
      <c r="A30" s="178" t="str">
        <f>IF(連結実質赤字比率に係る赤字・黒字の構成分析!C$40="",NA(),連結実質赤字比率に係る赤字・黒字の構成分析!C$40)</f>
        <v>霊園事業特別会計</v>
      </c>
      <c r="B30" s="178" t="e">
        <f>IF(ROUND(VALUE(SUBSTITUTE(連結実質赤字比率に係る赤字・黒字の構成分析!F$40,"▲", "-")), 2) &lt; 0, ABS(ROUND(VALUE(SUBSTITUTE(連結実質赤字比率に係る赤字・黒字の構成分析!F$40,"▲", "-")), 2)), NA())</f>
        <v>#N/A</v>
      </c>
      <c r="C30" s="178">
        <f>IF(ROUND(VALUE(SUBSTITUTE(連結実質赤字比率に係る赤字・黒字の構成分析!F$40,"▲", "-")), 2) &gt;= 0, ABS(ROUND(VALUE(SUBSTITUTE(連結実質赤字比率に係る赤字・黒字の構成分析!F$40,"▲", "-")), 2)), NA())</f>
        <v>0.26</v>
      </c>
      <c r="D30" s="178" t="e">
        <f>IF(ROUND(VALUE(SUBSTITUTE(連結実質赤字比率に係る赤字・黒字の構成分析!G$40,"▲", "-")), 2) &lt; 0, ABS(ROUND(VALUE(SUBSTITUTE(連結実質赤字比率に係る赤字・黒字の構成分析!G$40,"▲", "-")), 2)), NA())</f>
        <v>#N/A</v>
      </c>
      <c r="E30" s="178">
        <f>IF(ROUND(VALUE(SUBSTITUTE(連結実質赤字比率に係る赤字・黒字の構成分析!G$40,"▲", "-")), 2) &gt;= 0, ABS(ROUND(VALUE(SUBSTITUTE(連結実質赤字比率に係る赤字・黒字の構成分析!G$40,"▲", "-")), 2)), NA())</f>
        <v>0.27</v>
      </c>
      <c r="F30" s="178" t="e">
        <f>IF(ROUND(VALUE(SUBSTITUTE(連結実質赤字比率に係る赤字・黒字の構成分析!H$40,"▲", "-")), 2) &lt; 0, ABS(ROUND(VALUE(SUBSTITUTE(連結実質赤字比率に係る赤字・黒字の構成分析!H$40,"▲", "-")), 2)), NA())</f>
        <v>#N/A</v>
      </c>
      <c r="G30" s="178">
        <f>IF(ROUND(VALUE(SUBSTITUTE(連結実質赤字比率に係る赤字・黒字の構成分析!H$40,"▲", "-")), 2) &gt;= 0, ABS(ROUND(VALUE(SUBSTITUTE(連結実質赤字比率に係る赤字・黒字の構成分析!H$40,"▲", "-")), 2)), NA())</f>
        <v>0.54</v>
      </c>
      <c r="H30" s="178" t="e">
        <f>IF(ROUND(VALUE(SUBSTITUTE(連結実質赤字比率に係る赤字・黒字の構成分析!I$40,"▲", "-")), 2) &lt; 0, ABS(ROUND(VALUE(SUBSTITUTE(連結実質赤字比率に係る赤字・黒字の構成分析!I$40,"▲", "-")), 2)), NA())</f>
        <v>#N/A</v>
      </c>
      <c r="I30" s="178">
        <f>IF(ROUND(VALUE(SUBSTITUTE(連結実質赤字比率に係る赤字・黒字の構成分析!I$40,"▲", "-")), 2) &gt;= 0, ABS(ROUND(VALUE(SUBSTITUTE(連結実質赤字比率に係る赤字・黒字の構成分析!I$40,"▲", "-")), 2)), NA())</f>
        <v>0.42</v>
      </c>
      <c r="J30" s="178" t="e">
        <f>IF(ROUND(VALUE(SUBSTITUTE(連結実質赤字比率に係る赤字・黒字の構成分析!J$40,"▲", "-")), 2) &lt; 0, ABS(ROUND(VALUE(SUBSTITUTE(連結実質赤字比率に係る赤字・黒字の構成分析!J$40,"▲", "-")), 2)), NA())</f>
        <v>#N/A</v>
      </c>
      <c r="K30" s="178">
        <f>IF(ROUND(VALUE(SUBSTITUTE(連結実質赤字比率に係る赤字・黒字の構成分析!J$40,"▲", "-")), 2) &gt;= 0, ABS(ROUND(VALUE(SUBSTITUTE(連結実質赤字比率に係る赤字・黒字の構成分析!J$40,"▲", "-")), 2)), NA())</f>
        <v>0.49</v>
      </c>
    </row>
    <row r="31" spans="1:11" x14ac:dyDescent="0.15">
      <c r="A31" s="178" t="str">
        <f>IF(連結実質赤字比率に係る赤字・黒字の構成分析!C$39="",NA(),連結実質赤字比率に係る赤字・黒字の構成分析!C$39)</f>
        <v>国民健康保険事業特別会計</v>
      </c>
      <c r="B31" s="178" t="e">
        <f>IF(ROUND(VALUE(SUBSTITUTE(連結実質赤字比率に係る赤字・黒字の構成分析!F$39,"▲", "-")), 2) &lt; 0, ABS(ROUND(VALUE(SUBSTITUTE(連結実質赤字比率に係る赤字・黒字の構成分析!F$39,"▲", "-")), 2)), NA())</f>
        <v>#N/A</v>
      </c>
      <c r="C31" s="178">
        <f>IF(ROUND(VALUE(SUBSTITUTE(連結実質赤字比率に係る赤字・黒字の構成分析!F$39,"▲", "-")), 2) &gt;= 0, ABS(ROUND(VALUE(SUBSTITUTE(連結実質赤字比率に係る赤字・黒字の構成分析!F$39,"▲", "-")), 2)), NA())</f>
        <v>0.57999999999999996</v>
      </c>
      <c r="D31" s="178" t="e">
        <f>IF(ROUND(VALUE(SUBSTITUTE(連結実質赤字比率に係る赤字・黒字の構成分析!G$39,"▲", "-")), 2) &lt; 0, ABS(ROUND(VALUE(SUBSTITUTE(連結実質赤字比率に係る赤字・黒字の構成分析!G$39,"▲", "-")), 2)), NA())</f>
        <v>#N/A</v>
      </c>
      <c r="E31" s="178">
        <f>IF(ROUND(VALUE(SUBSTITUTE(連結実質赤字比率に係る赤字・黒字の構成分析!G$39,"▲", "-")), 2) &gt;= 0, ABS(ROUND(VALUE(SUBSTITUTE(連結実質赤字比率に係る赤字・黒字の構成分析!G$39,"▲", "-")), 2)), NA())</f>
        <v>0.99</v>
      </c>
      <c r="F31" s="178" t="e">
        <f>IF(ROUND(VALUE(SUBSTITUTE(連結実質赤字比率に係る赤字・黒字の構成分析!H$39,"▲", "-")), 2) &lt; 0, ABS(ROUND(VALUE(SUBSTITUTE(連結実質赤字比率に係る赤字・黒字の構成分析!H$39,"▲", "-")), 2)), NA())</f>
        <v>#N/A</v>
      </c>
      <c r="G31" s="178">
        <f>IF(ROUND(VALUE(SUBSTITUTE(連結実質赤字比率に係る赤字・黒字の構成分析!H$39,"▲", "-")), 2) &gt;= 0, ABS(ROUND(VALUE(SUBSTITUTE(連結実質赤字比率に係る赤字・黒字の構成分析!H$39,"▲", "-")), 2)), NA())</f>
        <v>1.88</v>
      </c>
      <c r="H31" s="178" t="e">
        <f>IF(ROUND(VALUE(SUBSTITUTE(連結実質赤字比率に係る赤字・黒字の構成分析!I$39,"▲", "-")), 2) &lt; 0, ABS(ROUND(VALUE(SUBSTITUTE(連結実質赤字比率に係る赤字・黒字の構成分析!I$39,"▲", "-")), 2)), NA())</f>
        <v>#N/A</v>
      </c>
      <c r="I31" s="178">
        <f>IF(ROUND(VALUE(SUBSTITUTE(連結実質赤字比率に係る赤字・黒字の構成分析!I$39,"▲", "-")), 2) &gt;= 0, ABS(ROUND(VALUE(SUBSTITUTE(連結実質赤字比率に係る赤字・黒字の構成分析!I$39,"▲", "-")), 2)), NA())</f>
        <v>0.56999999999999995</v>
      </c>
      <c r="J31" s="178" t="e">
        <f>IF(ROUND(VALUE(SUBSTITUTE(連結実質赤字比率に係る赤字・黒字の構成分析!J$39,"▲", "-")), 2) &lt; 0, ABS(ROUND(VALUE(SUBSTITUTE(連結実質赤字比率に係る赤字・黒字の構成分析!J$39,"▲", "-")), 2)), NA())</f>
        <v>#N/A</v>
      </c>
      <c r="K31" s="178">
        <f>IF(ROUND(VALUE(SUBSTITUTE(連結実質赤字比率に係る赤字・黒字の構成分析!J$39,"▲", "-")), 2) &gt;= 0, ABS(ROUND(VALUE(SUBSTITUTE(連結実質赤字比率に係る赤字・黒字の構成分析!J$39,"▲", "-")), 2)), NA())</f>
        <v>0.5</v>
      </c>
    </row>
    <row r="32" spans="1:11" x14ac:dyDescent="0.15">
      <c r="A32" s="178" t="str">
        <f>IF(連結実質赤字比率に係る赤字・黒字の構成分析!C$38="",NA(),連結実質赤字比率に係る赤字・黒字の構成分析!C$38)</f>
        <v>病院事業会計</v>
      </c>
      <c r="B32" s="178" t="e">
        <f>IF(ROUND(VALUE(SUBSTITUTE(連結実質赤字比率に係る赤字・黒字の構成分析!F$38,"▲", "-")), 2) &lt; 0, ABS(ROUND(VALUE(SUBSTITUTE(連結実質赤字比率に係る赤字・黒字の構成分析!F$38,"▲", "-")), 2)), NA())</f>
        <v>#N/A</v>
      </c>
      <c r="C32" s="178">
        <f>IF(ROUND(VALUE(SUBSTITUTE(連結実質赤字比率に係る赤字・黒字の構成分析!F$38,"▲", "-")), 2) &gt;= 0, ABS(ROUND(VALUE(SUBSTITUTE(連結実質赤字比率に係る赤字・黒字の構成分析!F$38,"▲", "-")), 2)), NA())</f>
        <v>8.7200000000000006</v>
      </c>
      <c r="D32" s="178" t="e">
        <f>IF(ROUND(VALUE(SUBSTITUTE(連結実質赤字比率に係る赤字・黒字の構成分析!G$38,"▲", "-")), 2) &lt; 0, ABS(ROUND(VALUE(SUBSTITUTE(連結実質赤字比率に係る赤字・黒字の構成分析!G$38,"▲", "-")), 2)), NA())</f>
        <v>#N/A</v>
      </c>
      <c r="E32" s="178">
        <f>IF(ROUND(VALUE(SUBSTITUTE(連結実質赤字比率に係る赤字・黒字の構成分析!G$38,"▲", "-")), 2) &gt;= 0, ABS(ROUND(VALUE(SUBSTITUTE(連結実質赤字比率に係る赤字・黒字の構成分析!G$38,"▲", "-")), 2)), NA())</f>
        <v>8.66</v>
      </c>
      <c r="F32" s="178" t="e">
        <f>IF(ROUND(VALUE(SUBSTITUTE(連結実質赤字比率に係る赤字・黒字の構成分析!H$38,"▲", "-")), 2) &lt; 0, ABS(ROUND(VALUE(SUBSTITUTE(連結実質赤字比率に係る赤字・黒字の構成分析!H$38,"▲", "-")), 2)), NA())</f>
        <v>#N/A</v>
      </c>
      <c r="G32" s="178">
        <f>IF(ROUND(VALUE(SUBSTITUTE(連結実質赤字比率に係る赤字・黒字の構成分析!H$38,"▲", "-")), 2) &gt;= 0, ABS(ROUND(VALUE(SUBSTITUTE(連結実質赤字比率に係る赤字・黒字の構成分析!H$38,"▲", "-")), 2)), NA())</f>
        <v>7.15</v>
      </c>
      <c r="H32" s="178" t="e">
        <f>IF(ROUND(VALUE(SUBSTITUTE(連結実質赤字比率に係る赤字・黒字の構成分析!I$38,"▲", "-")), 2) &lt; 0, ABS(ROUND(VALUE(SUBSTITUTE(連結実質赤字比率に係る赤字・黒字の構成分析!I$38,"▲", "-")), 2)), NA())</f>
        <v>#N/A</v>
      </c>
      <c r="I32" s="178">
        <f>IF(ROUND(VALUE(SUBSTITUTE(連結実質赤字比率に係る赤字・黒字の構成分析!I$38,"▲", "-")), 2) &gt;= 0, ABS(ROUND(VALUE(SUBSTITUTE(連結実質赤字比率に係る赤字・黒字の構成分析!I$38,"▲", "-")), 2)), NA())</f>
        <v>6.34</v>
      </c>
      <c r="J32" s="178" t="e">
        <f>IF(ROUND(VALUE(SUBSTITUTE(連結実質赤字比率に係る赤字・黒字の構成分析!J$38,"▲", "-")), 2) &lt; 0, ABS(ROUND(VALUE(SUBSTITUTE(連結実質赤字比率に係る赤字・黒字の構成分析!J$38,"▲", "-")), 2)), NA())</f>
        <v>#N/A</v>
      </c>
      <c r="K32" s="178">
        <f>IF(ROUND(VALUE(SUBSTITUTE(連結実質赤字比率に係る赤字・黒字の構成分析!J$38,"▲", "-")), 2) &gt;= 0, ABS(ROUND(VALUE(SUBSTITUTE(連結実質赤字比率に係る赤字・黒字の構成分析!J$38,"▲", "-")), 2)), NA())</f>
        <v>2.54</v>
      </c>
    </row>
    <row r="33" spans="1:16" x14ac:dyDescent="0.15">
      <c r="A33" s="178" t="str">
        <f>IF(連結実質赤字比率に係る赤字・黒字の構成分析!C$37="",NA(),連結実質赤字比率に係る赤字・黒字の構成分析!C$37)</f>
        <v>一般会計</v>
      </c>
      <c r="B33" s="178" t="e">
        <f>IF(ROUND(VALUE(SUBSTITUTE(連結実質赤字比率に係る赤字・黒字の構成分析!F$37,"▲", "-")), 2) &lt; 0, ABS(ROUND(VALUE(SUBSTITUTE(連結実質赤字比率に係る赤字・黒字の構成分析!F$37,"▲", "-")), 2)), NA())</f>
        <v>#N/A</v>
      </c>
      <c r="C33" s="178">
        <f>IF(ROUND(VALUE(SUBSTITUTE(連結実質赤字比率に係る赤字・黒字の構成分析!F$37,"▲", "-")), 2) &gt;= 0, ABS(ROUND(VALUE(SUBSTITUTE(連結実質赤字比率に係る赤字・黒字の構成分析!F$37,"▲", "-")), 2)), NA())</f>
        <v>5.68</v>
      </c>
      <c r="D33" s="178" t="e">
        <f>IF(ROUND(VALUE(SUBSTITUTE(連結実質赤字比率に係る赤字・黒字の構成分析!G$37,"▲", "-")), 2) &lt; 0, ABS(ROUND(VALUE(SUBSTITUTE(連結実質赤字比率に係る赤字・黒字の構成分析!G$37,"▲", "-")), 2)), NA())</f>
        <v>#N/A</v>
      </c>
      <c r="E33" s="178">
        <f>IF(ROUND(VALUE(SUBSTITUTE(連結実質赤字比率に係る赤字・黒字の構成分析!G$37,"▲", "-")), 2) &gt;= 0, ABS(ROUND(VALUE(SUBSTITUTE(連結実質赤字比率に係る赤字・黒字の構成分析!G$37,"▲", "-")), 2)), NA())</f>
        <v>5.4</v>
      </c>
      <c r="F33" s="178" t="e">
        <f>IF(ROUND(VALUE(SUBSTITUTE(連結実質赤字比率に係る赤字・黒字の構成分析!H$37,"▲", "-")), 2) &lt; 0, ABS(ROUND(VALUE(SUBSTITUTE(連結実質赤字比率に係る赤字・黒字の構成分析!H$37,"▲", "-")), 2)), NA())</f>
        <v>#N/A</v>
      </c>
      <c r="G33" s="178">
        <f>IF(ROUND(VALUE(SUBSTITUTE(連結実質赤字比率に係る赤字・黒字の構成分析!H$37,"▲", "-")), 2) &gt;= 0, ABS(ROUND(VALUE(SUBSTITUTE(連結実質赤字比率に係る赤字・黒字の構成分析!H$37,"▲", "-")), 2)), NA())</f>
        <v>5.65</v>
      </c>
      <c r="H33" s="178" t="e">
        <f>IF(ROUND(VALUE(SUBSTITUTE(連結実質赤字比率に係る赤字・黒字の構成分析!I$37,"▲", "-")), 2) &lt; 0, ABS(ROUND(VALUE(SUBSTITUTE(連結実質赤字比率に係る赤字・黒字の構成分析!I$37,"▲", "-")), 2)), NA())</f>
        <v>#N/A</v>
      </c>
      <c r="I33" s="178">
        <f>IF(ROUND(VALUE(SUBSTITUTE(連結実質赤字比率に係る赤字・黒字の構成分析!I$37,"▲", "-")), 2) &gt;= 0, ABS(ROUND(VALUE(SUBSTITUTE(連結実質赤字比率に係る赤字・黒字の構成分析!I$37,"▲", "-")), 2)), NA())</f>
        <v>5.63</v>
      </c>
      <c r="J33" s="178" t="e">
        <f>IF(ROUND(VALUE(SUBSTITUTE(連結実質赤字比率に係る赤字・黒字の構成分析!J$37,"▲", "-")), 2) &lt; 0, ABS(ROUND(VALUE(SUBSTITUTE(連結実質赤字比率に係る赤字・黒字の構成分析!J$37,"▲", "-")), 2)), NA())</f>
        <v>#N/A</v>
      </c>
      <c r="K33" s="178">
        <f>IF(ROUND(VALUE(SUBSTITUTE(連結実質赤字比率に係る赤字・黒字の構成分析!J$37,"▲", "-")), 2) &gt;= 0, ABS(ROUND(VALUE(SUBSTITUTE(連結実質赤字比率に係る赤字・黒字の構成分析!J$37,"▲", "-")), 2)), NA())</f>
        <v>5.75</v>
      </c>
    </row>
    <row r="34" spans="1:16" x14ac:dyDescent="0.15">
      <c r="A34" s="178" t="str">
        <f>IF(連結実質赤字比率に係る赤字・黒字の構成分析!C$36="",NA(),連結実質赤字比率に係る赤字・黒字の構成分析!C$36)</f>
        <v>下水道事業会計</v>
      </c>
      <c r="B34" s="178" t="e">
        <f>IF(ROUND(VALUE(SUBSTITUTE(連結実質赤字比率に係る赤字・黒字の構成分析!F$36,"▲", "-")), 2) &lt; 0, ABS(ROUND(VALUE(SUBSTITUTE(連結実質赤字比率に係る赤字・黒字の構成分析!F$36,"▲", "-")), 2)), NA())</f>
        <v>#N/A</v>
      </c>
      <c r="C34" s="178">
        <f>IF(ROUND(VALUE(SUBSTITUTE(連結実質赤字比率に係る赤字・黒字の構成分析!F$36,"▲", "-")), 2) &gt;= 0, ABS(ROUND(VALUE(SUBSTITUTE(連結実質赤字比率に係る赤字・黒字の構成分析!F$36,"▲", "-")), 2)), NA())</f>
        <v>11.93</v>
      </c>
      <c r="D34" s="178" t="e">
        <f>IF(ROUND(VALUE(SUBSTITUTE(連結実質赤字比率に係る赤字・黒字の構成分析!G$36,"▲", "-")), 2) &lt; 0, ABS(ROUND(VALUE(SUBSTITUTE(連結実質赤字比率に係る赤字・黒字の構成分析!G$36,"▲", "-")), 2)), NA())</f>
        <v>#N/A</v>
      </c>
      <c r="E34" s="178">
        <f>IF(ROUND(VALUE(SUBSTITUTE(連結実質赤字比率に係る赤字・黒字の構成分析!G$36,"▲", "-")), 2) &gt;= 0, ABS(ROUND(VALUE(SUBSTITUTE(連結実質赤字比率に係る赤字・黒字の構成分析!G$36,"▲", "-")), 2)), NA())</f>
        <v>12.81</v>
      </c>
      <c r="F34" s="178" t="e">
        <f>IF(ROUND(VALUE(SUBSTITUTE(連結実質赤字比率に係る赤字・黒字の構成分析!H$36,"▲", "-")), 2) &lt; 0, ABS(ROUND(VALUE(SUBSTITUTE(連結実質赤字比率に係る赤字・黒字の構成分析!H$36,"▲", "-")), 2)), NA())</f>
        <v>#N/A</v>
      </c>
      <c r="G34" s="178">
        <f>IF(ROUND(VALUE(SUBSTITUTE(連結実質赤字比率に係る赤字・黒字の構成分析!H$36,"▲", "-")), 2) &gt;= 0, ABS(ROUND(VALUE(SUBSTITUTE(連結実質赤字比率に係る赤字・黒字の構成分析!H$36,"▲", "-")), 2)), NA())</f>
        <v>12.53</v>
      </c>
      <c r="H34" s="178" t="e">
        <f>IF(ROUND(VALUE(SUBSTITUTE(連結実質赤字比率に係る赤字・黒字の構成分析!I$36,"▲", "-")), 2) &lt; 0, ABS(ROUND(VALUE(SUBSTITUTE(連結実質赤字比率に係る赤字・黒字の構成分析!I$36,"▲", "-")), 2)), NA())</f>
        <v>#N/A</v>
      </c>
      <c r="I34" s="178">
        <f>IF(ROUND(VALUE(SUBSTITUTE(連結実質赤字比率に係る赤字・黒字の構成分析!I$36,"▲", "-")), 2) &gt;= 0, ABS(ROUND(VALUE(SUBSTITUTE(連結実質赤字比率に係る赤字・黒字の構成分析!I$36,"▲", "-")), 2)), NA())</f>
        <v>12.91</v>
      </c>
      <c r="J34" s="178" t="e">
        <f>IF(ROUND(VALUE(SUBSTITUTE(連結実質赤字比率に係る赤字・黒字の構成分析!J$36,"▲", "-")), 2) &lt; 0, ABS(ROUND(VALUE(SUBSTITUTE(連結実質赤字比率に係る赤字・黒字の構成分析!J$36,"▲", "-")), 2)), NA())</f>
        <v>#N/A</v>
      </c>
      <c r="K34" s="178">
        <f>IF(ROUND(VALUE(SUBSTITUTE(連結実質赤字比率に係る赤字・黒字の構成分析!J$36,"▲", "-")), 2) &gt;= 0, ABS(ROUND(VALUE(SUBSTITUTE(連結実質赤字比率に係る赤字・黒字の構成分析!J$36,"▲", "-")), 2)), NA())</f>
        <v>12.28</v>
      </c>
    </row>
    <row r="35" spans="1:16" x14ac:dyDescent="0.15">
      <c r="A35" s="178" t="str">
        <f>IF(連結実質赤字比率に係る赤字・黒字の構成分析!C$35="",NA(),連結実質赤字比率に係る赤字・黒字の構成分析!C$35)</f>
        <v>水道事業会計</v>
      </c>
      <c r="B35" s="178" t="e">
        <f>IF(ROUND(VALUE(SUBSTITUTE(連結実質赤字比率に係る赤字・黒字の構成分析!F$35,"▲", "-")), 2) &lt; 0, ABS(ROUND(VALUE(SUBSTITUTE(連結実質赤字比率に係る赤字・黒字の構成分析!F$35,"▲", "-")), 2)), NA())</f>
        <v>#N/A</v>
      </c>
      <c r="C35" s="178">
        <f>IF(ROUND(VALUE(SUBSTITUTE(連結実質赤字比率に係る赤字・黒字の構成分析!F$35,"▲", "-")), 2) &gt;= 0, ABS(ROUND(VALUE(SUBSTITUTE(連結実質赤字比率に係る赤字・黒字の構成分析!F$35,"▲", "-")), 2)), NA())</f>
        <v>12.33</v>
      </c>
      <c r="D35" s="178" t="e">
        <f>IF(ROUND(VALUE(SUBSTITUTE(連結実質赤字比率に係る赤字・黒字の構成分析!G$35,"▲", "-")), 2) &lt; 0, ABS(ROUND(VALUE(SUBSTITUTE(連結実質赤字比率に係る赤字・黒字の構成分析!G$35,"▲", "-")), 2)), NA())</f>
        <v>#N/A</v>
      </c>
      <c r="E35" s="178">
        <f>IF(ROUND(VALUE(SUBSTITUTE(連結実質赤字比率に係る赤字・黒字の構成分析!G$35,"▲", "-")), 2) &gt;= 0, ABS(ROUND(VALUE(SUBSTITUTE(連結実質赤字比率に係る赤字・黒字の構成分析!G$35,"▲", "-")), 2)), NA())</f>
        <v>13.36</v>
      </c>
      <c r="F35" s="178" t="e">
        <f>IF(ROUND(VALUE(SUBSTITUTE(連結実質赤字比率に係る赤字・黒字の構成分析!H$35,"▲", "-")), 2) &lt; 0, ABS(ROUND(VALUE(SUBSTITUTE(連結実質赤字比率に係る赤字・黒字の構成分析!H$35,"▲", "-")), 2)), NA())</f>
        <v>#N/A</v>
      </c>
      <c r="G35" s="178">
        <f>IF(ROUND(VALUE(SUBSTITUTE(連結実質赤字比率に係る赤字・黒字の構成分析!H$35,"▲", "-")), 2) &gt;= 0, ABS(ROUND(VALUE(SUBSTITUTE(連結実質赤字比率に係る赤字・黒字の構成分析!H$35,"▲", "-")), 2)), NA())</f>
        <v>13.93</v>
      </c>
      <c r="H35" s="178" t="e">
        <f>IF(ROUND(VALUE(SUBSTITUTE(連結実質赤字比率に係る赤字・黒字の構成分析!I$35,"▲", "-")), 2) &lt; 0, ABS(ROUND(VALUE(SUBSTITUTE(連結実質赤字比率に係る赤字・黒字の構成分析!I$35,"▲", "-")), 2)), NA())</f>
        <v>#N/A</v>
      </c>
      <c r="I35" s="178">
        <f>IF(ROUND(VALUE(SUBSTITUTE(連結実質赤字比率に係る赤字・黒字の構成分析!I$35,"▲", "-")), 2) &gt;= 0, ABS(ROUND(VALUE(SUBSTITUTE(連結実質赤字比率に係る赤字・黒字の構成分析!I$35,"▲", "-")), 2)), NA())</f>
        <v>13.59</v>
      </c>
      <c r="J35" s="178" t="e">
        <f>IF(ROUND(VALUE(SUBSTITUTE(連結実質赤字比率に係る赤字・黒字の構成分析!J$35,"▲", "-")), 2) &lt; 0, ABS(ROUND(VALUE(SUBSTITUTE(連結実質赤字比率に係る赤字・黒字の構成分析!J$35,"▲", "-")), 2)), NA())</f>
        <v>#N/A</v>
      </c>
      <c r="K35" s="178">
        <f>IF(ROUND(VALUE(SUBSTITUTE(連結実質赤字比率に係る赤字・黒字の構成分析!J$35,"▲", "-")), 2) &gt;= 0, ABS(ROUND(VALUE(SUBSTITUTE(連結実質赤字比率に係る赤字・黒字の構成分析!J$35,"▲", "-")), 2)), NA())</f>
        <v>12.72</v>
      </c>
    </row>
    <row r="36" spans="1:16" x14ac:dyDescent="0.15">
      <c r="A36" s="178" t="str">
        <f>IF(連結実質赤字比率に係る赤字・黒字の構成分析!C$34="",NA(),連結実質赤字比率に係る赤字・黒字の構成分析!C$34)</f>
        <v>地域開発事業特別会計</v>
      </c>
      <c r="B36" s="178">
        <f>IF(ROUND(VALUE(SUBSTITUTE(連結実質赤字比率に係る赤字・黒字の構成分析!F$34,"▲", "-")), 2) &lt; 0, ABS(ROUND(VALUE(SUBSTITUTE(連結実質赤字比率に係る赤字・黒字の構成分析!F$34,"▲", "-")), 2)), NA())</f>
        <v>3.27</v>
      </c>
      <c r="C36" s="178" t="e">
        <f>IF(ROUND(VALUE(SUBSTITUTE(連結実質赤字比率に係る赤字・黒字の構成分析!F$34,"▲", "-")), 2) &gt;= 0, ABS(ROUND(VALUE(SUBSTITUTE(連結実質赤字比率に係る赤字・黒字の構成分析!F$34,"▲", "-")), 2)), NA())</f>
        <v>#N/A</v>
      </c>
      <c r="D36" s="178">
        <f>IF(ROUND(VALUE(SUBSTITUTE(連結実質赤字比率に係る赤字・黒字の構成分析!G$34,"▲", "-")), 2) &lt; 0, ABS(ROUND(VALUE(SUBSTITUTE(連結実質赤字比率に係る赤字・黒字の構成分析!G$34,"▲", "-")), 2)), NA())</f>
        <v>2.84</v>
      </c>
      <c r="E36" s="178" t="e">
        <f>IF(ROUND(VALUE(SUBSTITUTE(連結実質赤字比率に係る赤字・黒字の構成分析!G$34,"▲", "-")), 2) &gt;= 0, ABS(ROUND(VALUE(SUBSTITUTE(連結実質赤字比率に係る赤字・黒字の構成分析!G$34,"▲", "-")), 2)), NA())</f>
        <v>#N/A</v>
      </c>
      <c r="F36" s="178">
        <f>IF(ROUND(VALUE(SUBSTITUTE(連結実質赤字比率に係る赤字・黒字の構成分析!H$34,"▲", "-")), 2) &lt; 0, ABS(ROUND(VALUE(SUBSTITUTE(連結実質赤字比率に係る赤字・黒字の構成分析!H$34,"▲", "-")), 2)), NA())</f>
        <v>2.76</v>
      </c>
      <c r="G36" s="178" t="e">
        <f>IF(ROUND(VALUE(SUBSTITUTE(連結実質赤字比率に係る赤字・黒字の構成分析!H$34,"▲", "-")), 2) &gt;= 0, ABS(ROUND(VALUE(SUBSTITUTE(連結実質赤字比率に係る赤字・黒字の構成分析!H$34,"▲", "-")), 2)), NA())</f>
        <v>#N/A</v>
      </c>
      <c r="H36" s="178">
        <f>IF(ROUND(VALUE(SUBSTITUTE(連結実質赤字比率に係る赤字・黒字の構成分析!I$34,"▲", "-")), 2) &lt; 0, ABS(ROUND(VALUE(SUBSTITUTE(連結実質赤字比率に係る赤字・黒字の構成分析!I$34,"▲", "-")), 2)), NA())</f>
        <v>2.76</v>
      </c>
      <c r="I36" s="178" t="e">
        <f>IF(ROUND(VALUE(SUBSTITUTE(連結実質赤字比率に係る赤字・黒字の構成分析!I$34,"▲", "-")), 2) &gt;= 0, ABS(ROUND(VALUE(SUBSTITUTE(連結実質赤字比率に係る赤字・黒字の構成分析!I$34,"▲", "-")), 2)), NA())</f>
        <v>#N/A</v>
      </c>
      <c r="J36" s="178">
        <f>IF(ROUND(VALUE(SUBSTITUTE(連結実質赤字比率に係る赤字・黒字の構成分析!J$34,"▲", "-")), 2) &lt; 0, ABS(ROUND(VALUE(SUBSTITUTE(連結実質赤字比率に係る赤字・黒字の構成分析!J$34,"▲", "-")), 2)), NA())</f>
        <v>2.34</v>
      </c>
      <c r="K36" s="178" t="e">
        <f>IF(ROUND(VALUE(SUBSTITUTE(連結実質赤字比率に係る赤字・黒字の構成分析!J$34,"▲", "-")), 2) &gt;= 0, ABS(ROUND(VALUE(SUBSTITUTE(連結実質赤字比率に係る赤字・黒字の構成分析!J$34,"▲", "-")), 2)), NA())</f>
        <v>#N/A</v>
      </c>
    </row>
    <row r="39" spans="1:16" x14ac:dyDescent="0.15">
      <c r="A39" s="147" t="s">
        <v>60</v>
      </c>
    </row>
    <row r="40" spans="1:16" x14ac:dyDescent="0.15">
      <c r="A40" s="179"/>
      <c r="B40" s="179" t="str">
        <f>'実質公債費比率（分子）の構造'!K$44</f>
        <v>H27</v>
      </c>
      <c r="C40" s="179"/>
      <c r="D40" s="179"/>
      <c r="E40" s="179" t="str">
        <f>'実質公債費比率（分子）の構造'!L$44</f>
        <v>H28</v>
      </c>
      <c r="F40" s="179"/>
      <c r="G40" s="179"/>
      <c r="H40" s="179" t="str">
        <f>'実質公債費比率（分子）の構造'!M$44</f>
        <v>H29</v>
      </c>
      <c r="I40" s="179"/>
      <c r="J40" s="179"/>
      <c r="K40" s="179" t="str">
        <f>'実質公債費比率（分子）の構造'!N$44</f>
        <v>H30</v>
      </c>
      <c r="L40" s="179"/>
      <c r="M40" s="179"/>
      <c r="N40" s="179" t="str">
        <f>'実質公債費比率（分子）の構造'!O$44</f>
        <v>R01</v>
      </c>
      <c r="O40" s="179"/>
      <c r="P40" s="179"/>
    </row>
    <row r="41" spans="1:16" x14ac:dyDescent="0.15">
      <c r="A41" s="179"/>
      <c r="B41" s="179" t="s">
        <v>61</v>
      </c>
      <c r="C41" s="179"/>
      <c r="D41" s="179" t="s">
        <v>62</v>
      </c>
      <c r="E41" s="179" t="s">
        <v>61</v>
      </c>
      <c r="F41" s="179"/>
      <c r="G41" s="179" t="s">
        <v>62</v>
      </c>
      <c r="H41" s="179" t="s">
        <v>61</v>
      </c>
      <c r="I41" s="179"/>
      <c r="J41" s="179" t="s">
        <v>62</v>
      </c>
      <c r="K41" s="179" t="s">
        <v>61</v>
      </c>
      <c r="L41" s="179"/>
      <c r="M41" s="179" t="s">
        <v>62</v>
      </c>
      <c r="N41" s="179" t="s">
        <v>61</v>
      </c>
      <c r="O41" s="179"/>
      <c r="P41" s="179" t="s">
        <v>62</v>
      </c>
    </row>
    <row r="42" spans="1:16" x14ac:dyDescent="0.15">
      <c r="A42" s="179" t="s">
        <v>63</v>
      </c>
      <c r="B42" s="179"/>
      <c r="C42" s="179"/>
      <c r="D42" s="179">
        <f>'実質公債費比率（分子）の構造'!K$52</f>
        <v>2331</v>
      </c>
      <c r="E42" s="179"/>
      <c r="F42" s="179"/>
      <c r="G42" s="179">
        <f>'実質公債費比率（分子）の構造'!L$52</f>
        <v>2278</v>
      </c>
      <c r="H42" s="179"/>
      <c r="I42" s="179"/>
      <c r="J42" s="179">
        <f>'実質公債費比率（分子）の構造'!M$52</f>
        <v>2311</v>
      </c>
      <c r="K42" s="179"/>
      <c r="L42" s="179"/>
      <c r="M42" s="179">
        <f>'実質公債費比率（分子）の構造'!N$52</f>
        <v>2250</v>
      </c>
      <c r="N42" s="179"/>
      <c r="O42" s="179"/>
      <c r="P42" s="179">
        <f>'実質公債費比率（分子）の構造'!O$52</f>
        <v>2192</v>
      </c>
    </row>
    <row r="43" spans="1:16" x14ac:dyDescent="0.15">
      <c r="A43" s="179" t="s">
        <v>64</v>
      </c>
      <c r="B43" s="179">
        <f>'実質公債費比率（分子）の構造'!K$51</f>
        <v>1</v>
      </c>
      <c r="C43" s="179"/>
      <c r="D43" s="179"/>
      <c r="E43" s="179">
        <f>'実質公債費比率（分子）の構造'!L$51</f>
        <v>1</v>
      </c>
      <c r="F43" s="179"/>
      <c r="G43" s="179"/>
      <c r="H43" s="179">
        <f>'実質公債費比率（分子）の構造'!M$51</f>
        <v>0</v>
      </c>
      <c r="I43" s="179"/>
      <c r="J43" s="179"/>
      <c r="K43" s="179" t="str">
        <f>'実質公債費比率（分子）の構造'!N$51</f>
        <v>-</v>
      </c>
      <c r="L43" s="179"/>
      <c r="M43" s="179"/>
      <c r="N43" s="179" t="str">
        <f>'実質公債費比率（分子）の構造'!O$51</f>
        <v>-</v>
      </c>
      <c r="O43" s="179"/>
      <c r="P43" s="179"/>
    </row>
    <row r="44" spans="1:16" x14ac:dyDescent="0.15">
      <c r="A44" s="179" t="s">
        <v>65</v>
      </c>
      <c r="B44" s="179">
        <f>'実質公債費比率（分子）の構造'!K$50</f>
        <v>43</v>
      </c>
      <c r="C44" s="179"/>
      <c r="D44" s="179"/>
      <c r="E44" s="179">
        <f>'実質公債費比率（分子）の構造'!L$50</f>
        <v>36</v>
      </c>
      <c r="F44" s="179"/>
      <c r="G44" s="179"/>
      <c r="H44" s="179">
        <f>'実質公債費比率（分子）の構造'!M$50</f>
        <v>28</v>
      </c>
      <c r="I44" s="179"/>
      <c r="J44" s="179"/>
      <c r="K44" s="179">
        <f>'実質公債費比率（分子）の構造'!N$50</f>
        <v>12</v>
      </c>
      <c r="L44" s="179"/>
      <c r="M44" s="179"/>
      <c r="N44" s="179">
        <f>'実質公債費比率（分子）の構造'!O$50</f>
        <v>12</v>
      </c>
      <c r="O44" s="179"/>
      <c r="P44" s="179"/>
    </row>
    <row r="45" spans="1:16" x14ac:dyDescent="0.15">
      <c r="A45" s="179" t="s">
        <v>66</v>
      </c>
      <c r="B45" s="179">
        <f>'実質公債費比率（分子）の構造'!K$49</f>
        <v>123</v>
      </c>
      <c r="C45" s="179"/>
      <c r="D45" s="179"/>
      <c r="E45" s="179">
        <f>'実質公債費比率（分子）の構造'!L$49</f>
        <v>83</v>
      </c>
      <c r="F45" s="179"/>
      <c r="G45" s="179"/>
      <c r="H45" s="179">
        <f>'実質公債費比率（分子）の構造'!M$49</f>
        <v>106</v>
      </c>
      <c r="I45" s="179"/>
      <c r="J45" s="179"/>
      <c r="K45" s="179">
        <f>'実質公債費比率（分子）の構造'!N$49</f>
        <v>129</v>
      </c>
      <c r="L45" s="179"/>
      <c r="M45" s="179"/>
      <c r="N45" s="179">
        <f>'実質公債費比率（分子）の構造'!O$49</f>
        <v>208</v>
      </c>
      <c r="O45" s="179"/>
      <c r="P45" s="179"/>
    </row>
    <row r="46" spans="1:16" x14ac:dyDescent="0.15">
      <c r="A46" s="179" t="s">
        <v>67</v>
      </c>
      <c r="B46" s="179">
        <f>'実質公債費比率（分子）の構造'!K$48</f>
        <v>821</v>
      </c>
      <c r="C46" s="179"/>
      <c r="D46" s="179"/>
      <c r="E46" s="179">
        <f>'実質公債費比率（分子）の構造'!L$48</f>
        <v>596</v>
      </c>
      <c r="F46" s="179"/>
      <c r="G46" s="179"/>
      <c r="H46" s="179">
        <f>'実質公債費比率（分子）の構造'!M$48</f>
        <v>608</v>
      </c>
      <c r="I46" s="179"/>
      <c r="J46" s="179"/>
      <c r="K46" s="179">
        <f>'実質公債費比率（分子）の構造'!N$48</f>
        <v>572</v>
      </c>
      <c r="L46" s="179"/>
      <c r="M46" s="179"/>
      <c r="N46" s="179">
        <f>'実質公債費比率（分子）の構造'!O$48</f>
        <v>555</v>
      </c>
      <c r="O46" s="179"/>
      <c r="P46" s="179"/>
    </row>
    <row r="47" spans="1:16" x14ac:dyDescent="0.15">
      <c r="A47" s="179" t="s">
        <v>68</v>
      </c>
      <c r="B47" s="179" t="str">
        <f>'実質公債費比率（分子）の構造'!K$47</f>
        <v>-</v>
      </c>
      <c r="C47" s="179"/>
      <c r="D47" s="179"/>
      <c r="E47" s="179" t="str">
        <f>'実質公債費比率（分子）の構造'!L$47</f>
        <v>-</v>
      </c>
      <c r="F47" s="179"/>
      <c r="G47" s="179"/>
      <c r="H47" s="179" t="str">
        <f>'実質公債費比率（分子）の構造'!M$47</f>
        <v>-</v>
      </c>
      <c r="I47" s="179"/>
      <c r="J47" s="179"/>
      <c r="K47" s="179" t="str">
        <f>'実質公債費比率（分子）の構造'!N$47</f>
        <v>-</v>
      </c>
      <c r="L47" s="179"/>
      <c r="M47" s="179"/>
      <c r="N47" s="179" t="str">
        <f>'実質公債費比率（分子）の構造'!O$47</f>
        <v>-</v>
      </c>
      <c r="O47" s="179"/>
      <c r="P47" s="179"/>
    </row>
    <row r="48" spans="1:16" x14ac:dyDescent="0.15">
      <c r="A48" s="179" t="s">
        <v>69</v>
      </c>
      <c r="B48" s="179" t="str">
        <f>'実質公債費比率（分子）の構造'!K$46</f>
        <v>-</v>
      </c>
      <c r="C48" s="179"/>
      <c r="D48" s="179"/>
      <c r="E48" s="179" t="str">
        <f>'実質公債費比率（分子）の構造'!L$46</f>
        <v>-</v>
      </c>
      <c r="F48" s="179"/>
      <c r="G48" s="179"/>
      <c r="H48" s="179" t="str">
        <f>'実質公債費比率（分子）の構造'!M$46</f>
        <v>-</v>
      </c>
      <c r="I48" s="179"/>
      <c r="J48" s="179"/>
      <c r="K48" s="179" t="str">
        <f>'実質公債費比率（分子）の構造'!N$46</f>
        <v>-</v>
      </c>
      <c r="L48" s="179"/>
      <c r="M48" s="179"/>
      <c r="N48" s="179" t="str">
        <f>'実質公債費比率（分子）の構造'!O$46</f>
        <v>-</v>
      </c>
      <c r="O48" s="179"/>
      <c r="P48" s="179"/>
    </row>
    <row r="49" spans="1:16" x14ac:dyDescent="0.15">
      <c r="A49" s="179" t="s">
        <v>70</v>
      </c>
      <c r="B49" s="179">
        <f>'実質公債費比率（分子）の構造'!K$45</f>
        <v>2607</v>
      </c>
      <c r="C49" s="179"/>
      <c r="D49" s="179"/>
      <c r="E49" s="179">
        <f>'実質公債費比率（分子）の構造'!L$45</f>
        <v>2671</v>
      </c>
      <c r="F49" s="179"/>
      <c r="G49" s="179"/>
      <c r="H49" s="179">
        <f>'実質公債費比率（分子）の構造'!M$45</f>
        <v>2587</v>
      </c>
      <c r="I49" s="179"/>
      <c r="J49" s="179"/>
      <c r="K49" s="179">
        <f>'実質公債費比率（分子）の構造'!N$45</f>
        <v>2516</v>
      </c>
      <c r="L49" s="179"/>
      <c r="M49" s="179"/>
      <c r="N49" s="179">
        <f>'実質公債費比率（分子）の構造'!O$45</f>
        <v>2299</v>
      </c>
      <c r="O49" s="179"/>
      <c r="P49" s="179"/>
    </row>
    <row r="50" spans="1:16" x14ac:dyDescent="0.15">
      <c r="A50" s="179" t="s">
        <v>71</v>
      </c>
      <c r="B50" s="179" t="e">
        <f>NA()</f>
        <v>#N/A</v>
      </c>
      <c r="C50" s="179">
        <f>IF(ISNUMBER('実質公債費比率（分子）の構造'!K$53),'実質公債費比率（分子）の構造'!K$53,NA())</f>
        <v>1264</v>
      </c>
      <c r="D50" s="179" t="e">
        <f>NA()</f>
        <v>#N/A</v>
      </c>
      <c r="E50" s="179" t="e">
        <f>NA()</f>
        <v>#N/A</v>
      </c>
      <c r="F50" s="179">
        <f>IF(ISNUMBER('実質公債費比率（分子）の構造'!L$53),'実質公債費比率（分子）の構造'!L$53,NA())</f>
        <v>1109</v>
      </c>
      <c r="G50" s="179" t="e">
        <f>NA()</f>
        <v>#N/A</v>
      </c>
      <c r="H50" s="179" t="e">
        <f>NA()</f>
        <v>#N/A</v>
      </c>
      <c r="I50" s="179">
        <f>IF(ISNUMBER('実質公債費比率（分子）の構造'!M$53),'実質公債費比率（分子）の構造'!M$53,NA())</f>
        <v>1018</v>
      </c>
      <c r="J50" s="179" t="e">
        <f>NA()</f>
        <v>#N/A</v>
      </c>
      <c r="K50" s="179" t="e">
        <f>NA()</f>
        <v>#N/A</v>
      </c>
      <c r="L50" s="179">
        <f>IF(ISNUMBER('実質公債費比率（分子）の構造'!N$53),'実質公債費比率（分子）の構造'!N$53,NA())</f>
        <v>979</v>
      </c>
      <c r="M50" s="179" t="e">
        <f>NA()</f>
        <v>#N/A</v>
      </c>
      <c r="N50" s="179" t="e">
        <f>NA()</f>
        <v>#N/A</v>
      </c>
      <c r="O50" s="179">
        <f>IF(ISNUMBER('実質公債費比率（分子）の構造'!O$53),'実質公債費比率（分子）の構造'!O$53,NA())</f>
        <v>882</v>
      </c>
      <c r="P50" s="179" t="e">
        <f>NA()</f>
        <v>#N/A</v>
      </c>
    </row>
    <row r="53" spans="1:16" x14ac:dyDescent="0.15">
      <c r="A53" s="147" t="s">
        <v>72</v>
      </c>
    </row>
    <row r="54" spans="1:16" x14ac:dyDescent="0.15">
      <c r="A54" s="178"/>
      <c r="B54" s="178" t="str">
        <f>'将来負担比率（分子）の構造'!I$40</f>
        <v>H27</v>
      </c>
      <c r="C54" s="178"/>
      <c r="D54" s="178"/>
      <c r="E54" s="178" t="str">
        <f>'将来負担比率（分子）の構造'!J$40</f>
        <v>H28</v>
      </c>
      <c r="F54" s="178"/>
      <c r="G54" s="178"/>
      <c r="H54" s="178" t="str">
        <f>'将来負担比率（分子）の構造'!K$40</f>
        <v>H29</v>
      </c>
      <c r="I54" s="178"/>
      <c r="J54" s="178"/>
      <c r="K54" s="178" t="str">
        <f>'将来負担比率（分子）の構造'!L$40</f>
        <v>H30</v>
      </c>
      <c r="L54" s="178"/>
      <c r="M54" s="178"/>
      <c r="N54" s="178" t="str">
        <f>'将来負担比率（分子）の構造'!M$40</f>
        <v>R01</v>
      </c>
      <c r="O54" s="178"/>
      <c r="P54" s="178"/>
    </row>
    <row r="55" spans="1:16" x14ac:dyDescent="0.15">
      <c r="A55" s="178"/>
      <c r="B55" s="178" t="s">
        <v>73</v>
      </c>
      <c r="C55" s="178"/>
      <c r="D55" s="178" t="s">
        <v>74</v>
      </c>
      <c r="E55" s="178" t="s">
        <v>73</v>
      </c>
      <c r="F55" s="178"/>
      <c r="G55" s="178" t="s">
        <v>74</v>
      </c>
      <c r="H55" s="178" t="s">
        <v>73</v>
      </c>
      <c r="I55" s="178"/>
      <c r="J55" s="178" t="s">
        <v>74</v>
      </c>
      <c r="K55" s="178" t="s">
        <v>73</v>
      </c>
      <c r="L55" s="178"/>
      <c r="M55" s="178" t="s">
        <v>74</v>
      </c>
      <c r="N55" s="178" t="s">
        <v>73</v>
      </c>
      <c r="O55" s="178"/>
      <c r="P55" s="178" t="s">
        <v>74</v>
      </c>
    </row>
    <row r="56" spans="1:16" x14ac:dyDescent="0.15">
      <c r="A56" s="178" t="s">
        <v>43</v>
      </c>
      <c r="B56" s="178"/>
      <c r="C56" s="178"/>
      <c r="D56" s="178">
        <f>'将来負担比率（分子）の構造'!I$52</f>
        <v>23161</v>
      </c>
      <c r="E56" s="178"/>
      <c r="F56" s="178"/>
      <c r="G56" s="178">
        <f>'将来負担比率（分子）の構造'!J$52</f>
        <v>23159</v>
      </c>
      <c r="H56" s="178"/>
      <c r="I56" s="178"/>
      <c r="J56" s="178">
        <f>'将来負担比率（分子）の構造'!K$52</f>
        <v>22332</v>
      </c>
      <c r="K56" s="178"/>
      <c r="L56" s="178"/>
      <c r="M56" s="178">
        <f>'将来負担比率（分子）の構造'!L$52</f>
        <v>21906</v>
      </c>
      <c r="N56" s="178"/>
      <c r="O56" s="178"/>
      <c r="P56" s="178">
        <f>'将来負担比率（分子）の構造'!M$52</f>
        <v>21394</v>
      </c>
    </row>
    <row r="57" spans="1:16" x14ac:dyDescent="0.15">
      <c r="A57" s="178" t="s">
        <v>42</v>
      </c>
      <c r="B57" s="178"/>
      <c r="C57" s="178"/>
      <c r="D57" s="178">
        <f>'将来負担比率（分子）の構造'!I$51</f>
        <v>2490</v>
      </c>
      <c r="E57" s="178"/>
      <c r="F57" s="178"/>
      <c r="G57" s="178">
        <f>'将来負担比率（分子）の構造'!J$51</f>
        <v>2124</v>
      </c>
      <c r="H57" s="178"/>
      <c r="I57" s="178"/>
      <c r="J57" s="178">
        <f>'将来負担比率（分子）の構造'!K$51</f>
        <v>1845</v>
      </c>
      <c r="K57" s="178"/>
      <c r="L57" s="178"/>
      <c r="M57" s="178">
        <f>'将来負担比率（分子）の構造'!L$51</f>
        <v>1580</v>
      </c>
      <c r="N57" s="178"/>
      <c r="O57" s="178"/>
      <c r="P57" s="178">
        <f>'将来負担比率（分子）の構造'!M$51</f>
        <v>1466</v>
      </c>
    </row>
    <row r="58" spans="1:16" x14ac:dyDescent="0.15">
      <c r="A58" s="178" t="s">
        <v>41</v>
      </c>
      <c r="B58" s="178"/>
      <c r="C58" s="178"/>
      <c r="D58" s="178">
        <f>'将来負担比率（分子）の構造'!I$50</f>
        <v>2479</v>
      </c>
      <c r="E58" s="178"/>
      <c r="F58" s="178"/>
      <c r="G58" s="178">
        <f>'将来負担比率（分子）の構造'!J$50</f>
        <v>2550</v>
      </c>
      <c r="H58" s="178"/>
      <c r="I58" s="178"/>
      <c r="J58" s="178">
        <f>'将来負担比率（分子）の構造'!K$50</f>
        <v>3066</v>
      </c>
      <c r="K58" s="178"/>
      <c r="L58" s="178"/>
      <c r="M58" s="178">
        <f>'将来負担比率（分子）の構造'!L$50</f>
        <v>3549</v>
      </c>
      <c r="N58" s="178"/>
      <c r="O58" s="178"/>
      <c r="P58" s="178">
        <f>'将来負担比率（分子）の構造'!M$50</f>
        <v>3896</v>
      </c>
    </row>
    <row r="59" spans="1:16" x14ac:dyDescent="0.15">
      <c r="A59" s="178" t="s">
        <v>39</v>
      </c>
      <c r="B59" s="178" t="str">
        <f>'将来負担比率（分子）の構造'!I$49</f>
        <v>-</v>
      </c>
      <c r="C59" s="178"/>
      <c r="D59" s="178"/>
      <c r="E59" s="178" t="str">
        <f>'将来負担比率（分子）の構造'!J$49</f>
        <v>-</v>
      </c>
      <c r="F59" s="178"/>
      <c r="G59" s="178"/>
      <c r="H59" s="178" t="str">
        <f>'将来負担比率（分子）の構造'!K$49</f>
        <v>-</v>
      </c>
      <c r="I59" s="178"/>
      <c r="J59" s="178"/>
      <c r="K59" s="178" t="str">
        <f>'将来負担比率（分子）の構造'!L$49</f>
        <v>-</v>
      </c>
      <c r="L59" s="178"/>
      <c r="M59" s="178"/>
      <c r="N59" s="178" t="str">
        <f>'将来負担比率（分子）の構造'!M$49</f>
        <v>-</v>
      </c>
      <c r="O59" s="178"/>
      <c r="P59" s="178"/>
    </row>
    <row r="60" spans="1:16" x14ac:dyDescent="0.15">
      <c r="A60" s="178" t="s">
        <v>38</v>
      </c>
      <c r="B60" s="178" t="str">
        <f>'将来負担比率（分子）の構造'!I$48</f>
        <v>-</v>
      </c>
      <c r="C60" s="178"/>
      <c r="D60" s="178"/>
      <c r="E60" s="178" t="str">
        <f>'将来負担比率（分子）の構造'!J$48</f>
        <v>-</v>
      </c>
      <c r="F60" s="178"/>
      <c r="G60" s="178"/>
      <c r="H60" s="178" t="str">
        <f>'将来負担比率（分子）の構造'!K$48</f>
        <v>-</v>
      </c>
      <c r="I60" s="178"/>
      <c r="J60" s="178"/>
      <c r="K60" s="178" t="str">
        <f>'将来負担比率（分子）の構造'!L$48</f>
        <v>-</v>
      </c>
      <c r="L60" s="178"/>
      <c r="M60" s="178"/>
      <c r="N60" s="178" t="str">
        <f>'将来負担比率（分子）の構造'!M$48</f>
        <v>-</v>
      </c>
      <c r="O60" s="178"/>
      <c r="P60" s="178"/>
    </row>
    <row r="61" spans="1:16" x14ac:dyDescent="0.15">
      <c r="A61" s="178" t="s">
        <v>36</v>
      </c>
      <c r="B61" s="178" t="str">
        <f>'将来負担比率（分子）の構造'!I$46</f>
        <v>-</v>
      </c>
      <c r="C61" s="178"/>
      <c r="D61" s="178"/>
      <c r="E61" s="178" t="str">
        <f>'将来負担比率（分子）の構造'!J$46</f>
        <v>-</v>
      </c>
      <c r="F61" s="178"/>
      <c r="G61" s="178"/>
      <c r="H61" s="178" t="str">
        <f>'将来負担比率（分子）の構造'!K$46</f>
        <v>-</v>
      </c>
      <c r="I61" s="178"/>
      <c r="J61" s="178"/>
      <c r="K61" s="178" t="str">
        <f>'将来負担比率（分子）の構造'!L$46</f>
        <v>-</v>
      </c>
      <c r="L61" s="178"/>
      <c r="M61" s="178"/>
      <c r="N61" s="178" t="str">
        <f>'将来負担比率（分子）の構造'!M$46</f>
        <v>-</v>
      </c>
      <c r="O61" s="178"/>
      <c r="P61" s="178"/>
    </row>
    <row r="62" spans="1:16" x14ac:dyDescent="0.15">
      <c r="A62" s="178" t="s">
        <v>35</v>
      </c>
      <c r="B62" s="178">
        <f>'将来負担比率（分子）の構造'!I$45</f>
        <v>3262</v>
      </c>
      <c r="C62" s="178"/>
      <c r="D62" s="178"/>
      <c r="E62" s="178">
        <f>'将来負担比率（分子）の構造'!J$45</f>
        <v>3343</v>
      </c>
      <c r="F62" s="178"/>
      <c r="G62" s="178"/>
      <c r="H62" s="178">
        <f>'将来負担比率（分子）の構造'!K$45</f>
        <v>3385</v>
      </c>
      <c r="I62" s="178"/>
      <c r="J62" s="178"/>
      <c r="K62" s="178">
        <f>'将来負担比率（分子）の構造'!L$45</f>
        <v>2842</v>
      </c>
      <c r="L62" s="178"/>
      <c r="M62" s="178"/>
      <c r="N62" s="178">
        <f>'将来負担比率（分子）の構造'!M$45</f>
        <v>2929</v>
      </c>
      <c r="O62" s="178"/>
      <c r="P62" s="178"/>
    </row>
    <row r="63" spans="1:16" x14ac:dyDescent="0.15">
      <c r="A63" s="178" t="s">
        <v>34</v>
      </c>
      <c r="B63" s="178">
        <f>'将来負担比率（分子）の構造'!I$44</f>
        <v>1995</v>
      </c>
      <c r="C63" s="178"/>
      <c r="D63" s="178"/>
      <c r="E63" s="178">
        <f>'将来負担比率（分子）の構造'!J$44</f>
        <v>2412</v>
      </c>
      <c r="F63" s="178"/>
      <c r="G63" s="178"/>
      <c r="H63" s="178">
        <f>'将来負担比率（分子）の構造'!K$44</f>
        <v>2315</v>
      </c>
      <c r="I63" s="178"/>
      <c r="J63" s="178"/>
      <c r="K63" s="178">
        <f>'将来負担比率（分子）の構造'!L$44</f>
        <v>2242</v>
      </c>
      <c r="L63" s="178"/>
      <c r="M63" s="178"/>
      <c r="N63" s="178">
        <f>'将来負担比率（分子）の構造'!M$44</f>
        <v>2050</v>
      </c>
      <c r="O63" s="178"/>
      <c r="P63" s="178"/>
    </row>
    <row r="64" spans="1:16" x14ac:dyDescent="0.15">
      <c r="A64" s="178" t="s">
        <v>33</v>
      </c>
      <c r="B64" s="178">
        <f>'将来負担比率（分子）の構造'!I$43</f>
        <v>11839</v>
      </c>
      <c r="C64" s="178"/>
      <c r="D64" s="178"/>
      <c r="E64" s="178">
        <f>'将来負担比率（分子）の構造'!J$43</f>
        <v>9928</v>
      </c>
      <c r="F64" s="178"/>
      <c r="G64" s="178"/>
      <c r="H64" s="178">
        <f>'将来負担比率（分子）の構造'!K$43</f>
        <v>8996</v>
      </c>
      <c r="I64" s="178"/>
      <c r="J64" s="178"/>
      <c r="K64" s="178">
        <f>'将来負担比率（分子）の構造'!L$43</f>
        <v>6989</v>
      </c>
      <c r="L64" s="178"/>
      <c r="M64" s="178"/>
      <c r="N64" s="178">
        <f>'将来負担比率（分子）の構造'!M$43</f>
        <v>6704</v>
      </c>
      <c r="O64" s="178"/>
      <c r="P64" s="178"/>
    </row>
    <row r="65" spans="1:16" x14ac:dyDescent="0.15">
      <c r="A65" s="178" t="s">
        <v>32</v>
      </c>
      <c r="B65" s="178">
        <f>'将来負担比率（分子）の構造'!I$42</f>
        <v>96</v>
      </c>
      <c r="C65" s="178"/>
      <c r="D65" s="178"/>
      <c r="E65" s="178">
        <f>'将来負担比率（分子）の構造'!J$42</f>
        <v>43</v>
      </c>
      <c r="F65" s="178"/>
      <c r="G65" s="178"/>
      <c r="H65" s="178">
        <f>'将来負担比率（分子）の構造'!K$42</f>
        <v>12</v>
      </c>
      <c r="I65" s="178"/>
      <c r="J65" s="178"/>
      <c r="K65" s="178" t="str">
        <f>'将来負担比率（分子）の構造'!L$42</f>
        <v>-</v>
      </c>
      <c r="L65" s="178"/>
      <c r="M65" s="178"/>
      <c r="N65" s="178">
        <f>'将来負担比率（分子）の構造'!M$42</f>
        <v>92</v>
      </c>
      <c r="O65" s="178"/>
      <c r="P65" s="178"/>
    </row>
    <row r="66" spans="1:16" x14ac:dyDescent="0.15">
      <c r="A66" s="178" t="s">
        <v>31</v>
      </c>
      <c r="B66" s="178">
        <f>'将来負担比率（分子）の構造'!I$41</f>
        <v>25221</v>
      </c>
      <c r="C66" s="178"/>
      <c r="D66" s="178"/>
      <c r="E66" s="178">
        <f>'将来負担比率（分子）の構造'!J$41</f>
        <v>25115</v>
      </c>
      <c r="F66" s="178"/>
      <c r="G66" s="178"/>
      <c r="H66" s="178">
        <f>'将来負担比率（分子）の構造'!K$41</f>
        <v>24073</v>
      </c>
      <c r="I66" s="178"/>
      <c r="J66" s="178"/>
      <c r="K66" s="178">
        <f>'将来負担比率（分子）の構造'!L$41</f>
        <v>22903</v>
      </c>
      <c r="L66" s="178"/>
      <c r="M66" s="178"/>
      <c r="N66" s="178">
        <f>'将来負担比率（分子）の構造'!M$41</f>
        <v>22597</v>
      </c>
      <c r="O66" s="178"/>
      <c r="P66" s="178"/>
    </row>
    <row r="67" spans="1:16" x14ac:dyDescent="0.15">
      <c r="A67" s="178" t="s">
        <v>75</v>
      </c>
      <c r="B67" s="178" t="e">
        <f>NA()</f>
        <v>#N/A</v>
      </c>
      <c r="C67" s="178">
        <f>IF(ISNUMBER('将来負担比率（分子）の構造'!I$53), IF('将来負担比率（分子）の構造'!I$53 &lt; 0, 0, '将来負担比率（分子）の構造'!I$53), NA())</f>
        <v>14282</v>
      </c>
      <c r="D67" s="178" t="e">
        <f>NA()</f>
        <v>#N/A</v>
      </c>
      <c r="E67" s="178" t="e">
        <f>NA()</f>
        <v>#N/A</v>
      </c>
      <c r="F67" s="178">
        <f>IF(ISNUMBER('将来負担比率（分子）の構造'!J$53), IF('将来負担比率（分子）の構造'!J$53 &lt; 0, 0, '将来負担比率（分子）の構造'!J$53), NA())</f>
        <v>13007</v>
      </c>
      <c r="G67" s="178" t="e">
        <f>NA()</f>
        <v>#N/A</v>
      </c>
      <c r="H67" s="178" t="e">
        <f>NA()</f>
        <v>#N/A</v>
      </c>
      <c r="I67" s="178">
        <f>IF(ISNUMBER('将来負担比率（分子）の構造'!K$53), IF('将来負担比率（分子）の構造'!K$53 &lt; 0, 0, '将来負担比率（分子）の構造'!K$53), NA())</f>
        <v>11538</v>
      </c>
      <c r="J67" s="178" t="e">
        <f>NA()</f>
        <v>#N/A</v>
      </c>
      <c r="K67" s="178" t="e">
        <f>NA()</f>
        <v>#N/A</v>
      </c>
      <c r="L67" s="178">
        <f>IF(ISNUMBER('将来負担比率（分子）の構造'!L$53), IF('将来負担比率（分子）の構造'!L$53 &lt; 0, 0, '将来負担比率（分子）の構造'!L$53), NA())</f>
        <v>7941</v>
      </c>
      <c r="M67" s="178" t="e">
        <f>NA()</f>
        <v>#N/A</v>
      </c>
      <c r="N67" s="178" t="e">
        <f>NA()</f>
        <v>#N/A</v>
      </c>
      <c r="O67" s="178">
        <f>IF(ISNUMBER('将来負担比率（分子）の構造'!M$53), IF('将来負担比率（分子）の構造'!M$53 &lt; 0, 0, '将来負担比率（分子）の構造'!M$53), NA())</f>
        <v>7617</v>
      </c>
      <c r="P67" s="178" t="e">
        <f>NA()</f>
        <v>#N/A</v>
      </c>
    </row>
    <row r="70" spans="1:16" x14ac:dyDescent="0.15">
      <c r="A70" s="180" t="s">
        <v>76</v>
      </c>
      <c r="B70" s="180"/>
      <c r="C70" s="180"/>
      <c r="D70" s="180"/>
      <c r="E70" s="180"/>
      <c r="F70" s="180"/>
    </row>
    <row r="71" spans="1:16" x14ac:dyDescent="0.15">
      <c r="A71" s="181"/>
      <c r="B71" s="181" t="str">
        <f>基金残高に係る経年分析!F54</f>
        <v>H29</v>
      </c>
      <c r="C71" s="181" t="str">
        <f>基金残高に係る経年分析!G54</f>
        <v>H30</v>
      </c>
      <c r="D71" s="181" t="str">
        <f>基金残高に係る経年分析!H54</f>
        <v>R01</v>
      </c>
    </row>
    <row r="72" spans="1:16" x14ac:dyDescent="0.15">
      <c r="A72" s="181" t="s">
        <v>77</v>
      </c>
      <c r="B72" s="182">
        <f>基金残高に係る経年分析!F55</f>
        <v>1112</v>
      </c>
      <c r="C72" s="182">
        <f>基金残高に係る経年分析!G55</f>
        <v>1212</v>
      </c>
      <c r="D72" s="182">
        <f>基金残高に係る経年分析!H55</f>
        <v>1473</v>
      </c>
    </row>
    <row r="73" spans="1:16" x14ac:dyDescent="0.15">
      <c r="A73" s="181" t="s">
        <v>78</v>
      </c>
      <c r="B73" s="182">
        <f>基金残高に係る経年分析!F56</f>
        <v>110</v>
      </c>
      <c r="C73" s="182">
        <f>基金残高に係る経年分析!G56</f>
        <v>180</v>
      </c>
      <c r="D73" s="182">
        <f>基金残高に係る経年分析!H56</f>
        <v>230</v>
      </c>
    </row>
    <row r="74" spans="1:16" x14ac:dyDescent="0.15">
      <c r="A74" s="181" t="s">
        <v>79</v>
      </c>
      <c r="B74" s="182">
        <f>基金残高に係る経年分析!F57</f>
        <v>1819</v>
      </c>
      <c r="C74" s="182">
        <f>基金残高に係る経年分析!G57</f>
        <v>1982</v>
      </c>
      <c r="D74" s="182">
        <f>基金残高に係る経年分析!H57</f>
        <v>2021</v>
      </c>
    </row>
  </sheetData>
  <sheetProtection algorithmName="SHA-512" hashValue="9QJfx67rVsJ1EBzvC3WsSTI0bg8sVR9sdVfnxDMwEUp8+VHEBp7VMB9MI11ggOep7WBvdKhkz+aT15Ic9vNYKg==" saltValue="V6/US4hJxkxFBhvkJ/OA2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15"/>
  <cols>
    <col min="1" max="95" width="1.625" style="223" customWidth="1"/>
    <col min="96" max="133" width="1.625" style="239" customWidth="1"/>
    <col min="134" max="143" width="1.625" style="223" customWidth="1"/>
    <col min="144" max="16384" width="0" style="223" hidden="1"/>
  </cols>
  <sheetData>
    <row r="1" spans="2:143" ht="22.5" customHeight="1" thickBot="1" x14ac:dyDescent="0.2">
      <c r="B1" s="220"/>
      <c r="C1" s="221"/>
      <c r="D1" s="221"/>
      <c r="E1" s="221"/>
      <c r="F1" s="221"/>
      <c r="G1" s="221"/>
      <c r="H1" s="221"/>
      <c r="I1" s="221"/>
      <c r="J1" s="221"/>
      <c r="K1" s="221"/>
      <c r="L1" s="221"/>
      <c r="M1" s="221"/>
      <c r="N1" s="221"/>
      <c r="O1" s="221"/>
      <c r="P1" s="221"/>
      <c r="Q1" s="221"/>
      <c r="R1" s="221"/>
      <c r="S1" s="221"/>
      <c r="T1" s="221"/>
      <c r="U1" s="221"/>
      <c r="V1" s="221"/>
      <c r="W1" s="221"/>
      <c r="X1" s="221"/>
      <c r="Y1" s="221"/>
      <c r="Z1" s="221"/>
      <c r="AA1" s="221"/>
      <c r="AB1" s="221"/>
      <c r="AC1" s="221"/>
      <c r="AD1" s="221"/>
      <c r="AE1" s="221"/>
      <c r="AF1" s="221"/>
      <c r="AG1" s="221"/>
      <c r="AH1" s="221"/>
      <c r="AI1" s="221"/>
      <c r="AJ1" s="221"/>
      <c r="AK1" s="221"/>
      <c r="AL1" s="221"/>
      <c r="AM1" s="221"/>
      <c r="AN1" s="221"/>
      <c r="AO1" s="221"/>
      <c r="AP1" s="221"/>
      <c r="AQ1" s="221"/>
      <c r="AR1" s="221"/>
      <c r="AS1" s="221"/>
      <c r="AT1" s="221"/>
      <c r="AU1" s="221"/>
      <c r="AV1" s="221"/>
      <c r="AW1" s="221"/>
      <c r="AX1" s="221"/>
      <c r="AY1" s="221"/>
      <c r="AZ1" s="221"/>
      <c r="BA1" s="221"/>
      <c r="BB1" s="221"/>
      <c r="BC1" s="221"/>
      <c r="BD1" s="221"/>
      <c r="BE1" s="221"/>
      <c r="BF1" s="221"/>
      <c r="BG1" s="221"/>
      <c r="BH1" s="221"/>
      <c r="BI1" s="221"/>
      <c r="BJ1" s="221"/>
      <c r="BK1" s="221"/>
      <c r="BL1" s="221"/>
      <c r="BM1" s="221"/>
      <c r="BN1" s="221"/>
      <c r="BO1" s="221"/>
      <c r="BP1" s="221"/>
      <c r="BQ1" s="221"/>
      <c r="BR1" s="221"/>
      <c r="BS1" s="221"/>
      <c r="BT1" s="221"/>
      <c r="BU1" s="221"/>
      <c r="BV1" s="221"/>
      <c r="BW1" s="221"/>
      <c r="BX1" s="221"/>
      <c r="BY1" s="221"/>
      <c r="BZ1" s="221"/>
      <c r="CA1" s="221"/>
      <c r="CB1" s="221"/>
      <c r="CC1" s="221"/>
      <c r="CD1" s="222"/>
      <c r="CE1" s="222"/>
      <c r="CF1" s="222"/>
      <c r="CG1" s="222"/>
      <c r="CH1" s="222"/>
      <c r="CI1" s="222"/>
      <c r="CJ1" s="222"/>
      <c r="CK1" s="222"/>
      <c r="CL1" s="222"/>
      <c r="CM1" s="222"/>
      <c r="CN1" s="222"/>
      <c r="CO1" s="222"/>
      <c r="CP1" s="222"/>
      <c r="CQ1" s="222"/>
      <c r="CR1" s="222"/>
      <c r="CS1" s="222"/>
      <c r="CT1" s="222"/>
      <c r="CU1" s="222"/>
      <c r="CV1" s="222"/>
      <c r="CW1" s="222"/>
      <c r="CX1" s="222"/>
      <c r="CY1" s="222"/>
      <c r="CZ1" s="222"/>
      <c r="DA1" s="222"/>
      <c r="DB1" s="222"/>
      <c r="DC1" s="222"/>
      <c r="DD1" s="222"/>
      <c r="DE1" s="222"/>
      <c r="DF1" s="222"/>
      <c r="DG1" s="222"/>
      <c r="DH1" s="659" t="s">
        <v>217</v>
      </c>
      <c r="DI1" s="660"/>
      <c r="DJ1" s="660"/>
      <c r="DK1" s="660"/>
      <c r="DL1" s="660"/>
      <c r="DM1" s="660"/>
      <c r="DN1" s="661"/>
      <c r="DO1" s="223"/>
      <c r="DP1" s="659" t="s">
        <v>218</v>
      </c>
      <c r="DQ1" s="660"/>
      <c r="DR1" s="660"/>
      <c r="DS1" s="660"/>
      <c r="DT1" s="660"/>
      <c r="DU1" s="660"/>
      <c r="DV1" s="660"/>
      <c r="DW1" s="660"/>
      <c r="DX1" s="660"/>
      <c r="DY1" s="660"/>
      <c r="DZ1" s="660"/>
      <c r="EA1" s="660"/>
      <c r="EB1" s="660"/>
      <c r="EC1" s="661"/>
      <c r="ED1" s="221"/>
      <c r="EE1" s="221"/>
      <c r="EF1" s="221"/>
      <c r="EG1" s="221"/>
      <c r="EH1" s="221"/>
      <c r="EI1" s="221"/>
      <c r="EJ1" s="221"/>
      <c r="EK1" s="221"/>
      <c r="EL1" s="221"/>
      <c r="EM1" s="221"/>
    </row>
    <row r="2" spans="2:143" ht="22.5" customHeight="1" x14ac:dyDescent="0.15">
      <c r="B2" s="224" t="s">
        <v>219</v>
      </c>
      <c r="R2" s="225"/>
      <c r="S2" s="225"/>
      <c r="T2" s="225"/>
      <c r="U2" s="225"/>
      <c r="V2" s="225"/>
      <c r="W2" s="225"/>
      <c r="X2" s="225"/>
      <c r="Y2" s="225"/>
      <c r="Z2" s="225"/>
      <c r="AA2" s="225"/>
      <c r="AB2" s="225"/>
      <c r="AC2" s="225"/>
      <c r="AE2" s="226"/>
      <c r="AF2" s="226"/>
      <c r="AG2" s="226"/>
      <c r="AH2" s="226"/>
      <c r="AI2" s="226"/>
      <c r="AJ2" s="225"/>
      <c r="AK2" s="225"/>
      <c r="AL2" s="225"/>
      <c r="AM2" s="225"/>
      <c r="AN2" s="225"/>
      <c r="AO2" s="225"/>
      <c r="AP2" s="225"/>
      <c r="CD2" s="222"/>
      <c r="CE2" s="222"/>
      <c r="CF2" s="222"/>
      <c r="CG2" s="222"/>
      <c r="CH2" s="222"/>
      <c r="CI2" s="222"/>
      <c r="CJ2" s="222"/>
      <c r="CK2" s="222"/>
      <c r="CL2" s="222"/>
      <c r="CM2" s="222"/>
      <c r="CN2" s="222"/>
      <c r="CO2" s="222"/>
      <c r="CP2" s="222"/>
      <c r="CQ2" s="222"/>
      <c r="CR2" s="222"/>
      <c r="CS2" s="222"/>
      <c r="CT2" s="222"/>
      <c r="CU2" s="222"/>
      <c r="CV2" s="222"/>
      <c r="CW2" s="222"/>
      <c r="CX2" s="222"/>
      <c r="CY2" s="222"/>
      <c r="CZ2" s="222"/>
      <c r="DA2" s="222"/>
      <c r="DB2" s="222"/>
      <c r="DC2" s="222"/>
      <c r="DD2" s="222"/>
      <c r="DE2" s="222"/>
      <c r="DF2" s="222"/>
      <c r="DG2" s="222"/>
      <c r="DH2" s="222"/>
      <c r="DI2" s="222"/>
      <c r="DJ2" s="222"/>
      <c r="DK2" s="222"/>
      <c r="DL2" s="222"/>
      <c r="DM2" s="222"/>
      <c r="DN2" s="222"/>
      <c r="DO2" s="222"/>
      <c r="DP2" s="222"/>
      <c r="DQ2" s="222"/>
      <c r="DR2" s="222"/>
      <c r="DS2" s="222"/>
      <c r="DT2" s="222"/>
      <c r="DU2" s="222"/>
      <c r="DV2" s="222"/>
      <c r="DW2" s="222"/>
      <c r="DX2" s="222"/>
      <c r="DY2" s="222"/>
      <c r="DZ2" s="222"/>
      <c r="EA2" s="222"/>
      <c r="EB2" s="222"/>
      <c r="EC2" s="222"/>
    </row>
    <row r="3" spans="2:143" ht="11.25" customHeight="1" x14ac:dyDescent="0.15">
      <c r="B3" s="662" t="s">
        <v>220</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221</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222</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15">
      <c r="B4" s="662" t="s">
        <v>1</v>
      </c>
      <c r="C4" s="663"/>
      <c r="D4" s="663"/>
      <c r="E4" s="663"/>
      <c r="F4" s="663"/>
      <c r="G4" s="663"/>
      <c r="H4" s="663"/>
      <c r="I4" s="663"/>
      <c r="J4" s="663"/>
      <c r="K4" s="663"/>
      <c r="L4" s="663"/>
      <c r="M4" s="663"/>
      <c r="N4" s="663"/>
      <c r="O4" s="663"/>
      <c r="P4" s="663"/>
      <c r="Q4" s="664"/>
      <c r="R4" s="662" t="s">
        <v>223</v>
      </c>
      <c r="S4" s="663"/>
      <c r="T4" s="663"/>
      <c r="U4" s="663"/>
      <c r="V4" s="663"/>
      <c r="W4" s="663"/>
      <c r="X4" s="663"/>
      <c r="Y4" s="664"/>
      <c r="Z4" s="662" t="s">
        <v>224</v>
      </c>
      <c r="AA4" s="663"/>
      <c r="AB4" s="663"/>
      <c r="AC4" s="664"/>
      <c r="AD4" s="662" t="s">
        <v>225</v>
      </c>
      <c r="AE4" s="663"/>
      <c r="AF4" s="663"/>
      <c r="AG4" s="663"/>
      <c r="AH4" s="663"/>
      <c r="AI4" s="663"/>
      <c r="AJ4" s="663"/>
      <c r="AK4" s="664"/>
      <c r="AL4" s="662" t="s">
        <v>224</v>
      </c>
      <c r="AM4" s="663"/>
      <c r="AN4" s="663"/>
      <c r="AO4" s="664"/>
      <c r="AP4" s="668" t="s">
        <v>226</v>
      </c>
      <c r="AQ4" s="668"/>
      <c r="AR4" s="668"/>
      <c r="AS4" s="668"/>
      <c r="AT4" s="668"/>
      <c r="AU4" s="668"/>
      <c r="AV4" s="668"/>
      <c r="AW4" s="668"/>
      <c r="AX4" s="668"/>
      <c r="AY4" s="668"/>
      <c r="AZ4" s="668"/>
      <c r="BA4" s="668"/>
      <c r="BB4" s="668"/>
      <c r="BC4" s="668"/>
      <c r="BD4" s="668"/>
      <c r="BE4" s="668"/>
      <c r="BF4" s="668"/>
      <c r="BG4" s="668" t="s">
        <v>227</v>
      </c>
      <c r="BH4" s="668"/>
      <c r="BI4" s="668"/>
      <c r="BJ4" s="668"/>
      <c r="BK4" s="668"/>
      <c r="BL4" s="668"/>
      <c r="BM4" s="668"/>
      <c r="BN4" s="668"/>
      <c r="BO4" s="668" t="s">
        <v>224</v>
      </c>
      <c r="BP4" s="668"/>
      <c r="BQ4" s="668"/>
      <c r="BR4" s="668"/>
      <c r="BS4" s="668" t="s">
        <v>228</v>
      </c>
      <c r="BT4" s="668"/>
      <c r="BU4" s="668"/>
      <c r="BV4" s="668"/>
      <c r="BW4" s="668"/>
      <c r="BX4" s="668"/>
      <c r="BY4" s="668"/>
      <c r="BZ4" s="668"/>
      <c r="CA4" s="668"/>
      <c r="CB4" s="668"/>
      <c r="CD4" s="665" t="s">
        <v>229</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27" customFormat="1" ht="11.25" customHeight="1" x14ac:dyDescent="0.15">
      <c r="B5" s="669" t="s">
        <v>230</v>
      </c>
      <c r="C5" s="670"/>
      <c r="D5" s="670"/>
      <c r="E5" s="670"/>
      <c r="F5" s="670"/>
      <c r="G5" s="670"/>
      <c r="H5" s="670"/>
      <c r="I5" s="670"/>
      <c r="J5" s="670"/>
      <c r="K5" s="670"/>
      <c r="L5" s="670"/>
      <c r="M5" s="670"/>
      <c r="N5" s="670"/>
      <c r="O5" s="670"/>
      <c r="P5" s="670"/>
      <c r="Q5" s="671"/>
      <c r="R5" s="672">
        <v>6972394</v>
      </c>
      <c r="S5" s="673"/>
      <c r="T5" s="673"/>
      <c r="U5" s="673"/>
      <c r="V5" s="673"/>
      <c r="W5" s="673"/>
      <c r="X5" s="673"/>
      <c r="Y5" s="674"/>
      <c r="Z5" s="675">
        <v>34.5</v>
      </c>
      <c r="AA5" s="675"/>
      <c r="AB5" s="675"/>
      <c r="AC5" s="675"/>
      <c r="AD5" s="676">
        <v>6617129</v>
      </c>
      <c r="AE5" s="676"/>
      <c r="AF5" s="676"/>
      <c r="AG5" s="676"/>
      <c r="AH5" s="676"/>
      <c r="AI5" s="676"/>
      <c r="AJ5" s="676"/>
      <c r="AK5" s="676"/>
      <c r="AL5" s="677">
        <v>58</v>
      </c>
      <c r="AM5" s="678"/>
      <c r="AN5" s="678"/>
      <c r="AO5" s="679"/>
      <c r="AP5" s="669" t="s">
        <v>231</v>
      </c>
      <c r="AQ5" s="670"/>
      <c r="AR5" s="670"/>
      <c r="AS5" s="670"/>
      <c r="AT5" s="670"/>
      <c r="AU5" s="670"/>
      <c r="AV5" s="670"/>
      <c r="AW5" s="670"/>
      <c r="AX5" s="670"/>
      <c r="AY5" s="670"/>
      <c r="AZ5" s="670"/>
      <c r="BA5" s="670"/>
      <c r="BB5" s="670"/>
      <c r="BC5" s="670"/>
      <c r="BD5" s="670"/>
      <c r="BE5" s="670"/>
      <c r="BF5" s="671"/>
      <c r="BG5" s="683">
        <v>6615389</v>
      </c>
      <c r="BH5" s="684"/>
      <c r="BI5" s="684"/>
      <c r="BJ5" s="684"/>
      <c r="BK5" s="684"/>
      <c r="BL5" s="684"/>
      <c r="BM5" s="684"/>
      <c r="BN5" s="685"/>
      <c r="BO5" s="686">
        <v>94.9</v>
      </c>
      <c r="BP5" s="686"/>
      <c r="BQ5" s="686"/>
      <c r="BR5" s="686"/>
      <c r="BS5" s="687" t="s">
        <v>175</v>
      </c>
      <c r="BT5" s="687"/>
      <c r="BU5" s="687"/>
      <c r="BV5" s="687"/>
      <c r="BW5" s="687"/>
      <c r="BX5" s="687"/>
      <c r="BY5" s="687"/>
      <c r="BZ5" s="687"/>
      <c r="CA5" s="687"/>
      <c r="CB5" s="691"/>
      <c r="CD5" s="665" t="s">
        <v>226</v>
      </c>
      <c r="CE5" s="666"/>
      <c r="CF5" s="666"/>
      <c r="CG5" s="666"/>
      <c r="CH5" s="666"/>
      <c r="CI5" s="666"/>
      <c r="CJ5" s="666"/>
      <c r="CK5" s="666"/>
      <c r="CL5" s="666"/>
      <c r="CM5" s="666"/>
      <c r="CN5" s="666"/>
      <c r="CO5" s="666"/>
      <c r="CP5" s="666"/>
      <c r="CQ5" s="667"/>
      <c r="CR5" s="665" t="s">
        <v>232</v>
      </c>
      <c r="CS5" s="666"/>
      <c r="CT5" s="666"/>
      <c r="CU5" s="666"/>
      <c r="CV5" s="666"/>
      <c r="CW5" s="666"/>
      <c r="CX5" s="666"/>
      <c r="CY5" s="667"/>
      <c r="CZ5" s="665" t="s">
        <v>224</v>
      </c>
      <c r="DA5" s="666"/>
      <c r="DB5" s="666"/>
      <c r="DC5" s="667"/>
      <c r="DD5" s="665" t="s">
        <v>233</v>
      </c>
      <c r="DE5" s="666"/>
      <c r="DF5" s="666"/>
      <c r="DG5" s="666"/>
      <c r="DH5" s="666"/>
      <c r="DI5" s="666"/>
      <c r="DJ5" s="666"/>
      <c r="DK5" s="666"/>
      <c r="DL5" s="666"/>
      <c r="DM5" s="666"/>
      <c r="DN5" s="666"/>
      <c r="DO5" s="666"/>
      <c r="DP5" s="667"/>
      <c r="DQ5" s="665" t="s">
        <v>234</v>
      </c>
      <c r="DR5" s="666"/>
      <c r="DS5" s="666"/>
      <c r="DT5" s="666"/>
      <c r="DU5" s="666"/>
      <c r="DV5" s="666"/>
      <c r="DW5" s="666"/>
      <c r="DX5" s="666"/>
      <c r="DY5" s="666"/>
      <c r="DZ5" s="666"/>
      <c r="EA5" s="666"/>
      <c r="EB5" s="666"/>
      <c r="EC5" s="667"/>
    </row>
    <row r="6" spans="2:143" ht="11.25" customHeight="1" x14ac:dyDescent="0.15">
      <c r="B6" s="680" t="s">
        <v>235</v>
      </c>
      <c r="C6" s="681"/>
      <c r="D6" s="681"/>
      <c r="E6" s="681"/>
      <c r="F6" s="681"/>
      <c r="G6" s="681"/>
      <c r="H6" s="681"/>
      <c r="I6" s="681"/>
      <c r="J6" s="681"/>
      <c r="K6" s="681"/>
      <c r="L6" s="681"/>
      <c r="M6" s="681"/>
      <c r="N6" s="681"/>
      <c r="O6" s="681"/>
      <c r="P6" s="681"/>
      <c r="Q6" s="682"/>
      <c r="R6" s="683">
        <v>139226</v>
      </c>
      <c r="S6" s="684"/>
      <c r="T6" s="684"/>
      <c r="U6" s="684"/>
      <c r="V6" s="684"/>
      <c r="W6" s="684"/>
      <c r="X6" s="684"/>
      <c r="Y6" s="685"/>
      <c r="Z6" s="686">
        <v>0.7</v>
      </c>
      <c r="AA6" s="686"/>
      <c r="AB6" s="686"/>
      <c r="AC6" s="686"/>
      <c r="AD6" s="687">
        <v>139226</v>
      </c>
      <c r="AE6" s="687"/>
      <c r="AF6" s="687"/>
      <c r="AG6" s="687"/>
      <c r="AH6" s="687"/>
      <c r="AI6" s="687"/>
      <c r="AJ6" s="687"/>
      <c r="AK6" s="687"/>
      <c r="AL6" s="688">
        <v>1.2</v>
      </c>
      <c r="AM6" s="689"/>
      <c r="AN6" s="689"/>
      <c r="AO6" s="690"/>
      <c r="AP6" s="680" t="s">
        <v>236</v>
      </c>
      <c r="AQ6" s="681"/>
      <c r="AR6" s="681"/>
      <c r="AS6" s="681"/>
      <c r="AT6" s="681"/>
      <c r="AU6" s="681"/>
      <c r="AV6" s="681"/>
      <c r="AW6" s="681"/>
      <c r="AX6" s="681"/>
      <c r="AY6" s="681"/>
      <c r="AZ6" s="681"/>
      <c r="BA6" s="681"/>
      <c r="BB6" s="681"/>
      <c r="BC6" s="681"/>
      <c r="BD6" s="681"/>
      <c r="BE6" s="681"/>
      <c r="BF6" s="682"/>
      <c r="BG6" s="683">
        <v>6615389</v>
      </c>
      <c r="BH6" s="684"/>
      <c r="BI6" s="684"/>
      <c r="BJ6" s="684"/>
      <c r="BK6" s="684"/>
      <c r="BL6" s="684"/>
      <c r="BM6" s="684"/>
      <c r="BN6" s="685"/>
      <c r="BO6" s="686">
        <v>94.9</v>
      </c>
      <c r="BP6" s="686"/>
      <c r="BQ6" s="686"/>
      <c r="BR6" s="686"/>
      <c r="BS6" s="687" t="s">
        <v>175</v>
      </c>
      <c r="BT6" s="687"/>
      <c r="BU6" s="687"/>
      <c r="BV6" s="687"/>
      <c r="BW6" s="687"/>
      <c r="BX6" s="687"/>
      <c r="BY6" s="687"/>
      <c r="BZ6" s="687"/>
      <c r="CA6" s="687"/>
      <c r="CB6" s="691"/>
      <c r="CD6" s="694" t="s">
        <v>237</v>
      </c>
      <c r="CE6" s="695"/>
      <c r="CF6" s="695"/>
      <c r="CG6" s="695"/>
      <c r="CH6" s="695"/>
      <c r="CI6" s="695"/>
      <c r="CJ6" s="695"/>
      <c r="CK6" s="695"/>
      <c r="CL6" s="695"/>
      <c r="CM6" s="695"/>
      <c r="CN6" s="695"/>
      <c r="CO6" s="695"/>
      <c r="CP6" s="695"/>
      <c r="CQ6" s="696"/>
      <c r="CR6" s="683">
        <v>183431</v>
      </c>
      <c r="CS6" s="684"/>
      <c r="CT6" s="684"/>
      <c r="CU6" s="684"/>
      <c r="CV6" s="684"/>
      <c r="CW6" s="684"/>
      <c r="CX6" s="684"/>
      <c r="CY6" s="685"/>
      <c r="CZ6" s="677">
        <v>0.9</v>
      </c>
      <c r="DA6" s="678"/>
      <c r="DB6" s="678"/>
      <c r="DC6" s="697"/>
      <c r="DD6" s="692" t="s">
        <v>175</v>
      </c>
      <c r="DE6" s="684"/>
      <c r="DF6" s="684"/>
      <c r="DG6" s="684"/>
      <c r="DH6" s="684"/>
      <c r="DI6" s="684"/>
      <c r="DJ6" s="684"/>
      <c r="DK6" s="684"/>
      <c r="DL6" s="684"/>
      <c r="DM6" s="684"/>
      <c r="DN6" s="684"/>
      <c r="DO6" s="684"/>
      <c r="DP6" s="685"/>
      <c r="DQ6" s="692">
        <v>183388</v>
      </c>
      <c r="DR6" s="684"/>
      <c r="DS6" s="684"/>
      <c r="DT6" s="684"/>
      <c r="DU6" s="684"/>
      <c r="DV6" s="684"/>
      <c r="DW6" s="684"/>
      <c r="DX6" s="684"/>
      <c r="DY6" s="684"/>
      <c r="DZ6" s="684"/>
      <c r="EA6" s="684"/>
      <c r="EB6" s="684"/>
      <c r="EC6" s="693"/>
    </row>
    <row r="7" spans="2:143" ht="11.25" customHeight="1" x14ac:dyDescent="0.15">
      <c r="B7" s="680" t="s">
        <v>238</v>
      </c>
      <c r="C7" s="681"/>
      <c r="D7" s="681"/>
      <c r="E7" s="681"/>
      <c r="F7" s="681"/>
      <c r="G7" s="681"/>
      <c r="H7" s="681"/>
      <c r="I7" s="681"/>
      <c r="J7" s="681"/>
      <c r="K7" s="681"/>
      <c r="L7" s="681"/>
      <c r="M7" s="681"/>
      <c r="N7" s="681"/>
      <c r="O7" s="681"/>
      <c r="P7" s="681"/>
      <c r="Q7" s="682"/>
      <c r="R7" s="683">
        <v>6462</v>
      </c>
      <c r="S7" s="684"/>
      <c r="T7" s="684"/>
      <c r="U7" s="684"/>
      <c r="V7" s="684"/>
      <c r="W7" s="684"/>
      <c r="X7" s="684"/>
      <c r="Y7" s="685"/>
      <c r="Z7" s="686">
        <v>0</v>
      </c>
      <c r="AA7" s="686"/>
      <c r="AB7" s="686"/>
      <c r="AC7" s="686"/>
      <c r="AD7" s="687">
        <v>6462</v>
      </c>
      <c r="AE7" s="687"/>
      <c r="AF7" s="687"/>
      <c r="AG7" s="687"/>
      <c r="AH7" s="687"/>
      <c r="AI7" s="687"/>
      <c r="AJ7" s="687"/>
      <c r="AK7" s="687"/>
      <c r="AL7" s="688">
        <v>0.1</v>
      </c>
      <c r="AM7" s="689"/>
      <c r="AN7" s="689"/>
      <c r="AO7" s="690"/>
      <c r="AP7" s="680" t="s">
        <v>239</v>
      </c>
      <c r="AQ7" s="681"/>
      <c r="AR7" s="681"/>
      <c r="AS7" s="681"/>
      <c r="AT7" s="681"/>
      <c r="AU7" s="681"/>
      <c r="AV7" s="681"/>
      <c r="AW7" s="681"/>
      <c r="AX7" s="681"/>
      <c r="AY7" s="681"/>
      <c r="AZ7" s="681"/>
      <c r="BA7" s="681"/>
      <c r="BB7" s="681"/>
      <c r="BC7" s="681"/>
      <c r="BD7" s="681"/>
      <c r="BE7" s="681"/>
      <c r="BF7" s="682"/>
      <c r="BG7" s="683">
        <v>3260633</v>
      </c>
      <c r="BH7" s="684"/>
      <c r="BI7" s="684"/>
      <c r="BJ7" s="684"/>
      <c r="BK7" s="684"/>
      <c r="BL7" s="684"/>
      <c r="BM7" s="684"/>
      <c r="BN7" s="685"/>
      <c r="BO7" s="686">
        <v>46.8</v>
      </c>
      <c r="BP7" s="686"/>
      <c r="BQ7" s="686"/>
      <c r="BR7" s="686"/>
      <c r="BS7" s="687" t="s">
        <v>240</v>
      </c>
      <c r="BT7" s="687"/>
      <c r="BU7" s="687"/>
      <c r="BV7" s="687"/>
      <c r="BW7" s="687"/>
      <c r="BX7" s="687"/>
      <c r="BY7" s="687"/>
      <c r="BZ7" s="687"/>
      <c r="CA7" s="687"/>
      <c r="CB7" s="691"/>
      <c r="CD7" s="698" t="s">
        <v>241</v>
      </c>
      <c r="CE7" s="699"/>
      <c r="CF7" s="699"/>
      <c r="CG7" s="699"/>
      <c r="CH7" s="699"/>
      <c r="CI7" s="699"/>
      <c r="CJ7" s="699"/>
      <c r="CK7" s="699"/>
      <c r="CL7" s="699"/>
      <c r="CM7" s="699"/>
      <c r="CN7" s="699"/>
      <c r="CO7" s="699"/>
      <c r="CP7" s="699"/>
      <c r="CQ7" s="700"/>
      <c r="CR7" s="683">
        <v>2230213</v>
      </c>
      <c r="CS7" s="684"/>
      <c r="CT7" s="684"/>
      <c r="CU7" s="684"/>
      <c r="CV7" s="684"/>
      <c r="CW7" s="684"/>
      <c r="CX7" s="684"/>
      <c r="CY7" s="685"/>
      <c r="CZ7" s="686">
        <v>11.5</v>
      </c>
      <c r="DA7" s="686"/>
      <c r="DB7" s="686"/>
      <c r="DC7" s="686"/>
      <c r="DD7" s="692">
        <v>9195</v>
      </c>
      <c r="DE7" s="684"/>
      <c r="DF7" s="684"/>
      <c r="DG7" s="684"/>
      <c r="DH7" s="684"/>
      <c r="DI7" s="684"/>
      <c r="DJ7" s="684"/>
      <c r="DK7" s="684"/>
      <c r="DL7" s="684"/>
      <c r="DM7" s="684"/>
      <c r="DN7" s="684"/>
      <c r="DO7" s="684"/>
      <c r="DP7" s="685"/>
      <c r="DQ7" s="692">
        <v>1790272</v>
      </c>
      <c r="DR7" s="684"/>
      <c r="DS7" s="684"/>
      <c r="DT7" s="684"/>
      <c r="DU7" s="684"/>
      <c r="DV7" s="684"/>
      <c r="DW7" s="684"/>
      <c r="DX7" s="684"/>
      <c r="DY7" s="684"/>
      <c r="DZ7" s="684"/>
      <c r="EA7" s="684"/>
      <c r="EB7" s="684"/>
      <c r="EC7" s="693"/>
    </row>
    <row r="8" spans="2:143" ht="11.25" customHeight="1" x14ac:dyDescent="0.15">
      <c r="B8" s="680" t="s">
        <v>242</v>
      </c>
      <c r="C8" s="681"/>
      <c r="D8" s="681"/>
      <c r="E8" s="681"/>
      <c r="F8" s="681"/>
      <c r="G8" s="681"/>
      <c r="H8" s="681"/>
      <c r="I8" s="681"/>
      <c r="J8" s="681"/>
      <c r="K8" s="681"/>
      <c r="L8" s="681"/>
      <c r="M8" s="681"/>
      <c r="N8" s="681"/>
      <c r="O8" s="681"/>
      <c r="P8" s="681"/>
      <c r="Q8" s="682"/>
      <c r="R8" s="683">
        <v>28466</v>
      </c>
      <c r="S8" s="684"/>
      <c r="T8" s="684"/>
      <c r="U8" s="684"/>
      <c r="V8" s="684"/>
      <c r="W8" s="684"/>
      <c r="X8" s="684"/>
      <c r="Y8" s="685"/>
      <c r="Z8" s="686">
        <v>0.1</v>
      </c>
      <c r="AA8" s="686"/>
      <c r="AB8" s="686"/>
      <c r="AC8" s="686"/>
      <c r="AD8" s="687">
        <v>28466</v>
      </c>
      <c r="AE8" s="687"/>
      <c r="AF8" s="687"/>
      <c r="AG8" s="687"/>
      <c r="AH8" s="687"/>
      <c r="AI8" s="687"/>
      <c r="AJ8" s="687"/>
      <c r="AK8" s="687"/>
      <c r="AL8" s="688">
        <v>0.2</v>
      </c>
      <c r="AM8" s="689"/>
      <c r="AN8" s="689"/>
      <c r="AO8" s="690"/>
      <c r="AP8" s="680" t="s">
        <v>243</v>
      </c>
      <c r="AQ8" s="681"/>
      <c r="AR8" s="681"/>
      <c r="AS8" s="681"/>
      <c r="AT8" s="681"/>
      <c r="AU8" s="681"/>
      <c r="AV8" s="681"/>
      <c r="AW8" s="681"/>
      <c r="AX8" s="681"/>
      <c r="AY8" s="681"/>
      <c r="AZ8" s="681"/>
      <c r="BA8" s="681"/>
      <c r="BB8" s="681"/>
      <c r="BC8" s="681"/>
      <c r="BD8" s="681"/>
      <c r="BE8" s="681"/>
      <c r="BF8" s="682"/>
      <c r="BG8" s="683">
        <v>91526</v>
      </c>
      <c r="BH8" s="684"/>
      <c r="BI8" s="684"/>
      <c r="BJ8" s="684"/>
      <c r="BK8" s="684"/>
      <c r="BL8" s="684"/>
      <c r="BM8" s="684"/>
      <c r="BN8" s="685"/>
      <c r="BO8" s="686">
        <v>1.3</v>
      </c>
      <c r="BP8" s="686"/>
      <c r="BQ8" s="686"/>
      <c r="BR8" s="686"/>
      <c r="BS8" s="692" t="s">
        <v>175</v>
      </c>
      <c r="BT8" s="684"/>
      <c r="BU8" s="684"/>
      <c r="BV8" s="684"/>
      <c r="BW8" s="684"/>
      <c r="BX8" s="684"/>
      <c r="BY8" s="684"/>
      <c r="BZ8" s="684"/>
      <c r="CA8" s="684"/>
      <c r="CB8" s="693"/>
      <c r="CD8" s="698" t="s">
        <v>244</v>
      </c>
      <c r="CE8" s="699"/>
      <c r="CF8" s="699"/>
      <c r="CG8" s="699"/>
      <c r="CH8" s="699"/>
      <c r="CI8" s="699"/>
      <c r="CJ8" s="699"/>
      <c r="CK8" s="699"/>
      <c r="CL8" s="699"/>
      <c r="CM8" s="699"/>
      <c r="CN8" s="699"/>
      <c r="CO8" s="699"/>
      <c r="CP8" s="699"/>
      <c r="CQ8" s="700"/>
      <c r="CR8" s="683">
        <v>6944598</v>
      </c>
      <c r="CS8" s="684"/>
      <c r="CT8" s="684"/>
      <c r="CU8" s="684"/>
      <c r="CV8" s="684"/>
      <c r="CW8" s="684"/>
      <c r="CX8" s="684"/>
      <c r="CY8" s="685"/>
      <c r="CZ8" s="686">
        <v>35.9</v>
      </c>
      <c r="DA8" s="686"/>
      <c r="DB8" s="686"/>
      <c r="DC8" s="686"/>
      <c r="DD8" s="692">
        <v>359259</v>
      </c>
      <c r="DE8" s="684"/>
      <c r="DF8" s="684"/>
      <c r="DG8" s="684"/>
      <c r="DH8" s="684"/>
      <c r="DI8" s="684"/>
      <c r="DJ8" s="684"/>
      <c r="DK8" s="684"/>
      <c r="DL8" s="684"/>
      <c r="DM8" s="684"/>
      <c r="DN8" s="684"/>
      <c r="DO8" s="684"/>
      <c r="DP8" s="685"/>
      <c r="DQ8" s="692">
        <v>3831712</v>
      </c>
      <c r="DR8" s="684"/>
      <c r="DS8" s="684"/>
      <c r="DT8" s="684"/>
      <c r="DU8" s="684"/>
      <c r="DV8" s="684"/>
      <c r="DW8" s="684"/>
      <c r="DX8" s="684"/>
      <c r="DY8" s="684"/>
      <c r="DZ8" s="684"/>
      <c r="EA8" s="684"/>
      <c r="EB8" s="684"/>
      <c r="EC8" s="693"/>
    </row>
    <row r="9" spans="2:143" ht="11.25" customHeight="1" x14ac:dyDescent="0.15">
      <c r="B9" s="680" t="s">
        <v>245</v>
      </c>
      <c r="C9" s="681"/>
      <c r="D9" s="681"/>
      <c r="E9" s="681"/>
      <c r="F9" s="681"/>
      <c r="G9" s="681"/>
      <c r="H9" s="681"/>
      <c r="I9" s="681"/>
      <c r="J9" s="681"/>
      <c r="K9" s="681"/>
      <c r="L9" s="681"/>
      <c r="M9" s="681"/>
      <c r="N9" s="681"/>
      <c r="O9" s="681"/>
      <c r="P9" s="681"/>
      <c r="Q9" s="682"/>
      <c r="R9" s="683">
        <v>16383</v>
      </c>
      <c r="S9" s="684"/>
      <c r="T9" s="684"/>
      <c r="U9" s="684"/>
      <c r="V9" s="684"/>
      <c r="W9" s="684"/>
      <c r="X9" s="684"/>
      <c r="Y9" s="685"/>
      <c r="Z9" s="686">
        <v>0.1</v>
      </c>
      <c r="AA9" s="686"/>
      <c r="AB9" s="686"/>
      <c r="AC9" s="686"/>
      <c r="AD9" s="687">
        <v>16383</v>
      </c>
      <c r="AE9" s="687"/>
      <c r="AF9" s="687"/>
      <c r="AG9" s="687"/>
      <c r="AH9" s="687"/>
      <c r="AI9" s="687"/>
      <c r="AJ9" s="687"/>
      <c r="AK9" s="687"/>
      <c r="AL9" s="688">
        <v>0.1</v>
      </c>
      <c r="AM9" s="689"/>
      <c r="AN9" s="689"/>
      <c r="AO9" s="690"/>
      <c r="AP9" s="680" t="s">
        <v>246</v>
      </c>
      <c r="AQ9" s="681"/>
      <c r="AR9" s="681"/>
      <c r="AS9" s="681"/>
      <c r="AT9" s="681"/>
      <c r="AU9" s="681"/>
      <c r="AV9" s="681"/>
      <c r="AW9" s="681"/>
      <c r="AX9" s="681"/>
      <c r="AY9" s="681"/>
      <c r="AZ9" s="681"/>
      <c r="BA9" s="681"/>
      <c r="BB9" s="681"/>
      <c r="BC9" s="681"/>
      <c r="BD9" s="681"/>
      <c r="BE9" s="681"/>
      <c r="BF9" s="682"/>
      <c r="BG9" s="683">
        <v>2643014</v>
      </c>
      <c r="BH9" s="684"/>
      <c r="BI9" s="684"/>
      <c r="BJ9" s="684"/>
      <c r="BK9" s="684"/>
      <c r="BL9" s="684"/>
      <c r="BM9" s="684"/>
      <c r="BN9" s="685"/>
      <c r="BO9" s="686">
        <v>37.9</v>
      </c>
      <c r="BP9" s="686"/>
      <c r="BQ9" s="686"/>
      <c r="BR9" s="686"/>
      <c r="BS9" s="692" t="s">
        <v>175</v>
      </c>
      <c r="BT9" s="684"/>
      <c r="BU9" s="684"/>
      <c r="BV9" s="684"/>
      <c r="BW9" s="684"/>
      <c r="BX9" s="684"/>
      <c r="BY9" s="684"/>
      <c r="BZ9" s="684"/>
      <c r="CA9" s="684"/>
      <c r="CB9" s="693"/>
      <c r="CD9" s="698" t="s">
        <v>247</v>
      </c>
      <c r="CE9" s="699"/>
      <c r="CF9" s="699"/>
      <c r="CG9" s="699"/>
      <c r="CH9" s="699"/>
      <c r="CI9" s="699"/>
      <c r="CJ9" s="699"/>
      <c r="CK9" s="699"/>
      <c r="CL9" s="699"/>
      <c r="CM9" s="699"/>
      <c r="CN9" s="699"/>
      <c r="CO9" s="699"/>
      <c r="CP9" s="699"/>
      <c r="CQ9" s="700"/>
      <c r="CR9" s="683">
        <v>1386998</v>
      </c>
      <c r="CS9" s="684"/>
      <c r="CT9" s="684"/>
      <c r="CU9" s="684"/>
      <c r="CV9" s="684"/>
      <c r="CW9" s="684"/>
      <c r="CX9" s="684"/>
      <c r="CY9" s="685"/>
      <c r="CZ9" s="686">
        <v>7.2</v>
      </c>
      <c r="DA9" s="686"/>
      <c r="DB9" s="686"/>
      <c r="DC9" s="686"/>
      <c r="DD9" s="692">
        <v>6032</v>
      </c>
      <c r="DE9" s="684"/>
      <c r="DF9" s="684"/>
      <c r="DG9" s="684"/>
      <c r="DH9" s="684"/>
      <c r="DI9" s="684"/>
      <c r="DJ9" s="684"/>
      <c r="DK9" s="684"/>
      <c r="DL9" s="684"/>
      <c r="DM9" s="684"/>
      <c r="DN9" s="684"/>
      <c r="DO9" s="684"/>
      <c r="DP9" s="685"/>
      <c r="DQ9" s="692">
        <v>1229502</v>
      </c>
      <c r="DR9" s="684"/>
      <c r="DS9" s="684"/>
      <c r="DT9" s="684"/>
      <c r="DU9" s="684"/>
      <c r="DV9" s="684"/>
      <c r="DW9" s="684"/>
      <c r="DX9" s="684"/>
      <c r="DY9" s="684"/>
      <c r="DZ9" s="684"/>
      <c r="EA9" s="684"/>
      <c r="EB9" s="684"/>
      <c r="EC9" s="693"/>
    </row>
    <row r="10" spans="2:143" ht="11.25" customHeight="1" x14ac:dyDescent="0.15">
      <c r="B10" s="680" t="s">
        <v>248</v>
      </c>
      <c r="C10" s="681"/>
      <c r="D10" s="681"/>
      <c r="E10" s="681"/>
      <c r="F10" s="681"/>
      <c r="G10" s="681"/>
      <c r="H10" s="681"/>
      <c r="I10" s="681"/>
      <c r="J10" s="681"/>
      <c r="K10" s="681"/>
      <c r="L10" s="681"/>
      <c r="M10" s="681"/>
      <c r="N10" s="681"/>
      <c r="O10" s="681"/>
      <c r="P10" s="681"/>
      <c r="Q10" s="682"/>
      <c r="R10" s="683" t="s">
        <v>175</v>
      </c>
      <c r="S10" s="684"/>
      <c r="T10" s="684"/>
      <c r="U10" s="684"/>
      <c r="V10" s="684"/>
      <c r="W10" s="684"/>
      <c r="X10" s="684"/>
      <c r="Y10" s="685"/>
      <c r="Z10" s="686" t="s">
        <v>175</v>
      </c>
      <c r="AA10" s="686"/>
      <c r="AB10" s="686"/>
      <c r="AC10" s="686"/>
      <c r="AD10" s="687" t="s">
        <v>240</v>
      </c>
      <c r="AE10" s="687"/>
      <c r="AF10" s="687"/>
      <c r="AG10" s="687"/>
      <c r="AH10" s="687"/>
      <c r="AI10" s="687"/>
      <c r="AJ10" s="687"/>
      <c r="AK10" s="687"/>
      <c r="AL10" s="688" t="s">
        <v>240</v>
      </c>
      <c r="AM10" s="689"/>
      <c r="AN10" s="689"/>
      <c r="AO10" s="690"/>
      <c r="AP10" s="680" t="s">
        <v>249</v>
      </c>
      <c r="AQ10" s="681"/>
      <c r="AR10" s="681"/>
      <c r="AS10" s="681"/>
      <c r="AT10" s="681"/>
      <c r="AU10" s="681"/>
      <c r="AV10" s="681"/>
      <c r="AW10" s="681"/>
      <c r="AX10" s="681"/>
      <c r="AY10" s="681"/>
      <c r="AZ10" s="681"/>
      <c r="BA10" s="681"/>
      <c r="BB10" s="681"/>
      <c r="BC10" s="681"/>
      <c r="BD10" s="681"/>
      <c r="BE10" s="681"/>
      <c r="BF10" s="682"/>
      <c r="BG10" s="683">
        <v>170821</v>
      </c>
      <c r="BH10" s="684"/>
      <c r="BI10" s="684"/>
      <c r="BJ10" s="684"/>
      <c r="BK10" s="684"/>
      <c r="BL10" s="684"/>
      <c r="BM10" s="684"/>
      <c r="BN10" s="685"/>
      <c r="BO10" s="686">
        <v>2.4</v>
      </c>
      <c r="BP10" s="686"/>
      <c r="BQ10" s="686"/>
      <c r="BR10" s="686"/>
      <c r="BS10" s="692" t="s">
        <v>240</v>
      </c>
      <c r="BT10" s="684"/>
      <c r="BU10" s="684"/>
      <c r="BV10" s="684"/>
      <c r="BW10" s="684"/>
      <c r="BX10" s="684"/>
      <c r="BY10" s="684"/>
      <c r="BZ10" s="684"/>
      <c r="CA10" s="684"/>
      <c r="CB10" s="693"/>
      <c r="CD10" s="698" t="s">
        <v>250</v>
      </c>
      <c r="CE10" s="699"/>
      <c r="CF10" s="699"/>
      <c r="CG10" s="699"/>
      <c r="CH10" s="699"/>
      <c r="CI10" s="699"/>
      <c r="CJ10" s="699"/>
      <c r="CK10" s="699"/>
      <c r="CL10" s="699"/>
      <c r="CM10" s="699"/>
      <c r="CN10" s="699"/>
      <c r="CO10" s="699"/>
      <c r="CP10" s="699"/>
      <c r="CQ10" s="700"/>
      <c r="CR10" s="683">
        <v>78380</v>
      </c>
      <c r="CS10" s="684"/>
      <c r="CT10" s="684"/>
      <c r="CU10" s="684"/>
      <c r="CV10" s="684"/>
      <c r="CW10" s="684"/>
      <c r="CX10" s="684"/>
      <c r="CY10" s="685"/>
      <c r="CZ10" s="686">
        <v>0.4</v>
      </c>
      <c r="DA10" s="686"/>
      <c r="DB10" s="686"/>
      <c r="DC10" s="686"/>
      <c r="DD10" s="692" t="s">
        <v>175</v>
      </c>
      <c r="DE10" s="684"/>
      <c r="DF10" s="684"/>
      <c r="DG10" s="684"/>
      <c r="DH10" s="684"/>
      <c r="DI10" s="684"/>
      <c r="DJ10" s="684"/>
      <c r="DK10" s="684"/>
      <c r="DL10" s="684"/>
      <c r="DM10" s="684"/>
      <c r="DN10" s="684"/>
      <c r="DO10" s="684"/>
      <c r="DP10" s="685"/>
      <c r="DQ10" s="692">
        <v>46705</v>
      </c>
      <c r="DR10" s="684"/>
      <c r="DS10" s="684"/>
      <c r="DT10" s="684"/>
      <c r="DU10" s="684"/>
      <c r="DV10" s="684"/>
      <c r="DW10" s="684"/>
      <c r="DX10" s="684"/>
      <c r="DY10" s="684"/>
      <c r="DZ10" s="684"/>
      <c r="EA10" s="684"/>
      <c r="EB10" s="684"/>
      <c r="EC10" s="693"/>
    </row>
    <row r="11" spans="2:143" ht="11.25" customHeight="1" x14ac:dyDescent="0.15">
      <c r="B11" s="680" t="s">
        <v>251</v>
      </c>
      <c r="C11" s="681"/>
      <c r="D11" s="681"/>
      <c r="E11" s="681"/>
      <c r="F11" s="681"/>
      <c r="G11" s="681"/>
      <c r="H11" s="681"/>
      <c r="I11" s="681"/>
      <c r="J11" s="681"/>
      <c r="K11" s="681"/>
      <c r="L11" s="681"/>
      <c r="M11" s="681"/>
      <c r="N11" s="681"/>
      <c r="O11" s="681"/>
      <c r="P11" s="681"/>
      <c r="Q11" s="682"/>
      <c r="R11" s="683">
        <v>939068</v>
      </c>
      <c r="S11" s="684"/>
      <c r="T11" s="684"/>
      <c r="U11" s="684"/>
      <c r="V11" s="684"/>
      <c r="W11" s="684"/>
      <c r="X11" s="684"/>
      <c r="Y11" s="685"/>
      <c r="Z11" s="688">
        <v>4.7</v>
      </c>
      <c r="AA11" s="689"/>
      <c r="AB11" s="689"/>
      <c r="AC11" s="701"/>
      <c r="AD11" s="692">
        <v>939068</v>
      </c>
      <c r="AE11" s="684"/>
      <c r="AF11" s="684"/>
      <c r="AG11" s="684"/>
      <c r="AH11" s="684"/>
      <c r="AI11" s="684"/>
      <c r="AJ11" s="684"/>
      <c r="AK11" s="685"/>
      <c r="AL11" s="688">
        <v>8.1999999999999993</v>
      </c>
      <c r="AM11" s="689"/>
      <c r="AN11" s="689"/>
      <c r="AO11" s="690"/>
      <c r="AP11" s="680" t="s">
        <v>252</v>
      </c>
      <c r="AQ11" s="681"/>
      <c r="AR11" s="681"/>
      <c r="AS11" s="681"/>
      <c r="AT11" s="681"/>
      <c r="AU11" s="681"/>
      <c r="AV11" s="681"/>
      <c r="AW11" s="681"/>
      <c r="AX11" s="681"/>
      <c r="AY11" s="681"/>
      <c r="AZ11" s="681"/>
      <c r="BA11" s="681"/>
      <c r="BB11" s="681"/>
      <c r="BC11" s="681"/>
      <c r="BD11" s="681"/>
      <c r="BE11" s="681"/>
      <c r="BF11" s="682"/>
      <c r="BG11" s="683">
        <v>355272</v>
      </c>
      <c r="BH11" s="684"/>
      <c r="BI11" s="684"/>
      <c r="BJ11" s="684"/>
      <c r="BK11" s="684"/>
      <c r="BL11" s="684"/>
      <c r="BM11" s="684"/>
      <c r="BN11" s="685"/>
      <c r="BO11" s="686">
        <v>5.0999999999999996</v>
      </c>
      <c r="BP11" s="686"/>
      <c r="BQ11" s="686"/>
      <c r="BR11" s="686"/>
      <c r="BS11" s="692" t="s">
        <v>175</v>
      </c>
      <c r="BT11" s="684"/>
      <c r="BU11" s="684"/>
      <c r="BV11" s="684"/>
      <c r="BW11" s="684"/>
      <c r="BX11" s="684"/>
      <c r="BY11" s="684"/>
      <c r="BZ11" s="684"/>
      <c r="CA11" s="684"/>
      <c r="CB11" s="693"/>
      <c r="CD11" s="698" t="s">
        <v>253</v>
      </c>
      <c r="CE11" s="699"/>
      <c r="CF11" s="699"/>
      <c r="CG11" s="699"/>
      <c r="CH11" s="699"/>
      <c r="CI11" s="699"/>
      <c r="CJ11" s="699"/>
      <c r="CK11" s="699"/>
      <c r="CL11" s="699"/>
      <c r="CM11" s="699"/>
      <c r="CN11" s="699"/>
      <c r="CO11" s="699"/>
      <c r="CP11" s="699"/>
      <c r="CQ11" s="700"/>
      <c r="CR11" s="683">
        <v>201043</v>
      </c>
      <c r="CS11" s="684"/>
      <c r="CT11" s="684"/>
      <c r="CU11" s="684"/>
      <c r="CV11" s="684"/>
      <c r="CW11" s="684"/>
      <c r="CX11" s="684"/>
      <c r="CY11" s="685"/>
      <c r="CZ11" s="686">
        <v>1</v>
      </c>
      <c r="DA11" s="686"/>
      <c r="DB11" s="686"/>
      <c r="DC11" s="686"/>
      <c r="DD11" s="692">
        <v>72201</v>
      </c>
      <c r="DE11" s="684"/>
      <c r="DF11" s="684"/>
      <c r="DG11" s="684"/>
      <c r="DH11" s="684"/>
      <c r="DI11" s="684"/>
      <c r="DJ11" s="684"/>
      <c r="DK11" s="684"/>
      <c r="DL11" s="684"/>
      <c r="DM11" s="684"/>
      <c r="DN11" s="684"/>
      <c r="DO11" s="684"/>
      <c r="DP11" s="685"/>
      <c r="DQ11" s="692">
        <v>132038</v>
      </c>
      <c r="DR11" s="684"/>
      <c r="DS11" s="684"/>
      <c r="DT11" s="684"/>
      <c r="DU11" s="684"/>
      <c r="DV11" s="684"/>
      <c r="DW11" s="684"/>
      <c r="DX11" s="684"/>
      <c r="DY11" s="684"/>
      <c r="DZ11" s="684"/>
      <c r="EA11" s="684"/>
      <c r="EB11" s="684"/>
      <c r="EC11" s="693"/>
    </row>
    <row r="12" spans="2:143" ht="11.25" customHeight="1" x14ac:dyDescent="0.15">
      <c r="B12" s="680" t="s">
        <v>254</v>
      </c>
      <c r="C12" s="681"/>
      <c r="D12" s="681"/>
      <c r="E12" s="681"/>
      <c r="F12" s="681"/>
      <c r="G12" s="681"/>
      <c r="H12" s="681"/>
      <c r="I12" s="681"/>
      <c r="J12" s="681"/>
      <c r="K12" s="681"/>
      <c r="L12" s="681"/>
      <c r="M12" s="681"/>
      <c r="N12" s="681"/>
      <c r="O12" s="681"/>
      <c r="P12" s="681"/>
      <c r="Q12" s="682"/>
      <c r="R12" s="683">
        <v>9231</v>
      </c>
      <c r="S12" s="684"/>
      <c r="T12" s="684"/>
      <c r="U12" s="684"/>
      <c r="V12" s="684"/>
      <c r="W12" s="684"/>
      <c r="X12" s="684"/>
      <c r="Y12" s="685"/>
      <c r="Z12" s="686">
        <v>0</v>
      </c>
      <c r="AA12" s="686"/>
      <c r="AB12" s="686"/>
      <c r="AC12" s="686"/>
      <c r="AD12" s="687">
        <v>9231</v>
      </c>
      <c r="AE12" s="687"/>
      <c r="AF12" s="687"/>
      <c r="AG12" s="687"/>
      <c r="AH12" s="687"/>
      <c r="AI12" s="687"/>
      <c r="AJ12" s="687"/>
      <c r="AK12" s="687"/>
      <c r="AL12" s="688">
        <v>0.1</v>
      </c>
      <c r="AM12" s="689"/>
      <c r="AN12" s="689"/>
      <c r="AO12" s="690"/>
      <c r="AP12" s="680" t="s">
        <v>255</v>
      </c>
      <c r="AQ12" s="681"/>
      <c r="AR12" s="681"/>
      <c r="AS12" s="681"/>
      <c r="AT12" s="681"/>
      <c r="AU12" s="681"/>
      <c r="AV12" s="681"/>
      <c r="AW12" s="681"/>
      <c r="AX12" s="681"/>
      <c r="AY12" s="681"/>
      <c r="AZ12" s="681"/>
      <c r="BA12" s="681"/>
      <c r="BB12" s="681"/>
      <c r="BC12" s="681"/>
      <c r="BD12" s="681"/>
      <c r="BE12" s="681"/>
      <c r="BF12" s="682"/>
      <c r="BG12" s="683">
        <v>2858890</v>
      </c>
      <c r="BH12" s="684"/>
      <c r="BI12" s="684"/>
      <c r="BJ12" s="684"/>
      <c r="BK12" s="684"/>
      <c r="BL12" s="684"/>
      <c r="BM12" s="684"/>
      <c r="BN12" s="685"/>
      <c r="BO12" s="686">
        <v>41</v>
      </c>
      <c r="BP12" s="686"/>
      <c r="BQ12" s="686"/>
      <c r="BR12" s="686"/>
      <c r="BS12" s="692" t="s">
        <v>240</v>
      </c>
      <c r="BT12" s="684"/>
      <c r="BU12" s="684"/>
      <c r="BV12" s="684"/>
      <c r="BW12" s="684"/>
      <c r="BX12" s="684"/>
      <c r="BY12" s="684"/>
      <c r="BZ12" s="684"/>
      <c r="CA12" s="684"/>
      <c r="CB12" s="693"/>
      <c r="CD12" s="698" t="s">
        <v>256</v>
      </c>
      <c r="CE12" s="699"/>
      <c r="CF12" s="699"/>
      <c r="CG12" s="699"/>
      <c r="CH12" s="699"/>
      <c r="CI12" s="699"/>
      <c r="CJ12" s="699"/>
      <c r="CK12" s="699"/>
      <c r="CL12" s="699"/>
      <c r="CM12" s="699"/>
      <c r="CN12" s="699"/>
      <c r="CO12" s="699"/>
      <c r="CP12" s="699"/>
      <c r="CQ12" s="700"/>
      <c r="CR12" s="683">
        <v>1550156</v>
      </c>
      <c r="CS12" s="684"/>
      <c r="CT12" s="684"/>
      <c r="CU12" s="684"/>
      <c r="CV12" s="684"/>
      <c r="CW12" s="684"/>
      <c r="CX12" s="684"/>
      <c r="CY12" s="685"/>
      <c r="CZ12" s="686">
        <v>8</v>
      </c>
      <c r="DA12" s="686"/>
      <c r="DB12" s="686"/>
      <c r="DC12" s="686"/>
      <c r="DD12" s="692">
        <v>67098</v>
      </c>
      <c r="DE12" s="684"/>
      <c r="DF12" s="684"/>
      <c r="DG12" s="684"/>
      <c r="DH12" s="684"/>
      <c r="DI12" s="684"/>
      <c r="DJ12" s="684"/>
      <c r="DK12" s="684"/>
      <c r="DL12" s="684"/>
      <c r="DM12" s="684"/>
      <c r="DN12" s="684"/>
      <c r="DO12" s="684"/>
      <c r="DP12" s="685"/>
      <c r="DQ12" s="692">
        <v>964141</v>
      </c>
      <c r="DR12" s="684"/>
      <c r="DS12" s="684"/>
      <c r="DT12" s="684"/>
      <c r="DU12" s="684"/>
      <c r="DV12" s="684"/>
      <c r="DW12" s="684"/>
      <c r="DX12" s="684"/>
      <c r="DY12" s="684"/>
      <c r="DZ12" s="684"/>
      <c r="EA12" s="684"/>
      <c r="EB12" s="684"/>
      <c r="EC12" s="693"/>
    </row>
    <row r="13" spans="2:143" ht="11.25" customHeight="1" x14ac:dyDescent="0.15">
      <c r="B13" s="680" t="s">
        <v>257</v>
      </c>
      <c r="C13" s="681"/>
      <c r="D13" s="681"/>
      <c r="E13" s="681"/>
      <c r="F13" s="681"/>
      <c r="G13" s="681"/>
      <c r="H13" s="681"/>
      <c r="I13" s="681"/>
      <c r="J13" s="681"/>
      <c r="K13" s="681"/>
      <c r="L13" s="681"/>
      <c r="M13" s="681"/>
      <c r="N13" s="681"/>
      <c r="O13" s="681"/>
      <c r="P13" s="681"/>
      <c r="Q13" s="682"/>
      <c r="R13" s="683" t="s">
        <v>175</v>
      </c>
      <c r="S13" s="684"/>
      <c r="T13" s="684"/>
      <c r="U13" s="684"/>
      <c r="V13" s="684"/>
      <c r="W13" s="684"/>
      <c r="X13" s="684"/>
      <c r="Y13" s="685"/>
      <c r="Z13" s="686" t="s">
        <v>175</v>
      </c>
      <c r="AA13" s="686"/>
      <c r="AB13" s="686"/>
      <c r="AC13" s="686"/>
      <c r="AD13" s="687" t="s">
        <v>175</v>
      </c>
      <c r="AE13" s="687"/>
      <c r="AF13" s="687"/>
      <c r="AG13" s="687"/>
      <c r="AH13" s="687"/>
      <c r="AI13" s="687"/>
      <c r="AJ13" s="687"/>
      <c r="AK13" s="687"/>
      <c r="AL13" s="688" t="s">
        <v>240</v>
      </c>
      <c r="AM13" s="689"/>
      <c r="AN13" s="689"/>
      <c r="AO13" s="690"/>
      <c r="AP13" s="680" t="s">
        <v>258</v>
      </c>
      <c r="AQ13" s="681"/>
      <c r="AR13" s="681"/>
      <c r="AS13" s="681"/>
      <c r="AT13" s="681"/>
      <c r="AU13" s="681"/>
      <c r="AV13" s="681"/>
      <c r="AW13" s="681"/>
      <c r="AX13" s="681"/>
      <c r="AY13" s="681"/>
      <c r="AZ13" s="681"/>
      <c r="BA13" s="681"/>
      <c r="BB13" s="681"/>
      <c r="BC13" s="681"/>
      <c r="BD13" s="681"/>
      <c r="BE13" s="681"/>
      <c r="BF13" s="682"/>
      <c r="BG13" s="683">
        <v>2841907</v>
      </c>
      <c r="BH13" s="684"/>
      <c r="BI13" s="684"/>
      <c r="BJ13" s="684"/>
      <c r="BK13" s="684"/>
      <c r="BL13" s="684"/>
      <c r="BM13" s="684"/>
      <c r="BN13" s="685"/>
      <c r="BO13" s="686">
        <v>40.799999999999997</v>
      </c>
      <c r="BP13" s="686"/>
      <c r="BQ13" s="686"/>
      <c r="BR13" s="686"/>
      <c r="BS13" s="692" t="s">
        <v>240</v>
      </c>
      <c r="BT13" s="684"/>
      <c r="BU13" s="684"/>
      <c r="BV13" s="684"/>
      <c r="BW13" s="684"/>
      <c r="BX13" s="684"/>
      <c r="BY13" s="684"/>
      <c r="BZ13" s="684"/>
      <c r="CA13" s="684"/>
      <c r="CB13" s="693"/>
      <c r="CD13" s="698" t="s">
        <v>259</v>
      </c>
      <c r="CE13" s="699"/>
      <c r="CF13" s="699"/>
      <c r="CG13" s="699"/>
      <c r="CH13" s="699"/>
      <c r="CI13" s="699"/>
      <c r="CJ13" s="699"/>
      <c r="CK13" s="699"/>
      <c r="CL13" s="699"/>
      <c r="CM13" s="699"/>
      <c r="CN13" s="699"/>
      <c r="CO13" s="699"/>
      <c r="CP13" s="699"/>
      <c r="CQ13" s="700"/>
      <c r="CR13" s="683">
        <v>1861523</v>
      </c>
      <c r="CS13" s="684"/>
      <c r="CT13" s="684"/>
      <c r="CU13" s="684"/>
      <c r="CV13" s="684"/>
      <c r="CW13" s="684"/>
      <c r="CX13" s="684"/>
      <c r="CY13" s="685"/>
      <c r="CZ13" s="686">
        <v>9.6</v>
      </c>
      <c r="DA13" s="686"/>
      <c r="DB13" s="686"/>
      <c r="DC13" s="686"/>
      <c r="DD13" s="692">
        <v>880294</v>
      </c>
      <c r="DE13" s="684"/>
      <c r="DF13" s="684"/>
      <c r="DG13" s="684"/>
      <c r="DH13" s="684"/>
      <c r="DI13" s="684"/>
      <c r="DJ13" s="684"/>
      <c r="DK13" s="684"/>
      <c r="DL13" s="684"/>
      <c r="DM13" s="684"/>
      <c r="DN13" s="684"/>
      <c r="DO13" s="684"/>
      <c r="DP13" s="685"/>
      <c r="DQ13" s="692">
        <v>925496</v>
      </c>
      <c r="DR13" s="684"/>
      <c r="DS13" s="684"/>
      <c r="DT13" s="684"/>
      <c r="DU13" s="684"/>
      <c r="DV13" s="684"/>
      <c r="DW13" s="684"/>
      <c r="DX13" s="684"/>
      <c r="DY13" s="684"/>
      <c r="DZ13" s="684"/>
      <c r="EA13" s="684"/>
      <c r="EB13" s="684"/>
      <c r="EC13" s="693"/>
    </row>
    <row r="14" spans="2:143" ht="11.25" customHeight="1" x14ac:dyDescent="0.15">
      <c r="B14" s="680" t="s">
        <v>260</v>
      </c>
      <c r="C14" s="681"/>
      <c r="D14" s="681"/>
      <c r="E14" s="681"/>
      <c r="F14" s="681"/>
      <c r="G14" s="681"/>
      <c r="H14" s="681"/>
      <c r="I14" s="681"/>
      <c r="J14" s="681"/>
      <c r="K14" s="681"/>
      <c r="L14" s="681"/>
      <c r="M14" s="681"/>
      <c r="N14" s="681"/>
      <c r="O14" s="681"/>
      <c r="P14" s="681"/>
      <c r="Q14" s="682"/>
      <c r="R14" s="683">
        <v>18780</v>
      </c>
      <c r="S14" s="684"/>
      <c r="T14" s="684"/>
      <c r="U14" s="684"/>
      <c r="V14" s="684"/>
      <c r="W14" s="684"/>
      <c r="X14" s="684"/>
      <c r="Y14" s="685"/>
      <c r="Z14" s="686">
        <v>0.1</v>
      </c>
      <c r="AA14" s="686"/>
      <c r="AB14" s="686"/>
      <c r="AC14" s="686"/>
      <c r="AD14" s="687">
        <v>18780</v>
      </c>
      <c r="AE14" s="687"/>
      <c r="AF14" s="687"/>
      <c r="AG14" s="687"/>
      <c r="AH14" s="687"/>
      <c r="AI14" s="687"/>
      <c r="AJ14" s="687"/>
      <c r="AK14" s="687"/>
      <c r="AL14" s="688">
        <v>0.2</v>
      </c>
      <c r="AM14" s="689"/>
      <c r="AN14" s="689"/>
      <c r="AO14" s="690"/>
      <c r="AP14" s="680" t="s">
        <v>261</v>
      </c>
      <c r="AQ14" s="681"/>
      <c r="AR14" s="681"/>
      <c r="AS14" s="681"/>
      <c r="AT14" s="681"/>
      <c r="AU14" s="681"/>
      <c r="AV14" s="681"/>
      <c r="AW14" s="681"/>
      <c r="AX14" s="681"/>
      <c r="AY14" s="681"/>
      <c r="AZ14" s="681"/>
      <c r="BA14" s="681"/>
      <c r="BB14" s="681"/>
      <c r="BC14" s="681"/>
      <c r="BD14" s="681"/>
      <c r="BE14" s="681"/>
      <c r="BF14" s="682"/>
      <c r="BG14" s="683">
        <v>157326</v>
      </c>
      <c r="BH14" s="684"/>
      <c r="BI14" s="684"/>
      <c r="BJ14" s="684"/>
      <c r="BK14" s="684"/>
      <c r="BL14" s="684"/>
      <c r="BM14" s="684"/>
      <c r="BN14" s="685"/>
      <c r="BO14" s="686">
        <v>2.2999999999999998</v>
      </c>
      <c r="BP14" s="686"/>
      <c r="BQ14" s="686"/>
      <c r="BR14" s="686"/>
      <c r="BS14" s="692" t="s">
        <v>240</v>
      </c>
      <c r="BT14" s="684"/>
      <c r="BU14" s="684"/>
      <c r="BV14" s="684"/>
      <c r="BW14" s="684"/>
      <c r="BX14" s="684"/>
      <c r="BY14" s="684"/>
      <c r="BZ14" s="684"/>
      <c r="CA14" s="684"/>
      <c r="CB14" s="693"/>
      <c r="CD14" s="698" t="s">
        <v>262</v>
      </c>
      <c r="CE14" s="699"/>
      <c r="CF14" s="699"/>
      <c r="CG14" s="699"/>
      <c r="CH14" s="699"/>
      <c r="CI14" s="699"/>
      <c r="CJ14" s="699"/>
      <c r="CK14" s="699"/>
      <c r="CL14" s="699"/>
      <c r="CM14" s="699"/>
      <c r="CN14" s="699"/>
      <c r="CO14" s="699"/>
      <c r="CP14" s="699"/>
      <c r="CQ14" s="700"/>
      <c r="CR14" s="683">
        <v>592850</v>
      </c>
      <c r="CS14" s="684"/>
      <c r="CT14" s="684"/>
      <c r="CU14" s="684"/>
      <c r="CV14" s="684"/>
      <c r="CW14" s="684"/>
      <c r="CX14" s="684"/>
      <c r="CY14" s="685"/>
      <c r="CZ14" s="686">
        <v>3.1</v>
      </c>
      <c r="DA14" s="686"/>
      <c r="DB14" s="686"/>
      <c r="DC14" s="686"/>
      <c r="DD14" s="692">
        <v>6004</v>
      </c>
      <c r="DE14" s="684"/>
      <c r="DF14" s="684"/>
      <c r="DG14" s="684"/>
      <c r="DH14" s="684"/>
      <c r="DI14" s="684"/>
      <c r="DJ14" s="684"/>
      <c r="DK14" s="684"/>
      <c r="DL14" s="684"/>
      <c r="DM14" s="684"/>
      <c r="DN14" s="684"/>
      <c r="DO14" s="684"/>
      <c r="DP14" s="685"/>
      <c r="DQ14" s="692">
        <v>577084</v>
      </c>
      <c r="DR14" s="684"/>
      <c r="DS14" s="684"/>
      <c r="DT14" s="684"/>
      <c r="DU14" s="684"/>
      <c r="DV14" s="684"/>
      <c r="DW14" s="684"/>
      <c r="DX14" s="684"/>
      <c r="DY14" s="684"/>
      <c r="DZ14" s="684"/>
      <c r="EA14" s="684"/>
      <c r="EB14" s="684"/>
      <c r="EC14" s="693"/>
    </row>
    <row r="15" spans="2:143" ht="11.25" customHeight="1" x14ac:dyDescent="0.15">
      <c r="B15" s="680" t="s">
        <v>263</v>
      </c>
      <c r="C15" s="681"/>
      <c r="D15" s="681"/>
      <c r="E15" s="681"/>
      <c r="F15" s="681"/>
      <c r="G15" s="681"/>
      <c r="H15" s="681"/>
      <c r="I15" s="681"/>
      <c r="J15" s="681"/>
      <c r="K15" s="681"/>
      <c r="L15" s="681"/>
      <c r="M15" s="681"/>
      <c r="N15" s="681"/>
      <c r="O15" s="681"/>
      <c r="P15" s="681"/>
      <c r="Q15" s="682"/>
      <c r="R15" s="683" t="s">
        <v>175</v>
      </c>
      <c r="S15" s="684"/>
      <c r="T15" s="684"/>
      <c r="U15" s="684"/>
      <c r="V15" s="684"/>
      <c r="W15" s="684"/>
      <c r="X15" s="684"/>
      <c r="Y15" s="685"/>
      <c r="Z15" s="686" t="s">
        <v>175</v>
      </c>
      <c r="AA15" s="686"/>
      <c r="AB15" s="686"/>
      <c r="AC15" s="686"/>
      <c r="AD15" s="687" t="s">
        <v>175</v>
      </c>
      <c r="AE15" s="687"/>
      <c r="AF15" s="687"/>
      <c r="AG15" s="687"/>
      <c r="AH15" s="687"/>
      <c r="AI15" s="687"/>
      <c r="AJ15" s="687"/>
      <c r="AK15" s="687"/>
      <c r="AL15" s="688" t="s">
        <v>240</v>
      </c>
      <c r="AM15" s="689"/>
      <c r="AN15" s="689"/>
      <c r="AO15" s="690"/>
      <c r="AP15" s="680" t="s">
        <v>264</v>
      </c>
      <c r="AQ15" s="681"/>
      <c r="AR15" s="681"/>
      <c r="AS15" s="681"/>
      <c r="AT15" s="681"/>
      <c r="AU15" s="681"/>
      <c r="AV15" s="681"/>
      <c r="AW15" s="681"/>
      <c r="AX15" s="681"/>
      <c r="AY15" s="681"/>
      <c r="AZ15" s="681"/>
      <c r="BA15" s="681"/>
      <c r="BB15" s="681"/>
      <c r="BC15" s="681"/>
      <c r="BD15" s="681"/>
      <c r="BE15" s="681"/>
      <c r="BF15" s="682"/>
      <c r="BG15" s="683">
        <v>338540</v>
      </c>
      <c r="BH15" s="684"/>
      <c r="BI15" s="684"/>
      <c r="BJ15" s="684"/>
      <c r="BK15" s="684"/>
      <c r="BL15" s="684"/>
      <c r="BM15" s="684"/>
      <c r="BN15" s="685"/>
      <c r="BO15" s="686">
        <v>4.9000000000000004</v>
      </c>
      <c r="BP15" s="686"/>
      <c r="BQ15" s="686"/>
      <c r="BR15" s="686"/>
      <c r="BS15" s="692" t="s">
        <v>240</v>
      </c>
      <c r="BT15" s="684"/>
      <c r="BU15" s="684"/>
      <c r="BV15" s="684"/>
      <c r="BW15" s="684"/>
      <c r="BX15" s="684"/>
      <c r="BY15" s="684"/>
      <c r="BZ15" s="684"/>
      <c r="CA15" s="684"/>
      <c r="CB15" s="693"/>
      <c r="CD15" s="698" t="s">
        <v>265</v>
      </c>
      <c r="CE15" s="699"/>
      <c r="CF15" s="699"/>
      <c r="CG15" s="699"/>
      <c r="CH15" s="699"/>
      <c r="CI15" s="699"/>
      <c r="CJ15" s="699"/>
      <c r="CK15" s="699"/>
      <c r="CL15" s="699"/>
      <c r="CM15" s="699"/>
      <c r="CN15" s="699"/>
      <c r="CO15" s="699"/>
      <c r="CP15" s="699"/>
      <c r="CQ15" s="700"/>
      <c r="CR15" s="683">
        <v>2032859</v>
      </c>
      <c r="CS15" s="684"/>
      <c r="CT15" s="684"/>
      <c r="CU15" s="684"/>
      <c r="CV15" s="684"/>
      <c r="CW15" s="684"/>
      <c r="CX15" s="684"/>
      <c r="CY15" s="685"/>
      <c r="CZ15" s="686">
        <v>10.5</v>
      </c>
      <c r="DA15" s="686"/>
      <c r="DB15" s="686"/>
      <c r="DC15" s="686"/>
      <c r="DD15" s="692">
        <v>537964</v>
      </c>
      <c r="DE15" s="684"/>
      <c r="DF15" s="684"/>
      <c r="DG15" s="684"/>
      <c r="DH15" s="684"/>
      <c r="DI15" s="684"/>
      <c r="DJ15" s="684"/>
      <c r="DK15" s="684"/>
      <c r="DL15" s="684"/>
      <c r="DM15" s="684"/>
      <c r="DN15" s="684"/>
      <c r="DO15" s="684"/>
      <c r="DP15" s="685"/>
      <c r="DQ15" s="692">
        <v>1298966</v>
      </c>
      <c r="DR15" s="684"/>
      <c r="DS15" s="684"/>
      <c r="DT15" s="684"/>
      <c r="DU15" s="684"/>
      <c r="DV15" s="684"/>
      <c r="DW15" s="684"/>
      <c r="DX15" s="684"/>
      <c r="DY15" s="684"/>
      <c r="DZ15" s="684"/>
      <c r="EA15" s="684"/>
      <c r="EB15" s="684"/>
      <c r="EC15" s="693"/>
    </row>
    <row r="16" spans="2:143" ht="11.25" customHeight="1" x14ac:dyDescent="0.15">
      <c r="B16" s="680" t="s">
        <v>266</v>
      </c>
      <c r="C16" s="681"/>
      <c r="D16" s="681"/>
      <c r="E16" s="681"/>
      <c r="F16" s="681"/>
      <c r="G16" s="681"/>
      <c r="H16" s="681"/>
      <c r="I16" s="681"/>
      <c r="J16" s="681"/>
      <c r="K16" s="681"/>
      <c r="L16" s="681"/>
      <c r="M16" s="681"/>
      <c r="N16" s="681"/>
      <c r="O16" s="681"/>
      <c r="P16" s="681"/>
      <c r="Q16" s="682"/>
      <c r="R16" s="683">
        <v>4558</v>
      </c>
      <c r="S16" s="684"/>
      <c r="T16" s="684"/>
      <c r="U16" s="684"/>
      <c r="V16" s="684"/>
      <c r="W16" s="684"/>
      <c r="X16" s="684"/>
      <c r="Y16" s="685"/>
      <c r="Z16" s="686">
        <v>0</v>
      </c>
      <c r="AA16" s="686"/>
      <c r="AB16" s="686"/>
      <c r="AC16" s="686"/>
      <c r="AD16" s="687">
        <v>4558</v>
      </c>
      <c r="AE16" s="687"/>
      <c r="AF16" s="687"/>
      <c r="AG16" s="687"/>
      <c r="AH16" s="687"/>
      <c r="AI16" s="687"/>
      <c r="AJ16" s="687"/>
      <c r="AK16" s="687"/>
      <c r="AL16" s="688">
        <v>0</v>
      </c>
      <c r="AM16" s="689"/>
      <c r="AN16" s="689"/>
      <c r="AO16" s="690"/>
      <c r="AP16" s="680" t="s">
        <v>267</v>
      </c>
      <c r="AQ16" s="681"/>
      <c r="AR16" s="681"/>
      <c r="AS16" s="681"/>
      <c r="AT16" s="681"/>
      <c r="AU16" s="681"/>
      <c r="AV16" s="681"/>
      <c r="AW16" s="681"/>
      <c r="AX16" s="681"/>
      <c r="AY16" s="681"/>
      <c r="AZ16" s="681"/>
      <c r="BA16" s="681"/>
      <c r="BB16" s="681"/>
      <c r="BC16" s="681"/>
      <c r="BD16" s="681"/>
      <c r="BE16" s="681"/>
      <c r="BF16" s="682"/>
      <c r="BG16" s="683" t="s">
        <v>175</v>
      </c>
      <c r="BH16" s="684"/>
      <c r="BI16" s="684"/>
      <c r="BJ16" s="684"/>
      <c r="BK16" s="684"/>
      <c r="BL16" s="684"/>
      <c r="BM16" s="684"/>
      <c r="BN16" s="685"/>
      <c r="BO16" s="686" t="s">
        <v>175</v>
      </c>
      <c r="BP16" s="686"/>
      <c r="BQ16" s="686"/>
      <c r="BR16" s="686"/>
      <c r="BS16" s="692" t="s">
        <v>175</v>
      </c>
      <c r="BT16" s="684"/>
      <c r="BU16" s="684"/>
      <c r="BV16" s="684"/>
      <c r="BW16" s="684"/>
      <c r="BX16" s="684"/>
      <c r="BY16" s="684"/>
      <c r="BZ16" s="684"/>
      <c r="CA16" s="684"/>
      <c r="CB16" s="693"/>
      <c r="CD16" s="698" t="s">
        <v>268</v>
      </c>
      <c r="CE16" s="699"/>
      <c r="CF16" s="699"/>
      <c r="CG16" s="699"/>
      <c r="CH16" s="699"/>
      <c r="CI16" s="699"/>
      <c r="CJ16" s="699"/>
      <c r="CK16" s="699"/>
      <c r="CL16" s="699"/>
      <c r="CM16" s="699"/>
      <c r="CN16" s="699"/>
      <c r="CO16" s="699"/>
      <c r="CP16" s="699"/>
      <c r="CQ16" s="700"/>
      <c r="CR16" s="683" t="s">
        <v>175</v>
      </c>
      <c r="CS16" s="684"/>
      <c r="CT16" s="684"/>
      <c r="CU16" s="684"/>
      <c r="CV16" s="684"/>
      <c r="CW16" s="684"/>
      <c r="CX16" s="684"/>
      <c r="CY16" s="685"/>
      <c r="CZ16" s="686" t="s">
        <v>240</v>
      </c>
      <c r="DA16" s="686"/>
      <c r="DB16" s="686"/>
      <c r="DC16" s="686"/>
      <c r="DD16" s="692" t="s">
        <v>175</v>
      </c>
      <c r="DE16" s="684"/>
      <c r="DF16" s="684"/>
      <c r="DG16" s="684"/>
      <c r="DH16" s="684"/>
      <c r="DI16" s="684"/>
      <c r="DJ16" s="684"/>
      <c r="DK16" s="684"/>
      <c r="DL16" s="684"/>
      <c r="DM16" s="684"/>
      <c r="DN16" s="684"/>
      <c r="DO16" s="684"/>
      <c r="DP16" s="685"/>
      <c r="DQ16" s="692" t="s">
        <v>240</v>
      </c>
      <c r="DR16" s="684"/>
      <c r="DS16" s="684"/>
      <c r="DT16" s="684"/>
      <c r="DU16" s="684"/>
      <c r="DV16" s="684"/>
      <c r="DW16" s="684"/>
      <c r="DX16" s="684"/>
      <c r="DY16" s="684"/>
      <c r="DZ16" s="684"/>
      <c r="EA16" s="684"/>
      <c r="EB16" s="684"/>
      <c r="EC16" s="693"/>
    </row>
    <row r="17" spans="2:133" ht="11.25" customHeight="1" x14ac:dyDescent="0.15">
      <c r="B17" s="680" t="s">
        <v>269</v>
      </c>
      <c r="C17" s="681"/>
      <c r="D17" s="681"/>
      <c r="E17" s="681"/>
      <c r="F17" s="681"/>
      <c r="G17" s="681"/>
      <c r="H17" s="681"/>
      <c r="I17" s="681"/>
      <c r="J17" s="681"/>
      <c r="K17" s="681"/>
      <c r="L17" s="681"/>
      <c r="M17" s="681"/>
      <c r="N17" s="681"/>
      <c r="O17" s="681"/>
      <c r="P17" s="681"/>
      <c r="Q17" s="682"/>
      <c r="R17" s="683">
        <v>169775</v>
      </c>
      <c r="S17" s="684"/>
      <c r="T17" s="684"/>
      <c r="U17" s="684"/>
      <c r="V17" s="684"/>
      <c r="W17" s="684"/>
      <c r="X17" s="684"/>
      <c r="Y17" s="685"/>
      <c r="Z17" s="686">
        <v>0.8</v>
      </c>
      <c r="AA17" s="686"/>
      <c r="AB17" s="686"/>
      <c r="AC17" s="686"/>
      <c r="AD17" s="687">
        <v>169775</v>
      </c>
      <c r="AE17" s="687"/>
      <c r="AF17" s="687"/>
      <c r="AG17" s="687"/>
      <c r="AH17" s="687"/>
      <c r="AI17" s="687"/>
      <c r="AJ17" s="687"/>
      <c r="AK17" s="687"/>
      <c r="AL17" s="688">
        <v>1.5</v>
      </c>
      <c r="AM17" s="689"/>
      <c r="AN17" s="689"/>
      <c r="AO17" s="690"/>
      <c r="AP17" s="680" t="s">
        <v>270</v>
      </c>
      <c r="AQ17" s="681"/>
      <c r="AR17" s="681"/>
      <c r="AS17" s="681"/>
      <c r="AT17" s="681"/>
      <c r="AU17" s="681"/>
      <c r="AV17" s="681"/>
      <c r="AW17" s="681"/>
      <c r="AX17" s="681"/>
      <c r="AY17" s="681"/>
      <c r="AZ17" s="681"/>
      <c r="BA17" s="681"/>
      <c r="BB17" s="681"/>
      <c r="BC17" s="681"/>
      <c r="BD17" s="681"/>
      <c r="BE17" s="681"/>
      <c r="BF17" s="682"/>
      <c r="BG17" s="683" t="s">
        <v>175</v>
      </c>
      <c r="BH17" s="684"/>
      <c r="BI17" s="684"/>
      <c r="BJ17" s="684"/>
      <c r="BK17" s="684"/>
      <c r="BL17" s="684"/>
      <c r="BM17" s="684"/>
      <c r="BN17" s="685"/>
      <c r="BO17" s="686" t="s">
        <v>175</v>
      </c>
      <c r="BP17" s="686"/>
      <c r="BQ17" s="686"/>
      <c r="BR17" s="686"/>
      <c r="BS17" s="692" t="s">
        <v>175</v>
      </c>
      <c r="BT17" s="684"/>
      <c r="BU17" s="684"/>
      <c r="BV17" s="684"/>
      <c r="BW17" s="684"/>
      <c r="BX17" s="684"/>
      <c r="BY17" s="684"/>
      <c r="BZ17" s="684"/>
      <c r="CA17" s="684"/>
      <c r="CB17" s="693"/>
      <c r="CD17" s="698" t="s">
        <v>271</v>
      </c>
      <c r="CE17" s="699"/>
      <c r="CF17" s="699"/>
      <c r="CG17" s="699"/>
      <c r="CH17" s="699"/>
      <c r="CI17" s="699"/>
      <c r="CJ17" s="699"/>
      <c r="CK17" s="699"/>
      <c r="CL17" s="699"/>
      <c r="CM17" s="699"/>
      <c r="CN17" s="699"/>
      <c r="CO17" s="699"/>
      <c r="CP17" s="699"/>
      <c r="CQ17" s="700"/>
      <c r="CR17" s="683">
        <v>2300384</v>
      </c>
      <c r="CS17" s="684"/>
      <c r="CT17" s="684"/>
      <c r="CU17" s="684"/>
      <c r="CV17" s="684"/>
      <c r="CW17" s="684"/>
      <c r="CX17" s="684"/>
      <c r="CY17" s="685"/>
      <c r="CZ17" s="686">
        <v>11.9</v>
      </c>
      <c r="DA17" s="686"/>
      <c r="DB17" s="686"/>
      <c r="DC17" s="686"/>
      <c r="DD17" s="692" t="s">
        <v>240</v>
      </c>
      <c r="DE17" s="684"/>
      <c r="DF17" s="684"/>
      <c r="DG17" s="684"/>
      <c r="DH17" s="684"/>
      <c r="DI17" s="684"/>
      <c r="DJ17" s="684"/>
      <c r="DK17" s="684"/>
      <c r="DL17" s="684"/>
      <c r="DM17" s="684"/>
      <c r="DN17" s="684"/>
      <c r="DO17" s="684"/>
      <c r="DP17" s="685"/>
      <c r="DQ17" s="692">
        <v>2260094</v>
      </c>
      <c r="DR17" s="684"/>
      <c r="DS17" s="684"/>
      <c r="DT17" s="684"/>
      <c r="DU17" s="684"/>
      <c r="DV17" s="684"/>
      <c r="DW17" s="684"/>
      <c r="DX17" s="684"/>
      <c r="DY17" s="684"/>
      <c r="DZ17" s="684"/>
      <c r="EA17" s="684"/>
      <c r="EB17" s="684"/>
      <c r="EC17" s="693"/>
    </row>
    <row r="18" spans="2:133" ht="11.25" customHeight="1" x14ac:dyDescent="0.15">
      <c r="B18" s="680" t="s">
        <v>272</v>
      </c>
      <c r="C18" s="681"/>
      <c r="D18" s="681"/>
      <c r="E18" s="681"/>
      <c r="F18" s="681"/>
      <c r="G18" s="681"/>
      <c r="H18" s="681"/>
      <c r="I18" s="681"/>
      <c r="J18" s="681"/>
      <c r="K18" s="681"/>
      <c r="L18" s="681"/>
      <c r="M18" s="681"/>
      <c r="N18" s="681"/>
      <c r="O18" s="681"/>
      <c r="P18" s="681"/>
      <c r="Q18" s="682"/>
      <c r="R18" s="683">
        <v>35865</v>
      </c>
      <c r="S18" s="684"/>
      <c r="T18" s="684"/>
      <c r="U18" s="684"/>
      <c r="V18" s="684"/>
      <c r="W18" s="684"/>
      <c r="X18" s="684"/>
      <c r="Y18" s="685"/>
      <c r="Z18" s="686">
        <v>0.2</v>
      </c>
      <c r="AA18" s="686"/>
      <c r="AB18" s="686"/>
      <c r="AC18" s="686"/>
      <c r="AD18" s="687">
        <v>35865</v>
      </c>
      <c r="AE18" s="687"/>
      <c r="AF18" s="687"/>
      <c r="AG18" s="687"/>
      <c r="AH18" s="687"/>
      <c r="AI18" s="687"/>
      <c r="AJ18" s="687"/>
      <c r="AK18" s="687"/>
      <c r="AL18" s="688">
        <v>0.3</v>
      </c>
      <c r="AM18" s="689"/>
      <c r="AN18" s="689"/>
      <c r="AO18" s="690"/>
      <c r="AP18" s="680" t="s">
        <v>273</v>
      </c>
      <c r="AQ18" s="681"/>
      <c r="AR18" s="681"/>
      <c r="AS18" s="681"/>
      <c r="AT18" s="681"/>
      <c r="AU18" s="681"/>
      <c r="AV18" s="681"/>
      <c r="AW18" s="681"/>
      <c r="AX18" s="681"/>
      <c r="AY18" s="681"/>
      <c r="AZ18" s="681"/>
      <c r="BA18" s="681"/>
      <c r="BB18" s="681"/>
      <c r="BC18" s="681"/>
      <c r="BD18" s="681"/>
      <c r="BE18" s="681"/>
      <c r="BF18" s="682"/>
      <c r="BG18" s="683" t="s">
        <v>175</v>
      </c>
      <c r="BH18" s="684"/>
      <c r="BI18" s="684"/>
      <c r="BJ18" s="684"/>
      <c r="BK18" s="684"/>
      <c r="BL18" s="684"/>
      <c r="BM18" s="684"/>
      <c r="BN18" s="685"/>
      <c r="BO18" s="686" t="s">
        <v>240</v>
      </c>
      <c r="BP18" s="686"/>
      <c r="BQ18" s="686"/>
      <c r="BR18" s="686"/>
      <c r="BS18" s="692" t="s">
        <v>175</v>
      </c>
      <c r="BT18" s="684"/>
      <c r="BU18" s="684"/>
      <c r="BV18" s="684"/>
      <c r="BW18" s="684"/>
      <c r="BX18" s="684"/>
      <c r="BY18" s="684"/>
      <c r="BZ18" s="684"/>
      <c r="CA18" s="684"/>
      <c r="CB18" s="693"/>
      <c r="CD18" s="698" t="s">
        <v>274</v>
      </c>
      <c r="CE18" s="699"/>
      <c r="CF18" s="699"/>
      <c r="CG18" s="699"/>
      <c r="CH18" s="699"/>
      <c r="CI18" s="699"/>
      <c r="CJ18" s="699"/>
      <c r="CK18" s="699"/>
      <c r="CL18" s="699"/>
      <c r="CM18" s="699"/>
      <c r="CN18" s="699"/>
      <c r="CO18" s="699"/>
      <c r="CP18" s="699"/>
      <c r="CQ18" s="700"/>
      <c r="CR18" s="683" t="s">
        <v>240</v>
      </c>
      <c r="CS18" s="684"/>
      <c r="CT18" s="684"/>
      <c r="CU18" s="684"/>
      <c r="CV18" s="684"/>
      <c r="CW18" s="684"/>
      <c r="CX18" s="684"/>
      <c r="CY18" s="685"/>
      <c r="CZ18" s="686" t="s">
        <v>240</v>
      </c>
      <c r="DA18" s="686"/>
      <c r="DB18" s="686"/>
      <c r="DC18" s="686"/>
      <c r="DD18" s="692" t="s">
        <v>240</v>
      </c>
      <c r="DE18" s="684"/>
      <c r="DF18" s="684"/>
      <c r="DG18" s="684"/>
      <c r="DH18" s="684"/>
      <c r="DI18" s="684"/>
      <c r="DJ18" s="684"/>
      <c r="DK18" s="684"/>
      <c r="DL18" s="684"/>
      <c r="DM18" s="684"/>
      <c r="DN18" s="684"/>
      <c r="DO18" s="684"/>
      <c r="DP18" s="685"/>
      <c r="DQ18" s="692" t="s">
        <v>240</v>
      </c>
      <c r="DR18" s="684"/>
      <c r="DS18" s="684"/>
      <c r="DT18" s="684"/>
      <c r="DU18" s="684"/>
      <c r="DV18" s="684"/>
      <c r="DW18" s="684"/>
      <c r="DX18" s="684"/>
      <c r="DY18" s="684"/>
      <c r="DZ18" s="684"/>
      <c r="EA18" s="684"/>
      <c r="EB18" s="684"/>
      <c r="EC18" s="693"/>
    </row>
    <row r="19" spans="2:133" ht="11.25" customHeight="1" x14ac:dyDescent="0.15">
      <c r="B19" s="680" t="s">
        <v>275</v>
      </c>
      <c r="C19" s="681"/>
      <c r="D19" s="681"/>
      <c r="E19" s="681"/>
      <c r="F19" s="681"/>
      <c r="G19" s="681"/>
      <c r="H19" s="681"/>
      <c r="I19" s="681"/>
      <c r="J19" s="681"/>
      <c r="K19" s="681"/>
      <c r="L19" s="681"/>
      <c r="M19" s="681"/>
      <c r="N19" s="681"/>
      <c r="O19" s="681"/>
      <c r="P19" s="681"/>
      <c r="Q19" s="682"/>
      <c r="R19" s="683">
        <v>2418</v>
      </c>
      <c r="S19" s="684"/>
      <c r="T19" s="684"/>
      <c r="U19" s="684"/>
      <c r="V19" s="684"/>
      <c r="W19" s="684"/>
      <c r="X19" s="684"/>
      <c r="Y19" s="685"/>
      <c r="Z19" s="686">
        <v>0</v>
      </c>
      <c r="AA19" s="686"/>
      <c r="AB19" s="686"/>
      <c r="AC19" s="686"/>
      <c r="AD19" s="687">
        <v>2418</v>
      </c>
      <c r="AE19" s="687"/>
      <c r="AF19" s="687"/>
      <c r="AG19" s="687"/>
      <c r="AH19" s="687"/>
      <c r="AI19" s="687"/>
      <c r="AJ19" s="687"/>
      <c r="AK19" s="687"/>
      <c r="AL19" s="688">
        <v>0</v>
      </c>
      <c r="AM19" s="689"/>
      <c r="AN19" s="689"/>
      <c r="AO19" s="690"/>
      <c r="AP19" s="680" t="s">
        <v>276</v>
      </c>
      <c r="AQ19" s="681"/>
      <c r="AR19" s="681"/>
      <c r="AS19" s="681"/>
      <c r="AT19" s="681"/>
      <c r="AU19" s="681"/>
      <c r="AV19" s="681"/>
      <c r="AW19" s="681"/>
      <c r="AX19" s="681"/>
      <c r="AY19" s="681"/>
      <c r="AZ19" s="681"/>
      <c r="BA19" s="681"/>
      <c r="BB19" s="681"/>
      <c r="BC19" s="681"/>
      <c r="BD19" s="681"/>
      <c r="BE19" s="681"/>
      <c r="BF19" s="682"/>
      <c r="BG19" s="683">
        <v>357005</v>
      </c>
      <c r="BH19" s="684"/>
      <c r="BI19" s="684"/>
      <c r="BJ19" s="684"/>
      <c r="BK19" s="684"/>
      <c r="BL19" s="684"/>
      <c r="BM19" s="684"/>
      <c r="BN19" s="685"/>
      <c r="BO19" s="686">
        <v>5.0999999999999996</v>
      </c>
      <c r="BP19" s="686"/>
      <c r="BQ19" s="686"/>
      <c r="BR19" s="686"/>
      <c r="BS19" s="692" t="s">
        <v>240</v>
      </c>
      <c r="BT19" s="684"/>
      <c r="BU19" s="684"/>
      <c r="BV19" s="684"/>
      <c r="BW19" s="684"/>
      <c r="BX19" s="684"/>
      <c r="BY19" s="684"/>
      <c r="BZ19" s="684"/>
      <c r="CA19" s="684"/>
      <c r="CB19" s="693"/>
      <c r="CD19" s="698" t="s">
        <v>277</v>
      </c>
      <c r="CE19" s="699"/>
      <c r="CF19" s="699"/>
      <c r="CG19" s="699"/>
      <c r="CH19" s="699"/>
      <c r="CI19" s="699"/>
      <c r="CJ19" s="699"/>
      <c r="CK19" s="699"/>
      <c r="CL19" s="699"/>
      <c r="CM19" s="699"/>
      <c r="CN19" s="699"/>
      <c r="CO19" s="699"/>
      <c r="CP19" s="699"/>
      <c r="CQ19" s="700"/>
      <c r="CR19" s="683" t="s">
        <v>175</v>
      </c>
      <c r="CS19" s="684"/>
      <c r="CT19" s="684"/>
      <c r="CU19" s="684"/>
      <c r="CV19" s="684"/>
      <c r="CW19" s="684"/>
      <c r="CX19" s="684"/>
      <c r="CY19" s="685"/>
      <c r="CZ19" s="686" t="s">
        <v>175</v>
      </c>
      <c r="DA19" s="686"/>
      <c r="DB19" s="686"/>
      <c r="DC19" s="686"/>
      <c r="DD19" s="692" t="s">
        <v>175</v>
      </c>
      <c r="DE19" s="684"/>
      <c r="DF19" s="684"/>
      <c r="DG19" s="684"/>
      <c r="DH19" s="684"/>
      <c r="DI19" s="684"/>
      <c r="DJ19" s="684"/>
      <c r="DK19" s="684"/>
      <c r="DL19" s="684"/>
      <c r="DM19" s="684"/>
      <c r="DN19" s="684"/>
      <c r="DO19" s="684"/>
      <c r="DP19" s="685"/>
      <c r="DQ19" s="692" t="s">
        <v>240</v>
      </c>
      <c r="DR19" s="684"/>
      <c r="DS19" s="684"/>
      <c r="DT19" s="684"/>
      <c r="DU19" s="684"/>
      <c r="DV19" s="684"/>
      <c r="DW19" s="684"/>
      <c r="DX19" s="684"/>
      <c r="DY19" s="684"/>
      <c r="DZ19" s="684"/>
      <c r="EA19" s="684"/>
      <c r="EB19" s="684"/>
      <c r="EC19" s="693"/>
    </row>
    <row r="20" spans="2:133" ht="11.25" customHeight="1" x14ac:dyDescent="0.15">
      <c r="B20" s="680" t="s">
        <v>278</v>
      </c>
      <c r="C20" s="681"/>
      <c r="D20" s="681"/>
      <c r="E20" s="681"/>
      <c r="F20" s="681"/>
      <c r="G20" s="681"/>
      <c r="H20" s="681"/>
      <c r="I20" s="681"/>
      <c r="J20" s="681"/>
      <c r="K20" s="681"/>
      <c r="L20" s="681"/>
      <c r="M20" s="681"/>
      <c r="N20" s="681"/>
      <c r="O20" s="681"/>
      <c r="P20" s="681"/>
      <c r="Q20" s="682"/>
      <c r="R20" s="683">
        <v>1729</v>
      </c>
      <c r="S20" s="684"/>
      <c r="T20" s="684"/>
      <c r="U20" s="684"/>
      <c r="V20" s="684"/>
      <c r="W20" s="684"/>
      <c r="X20" s="684"/>
      <c r="Y20" s="685"/>
      <c r="Z20" s="686">
        <v>0</v>
      </c>
      <c r="AA20" s="686"/>
      <c r="AB20" s="686"/>
      <c r="AC20" s="686"/>
      <c r="AD20" s="687">
        <v>1729</v>
      </c>
      <c r="AE20" s="687"/>
      <c r="AF20" s="687"/>
      <c r="AG20" s="687"/>
      <c r="AH20" s="687"/>
      <c r="AI20" s="687"/>
      <c r="AJ20" s="687"/>
      <c r="AK20" s="687"/>
      <c r="AL20" s="688">
        <v>0</v>
      </c>
      <c r="AM20" s="689"/>
      <c r="AN20" s="689"/>
      <c r="AO20" s="690"/>
      <c r="AP20" s="680" t="s">
        <v>279</v>
      </c>
      <c r="AQ20" s="681"/>
      <c r="AR20" s="681"/>
      <c r="AS20" s="681"/>
      <c r="AT20" s="681"/>
      <c r="AU20" s="681"/>
      <c r="AV20" s="681"/>
      <c r="AW20" s="681"/>
      <c r="AX20" s="681"/>
      <c r="AY20" s="681"/>
      <c r="AZ20" s="681"/>
      <c r="BA20" s="681"/>
      <c r="BB20" s="681"/>
      <c r="BC20" s="681"/>
      <c r="BD20" s="681"/>
      <c r="BE20" s="681"/>
      <c r="BF20" s="682"/>
      <c r="BG20" s="683">
        <v>357005</v>
      </c>
      <c r="BH20" s="684"/>
      <c r="BI20" s="684"/>
      <c r="BJ20" s="684"/>
      <c r="BK20" s="684"/>
      <c r="BL20" s="684"/>
      <c r="BM20" s="684"/>
      <c r="BN20" s="685"/>
      <c r="BO20" s="686">
        <v>5.0999999999999996</v>
      </c>
      <c r="BP20" s="686"/>
      <c r="BQ20" s="686"/>
      <c r="BR20" s="686"/>
      <c r="BS20" s="692" t="s">
        <v>240</v>
      </c>
      <c r="BT20" s="684"/>
      <c r="BU20" s="684"/>
      <c r="BV20" s="684"/>
      <c r="BW20" s="684"/>
      <c r="BX20" s="684"/>
      <c r="BY20" s="684"/>
      <c r="BZ20" s="684"/>
      <c r="CA20" s="684"/>
      <c r="CB20" s="693"/>
      <c r="CD20" s="698" t="s">
        <v>280</v>
      </c>
      <c r="CE20" s="699"/>
      <c r="CF20" s="699"/>
      <c r="CG20" s="699"/>
      <c r="CH20" s="699"/>
      <c r="CI20" s="699"/>
      <c r="CJ20" s="699"/>
      <c r="CK20" s="699"/>
      <c r="CL20" s="699"/>
      <c r="CM20" s="699"/>
      <c r="CN20" s="699"/>
      <c r="CO20" s="699"/>
      <c r="CP20" s="699"/>
      <c r="CQ20" s="700"/>
      <c r="CR20" s="683">
        <v>19362435</v>
      </c>
      <c r="CS20" s="684"/>
      <c r="CT20" s="684"/>
      <c r="CU20" s="684"/>
      <c r="CV20" s="684"/>
      <c r="CW20" s="684"/>
      <c r="CX20" s="684"/>
      <c r="CY20" s="685"/>
      <c r="CZ20" s="686">
        <v>100</v>
      </c>
      <c r="DA20" s="686"/>
      <c r="DB20" s="686"/>
      <c r="DC20" s="686"/>
      <c r="DD20" s="692">
        <v>1938047</v>
      </c>
      <c r="DE20" s="684"/>
      <c r="DF20" s="684"/>
      <c r="DG20" s="684"/>
      <c r="DH20" s="684"/>
      <c r="DI20" s="684"/>
      <c r="DJ20" s="684"/>
      <c r="DK20" s="684"/>
      <c r="DL20" s="684"/>
      <c r="DM20" s="684"/>
      <c r="DN20" s="684"/>
      <c r="DO20" s="684"/>
      <c r="DP20" s="685"/>
      <c r="DQ20" s="692">
        <v>13239398</v>
      </c>
      <c r="DR20" s="684"/>
      <c r="DS20" s="684"/>
      <c r="DT20" s="684"/>
      <c r="DU20" s="684"/>
      <c r="DV20" s="684"/>
      <c r="DW20" s="684"/>
      <c r="DX20" s="684"/>
      <c r="DY20" s="684"/>
      <c r="DZ20" s="684"/>
      <c r="EA20" s="684"/>
      <c r="EB20" s="684"/>
      <c r="EC20" s="693"/>
    </row>
    <row r="21" spans="2:133" ht="11.25" customHeight="1" x14ac:dyDescent="0.15">
      <c r="B21" s="680" t="s">
        <v>281</v>
      </c>
      <c r="C21" s="681"/>
      <c r="D21" s="681"/>
      <c r="E21" s="681"/>
      <c r="F21" s="681"/>
      <c r="G21" s="681"/>
      <c r="H21" s="681"/>
      <c r="I21" s="681"/>
      <c r="J21" s="681"/>
      <c r="K21" s="681"/>
      <c r="L21" s="681"/>
      <c r="M21" s="681"/>
      <c r="N21" s="681"/>
      <c r="O21" s="681"/>
      <c r="P21" s="681"/>
      <c r="Q21" s="682"/>
      <c r="R21" s="683">
        <v>129763</v>
      </c>
      <c r="S21" s="684"/>
      <c r="T21" s="684"/>
      <c r="U21" s="684"/>
      <c r="V21" s="684"/>
      <c r="W21" s="684"/>
      <c r="X21" s="684"/>
      <c r="Y21" s="685"/>
      <c r="Z21" s="686">
        <v>0.6</v>
      </c>
      <c r="AA21" s="686"/>
      <c r="AB21" s="686"/>
      <c r="AC21" s="686"/>
      <c r="AD21" s="687">
        <v>129763</v>
      </c>
      <c r="AE21" s="687"/>
      <c r="AF21" s="687"/>
      <c r="AG21" s="687"/>
      <c r="AH21" s="687"/>
      <c r="AI21" s="687"/>
      <c r="AJ21" s="687"/>
      <c r="AK21" s="687"/>
      <c r="AL21" s="688">
        <v>1.1000000000000001</v>
      </c>
      <c r="AM21" s="689"/>
      <c r="AN21" s="689"/>
      <c r="AO21" s="690"/>
      <c r="AP21" s="702" t="s">
        <v>282</v>
      </c>
      <c r="AQ21" s="703"/>
      <c r="AR21" s="703"/>
      <c r="AS21" s="703"/>
      <c r="AT21" s="703"/>
      <c r="AU21" s="703"/>
      <c r="AV21" s="703"/>
      <c r="AW21" s="703"/>
      <c r="AX21" s="703"/>
      <c r="AY21" s="703"/>
      <c r="AZ21" s="703"/>
      <c r="BA21" s="703"/>
      <c r="BB21" s="703"/>
      <c r="BC21" s="703"/>
      <c r="BD21" s="703"/>
      <c r="BE21" s="703"/>
      <c r="BF21" s="704"/>
      <c r="BG21" s="683">
        <v>1741</v>
      </c>
      <c r="BH21" s="684"/>
      <c r="BI21" s="684"/>
      <c r="BJ21" s="684"/>
      <c r="BK21" s="684"/>
      <c r="BL21" s="684"/>
      <c r="BM21" s="684"/>
      <c r="BN21" s="685"/>
      <c r="BO21" s="686">
        <v>0</v>
      </c>
      <c r="BP21" s="686"/>
      <c r="BQ21" s="686"/>
      <c r="BR21" s="686"/>
      <c r="BS21" s="692" t="s">
        <v>175</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x14ac:dyDescent="0.15">
      <c r="B22" s="680" t="s">
        <v>283</v>
      </c>
      <c r="C22" s="681"/>
      <c r="D22" s="681"/>
      <c r="E22" s="681"/>
      <c r="F22" s="681"/>
      <c r="G22" s="681"/>
      <c r="H22" s="681"/>
      <c r="I22" s="681"/>
      <c r="J22" s="681"/>
      <c r="K22" s="681"/>
      <c r="L22" s="681"/>
      <c r="M22" s="681"/>
      <c r="N22" s="681"/>
      <c r="O22" s="681"/>
      <c r="P22" s="681"/>
      <c r="Q22" s="682"/>
      <c r="R22" s="683">
        <v>4231484</v>
      </c>
      <c r="S22" s="684"/>
      <c r="T22" s="684"/>
      <c r="U22" s="684"/>
      <c r="V22" s="684"/>
      <c r="W22" s="684"/>
      <c r="X22" s="684"/>
      <c r="Y22" s="685"/>
      <c r="Z22" s="686">
        <v>21</v>
      </c>
      <c r="AA22" s="686"/>
      <c r="AB22" s="686"/>
      <c r="AC22" s="686"/>
      <c r="AD22" s="687">
        <v>3341986</v>
      </c>
      <c r="AE22" s="687"/>
      <c r="AF22" s="687"/>
      <c r="AG22" s="687"/>
      <c r="AH22" s="687"/>
      <c r="AI22" s="687"/>
      <c r="AJ22" s="687"/>
      <c r="AK22" s="687"/>
      <c r="AL22" s="688">
        <v>29.3</v>
      </c>
      <c r="AM22" s="689"/>
      <c r="AN22" s="689"/>
      <c r="AO22" s="690"/>
      <c r="AP22" s="702" t="s">
        <v>284</v>
      </c>
      <c r="AQ22" s="703"/>
      <c r="AR22" s="703"/>
      <c r="AS22" s="703"/>
      <c r="AT22" s="703"/>
      <c r="AU22" s="703"/>
      <c r="AV22" s="703"/>
      <c r="AW22" s="703"/>
      <c r="AX22" s="703"/>
      <c r="AY22" s="703"/>
      <c r="AZ22" s="703"/>
      <c r="BA22" s="703"/>
      <c r="BB22" s="703"/>
      <c r="BC22" s="703"/>
      <c r="BD22" s="703"/>
      <c r="BE22" s="703"/>
      <c r="BF22" s="704"/>
      <c r="BG22" s="683" t="s">
        <v>240</v>
      </c>
      <c r="BH22" s="684"/>
      <c r="BI22" s="684"/>
      <c r="BJ22" s="684"/>
      <c r="BK22" s="684"/>
      <c r="BL22" s="684"/>
      <c r="BM22" s="684"/>
      <c r="BN22" s="685"/>
      <c r="BO22" s="686" t="s">
        <v>175</v>
      </c>
      <c r="BP22" s="686"/>
      <c r="BQ22" s="686"/>
      <c r="BR22" s="686"/>
      <c r="BS22" s="692" t="s">
        <v>240</v>
      </c>
      <c r="BT22" s="684"/>
      <c r="BU22" s="684"/>
      <c r="BV22" s="684"/>
      <c r="BW22" s="684"/>
      <c r="BX22" s="684"/>
      <c r="BY22" s="684"/>
      <c r="BZ22" s="684"/>
      <c r="CA22" s="684"/>
      <c r="CB22" s="693"/>
      <c r="CD22" s="665" t="s">
        <v>285</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15">
      <c r="B23" s="680" t="s">
        <v>286</v>
      </c>
      <c r="C23" s="681"/>
      <c r="D23" s="681"/>
      <c r="E23" s="681"/>
      <c r="F23" s="681"/>
      <c r="G23" s="681"/>
      <c r="H23" s="681"/>
      <c r="I23" s="681"/>
      <c r="J23" s="681"/>
      <c r="K23" s="681"/>
      <c r="L23" s="681"/>
      <c r="M23" s="681"/>
      <c r="N23" s="681"/>
      <c r="O23" s="681"/>
      <c r="P23" s="681"/>
      <c r="Q23" s="682"/>
      <c r="R23" s="683">
        <v>3341986</v>
      </c>
      <c r="S23" s="684"/>
      <c r="T23" s="684"/>
      <c r="U23" s="684"/>
      <c r="V23" s="684"/>
      <c r="W23" s="684"/>
      <c r="X23" s="684"/>
      <c r="Y23" s="685"/>
      <c r="Z23" s="686">
        <v>16.600000000000001</v>
      </c>
      <c r="AA23" s="686"/>
      <c r="AB23" s="686"/>
      <c r="AC23" s="686"/>
      <c r="AD23" s="687">
        <v>3341986</v>
      </c>
      <c r="AE23" s="687"/>
      <c r="AF23" s="687"/>
      <c r="AG23" s="687"/>
      <c r="AH23" s="687"/>
      <c r="AI23" s="687"/>
      <c r="AJ23" s="687"/>
      <c r="AK23" s="687"/>
      <c r="AL23" s="688">
        <v>29.3</v>
      </c>
      <c r="AM23" s="689"/>
      <c r="AN23" s="689"/>
      <c r="AO23" s="690"/>
      <c r="AP23" s="702" t="s">
        <v>287</v>
      </c>
      <c r="AQ23" s="703"/>
      <c r="AR23" s="703"/>
      <c r="AS23" s="703"/>
      <c r="AT23" s="703"/>
      <c r="AU23" s="703"/>
      <c r="AV23" s="703"/>
      <c r="AW23" s="703"/>
      <c r="AX23" s="703"/>
      <c r="AY23" s="703"/>
      <c r="AZ23" s="703"/>
      <c r="BA23" s="703"/>
      <c r="BB23" s="703"/>
      <c r="BC23" s="703"/>
      <c r="BD23" s="703"/>
      <c r="BE23" s="703"/>
      <c r="BF23" s="704"/>
      <c r="BG23" s="683">
        <v>355264</v>
      </c>
      <c r="BH23" s="684"/>
      <c r="BI23" s="684"/>
      <c r="BJ23" s="684"/>
      <c r="BK23" s="684"/>
      <c r="BL23" s="684"/>
      <c r="BM23" s="684"/>
      <c r="BN23" s="685"/>
      <c r="BO23" s="686">
        <v>5.0999999999999996</v>
      </c>
      <c r="BP23" s="686"/>
      <c r="BQ23" s="686"/>
      <c r="BR23" s="686"/>
      <c r="BS23" s="692" t="s">
        <v>240</v>
      </c>
      <c r="BT23" s="684"/>
      <c r="BU23" s="684"/>
      <c r="BV23" s="684"/>
      <c r="BW23" s="684"/>
      <c r="BX23" s="684"/>
      <c r="BY23" s="684"/>
      <c r="BZ23" s="684"/>
      <c r="CA23" s="684"/>
      <c r="CB23" s="693"/>
      <c r="CD23" s="665" t="s">
        <v>226</v>
      </c>
      <c r="CE23" s="666"/>
      <c r="CF23" s="666"/>
      <c r="CG23" s="666"/>
      <c r="CH23" s="666"/>
      <c r="CI23" s="666"/>
      <c r="CJ23" s="666"/>
      <c r="CK23" s="666"/>
      <c r="CL23" s="666"/>
      <c r="CM23" s="666"/>
      <c r="CN23" s="666"/>
      <c r="CO23" s="666"/>
      <c r="CP23" s="666"/>
      <c r="CQ23" s="667"/>
      <c r="CR23" s="665" t="s">
        <v>288</v>
      </c>
      <c r="CS23" s="666"/>
      <c r="CT23" s="666"/>
      <c r="CU23" s="666"/>
      <c r="CV23" s="666"/>
      <c r="CW23" s="666"/>
      <c r="CX23" s="666"/>
      <c r="CY23" s="667"/>
      <c r="CZ23" s="665" t="s">
        <v>289</v>
      </c>
      <c r="DA23" s="666"/>
      <c r="DB23" s="666"/>
      <c r="DC23" s="667"/>
      <c r="DD23" s="665" t="s">
        <v>290</v>
      </c>
      <c r="DE23" s="666"/>
      <c r="DF23" s="666"/>
      <c r="DG23" s="666"/>
      <c r="DH23" s="666"/>
      <c r="DI23" s="666"/>
      <c r="DJ23" s="666"/>
      <c r="DK23" s="667"/>
      <c r="DL23" s="714" t="s">
        <v>291</v>
      </c>
      <c r="DM23" s="715"/>
      <c r="DN23" s="715"/>
      <c r="DO23" s="715"/>
      <c r="DP23" s="715"/>
      <c r="DQ23" s="715"/>
      <c r="DR23" s="715"/>
      <c r="DS23" s="715"/>
      <c r="DT23" s="715"/>
      <c r="DU23" s="715"/>
      <c r="DV23" s="716"/>
      <c r="DW23" s="665" t="s">
        <v>292</v>
      </c>
      <c r="DX23" s="666"/>
      <c r="DY23" s="666"/>
      <c r="DZ23" s="666"/>
      <c r="EA23" s="666"/>
      <c r="EB23" s="666"/>
      <c r="EC23" s="667"/>
    </row>
    <row r="24" spans="2:133" ht="11.25" customHeight="1" x14ac:dyDescent="0.15">
      <c r="B24" s="680" t="s">
        <v>293</v>
      </c>
      <c r="C24" s="681"/>
      <c r="D24" s="681"/>
      <c r="E24" s="681"/>
      <c r="F24" s="681"/>
      <c r="G24" s="681"/>
      <c r="H24" s="681"/>
      <c r="I24" s="681"/>
      <c r="J24" s="681"/>
      <c r="K24" s="681"/>
      <c r="L24" s="681"/>
      <c r="M24" s="681"/>
      <c r="N24" s="681"/>
      <c r="O24" s="681"/>
      <c r="P24" s="681"/>
      <c r="Q24" s="682"/>
      <c r="R24" s="683">
        <v>889498</v>
      </c>
      <c r="S24" s="684"/>
      <c r="T24" s="684"/>
      <c r="U24" s="684"/>
      <c r="V24" s="684"/>
      <c r="W24" s="684"/>
      <c r="X24" s="684"/>
      <c r="Y24" s="685"/>
      <c r="Z24" s="686">
        <v>4.4000000000000004</v>
      </c>
      <c r="AA24" s="686"/>
      <c r="AB24" s="686"/>
      <c r="AC24" s="686"/>
      <c r="AD24" s="687" t="s">
        <v>240</v>
      </c>
      <c r="AE24" s="687"/>
      <c r="AF24" s="687"/>
      <c r="AG24" s="687"/>
      <c r="AH24" s="687"/>
      <c r="AI24" s="687"/>
      <c r="AJ24" s="687"/>
      <c r="AK24" s="687"/>
      <c r="AL24" s="688" t="s">
        <v>240</v>
      </c>
      <c r="AM24" s="689"/>
      <c r="AN24" s="689"/>
      <c r="AO24" s="690"/>
      <c r="AP24" s="702" t="s">
        <v>294</v>
      </c>
      <c r="AQ24" s="703"/>
      <c r="AR24" s="703"/>
      <c r="AS24" s="703"/>
      <c r="AT24" s="703"/>
      <c r="AU24" s="703"/>
      <c r="AV24" s="703"/>
      <c r="AW24" s="703"/>
      <c r="AX24" s="703"/>
      <c r="AY24" s="703"/>
      <c r="AZ24" s="703"/>
      <c r="BA24" s="703"/>
      <c r="BB24" s="703"/>
      <c r="BC24" s="703"/>
      <c r="BD24" s="703"/>
      <c r="BE24" s="703"/>
      <c r="BF24" s="704"/>
      <c r="BG24" s="683" t="s">
        <v>240</v>
      </c>
      <c r="BH24" s="684"/>
      <c r="BI24" s="684"/>
      <c r="BJ24" s="684"/>
      <c r="BK24" s="684"/>
      <c r="BL24" s="684"/>
      <c r="BM24" s="684"/>
      <c r="BN24" s="685"/>
      <c r="BO24" s="686" t="s">
        <v>240</v>
      </c>
      <c r="BP24" s="686"/>
      <c r="BQ24" s="686"/>
      <c r="BR24" s="686"/>
      <c r="BS24" s="692" t="s">
        <v>240</v>
      </c>
      <c r="BT24" s="684"/>
      <c r="BU24" s="684"/>
      <c r="BV24" s="684"/>
      <c r="BW24" s="684"/>
      <c r="BX24" s="684"/>
      <c r="BY24" s="684"/>
      <c r="BZ24" s="684"/>
      <c r="CA24" s="684"/>
      <c r="CB24" s="693"/>
      <c r="CD24" s="694" t="s">
        <v>295</v>
      </c>
      <c r="CE24" s="695"/>
      <c r="CF24" s="695"/>
      <c r="CG24" s="695"/>
      <c r="CH24" s="695"/>
      <c r="CI24" s="695"/>
      <c r="CJ24" s="695"/>
      <c r="CK24" s="695"/>
      <c r="CL24" s="695"/>
      <c r="CM24" s="695"/>
      <c r="CN24" s="695"/>
      <c r="CO24" s="695"/>
      <c r="CP24" s="695"/>
      <c r="CQ24" s="696"/>
      <c r="CR24" s="672">
        <v>8895088</v>
      </c>
      <c r="CS24" s="673"/>
      <c r="CT24" s="673"/>
      <c r="CU24" s="673"/>
      <c r="CV24" s="673"/>
      <c r="CW24" s="673"/>
      <c r="CX24" s="673"/>
      <c r="CY24" s="674"/>
      <c r="CZ24" s="677">
        <v>45.9</v>
      </c>
      <c r="DA24" s="678"/>
      <c r="DB24" s="678"/>
      <c r="DC24" s="697"/>
      <c r="DD24" s="722">
        <v>6363725</v>
      </c>
      <c r="DE24" s="673"/>
      <c r="DF24" s="673"/>
      <c r="DG24" s="673"/>
      <c r="DH24" s="673"/>
      <c r="DI24" s="673"/>
      <c r="DJ24" s="673"/>
      <c r="DK24" s="674"/>
      <c r="DL24" s="722">
        <v>5918395</v>
      </c>
      <c r="DM24" s="673"/>
      <c r="DN24" s="673"/>
      <c r="DO24" s="673"/>
      <c r="DP24" s="673"/>
      <c r="DQ24" s="673"/>
      <c r="DR24" s="673"/>
      <c r="DS24" s="673"/>
      <c r="DT24" s="673"/>
      <c r="DU24" s="673"/>
      <c r="DV24" s="674"/>
      <c r="DW24" s="677">
        <v>49.1</v>
      </c>
      <c r="DX24" s="678"/>
      <c r="DY24" s="678"/>
      <c r="DZ24" s="678"/>
      <c r="EA24" s="678"/>
      <c r="EB24" s="678"/>
      <c r="EC24" s="679"/>
    </row>
    <row r="25" spans="2:133" ht="11.25" customHeight="1" x14ac:dyDescent="0.15">
      <c r="B25" s="680" t="s">
        <v>296</v>
      </c>
      <c r="C25" s="681"/>
      <c r="D25" s="681"/>
      <c r="E25" s="681"/>
      <c r="F25" s="681"/>
      <c r="G25" s="681"/>
      <c r="H25" s="681"/>
      <c r="I25" s="681"/>
      <c r="J25" s="681"/>
      <c r="K25" s="681"/>
      <c r="L25" s="681"/>
      <c r="M25" s="681"/>
      <c r="N25" s="681"/>
      <c r="O25" s="681"/>
      <c r="P25" s="681"/>
      <c r="Q25" s="682"/>
      <c r="R25" s="683" t="s">
        <v>240</v>
      </c>
      <c r="S25" s="684"/>
      <c r="T25" s="684"/>
      <c r="U25" s="684"/>
      <c r="V25" s="684"/>
      <c r="W25" s="684"/>
      <c r="X25" s="684"/>
      <c r="Y25" s="685"/>
      <c r="Z25" s="686" t="s">
        <v>240</v>
      </c>
      <c r="AA25" s="686"/>
      <c r="AB25" s="686"/>
      <c r="AC25" s="686"/>
      <c r="AD25" s="687" t="s">
        <v>240</v>
      </c>
      <c r="AE25" s="687"/>
      <c r="AF25" s="687"/>
      <c r="AG25" s="687"/>
      <c r="AH25" s="687"/>
      <c r="AI25" s="687"/>
      <c r="AJ25" s="687"/>
      <c r="AK25" s="687"/>
      <c r="AL25" s="688" t="s">
        <v>175</v>
      </c>
      <c r="AM25" s="689"/>
      <c r="AN25" s="689"/>
      <c r="AO25" s="690"/>
      <c r="AP25" s="702" t="s">
        <v>297</v>
      </c>
      <c r="AQ25" s="703"/>
      <c r="AR25" s="703"/>
      <c r="AS25" s="703"/>
      <c r="AT25" s="703"/>
      <c r="AU25" s="703"/>
      <c r="AV25" s="703"/>
      <c r="AW25" s="703"/>
      <c r="AX25" s="703"/>
      <c r="AY25" s="703"/>
      <c r="AZ25" s="703"/>
      <c r="BA25" s="703"/>
      <c r="BB25" s="703"/>
      <c r="BC25" s="703"/>
      <c r="BD25" s="703"/>
      <c r="BE25" s="703"/>
      <c r="BF25" s="704"/>
      <c r="BG25" s="683" t="s">
        <v>240</v>
      </c>
      <c r="BH25" s="684"/>
      <c r="BI25" s="684"/>
      <c r="BJ25" s="684"/>
      <c r="BK25" s="684"/>
      <c r="BL25" s="684"/>
      <c r="BM25" s="684"/>
      <c r="BN25" s="685"/>
      <c r="BO25" s="686" t="s">
        <v>175</v>
      </c>
      <c r="BP25" s="686"/>
      <c r="BQ25" s="686"/>
      <c r="BR25" s="686"/>
      <c r="BS25" s="692" t="s">
        <v>240</v>
      </c>
      <c r="BT25" s="684"/>
      <c r="BU25" s="684"/>
      <c r="BV25" s="684"/>
      <c r="BW25" s="684"/>
      <c r="BX25" s="684"/>
      <c r="BY25" s="684"/>
      <c r="BZ25" s="684"/>
      <c r="CA25" s="684"/>
      <c r="CB25" s="693"/>
      <c r="CD25" s="698" t="s">
        <v>298</v>
      </c>
      <c r="CE25" s="699"/>
      <c r="CF25" s="699"/>
      <c r="CG25" s="699"/>
      <c r="CH25" s="699"/>
      <c r="CI25" s="699"/>
      <c r="CJ25" s="699"/>
      <c r="CK25" s="699"/>
      <c r="CL25" s="699"/>
      <c r="CM25" s="699"/>
      <c r="CN25" s="699"/>
      <c r="CO25" s="699"/>
      <c r="CP25" s="699"/>
      <c r="CQ25" s="700"/>
      <c r="CR25" s="683">
        <v>3235774</v>
      </c>
      <c r="CS25" s="719"/>
      <c r="CT25" s="719"/>
      <c r="CU25" s="719"/>
      <c r="CV25" s="719"/>
      <c r="CW25" s="719"/>
      <c r="CX25" s="719"/>
      <c r="CY25" s="720"/>
      <c r="CZ25" s="688">
        <v>16.7</v>
      </c>
      <c r="DA25" s="717"/>
      <c r="DB25" s="717"/>
      <c r="DC25" s="721"/>
      <c r="DD25" s="692">
        <v>2686289</v>
      </c>
      <c r="DE25" s="719"/>
      <c r="DF25" s="719"/>
      <c r="DG25" s="719"/>
      <c r="DH25" s="719"/>
      <c r="DI25" s="719"/>
      <c r="DJ25" s="719"/>
      <c r="DK25" s="720"/>
      <c r="DL25" s="692">
        <v>2551746</v>
      </c>
      <c r="DM25" s="719"/>
      <c r="DN25" s="719"/>
      <c r="DO25" s="719"/>
      <c r="DP25" s="719"/>
      <c r="DQ25" s="719"/>
      <c r="DR25" s="719"/>
      <c r="DS25" s="719"/>
      <c r="DT25" s="719"/>
      <c r="DU25" s="719"/>
      <c r="DV25" s="720"/>
      <c r="DW25" s="688">
        <v>21.2</v>
      </c>
      <c r="DX25" s="717"/>
      <c r="DY25" s="717"/>
      <c r="DZ25" s="717"/>
      <c r="EA25" s="717"/>
      <c r="EB25" s="717"/>
      <c r="EC25" s="718"/>
    </row>
    <row r="26" spans="2:133" ht="11.25" customHeight="1" x14ac:dyDescent="0.15">
      <c r="B26" s="680" t="s">
        <v>299</v>
      </c>
      <c r="C26" s="681"/>
      <c r="D26" s="681"/>
      <c r="E26" s="681"/>
      <c r="F26" s="681"/>
      <c r="G26" s="681"/>
      <c r="H26" s="681"/>
      <c r="I26" s="681"/>
      <c r="J26" s="681"/>
      <c r="K26" s="681"/>
      <c r="L26" s="681"/>
      <c r="M26" s="681"/>
      <c r="N26" s="681"/>
      <c r="O26" s="681"/>
      <c r="P26" s="681"/>
      <c r="Q26" s="682"/>
      <c r="R26" s="683">
        <v>12535827</v>
      </c>
      <c r="S26" s="684"/>
      <c r="T26" s="684"/>
      <c r="U26" s="684"/>
      <c r="V26" s="684"/>
      <c r="W26" s="684"/>
      <c r="X26" s="684"/>
      <c r="Y26" s="685"/>
      <c r="Z26" s="686">
        <v>62.1</v>
      </c>
      <c r="AA26" s="686"/>
      <c r="AB26" s="686"/>
      <c r="AC26" s="686"/>
      <c r="AD26" s="687">
        <v>11291064</v>
      </c>
      <c r="AE26" s="687"/>
      <c r="AF26" s="687"/>
      <c r="AG26" s="687"/>
      <c r="AH26" s="687"/>
      <c r="AI26" s="687"/>
      <c r="AJ26" s="687"/>
      <c r="AK26" s="687"/>
      <c r="AL26" s="688">
        <v>98.9</v>
      </c>
      <c r="AM26" s="689"/>
      <c r="AN26" s="689"/>
      <c r="AO26" s="690"/>
      <c r="AP26" s="702" t="s">
        <v>300</v>
      </c>
      <c r="AQ26" s="732"/>
      <c r="AR26" s="732"/>
      <c r="AS26" s="732"/>
      <c r="AT26" s="732"/>
      <c r="AU26" s="732"/>
      <c r="AV26" s="732"/>
      <c r="AW26" s="732"/>
      <c r="AX26" s="732"/>
      <c r="AY26" s="732"/>
      <c r="AZ26" s="732"/>
      <c r="BA26" s="732"/>
      <c r="BB26" s="732"/>
      <c r="BC26" s="732"/>
      <c r="BD26" s="732"/>
      <c r="BE26" s="732"/>
      <c r="BF26" s="704"/>
      <c r="BG26" s="683" t="s">
        <v>240</v>
      </c>
      <c r="BH26" s="684"/>
      <c r="BI26" s="684"/>
      <c r="BJ26" s="684"/>
      <c r="BK26" s="684"/>
      <c r="BL26" s="684"/>
      <c r="BM26" s="684"/>
      <c r="BN26" s="685"/>
      <c r="BO26" s="686" t="s">
        <v>175</v>
      </c>
      <c r="BP26" s="686"/>
      <c r="BQ26" s="686"/>
      <c r="BR26" s="686"/>
      <c r="BS26" s="692" t="s">
        <v>240</v>
      </c>
      <c r="BT26" s="684"/>
      <c r="BU26" s="684"/>
      <c r="BV26" s="684"/>
      <c r="BW26" s="684"/>
      <c r="BX26" s="684"/>
      <c r="BY26" s="684"/>
      <c r="BZ26" s="684"/>
      <c r="CA26" s="684"/>
      <c r="CB26" s="693"/>
      <c r="CD26" s="698" t="s">
        <v>301</v>
      </c>
      <c r="CE26" s="699"/>
      <c r="CF26" s="699"/>
      <c r="CG26" s="699"/>
      <c r="CH26" s="699"/>
      <c r="CI26" s="699"/>
      <c r="CJ26" s="699"/>
      <c r="CK26" s="699"/>
      <c r="CL26" s="699"/>
      <c r="CM26" s="699"/>
      <c r="CN26" s="699"/>
      <c r="CO26" s="699"/>
      <c r="CP26" s="699"/>
      <c r="CQ26" s="700"/>
      <c r="CR26" s="683">
        <v>2060325</v>
      </c>
      <c r="CS26" s="684"/>
      <c r="CT26" s="684"/>
      <c r="CU26" s="684"/>
      <c r="CV26" s="684"/>
      <c r="CW26" s="684"/>
      <c r="CX26" s="684"/>
      <c r="CY26" s="685"/>
      <c r="CZ26" s="688">
        <v>10.6</v>
      </c>
      <c r="DA26" s="717"/>
      <c r="DB26" s="717"/>
      <c r="DC26" s="721"/>
      <c r="DD26" s="692">
        <v>2022775</v>
      </c>
      <c r="DE26" s="684"/>
      <c r="DF26" s="684"/>
      <c r="DG26" s="684"/>
      <c r="DH26" s="684"/>
      <c r="DI26" s="684"/>
      <c r="DJ26" s="684"/>
      <c r="DK26" s="685"/>
      <c r="DL26" s="692" t="s">
        <v>175</v>
      </c>
      <c r="DM26" s="684"/>
      <c r="DN26" s="684"/>
      <c r="DO26" s="684"/>
      <c r="DP26" s="684"/>
      <c r="DQ26" s="684"/>
      <c r="DR26" s="684"/>
      <c r="DS26" s="684"/>
      <c r="DT26" s="684"/>
      <c r="DU26" s="684"/>
      <c r="DV26" s="685"/>
      <c r="DW26" s="688" t="s">
        <v>240</v>
      </c>
      <c r="DX26" s="717"/>
      <c r="DY26" s="717"/>
      <c r="DZ26" s="717"/>
      <c r="EA26" s="717"/>
      <c r="EB26" s="717"/>
      <c r="EC26" s="718"/>
    </row>
    <row r="27" spans="2:133" ht="11.25" customHeight="1" x14ac:dyDescent="0.15">
      <c r="B27" s="680" t="s">
        <v>302</v>
      </c>
      <c r="C27" s="681"/>
      <c r="D27" s="681"/>
      <c r="E27" s="681"/>
      <c r="F27" s="681"/>
      <c r="G27" s="681"/>
      <c r="H27" s="681"/>
      <c r="I27" s="681"/>
      <c r="J27" s="681"/>
      <c r="K27" s="681"/>
      <c r="L27" s="681"/>
      <c r="M27" s="681"/>
      <c r="N27" s="681"/>
      <c r="O27" s="681"/>
      <c r="P27" s="681"/>
      <c r="Q27" s="682"/>
      <c r="R27" s="683">
        <v>9512</v>
      </c>
      <c r="S27" s="684"/>
      <c r="T27" s="684"/>
      <c r="U27" s="684"/>
      <c r="V27" s="684"/>
      <c r="W27" s="684"/>
      <c r="X27" s="684"/>
      <c r="Y27" s="685"/>
      <c r="Z27" s="686">
        <v>0</v>
      </c>
      <c r="AA27" s="686"/>
      <c r="AB27" s="686"/>
      <c r="AC27" s="686"/>
      <c r="AD27" s="687">
        <v>9512</v>
      </c>
      <c r="AE27" s="687"/>
      <c r="AF27" s="687"/>
      <c r="AG27" s="687"/>
      <c r="AH27" s="687"/>
      <c r="AI27" s="687"/>
      <c r="AJ27" s="687"/>
      <c r="AK27" s="687"/>
      <c r="AL27" s="688">
        <v>0.1</v>
      </c>
      <c r="AM27" s="689"/>
      <c r="AN27" s="689"/>
      <c r="AO27" s="690"/>
      <c r="AP27" s="680" t="s">
        <v>303</v>
      </c>
      <c r="AQ27" s="681"/>
      <c r="AR27" s="681"/>
      <c r="AS27" s="681"/>
      <c r="AT27" s="681"/>
      <c r="AU27" s="681"/>
      <c r="AV27" s="681"/>
      <c r="AW27" s="681"/>
      <c r="AX27" s="681"/>
      <c r="AY27" s="681"/>
      <c r="AZ27" s="681"/>
      <c r="BA27" s="681"/>
      <c r="BB27" s="681"/>
      <c r="BC27" s="681"/>
      <c r="BD27" s="681"/>
      <c r="BE27" s="681"/>
      <c r="BF27" s="682"/>
      <c r="BG27" s="683">
        <v>6972394</v>
      </c>
      <c r="BH27" s="684"/>
      <c r="BI27" s="684"/>
      <c r="BJ27" s="684"/>
      <c r="BK27" s="684"/>
      <c r="BL27" s="684"/>
      <c r="BM27" s="684"/>
      <c r="BN27" s="685"/>
      <c r="BO27" s="686">
        <v>100</v>
      </c>
      <c r="BP27" s="686"/>
      <c r="BQ27" s="686"/>
      <c r="BR27" s="686"/>
      <c r="BS27" s="692" t="s">
        <v>175</v>
      </c>
      <c r="BT27" s="684"/>
      <c r="BU27" s="684"/>
      <c r="BV27" s="684"/>
      <c r="BW27" s="684"/>
      <c r="BX27" s="684"/>
      <c r="BY27" s="684"/>
      <c r="BZ27" s="684"/>
      <c r="CA27" s="684"/>
      <c r="CB27" s="693"/>
      <c r="CD27" s="698" t="s">
        <v>304</v>
      </c>
      <c r="CE27" s="699"/>
      <c r="CF27" s="699"/>
      <c r="CG27" s="699"/>
      <c r="CH27" s="699"/>
      <c r="CI27" s="699"/>
      <c r="CJ27" s="699"/>
      <c r="CK27" s="699"/>
      <c r="CL27" s="699"/>
      <c r="CM27" s="699"/>
      <c r="CN27" s="699"/>
      <c r="CO27" s="699"/>
      <c r="CP27" s="699"/>
      <c r="CQ27" s="700"/>
      <c r="CR27" s="683">
        <v>3358930</v>
      </c>
      <c r="CS27" s="719"/>
      <c r="CT27" s="719"/>
      <c r="CU27" s="719"/>
      <c r="CV27" s="719"/>
      <c r="CW27" s="719"/>
      <c r="CX27" s="719"/>
      <c r="CY27" s="720"/>
      <c r="CZ27" s="688">
        <v>17.3</v>
      </c>
      <c r="DA27" s="717"/>
      <c r="DB27" s="717"/>
      <c r="DC27" s="721"/>
      <c r="DD27" s="692">
        <v>1417342</v>
      </c>
      <c r="DE27" s="719"/>
      <c r="DF27" s="719"/>
      <c r="DG27" s="719"/>
      <c r="DH27" s="719"/>
      <c r="DI27" s="719"/>
      <c r="DJ27" s="719"/>
      <c r="DK27" s="720"/>
      <c r="DL27" s="692">
        <v>1106555</v>
      </c>
      <c r="DM27" s="719"/>
      <c r="DN27" s="719"/>
      <c r="DO27" s="719"/>
      <c r="DP27" s="719"/>
      <c r="DQ27" s="719"/>
      <c r="DR27" s="719"/>
      <c r="DS27" s="719"/>
      <c r="DT27" s="719"/>
      <c r="DU27" s="719"/>
      <c r="DV27" s="720"/>
      <c r="DW27" s="688">
        <v>9.1999999999999993</v>
      </c>
      <c r="DX27" s="717"/>
      <c r="DY27" s="717"/>
      <c r="DZ27" s="717"/>
      <c r="EA27" s="717"/>
      <c r="EB27" s="717"/>
      <c r="EC27" s="718"/>
    </row>
    <row r="28" spans="2:133" ht="11.25" customHeight="1" x14ac:dyDescent="0.15">
      <c r="B28" s="680" t="s">
        <v>305</v>
      </c>
      <c r="C28" s="681"/>
      <c r="D28" s="681"/>
      <c r="E28" s="681"/>
      <c r="F28" s="681"/>
      <c r="G28" s="681"/>
      <c r="H28" s="681"/>
      <c r="I28" s="681"/>
      <c r="J28" s="681"/>
      <c r="K28" s="681"/>
      <c r="L28" s="681"/>
      <c r="M28" s="681"/>
      <c r="N28" s="681"/>
      <c r="O28" s="681"/>
      <c r="P28" s="681"/>
      <c r="Q28" s="682"/>
      <c r="R28" s="683">
        <v>77511</v>
      </c>
      <c r="S28" s="684"/>
      <c r="T28" s="684"/>
      <c r="U28" s="684"/>
      <c r="V28" s="684"/>
      <c r="W28" s="684"/>
      <c r="X28" s="684"/>
      <c r="Y28" s="685"/>
      <c r="Z28" s="686">
        <v>0.4</v>
      </c>
      <c r="AA28" s="686"/>
      <c r="AB28" s="686"/>
      <c r="AC28" s="686"/>
      <c r="AD28" s="687" t="s">
        <v>240</v>
      </c>
      <c r="AE28" s="687"/>
      <c r="AF28" s="687"/>
      <c r="AG28" s="687"/>
      <c r="AH28" s="687"/>
      <c r="AI28" s="687"/>
      <c r="AJ28" s="687"/>
      <c r="AK28" s="687"/>
      <c r="AL28" s="688" t="s">
        <v>175</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306</v>
      </c>
      <c r="CE28" s="699"/>
      <c r="CF28" s="699"/>
      <c r="CG28" s="699"/>
      <c r="CH28" s="699"/>
      <c r="CI28" s="699"/>
      <c r="CJ28" s="699"/>
      <c r="CK28" s="699"/>
      <c r="CL28" s="699"/>
      <c r="CM28" s="699"/>
      <c r="CN28" s="699"/>
      <c r="CO28" s="699"/>
      <c r="CP28" s="699"/>
      <c r="CQ28" s="700"/>
      <c r="CR28" s="683">
        <v>2300384</v>
      </c>
      <c r="CS28" s="684"/>
      <c r="CT28" s="684"/>
      <c r="CU28" s="684"/>
      <c r="CV28" s="684"/>
      <c r="CW28" s="684"/>
      <c r="CX28" s="684"/>
      <c r="CY28" s="685"/>
      <c r="CZ28" s="688">
        <v>11.9</v>
      </c>
      <c r="DA28" s="717"/>
      <c r="DB28" s="717"/>
      <c r="DC28" s="721"/>
      <c r="DD28" s="692">
        <v>2260094</v>
      </c>
      <c r="DE28" s="684"/>
      <c r="DF28" s="684"/>
      <c r="DG28" s="684"/>
      <c r="DH28" s="684"/>
      <c r="DI28" s="684"/>
      <c r="DJ28" s="684"/>
      <c r="DK28" s="685"/>
      <c r="DL28" s="692">
        <v>2260094</v>
      </c>
      <c r="DM28" s="684"/>
      <c r="DN28" s="684"/>
      <c r="DO28" s="684"/>
      <c r="DP28" s="684"/>
      <c r="DQ28" s="684"/>
      <c r="DR28" s="684"/>
      <c r="DS28" s="684"/>
      <c r="DT28" s="684"/>
      <c r="DU28" s="684"/>
      <c r="DV28" s="685"/>
      <c r="DW28" s="688">
        <v>18.7</v>
      </c>
      <c r="DX28" s="717"/>
      <c r="DY28" s="717"/>
      <c r="DZ28" s="717"/>
      <c r="EA28" s="717"/>
      <c r="EB28" s="717"/>
      <c r="EC28" s="718"/>
    </row>
    <row r="29" spans="2:133" ht="11.25" customHeight="1" x14ac:dyDescent="0.15">
      <c r="B29" s="680" t="s">
        <v>307</v>
      </c>
      <c r="C29" s="681"/>
      <c r="D29" s="681"/>
      <c r="E29" s="681"/>
      <c r="F29" s="681"/>
      <c r="G29" s="681"/>
      <c r="H29" s="681"/>
      <c r="I29" s="681"/>
      <c r="J29" s="681"/>
      <c r="K29" s="681"/>
      <c r="L29" s="681"/>
      <c r="M29" s="681"/>
      <c r="N29" s="681"/>
      <c r="O29" s="681"/>
      <c r="P29" s="681"/>
      <c r="Q29" s="682"/>
      <c r="R29" s="683">
        <v>525243</v>
      </c>
      <c r="S29" s="684"/>
      <c r="T29" s="684"/>
      <c r="U29" s="684"/>
      <c r="V29" s="684"/>
      <c r="W29" s="684"/>
      <c r="X29" s="684"/>
      <c r="Y29" s="685"/>
      <c r="Z29" s="686">
        <v>2.6</v>
      </c>
      <c r="AA29" s="686"/>
      <c r="AB29" s="686"/>
      <c r="AC29" s="686"/>
      <c r="AD29" s="687">
        <v>86279</v>
      </c>
      <c r="AE29" s="687"/>
      <c r="AF29" s="687"/>
      <c r="AG29" s="687"/>
      <c r="AH29" s="687"/>
      <c r="AI29" s="687"/>
      <c r="AJ29" s="687"/>
      <c r="AK29" s="687"/>
      <c r="AL29" s="688">
        <v>0.8</v>
      </c>
      <c r="AM29" s="689"/>
      <c r="AN29" s="689"/>
      <c r="AO29" s="690"/>
      <c r="AP29" s="733"/>
      <c r="AQ29" s="734"/>
      <c r="AR29" s="734"/>
      <c r="AS29" s="734"/>
      <c r="AT29" s="734"/>
      <c r="AU29" s="734"/>
      <c r="AV29" s="734"/>
      <c r="AW29" s="734"/>
      <c r="AX29" s="734"/>
      <c r="AY29" s="734"/>
      <c r="AZ29" s="734"/>
      <c r="BA29" s="734"/>
      <c r="BB29" s="734"/>
      <c r="BC29" s="734"/>
      <c r="BD29" s="734"/>
      <c r="BE29" s="734"/>
      <c r="BF29" s="735"/>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3" t="s">
        <v>308</v>
      </c>
      <c r="CE29" s="724"/>
      <c r="CF29" s="698" t="s">
        <v>309</v>
      </c>
      <c r="CG29" s="699"/>
      <c r="CH29" s="699"/>
      <c r="CI29" s="699"/>
      <c r="CJ29" s="699"/>
      <c r="CK29" s="699"/>
      <c r="CL29" s="699"/>
      <c r="CM29" s="699"/>
      <c r="CN29" s="699"/>
      <c r="CO29" s="699"/>
      <c r="CP29" s="699"/>
      <c r="CQ29" s="700"/>
      <c r="CR29" s="683">
        <v>2299246</v>
      </c>
      <c r="CS29" s="719"/>
      <c r="CT29" s="719"/>
      <c r="CU29" s="719"/>
      <c r="CV29" s="719"/>
      <c r="CW29" s="719"/>
      <c r="CX29" s="719"/>
      <c r="CY29" s="720"/>
      <c r="CZ29" s="688">
        <v>11.9</v>
      </c>
      <c r="DA29" s="717"/>
      <c r="DB29" s="717"/>
      <c r="DC29" s="721"/>
      <c r="DD29" s="692">
        <v>2258956</v>
      </c>
      <c r="DE29" s="719"/>
      <c r="DF29" s="719"/>
      <c r="DG29" s="719"/>
      <c r="DH29" s="719"/>
      <c r="DI29" s="719"/>
      <c r="DJ29" s="719"/>
      <c r="DK29" s="720"/>
      <c r="DL29" s="692">
        <v>2258956</v>
      </c>
      <c r="DM29" s="719"/>
      <c r="DN29" s="719"/>
      <c r="DO29" s="719"/>
      <c r="DP29" s="719"/>
      <c r="DQ29" s="719"/>
      <c r="DR29" s="719"/>
      <c r="DS29" s="719"/>
      <c r="DT29" s="719"/>
      <c r="DU29" s="719"/>
      <c r="DV29" s="720"/>
      <c r="DW29" s="688">
        <v>18.7</v>
      </c>
      <c r="DX29" s="717"/>
      <c r="DY29" s="717"/>
      <c r="DZ29" s="717"/>
      <c r="EA29" s="717"/>
      <c r="EB29" s="717"/>
      <c r="EC29" s="718"/>
    </row>
    <row r="30" spans="2:133" ht="11.25" customHeight="1" x14ac:dyDescent="0.15">
      <c r="B30" s="680" t="s">
        <v>310</v>
      </c>
      <c r="C30" s="681"/>
      <c r="D30" s="681"/>
      <c r="E30" s="681"/>
      <c r="F30" s="681"/>
      <c r="G30" s="681"/>
      <c r="H30" s="681"/>
      <c r="I30" s="681"/>
      <c r="J30" s="681"/>
      <c r="K30" s="681"/>
      <c r="L30" s="681"/>
      <c r="M30" s="681"/>
      <c r="N30" s="681"/>
      <c r="O30" s="681"/>
      <c r="P30" s="681"/>
      <c r="Q30" s="682"/>
      <c r="R30" s="683">
        <v>108259</v>
      </c>
      <c r="S30" s="684"/>
      <c r="T30" s="684"/>
      <c r="U30" s="684"/>
      <c r="V30" s="684"/>
      <c r="W30" s="684"/>
      <c r="X30" s="684"/>
      <c r="Y30" s="685"/>
      <c r="Z30" s="686">
        <v>0.5</v>
      </c>
      <c r="AA30" s="686"/>
      <c r="AB30" s="686"/>
      <c r="AC30" s="686"/>
      <c r="AD30" s="687" t="s">
        <v>175</v>
      </c>
      <c r="AE30" s="687"/>
      <c r="AF30" s="687"/>
      <c r="AG30" s="687"/>
      <c r="AH30" s="687"/>
      <c r="AI30" s="687"/>
      <c r="AJ30" s="687"/>
      <c r="AK30" s="687"/>
      <c r="AL30" s="688" t="s">
        <v>240</v>
      </c>
      <c r="AM30" s="689"/>
      <c r="AN30" s="689"/>
      <c r="AO30" s="690"/>
      <c r="AP30" s="662" t="s">
        <v>226</v>
      </c>
      <c r="AQ30" s="663"/>
      <c r="AR30" s="663"/>
      <c r="AS30" s="663"/>
      <c r="AT30" s="663"/>
      <c r="AU30" s="663"/>
      <c r="AV30" s="663"/>
      <c r="AW30" s="663"/>
      <c r="AX30" s="663"/>
      <c r="AY30" s="663"/>
      <c r="AZ30" s="663"/>
      <c r="BA30" s="663"/>
      <c r="BB30" s="663"/>
      <c r="BC30" s="663"/>
      <c r="BD30" s="663"/>
      <c r="BE30" s="663"/>
      <c r="BF30" s="664"/>
      <c r="BG30" s="662" t="s">
        <v>311</v>
      </c>
      <c r="BH30" s="736"/>
      <c r="BI30" s="736"/>
      <c r="BJ30" s="736"/>
      <c r="BK30" s="736"/>
      <c r="BL30" s="736"/>
      <c r="BM30" s="736"/>
      <c r="BN30" s="736"/>
      <c r="BO30" s="736"/>
      <c r="BP30" s="736"/>
      <c r="BQ30" s="737"/>
      <c r="BR30" s="662" t="s">
        <v>312</v>
      </c>
      <c r="BS30" s="736"/>
      <c r="BT30" s="736"/>
      <c r="BU30" s="736"/>
      <c r="BV30" s="736"/>
      <c r="BW30" s="736"/>
      <c r="BX30" s="736"/>
      <c r="BY30" s="736"/>
      <c r="BZ30" s="736"/>
      <c r="CA30" s="736"/>
      <c r="CB30" s="737"/>
      <c r="CD30" s="725"/>
      <c r="CE30" s="726"/>
      <c r="CF30" s="698" t="s">
        <v>313</v>
      </c>
      <c r="CG30" s="699"/>
      <c r="CH30" s="699"/>
      <c r="CI30" s="699"/>
      <c r="CJ30" s="699"/>
      <c r="CK30" s="699"/>
      <c r="CL30" s="699"/>
      <c r="CM30" s="699"/>
      <c r="CN30" s="699"/>
      <c r="CO30" s="699"/>
      <c r="CP30" s="699"/>
      <c r="CQ30" s="700"/>
      <c r="CR30" s="683">
        <v>2185510</v>
      </c>
      <c r="CS30" s="684"/>
      <c r="CT30" s="684"/>
      <c r="CU30" s="684"/>
      <c r="CV30" s="684"/>
      <c r="CW30" s="684"/>
      <c r="CX30" s="684"/>
      <c r="CY30" s="685"/>
      <c r="CZ30" s="688">
        <v>11.3</v>
      </c>
      <c r="DA30" s="717"/>
      <c r="DB30" s="717"/>
      <c r="DC30" s="721"/>
      <c r="DD30" s="692">
        <v>2147930</v>
      </c>
      <c r="DE30" s="684"/>
      <c r="DF30" s="684"/>
      <c r="DG30" s="684"/>
      <c r="DH30" s="684"/>
      <c r="DI30" s="684"/>
      <c r="DJ30" s="684"/>
      <c r="DK30" s="685"/>
      <c r="DL30" s="692">
        <v>2147930</v>
      </c>
      <c r="DM30" s="684"/>
      <c r="DN30" s="684"/>
      <c r="DO30" s="684"/>
      <c r="DP30" s="684"/>
      <c r="DQ30" s="684"/>
      <c r="DR30" s="684"/>
      <c r="DS30" s="684"/>
      <c r="DT30" s="684"/>
      <c r="DU30" s="684"/>
      <c r="DV30" s="685"/>
      <c r="DW30" s="688">
        <v>17.8</v>
      </c>
      <c r="DX30" s="717"/>
      <c r="DY30" s="717"/>
      <c r="DZ30" s="717"/>
      <c r="EA30" s="717"/>
      <c r="EB30" s="717"/>
      <c r="EC30" s="718"/>
    </row>
    <row r="31" spans="2:133" ht="11.25" customHeight="1" x14ac:dyDescent="0.15">
      <c r="B31" s="680" t="s">
        <v>314</v>
      </c>
      <c r="C31" s="681"/>
      <c r="D31" s="681"/>
      <c r="E31" s="681"/>
      <c r="F31" s="681"/>
      <c r="G31" s="681"/>
      <c r="H31" s="681"/>
      <c r="I31" s="681"/>
      <c r="J31" s="681"/>
      <c r="K31" s="681"/>
      <c r="L31" s="681"/>
      <c r="M31" s="681"/>
      <c r="N31" s="681"/>
      <c r="O31" s="681"/>
      <c r="P31" s="681"/>
      <c r="Q31" s="682"/>
      <c r="R31" s="683">
        <v>1925591</v>
      </c>
      <c r="S31" s="684"/>
      <c r="T31" s="684"/>
      <c r="U31" s="684"/>
      <c r="V31" s="684"/>
      <c r="W31" s="684"/>
      <c r="X31" s="684"/>
      <c r="Y31" s="685"/>
      <c r="Z31" s="686">
        <v>9.5</v>
      </c>
      <c r="AA31" s="686"/>
      <c r="AB31" s="686"/>
      <c r="AC31" s="686"/>
      <c r="AD31" s="687" t="s">
        <v>240</v>
      </c>
      <c r="AE31" s="687"/>
      <c r="AF31" s="687"/>
      <c r="AG31" s="687"/>
      <c r="AH31" s="687"/>
      <c r="AI31" s="687"/>
      <c r="AJ31" s="687"/>
      <c r="AK31" s="687"/>
      <c r="AL31" s="688" t="s">
        <v>240</v>
      </c>
      <c r="AM31" s="689"/>
      <c r="AN31" s="689"/>
      <c r="AO31" s="690"/>
      <c r="AP31" s="740" t="s">
        <v>315</v>
      </c>
      <c r="AQ31" s="741"/>
      <c r="AR31" s="741"/>
      <c r="AS31" s="741"/>
      <c r="AT31" s="746" t="s">
        <v>316</v>
      </c>
      <c r="AU31" s="228"/>
      <c r="AV31" s="228"/>
      <c r="AW31" s="228"/>
      <c r="AX31" s="669" t="s">
        <v>190</v>
      </c>
      <c r="AY31" s="670"/>
      <c r="AZ31" s="670"/>
      <c r="BA31" s="670"/>
      <c r="BB31" s="670"/>
      <c r="BC31" s="670"/>
      <c r="BD31" s="670"/>
      <c r="BE31" s="670"/>
      <c r="BF31" s="671"/>
      <c r="BG31" s="751">
        <v>99.2</v>
      </c>
      <c r="BH31" s="738"/>
      <c r="BI31" s="738"/>
      <c r="BJ31" s="738"/>
      <c r="BK31" s="738"/>
      <c r="BL31" s="738"/>
      <c r="BM31" s="678">
        <v>98.4</v>
      </c>
      <c r="BN31" s="738"/>
      <c r="BO31" s="738"/>
      <c r="BP31" s="738"/>
      <c r="BQ31" s="739"/>
      <c r="BR31" s="751">
        <v>99.2</v>
      </c>
      <c r="BS31" s="738"/>
      <c r="BT31" s="738"/>
      <c r="BU31" s="738"/>
      <c r="BV31" s="738"/>
      <c r="BW31" s="738"/>
      <c r="BX31" s="678">
        <v>98.3</v>
      </c>
      <c r="BY31" s="738"/>
      <c r="BZ31" s="738"/>
      <c r="CA31" s="738"/>
      <c r="CB31" s="739"/>
      <c r="CD31" s="725"/>
      <c r="CE31" s="726"/>
      <c r="CF31" s="698" t="s">
        <v>317</v>
      </c>
      <c r="CG31" s="699"/>
      <c r="CH31" s="699"/>
      <c r="CI31" s="699"/>
      <c r="CJ31" s="699"/>
      <c r="CK31" s="699"/>
      <c r="CL31" s="699"/>
      <c r="CM31" s="699"/>
      <c r="CN31" s="699"/>
      <c r="CO31" s="699"/>
      <c r="CP31" s="699"/>
      <c r="CQ31" s="700"/>
      <c r="CR31" s="683">
        <v>113736</v>
      </c>
      <c r="CS31" s="719"/>
      <c r="CT31" s="719"/>
      <c r="CU31" s="719"/>
      <c r="CV31" s="719"/>
      <c r="CW31" s="719"/>
      <c r="CX31" s="719"/>
      <c r="CY31" s="720"/>
      <c r="CZ31" s="688">
        <v>0.6</v>
      </c>
      <c r="DA31" s="717"/>
      <c r="DB31" s="717"/>
      <c r="DC31" s="721"/>
      <c r="DD31" s="692">
        <v>111026</v>
      </c>
      <c r="DE31" s="719"/>
      <c r="DF31" s="719"/>
      <c r="DG31" s="719"/>
      <c r="DH31" s="719"/>
      <c r="DI31" s="719"/>
      <c r="DJ31" s="719"/>
      <c r="DK31" s="720"/>
      <c r="DL31" s="692">
        <v>111026</v>
      </c>
      <c r="DM31" s="719"/>
      <c r="DN31" s="719"/>
      <c r="DO31" s="719"/>
      <c r="DP31" s="719"/>
      <c r="DQ31" s="719"/>
      <c r="DR31" s="719"/>
      <c r="DS31" s="719"/>
      <c r="DT31" s="719"/>
      <c r="DU31" s="719"/>
      <c r="DV31" s="720"/>
      <c r="DW31" s="688">
        <v>0.9</v>
      </c>
      <c r="DX31" s="717"/>
      <c r="DY31" s="717"/>
      <c r="DZ31" s="717"/>
      <c r="EA31" s="717"/>
      <c r="EB31" s="717"/>
      <c r="EC31" s="718"/>
    </row>
    <row r="32" spans="2:133" ht="11.25" customHeight="1" x14ac:dyDescent="0.15">
      <c r="B32" s="729" t="s">
        <v>318</v>
      </c>
      <c r="C32" s="730"/>
      <c r="D32" s="730"/>
      <c r="E32" s="730"/>
      <c r="F32" s="730"/>
      <c r="G32" s="730"/>
      <c r="H32" s="730"/>
      <c r="I32" s="730"/>
      <c r="J32" s="730"/>
      <c r="K32" s="730"/>
      <c r="L32" s="730"/>
      <c r="M32" s="730"/>
      <c r="N32" s="730"/>
      <c r="O32" s="730"/>
      <c r="P32" s="730"/>
      <c r="Q32" s="731"/>
      <c r="R32" s="683" t="s">
        <v>240</v>
      </c>
      <c r="S32" s="684"/>
      <c r="T32" s="684"/>
      <c r="U32" s="684"/>
      <c r="V32" s="684"/>
      <c r="W32" s="684"/>
      <c r="X32" s="684"/>
      <c r="Y32" s="685"/>
      <c r="Z32" s="686" t="s">
        <v>240</v>
      </c>
      <c r="AA32" s="686"/>
      <c r="AB32" s="686"/>
      <c r="AC32" s="686"/>
      <c r="AD32" s="687" t="s">
        <v>240</v>
      </c>
      <c r="AE32" s="687"/>
      <c r="AF32" s="687"/>
      <c r="AG32" s="687"/>
      <c r="AH32" s="687"/>
      <c r="AI32" s="687"/>
      <c r="AJ32" s="687"/>
      <c r="AK32" s="687"/>
      <c r="AL32" s="688" t="s">
        <v>175</v>
      </c>
      <c r="AM32" s="689"/>
      <c r="AN32" s="689"/>
      <c r="AO32" s="690"/>
      <c r="AP32" s="742"/>
      <c r="AQ32" s="743"/>
      <c r="AR32" s="743"/>
      <c r="AS32" s="743"/>
      <c r="AT32" s="747"/>
      <c r="AU32" s="227" t="s">
        <v>319</v>
      </c>
      <c r="AV32" s="227"/>
      <c r="AW32" s="227"/>
      <c r="AX32" s="680" t="s">
        <v>320</v>
      </c>
      <c r="AY32" s="681"/>
      <c r="AZ32" s="681"/>
      <c r="BA32" s="681"/>
      <c r="BB32" s="681"/>
      <c r="BC32" s="681"/>
      <c r="BD32" s="681"/>
      <c r="BE32" s="681"/>
      <c r="BF32" s="682"/>
      <c r="BG32" s="752">
        <v>99.2</v>
      </c>
      <c r="BH32" s="719"/>
      <c r="BI32" s="719"/>
      <c r="BJ32" s="719"/>
      <c r="BK32" s="719"/>
      <c r="BL32" s="719"/>
      <c r="BM32" s="689">
        <v>98.3</v>
      </c>
      <c r="BN32" s="749"/>
      <c r="BO32" s="749"/>
      <c r="BP32" s="749"/>
      <c r="BQ32" s="750"/>
      <c r="BR32" s="752">
        <v>99.2</v>
      </c>
      <c r="BS32" s="719"/>
      <c r="BT32" s="719"/>
      <c r="BU32" s="719"/>
      <c r="BV32" s="719"/>
      <c r="BW32" s="719"/>
      <c r="BX32" s="689">
        <v>98.2</v>
      </c>
      <c r="BY32" s="749"/>
      <c r="BZ32" s="749"/>
      <c r="CA32" s="749"/>
      <c r="CB32" s="750"/>
      <c r="CD32" s="727"/>
      <c r="CE32" s="728"/>
      <c r="CF32" s="698" t="s">
        <v>321</v>
      </c>
      <c r="CG32" s="699"/>
      <c r="CH32" s="699"/>
      <c r="CI32" s="699"/>
      <c r="CJ32" s="699"/>
      <c r="CK32" s="699"/>
      <c r="CL32" s="699"/>
      <c r="CM32" s="699"/>
      <c r="CN32" s="699"/>
      <c r="CO32" s="699"/>
      <c r="CP32" s="699"/>
      <c r="CQ32" s="700"/>
      <c r="CR32" s="683">
        <v>1138</v>
      </c>
      <c r="CS32" s="684"/>
      <c r="CT32" s="684"/>
      <c r="CU32" s="684"/>
      <c r="CV32" s="684"/>
      <c r="CW32" s="684"/>
      <c r="CX32" s="684"/>
      <c r="CY32" s="685"/>
      <c r="CZ32" s="688">
        <v>0</v>
      </c>
      <c r="DA32" s="717"/>
      <c r="DB32" s="717"/>
      <c r="DC32" s="721"/>
      <c r="DD32" s="692">
        <v>1138</v>
      </c>
      <c r="DE32" s="684"/>
      <c r="DF32" s="684"/>
      <c r="DG32" s="684"/>
      <c r="DH32" s="684"/>
      <c r="DI32" s="684"/>
      <c r="DJ32" s="684"/>
      <c r="DK32" s="685"/>
      <c r="DL32" s="692">
        <v>1138</v>
      </c>
      <c r="DM32" s="684"/>
      <c r="DN32" s="684"/>
      <c r="DO32" s="684"/>
      <c r="DP32" s="684"/>
      <c r="DQ32" s="684"/>
      <c r="DR32" s="684"/>
      <c r="DS32" s="684"/>
      <c r="DT32" s="684"/>
      <c r="DU32" s="684"/>
      <c r="DV32" s="685"/>
      <c r="DW32" s="688">
        <v>0</v>
      </c>
      <c r="DX32" s="717"/>
      <c r="DY32" s="717"/>
      <c r="DZ32" s="717"/>
      <c r="EA32" s="717"/>
      <c r="EB32" s="717"/>
      <c r="EC32" s="718"/>
    </row>
    <row r="33" spans="2:133" ht="11.25" customHeight="1" x14ac:dyDescent="0.15">
      <c r="B33" s="680" t="s">
        <v>322</v>
      </c>
      <c r="C33" s="681"/>
      <c r="D33" s="681"/>
      <c r="E33" s="681"/>
      <c r="F33" s="681"/>
      <c r="G33" s="681"/>
      <c r="H33" s="681"/>
      <c r="I33" s="681"/>
      <c r="J33" s="681"/>
      <c r="K33" s="681"/>
      <c r="L33" s="681"/>
      <c r="M33" s="681"/>
      <c r="N33" s="681"/>
      <c r="O33" s="681"/>
      <c r="P33" s="681"/>
      <c r="Q33" s="682"/>
      <c r="R33" s="683">
        <v>974653</v>
      </c>
      <c r="S33" s="684"/>
      <c r="T33" s="684"/>
      <c r="U33" s="684"/>
      <c r="V33" s="684"/>
      <c r="W33" s="684"/>
      <c r="X33" s="684"/>
      <c r="Y33" s="685"/>
      <c r="Z33" s="686">
        <v>4.8</v>
      </c>
      <c r="AA33" s="686"/>
      <c r="AB33" s="686"/>
      <c r="AC33" s="686"/>
      <c r="AD33" s="687" t="s">
        <v>240</v>
      </c>
      <c r="AE33" s="687"/>
      <c r="AF33" s="687"/>
      <c r="AG33" s="687"/>
      <c r="AH33" s="687"/>
      <c r="AI33" s="687"/>
      <c r="AJ33" s="687"/>
      <c r="AK33" s="687"/>
      <c r="AL33" s="688" t="s">
        <v>240</v>
      </c>
      <c r="AM33" s="689"/>
      <c r="AN33" s="689"/>
      <c r="AO33" s="690"/>
      <c r="AP33" s="744"/>
      <c r="AQ33" s="745"/>
      <c r="AR33" s="745"/>
      <c r="AS33" s="745"/>
      <c r="AT33" s="748"/>
      <c r="AU33" s="229"/>
      <c r="AV33" s="229"/>
      <c r="AW33" s="229"/>
      <c r="AX33" s="733" t="s">
        <v>323</v>
      </c>
      <c r="AY33" s="734"/>
      <c r="AZ33" s="734"/>
      <c r="BA33" s="734"/>
      <c r="BB33" s="734"/>
      <c r="BC33" s="734"/>
      <c r="BD33" s="734"/>
      <c r="BE33" s="734"/>
      <c r="BF33" s="735"/>
      <c r="BG33" s="753">
        <v>99.1</v>
      </c>
      <c r="BH33" s="754"/>
      <c r="BI33" s="754"/>
      <c r="BJ33" s="754"/>
      <c r="BK33" s="754"/>
      <c r="BL33" s="754"/>
      <c r="BM33" s="755">
        <v>98.4</v>
      </c>
      <c r="BN33" s="754"/>
      <c r="BO33" s="754"/>
      <c r="BP33" s="754"/>
      <c r="BQ33" s="756"/>
      <c r="BR33" s="753">
        <v>99.3</v>
      </c>
      <c r="BS33" s="754"/>
      <c r="BT33" s="754"/>
      <c r="BU33" s="754"/>
      <c r="BV33" s="754"/>
      <c r="BW33" s="754"/>
      <c r="BX33" s="755">
        <v>98.4</v>
      </c>
      <c r="BY33" s="754"/>
      <c r="BZ33" s="754"/>
      <c r="CA33" s="754"/>
      <c r="CB33" s="756"/>
      <c r="CD33" s="698" t="s">
        <v>324</v>
      </c>
      <c r="CE33" s="699"/>
      <c r="CF33" s="699"/>
      <c r="CG33" s="699"/>
      <c r="CH33" s="699"/>
      <c r="CI33" s="699"/>
      <c r="CJ33" s="699"/>
      <c r="CK33" s="699"/>
      <c r="CL33" s="699"/>
      <c r="CM33" s="699"/>
      <c r="CN33" s="699"/>
      <c r="CO33" s="699"/>
      <c r="CP33" s="699"/>
      <c r="CQ33" s="700"/>
      <c r="CR33" s="683">
        <v>8529300</v>
      </c>
      <c r="CS33" s="719"/>
      <c r="CT33" s="719"/>
      <c r="CU33" s="719"/>
      <c r="CV33" s="719"/>
      <c r="CW33" s="719"/>
      <c r="CX33" s="719"/>
      <c r="CY33" s="720"/>
      <c r="CZ33" s="688">
        <v>44.1</v>
      </c>
      <c r="DA33" s="717"/>
      <c r="DB33" s="717"/>
      <c r="DC33" s="721"/>
      <c r="DD33" s="692">
        <v>6499889</v>
      </c>
      <c r="DE33" s="719"/>
      <c r="DF33" s="719"/>
      <c r="DG33" s="719"/>
      <c r="DH33" s="719"/>
      <c r="DI33" s="719"/>
      <c r="DJ33" s="719"/>
      <c r="DK33" s="720"/>
      <c r="DL33" s="692">
        <v>4892557</v>
      </c>
      <c r="DM33" s="719"/>
      <c r="DN33" s="719"/>
      <c r="DO33" s="719"/>
      <c r="DP33" s="719"/>
      <c r="DQ33" s="719"/>
      <c r="DR33" s="719"/>
      <c r="DS33" s="719"/>
      <c r="DT33" s="719"/>
      <c r="DU33" s="719"/>
      <c r="DV33" s="720"/>
      <c r="DW33" s="688">
        <v>40.6</v>
      </c>
      <c r="DX33" s="717"/>
      <c r="DY33" s="717"/>
      <c r="DZ33" s="717"/>
      <c r="EA33" s="717"/>
      <c r="EB33" s="717"/>
      <c r="EC33" s="718"/>
    </row>
    <row r="34" spans="2:133" ht="11.25" customHeight="1" x14ac:dyDescent="0.15">
      <c r="B34" s="680" t="s">
        <v>325</v>
      </c>
      <c r="C34" s="681"/>
      <c r="D34" s="681"/>
      <c r="E34" s="681"/>
      <c r="F34" s="681"/>
      <c r="G34" s="681"/>
      <c r="H34" s="681"/>
      <c r="I34" s="681"/>
      <c r="J34" s="681"/>
      <c r="K34" s="681"/>
      <c r="L34" s="681"/>
      <c r="M34" s="681"/>
      <c r="N34" s="681"/>
      <c r="O34" s="681"/>
      <c r="P34" s="681"/>
      <c r="Q34" s="682"/>
      <c r="R34" s="683">
        <v>40975</v>
      </c>
      <c r="S34" s="684"/>
      <c r="T34" s="684"/>
      <c r="U34" s="684"/>
      <c r="V34" s="684"/>
      <c r="W34" s="684"/>
      <c r="X34" s="684"/>
      <c r="Y34" s="685"/>
      <c r="Z34" s="686">
        <v>0.2</v>
      </c>
      <c r="AA34" s="686"/>
      <c r="AB34" s="686"/>
      <c r="AC34" s="686"/>
      <c r="AD34" s="687">
        <v>27423</v>
      </c>
      <c r="AE34" s="687"/>
      <c r="AF34" s="687"/>
      <c r="AG34" s="687"/>
      <c r="AH34" s="687"/>
      <c r="AI34" s="687"/>
      <c r="AJ34" s="687"/>
      <c r="AK34" s="687"/>
      <c r="AL34" s="688">
        <v>0.2</v>
      </c>
      <c r="AM34" s="689"/>
      <c r="AN34" s="689"/>
      <c r="AO34" s="690"/>
      <c r="AP34" s="230"/>
      <c r="AQ34" s="231"/>
      <c r="AR34" s="227"/>
      <c r="AS34" s="228"/>
      <c r="AT34" s="228"/>
      <c r="AU34" s="228"/>
      <c r="AV34" s="228"/>
      <c r="AW34" s="228"/>
      <c r="AX34" s="228"/>
      <c r="AY34" s="228"/>
      <c r="AZ34" s="228"/>
      <c r="BA34" s="228"/>
      <c r="BB34" s="228"/>
      <c r="BC34" s="228"/>
      <c r="BD34" s="228"/>
      <c r="BE34" s="228"/>
      <c r="BF34" s="228"/>
      <c r="BG34" s="231"/>
      <c r="BH34" s="231"/>
      <c r="BI34" s="231"/>
      <c r="BJ34" s="231"/>
      <c r="BK34" s="231"/>
      <c r="BL34" s="231"/>
      <c r="BM34" s="231"/>
      <c r="BN34" s="231"/>
      <c r="BO34" s="231"/>
      <c r="BP34" s="231"/>
      <c r="BQ34" s="231"/>
      <c r="BR34" s="231"/>
      <c r="BS34" s="231"/>
      <c r="BT34" s="231"/>
      <c r="BU34" s="231"/>
      <c r="BV34" s="231"/>
      <c r="BW34" s="231"/>
      <c r="BX34" s="231"/>
      <c r="BY34" s="231"/>
      <c r="BZ34" s="231"/>
      <c r="CA34" s="231"/>
      <c r="CB34" s="231"/>
      <c r="CD34" s="698" t="s">
        <v>326</v>
      </c>
      <c r="CE34" s="699"/>
      <c r="CF34" s="699"/>
      <c r="CG34" s="699"/>
      <c r="CH34" s="699"/>
      <c r="CI34" s="699"/>
      <c r="CJ34" s="699"/>
      <c r="CK34" s="699"/>
      <c r="CL34" s="699"/>
      <c r="CM34" s="699"/>
      <c r="CN34" s="699"/>
      <c r="CO34" s="699"/>
      <c r="CP34" s="699"/>
      <c r="CQ34" s="700"/>
      <c r="CR34" s="683">
        <v>2780642</v>
      </c>
      <c r="CS34" s="684"/>
      <c r="CT34" s="684"/>
      <c r="CU34" s="684"/>
      <c r="CV34" s="684"/>
      <c r="CW34" s="684"/>
      <c r="CX34" s="684"/>
      <c r="CY34" s="685"/>
      <c r="CZ34" s="688">
        <v>14.4</v>
      </c>
      <c r="DA34" s="717"/>
      <c r="DB34" s="717"/>
      <c r="DC34" s="721"/>
      <c r="DD34" s="692">
        <v>2015760</v>
      </c>
      <c r="DE34" s="684"/>
      <c r="DF34" s="684"/>
      <c r="DG34" s="684"/>
      <c r="DH34" s="684"/>
      <c r="DI34" s="684"/>
      <c r="DJ34" s="684"/>
      <c r="DK34" s="685"/>
      <c r="DL34" s="692">
        <v>1579321</v>
      </c>
      <c r="DM34" s="684"/>
      <c r="DN34" s="684"/>
      <c r="DO34" s="684"/>
      <c r="DP34" s="684"/>
      <c r="DQ34" s="684"/>
      <c r="DR34" s="684"/>
      <c r="DS34" s="684"/>
      <c r="DT34" s="684"/>
      <c r="DU34" s="684"/>
      <c r="DV34" s="685"/>
      <c r="DW34" s="688">
        <v>13.1</v>
      </c>
      <c r="DX34" s="717"/>
      <c r="DY34" s="717"/>
      <c r="DZ34" s="717"/>
      <c r="EA34" s="717"/>
      <c r="EB34" s="717"/>
      <c r="EC34" s="718"/>
    </row>
    <row r="35" spans="2:133" ht="11.25" customHeight="1" x14ac:dyDescent="0.15">
      <c r="B35" s="680" t="s">
        <v>327</v>
      </c>
      <c r="C35" s="681"/>
      <c r="D35" s="681"/>
      <c r="E35" s="681"/>
      <c r="F35" s="681"/>
      <c r="G35" s="681"/>
      <c r="H35" s="681"/>
      <c r="I35" s="681"/>
      <c r="J35" s="681"/>
      <c r="K35" s="681"/>
      <c r="L35" s="681"/>
      <c r="M35" s="681"/>
      <c r="N35" s="681"/>
      <c r="O35" s="681"/>
      <c r="P35" s="681"/>
      <c r="Q35" s="682"/>
      <c r="R35" s="683">
        <v>164011</v>
      </c>
      <c r="S35" s="684"/>
      <c r="T35" s="684"/>
      <c r="U35" s="684"/>
      <c r="V35" s="684"/>
      <c r="W35" s="684"/>
      <c r="X35" s="684"/>
      <c r="Y35" s="685"/>
      <c r="Z35" s="686">
        <v>0.8</v>
      </c>
      <c r="AA35" s="686"/>
      <c r="AB35" s="686"/>
      <c r="AC35" s="686"/>
      <c r="AD35" s="687" t="s">
        <v>175</v>
      </c>
      <c r="AE35" s="687"/>
      <c r="AF35" s="687"/>
      <c r="AG35" s="687"/>
      <c r="AH35" s="687"/>
      <c r="AI35" s="687"/>
      <c r="AJ35" s="687"/>
      <c r="AK35" s="687"/>
      <c r="AL35" s="688" t="s">
        <v>240</v>
      </c>
      <c r="AM35" s="689"/>
      <c r="AN35" s="689"/>
      <c r="AO35" s="690"/>
      <c r="AP35" s="232"/>
      <c r="AQ35" s="662" t="s">
        <v>328</v>
      </c>
      <c r="AR35" s="663"/>
      <c r="AS35" s="663"/>
      <c r="AT35" s="663"/>
      <c r="AU35" s="663"/>
      <c r="AV35" s="663"/>
      <c r="AW35" s="663"/>
      <c r="AX35" s="663"/>
      <c r="AY35" s="663"/>
      <c r="AZ35" s="663"/>
      <c r="BA35" s="663"/>
      <c r="BB35" s="663"/>
      <c r="BC35" s="663"/>
      <c r="BD35" s="663"/>
      <c r="BE35" s="663"/>
      <c r="BF35" s="664"/>
      <c r="BG35" s="662" t="s">
        <v>329</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330</v>
      </c>
      <c r="CE35" s="699"/>
      <c r="CF35" s="699"/>
      <c r="CG35" s="699"/>
      <c r="CH35" s="699"/>
      <c r="CI35" s="699"/>
      <c r="CJ35" s="699"/>
      <c r="CK35" s="699"/>
      <c r="CL35" s="699"/>
      <c r="CM35" s="699"/>
      <c r="CN35" s="699"/>
      <c r="CO35" s="699"/>
      <c r="CP35" s="699"/>
      <c r="CQ35" s="700"/>
      <c r="CR35" s="683">
        <v>240722</v>
      </c>
      <c r="CS35" s="719"/>
      <c r="CT35" s="719"/>
      <c r="CU35" s="719"/>
      <c r="CV35" s="719"/>
      <c r="CW35" s="719"/>
      <c r="CX35" s="719"/>
      <c r="CY35" s="720"/>
      <c r="CZ35" s="688">
        <v>1.2</v>
      </c>
      <c r="DA35" s="717"/>
      <c r="DB35" s="717"/>
      <c r="DC35" s="721"/>
      <c r="DD35" s="692">
        <v>128802</v>
      </c>
      <c r="DE35" s="719"/>
      <c r="DF35" s="719"/>
      <c r="DG35" s="719"/>
      <c r="DH35" s="719"/>
      <c r="DI35" s="719"/>
      <c r="DJ35" s="719"/>
      <c r="DK35" s="720"/>
      <c r="DL35" s="692">
        <v>106816</v>
      </c>
      <c r="DM35" s="719"/>
      <c r="DN35" s="719"/>
      <c r="DO35" s="719"/>
      <c r="DP35" s="719"/>
      <c r="DQ35" s="719"/>
      <c r="DR35" s="719"/>
      <c r="DS35" s="719"/>
      <c r="DT35" s="719"/>
      <c r="DU35" s="719"/>
      <c r="DV35" s="720"/>
      <c r="DW35" s="688">
        <v>0.9</v>
      </c>
      <c r="DX35" s="717"/>
      <c r="DY35" s="717"/>
      <c r="DZ35" s="717"/>
      <c r="EA35" s="717"/>
      <c r="EB35" s="717"/>
      <c r="EC35" s="718"/>
    </row>
    <row r="36" spans="2:133" ht="11.25" customHeight="1" x14ac:dyDescent="0.15">
      <c r="B36" s="680" t="s">
        <v>331</v>
      </c>
      <c r="C36" s="681"/>
      <c r="D36" s="681"/>
      <c r="E36" s="681"/>
      <c r="F36" s="681"/>
      <c r="G36" s="681"/>
      <c r="H36" s="681"/>
      <c r="I36" s="681"/>
      <c r="J36" s="681"/>
      <c r="K36" s="681"/>
      <c r="L36" s="681"/>
      <c r="M36" s="681"/>
      <c r="N36" s="681"/>
      <c r="O36" s="681"/>
      <c r="P36" s="681"/>
      <c r="Q36" s="682"/>
      <c r="R36" s="683">
        <v>174772</v>
      </c>
      <c r="S36" s="684"/>
      <c r="T36" s="684"/>
      <c r="U36" s="684"/>
      <c r="V36" s="684"/>
      <c r="W36" s="684"/>
      <c r="X36" s="684"/>
      <c r="Y36" s="685"/>
      <c r="Z36" s="686">
        <v>0.9</v>
      </c>
      <c r="AA36" s="686"/>
      <c r="AB36" s="686"/>
      <c r="AC36" s="686"/>
      <c r="AD36" s="687" t="s">
        <v>240</v>
      </c>
      <c r="AE36" s="687"/>
      <c r="AF36" s="687"/>
      <c r="AG36" s="687"/>
      <c r="AH36" s="687"/>
      <c r="AI36" s="687"/>
      <c r="AJ36" s="687"/>
      <c r="AK36" s="687"/>
      <c r="AL36" s="688" t="s">
        <v>175</v>
      </c>
      <c r="AM36" s="689"/>
      <c r="AN36" s="689"/>
      <c r="AO36" s="690"/>
      <c r="AP36" s="232"/>
      <c r="AQ36" s="757" t="s">
        <v>332</v>
      </c>
      <c r="AR36" s="758"/>
      <c r="AS36" s="758"/>
      <c r="AT36" s="758"/>
      <c r="AU36" s="758"/>
      <c r="AV36" s="758"/>
      <c r="AW36" s="758"/>
      <c r="AX36" s="758"/>
      <c r="AY36" s="759"/>
      <c r="AZ36" s="672">
        <v>2716207</v>
      </c>
      <c r="BA36" s="673"/>
      <c r="BB36" s="673"/>
      <c r="BC36" s="673"/>
      <c r="BD36" s="673"/>
      <c r="BE36" s="673"/>
      <c r="BF36" s="760"/>
      <c r="BG36" s="694" t="s">
        <v>333</v>
      </c>
      <c r="BH36" s="695"/>
      <c r="BI36" s="695"/>
      <c r="BJ36" s="695"/>
      <c r="BK36" s="695"/>
      <c r="BL36" s="695"/>
      <c r="BM36" s="695"/>
      <c r="BN36" s="695"/>
      <c r="BO36" s="695"/>
      <c r="BP36" s="695"/>
      <c r="BQ36" s="695"/>
      <c r="BR36" s="695"/>
      <c r="BS36" s="695"/>
      <c r="BT36" s="695"/>
      <c r="BU36" s="696"/>
      <c r="BV36" s="672">
        <v>59085</v>
      </c>
      <c r="BW36" s="673"/>
      <c r="BX36" s="673"/>
      <c r="BY36" s="673"/>
      <c r="BZ36" s="673"/>
      <c r="CA36" s="673"/>
      <c r="CB36" s="760"/>
      <c r="CD36" s="698" t="s">
        <v>334</v>
      </c>
      <c r="CE36" s="699"/>
      <c r="CF36" s="699"/>
      <c r="CG36" s="699"/>
      <c r="CH36" s="699"/>
      <c r="CI36" s="699"/>
      <c r="CJ36" s="699"/>
      <c r="CK36" s="699"/>
      <c r="CL36" s="699"/>
      <c r="CM36" s="699"/>
      <c r="CN36" s="699"/>
      <c r="CO36" s="699"/>
      <c r="CP36" s="699"/>
      <c r="CQ36" s="700"/>
      <c r="CR36" s="683">
        <v>2806735</v>
      </c>
      <c r="CS36" s="684"/>
      <c r="CT36" s="684"/>
      <c r="CU36" s="684"/>
      <c r="CV36" s="684"/>
      <c r="CW36" s="684"/>
      <c r="CX36" s="684"/>
      <c r="CY36" s="685"/>
      <c r="CZ36" s="688">
        <v>14.5</v>
      </c>
      <c r="DA36" s="717"/>
      <c r="DB36" s="717"/>
      <c r="DC36" s="721"/>
      <c r="DD36" s="692">
        <v>2522145</v>
      </c>
      <c r="DE36" s="684"/>
      <c r="DF36" s="684"/>
      <c r="DG36" s="684"/>
      <c r="DH36" s="684"/>
      <c r="DI36" s="684"/>
      <c r="DJ36" s="684"/>
      <c r="DK36" s="685"/>
      <c r="DL36" s="692">
        <v>1725352</v>
      </c>
      <c r="DM36" s="684"/>
      <c r="DN36" s="684"/>
      <c r="DO36" s="684"/>
      <c r="DP36" s="684"/>
      <c r="DQ36" s="684"/>
      <c r="DR36" s="684"/>
      <c r="DS36" s="684"/>
      <c r="DT36" s="684"/>
      <c r="DU36" s="684"/>
      <c r="DV36" s="685"/>
      <c r="DW36" s="688">
        <v>14.3</v>
      </c>
      <c r="DX36" s="717"/>
      <c r="DY36" s="717"/>
      <c r="DZ36" s="717"/>
      <c r="EA36" s="717"/>
      <c r="EB36" s="717"/>
      <c r="EC36" s="718"/>
    </row>
    <row r="37" spans="2:133" ht="11.25" customHeight="1" x14ac:dyDescent="0.15">
      <c r="B37" s="680" t="s">
        <v>335</v>
      </c>
      <c r="C37" s="681"/>
      <c r="D37" s="681"/>
      <c r="E37" s="681"/>
      <c r="F37" s="681"/>
      <c r="G37" s="681"/>
      <c r="H37" s="681"/>
      <c r="I37" s="681"/>
      <c r="J37" s="681"/>
      <c r="K37" s="681"/>
      <c r="L37" s="681"/>
      <c r="M37" s="681"/>
      <c r="N37" s="681"/>
      <c r="O37" s="681"/>
      <c r="P37" s="681"/>
      <c r="Q37" s="682"/>
      <c r="R37" s="683">
        <v>746553</v>
      </c>
      <c r="S37" s="684"/>
      <c r="T37" s="684"/>
      <c r="U37" s="684"/>
      <c r="V37" s="684"/>
      <c r="W37" s="684"/>
      <c r="X37" s="684"/>
      <c r="Y37" s="685"/>
      <c r="Z37" s="686">
        <v>3.7</v>
      </c>
      <c r="AA37" s="686"/>
      <c r="AB37" s="686"/>
      <c r="AC37" s="686"/>
      <c r="AD37" s="687" t="s">
        <v>240</v>
      </c>
      <c r="AE37" s="687"/>
      <c r="AF37" s="687"/>
      <c r="AG37" s="687"/>
      <c r="AH37" s="687"/>
      <c r="AI37" s="687"/>
      <c r="AJ37" s="687"/>
      <c r="AK37" s="687"/>
      <c r="AL37" s="688" t="s">
        <v>240</v>
      </c>
      <c r="AM37" s="689"/>
      <c r="AN37" s="689"/>
      <c r="AO37" s="690"/>
      <c r="AQ37" s="761" t="s">
        <v>336</v>
      </c>
      <c r="AR37" s="762"/>
      <c r="AS37" s="762"/>
      <c r="AT37" s="762"/>
      <c r="AU37" s="762"/>
      <c r="AV37" s="762"/>
      <c r="AW37" s="762"/>
      <c r="AX37" s="762"/>
      <c r="AY37" s="763"/>
      <c r="AZ37" s="683">
        <v>488600</v>
      </c>
      <c r="BA37" s="684"/>
      <c r="BB37" s="684"/>
      <c r="BC37" s="684"/>
      <c r="BD37" s="719"/>
      <c r="BE37" s="719"/>
      <c r="BF37" s="750"/>
      <c r="BG37" s="698" t="s">
        <v>337</v>
      </c>
      <c r="BH37" s="699"/>
      <c r="BI37" s="699"/>
      <c r="BJ37" s="699"/>
      <c r="BK37" s="699"/>
      <c r="BL37" s="699"/>
      <c r="BM37" s="699"/>
      <c r="BN37" s="699"/>
      <c r="BO37" s="699"/>
      <c r="BP37" s="699"/>
      <c r="BQ37" s="699"/>
      <c r="BR37" s="699"/>
      <c r="BS37" s="699"/>
      <c r="BT37" s="699"/>
      <c r="BU37" s="700"/>
      <c r="BV37" s="683">
        <v>45902</v>
      </c>
      <c r="BW37" s="684"/>
      <c r="BX37" s="684"/>
      <c r="BY37" s="684"/>
      <c r="BZ37" s="684"/>
      <c r="CA37" s="684"/>
      <c r="CB37" s="693"/>
      <c r="CD37" s="698" t="s">
        <v>338</v>
      </c>
      <c r="CE37" s="699"/>
      <c r="CF37" s="699"/>
      <c r="CG37" s="699"/>
      <c r="CH37" s="699"/>
      <c r="CI37" s="699"/>
      <c r="CJ37" s="699"/>
      <c r="CK37" s="699"/>
      <c r="CL37" s="699"/>
      <c r="CM37" s="699"/>
      <c r="CN37" s="699"/>
      <c r="CO37" s="699"/>
      <c r="CP37" s="699"/>
      <c r="CQ37" s="700"/>
      <c r="CR37" s="683">
        <v>897369</v>
      </c>
      <c r="CS37" s="719"/>
      <c r="CT37" s="719"/>
      <c r="CU37" s="719"/>
      <c r="CV37" s="719"/>
      <c r="CW37" s="719"/>
      <c r="CX37" s="719"/>
      <c r="CY37" s="720"/>
      <c r="CZ37" s="688">
        <v>4.5999999999999996</v>
      </c>
      <c r="DA37" s="717"/>
      <c r="DB37" s="717"/>
      <c r="DC37" s="721"/>
      <c r="DD37" s="692">
        <v>852620</v>
      </c>
      <c r="DE37" s="719"/>
      <c r="DF37" s="719"/>
      <c r="DG37" s="719"/>
      <c r="DH37" s="719"/>
      <c r="DI37" s="719"/>
      <c r="DJ37" s="719"/>
      <c r="DK37" s="720"/>
      <c r="DL37" s="692">
        <v>669607</v>
      </c>
      <c r="DM37" s="719"/>
      <c r="DN37" s="719"/>
      <c r="DO37" s="719"/>
      <c r="DP37" s="719"/>
      <c r="DQ37" s="719"/>
      <c r="DR37" s="719"/>
      <c r="DS37" s="719"/>
      <c r="DT37" s="719"/>
      <c r="DU37" s="719"/>
      <c r="DV37" s="720"/>
      <c r="DW37" s="688">
        <v>5.6</v>
      </c>
      <c r="DX37" s="717"/>
      <c r="DY37" s="717"/>
      <c r="DZ37" s="717"/>
      <c r="EA37" s="717"/>
      <c r="EB37" s="717"/>
      <c r="EC37" s="718"/>
    </row>
    <row r="38" spans="2:133" ht="11.25" customHeight="1" x14ac:dyDescent="0.15">
      <c r="B38" s="680" t="s">
        <v>339</v>
      </c>
      <c r="C38" s="681"/>
      <c r="D38" s="681"/>
      <c r="E38" s="681"/>
      <c r="F38" s="681"/>
      <c r="G38" s="681"/>
      <c r="H38" s="681"/>
      <c r="I38" s="681"/>
      <c r="J38" s="681"/>
      <c r="K38" s="681"/>
      <c r="L38" s="681"/>
      <c r="M38" s="681"/>
      <c r="N38" s="681"/>
      <c r="O38" s="681"/>
      <c r="P38" s="681"/>
      <c r="Q38" s="682"/>
      <c r="R38" s="683">
        <v>1022231</v>
      </c>
      <c r="S38" s="684"/>
      <c r="T38" s="684"/>
      <c r="U38" s="684"/>
      <c r="V38" s="684"/>
      <c r="W38" s="684"/>
      <c r="X38" s="684"/>
      <c r="Y38" s="685"/>
      <c r="Z38" s="686">
        <v>5.0999999999999996</v>
      </c>
      <c r="AA38" s="686"/>
      <c r="AB38" s="686"/>
      <c r="AC38" s="686"/>
      <c r="AD38" s="687">
        <v>27</v>
      </c>
      <c r="AE38" s="687"/>
      <c r="AF38" s="687"/>
      <c r="AG38" s="687"/>
      <c r="AH38" s="687"/>
      <c r="AI38" s="687"/>
      <c r="AJ38" s="687"/>
      <c r="AK38" s="687"/>
      <c r="AL38" s="688">
        <v>0</v>
      </c>
      <c r="AM38" s="689"/>
      <c r="AN38" s="689"/>
      <c r="AO38" s="690"/>
      <c r="AQ38" s="761" t="s">
        <v>340</v>
      </c>
      <c r="AR38" s="762"/>
      <c r="AS38" s="762"/>
      <c r="AT38" s="762"/>
      <c r="AU38" s="762"/>
      <c r="AV38" s="762"/>
      <c r="AW38" s="762"/>
      <c r="AX38" s="762"/>
      <c r="AY38" s="763"/>
      <c r="AZ38" s="683">
        <v>464460</v>
      </c>
      <c r="BA38" s="684"/>
      <c r="BB38" s="684"/>
      <c r="BC38" s="684"/>
      <c r="BD38" s="719"/>
      <c r="BE38" s="719"/>
      <c r="BF38" s="750"/>
      <c r="BG38" s="698" t="s">
        <v>341</v>
      </c>
      <c r="BH38" s="699"/>
      <c r="BI38" s="699"/>
      <c r="BJ38" s="699"/>
      <c r="BK38" s="699"/>
      <c r="BL38" s="699"/>
      <c r="BM38" s="699"/>
      <c r="BN38" s="699"/>
      <c r="BO38" s="699"/>
      <c r="BP38" s="699"/>
      <c r="BQ38" s="699"/>
      <c r="BR38" s="699"/>
      <c r="BS38" s="699"/>
      <c r="BT38" s="699"/>
      <c r="BU38" s="700"/>
      <c r="BV38" s="683">
        <v>6087</v>
      </c>
      <c r="BW38" s="684"/>
      <c r="BX38" s="684"/>
      <c r="BY38" s="684"/>
      <c r="BZ38" s="684"/>
      <c r="CA38" s="684"/>
      <c r="CB38" s="693"/>
      <c r="CD38" s="698" t="s">
        <v>342</v>
      </c>
      <c r="CE38" s="699"/>
      <c r="CF38" s="699"/>
      <c r="CG38" s="699"/>
      <c r="CH38" s="699"/>
      <c r="CI38" s="699"/>
      <c r="CJ38" s="699"/>
      <c r="CK38" s="699"/>
      <c r="CL38" s="699"/>
      <c r="CM38" s="699"/>
      <c r="CN38" s="699"/>
      <c r="CO38" s="699"/>
      <c r="CP38" s="699"/>
      <c r="CQ38" s="700"/>
      <c r="CR38" s="683">
        <v>1763147</v>
      </c>
      <c r="CS38" s="684"/>
      <c r="CT38" s="684"/>
      <c r="CU38" s="684"/>
      <c r="CV38" s="684"/>
      <c r="CW38" s="684"/>
      <c r="CX38" s="684"/>
      <c r="CY38" s="685"/>
      <c r="CZ38" s="688">
        <v>9.1</v>
      </c>
      <c r="DA38" s="717"/>
      <c r="DB38" s="717"/>
      <c r="DC38" s="721"/>
      <c r="DD38" s="692">
        <v>1522008</v>
      </c>
      <c r="DE38" s="684"/>
      <c r="DF38" s="684"/>
      <c r="DG38" s="684"/>
      <c r="DH38" s="684"/>
      <c r="DI38" s="684"/>
      <c r="DJ38" s="684"/>
      <c r="DK38" s="685"/>
      <c r="DL38" s="692">
        <v>1481068</v>
      </c>
      <c r="DM38" s="684"/>
      <c r="DN38" s="684"/>
      <c r="DO38" s="684"/>
      <c r="DP38" s="684"/>
      <c r="DQ38" s="684"/>
      <c r="DR38" s="684"/>
      <c r="DS38" s="684"/>
      <c r="DT38" s="684"/>
      <c r="DU38" s="684"/>
      <c r="DV38" s="685"/>
      <c r="DW38" s="688">
        <v>12.3</v>
      </c>
      <c r="DX38" s="717"/>
      <c r="DY38" s="717"/>
      <c r="DZ38" s="717"/>
      <c r="EA38" s="717"/>
      <c r="EB38" s="717"/>
      <c r="EC38" s="718"/>
    </row>
    <row r="39" spans="2:133" ht="11.25" customHeight="1" x14ac:dyDescent="0.15">
      <c r="B39" s="680" t="s">
        <v>343</v>
      </c>
      <c r="C39" s="681"/>
      <c r="D39" s="681"/>
      <c r="E39" s="681"/>
      <c r="F39" s="681"/>
      <c r="G39" s="681"/>
      <c r="H39" s="681"/>
      <c r="I39" s="681"/>
      <c r="J39" s="681"/>
      <c r="K39" s="681"/>
      <c r="L39" s="681"/>
      <c r="M39" s="681"/>
      <c r="N39" s="681"/>
      <c r="O39" s="681"/>
      <c r="P39" s="681"/>
      <c r="Q39" s="682"/>
      <c r="R39" s="683">
        <v>1879100</v>
      </c>
      <c r="S39" s="684"/>
      <c r="T39" s="684"/>
      <c r="U39" s="684"/>
      <c r="V39" s="684"/>
      <c r="W39" s="684"/>
      <c r="X39" s="684"/>
      <c r="Y39" s="685"/>
      <c r="Z39" s="686">
        <v>9.3000000000000007</v>
      </c>
      <c r="AA39" s="686"/>
      <c r="AB39" s="686"/>
      <c r="AC39" s="686"/>
      <c r="AD39" s="687" t="s">
        <v>240</v>
      </c>
      <c r="AE39" s="687"/>
      <c r="AF39" s="687"/>
      <c r="AG39" s="687"/>
      <c r="AH39" s="687"/>
      <c r="AI39" s="687"/>
      <c r="AJ39" s="687"/>
      <c r="AK39" s="687"/>
      <c r="AL39" s="688" t="s">
        <v>240</v>
      </c>
      <c r="AM39" s="689"/>
      <c r="AN39" s="689"/>
      <c r="AO39" s="690"/>
      <c r="AQ39" s="761" t="s">
        <v>344</v>
      </c>
      <c r="AR39" s="762"/>
      <c r="AS39" s="762"/>
      <c r="AT39" s="762"/>
      <c r="AU39" s="762"/>
      <c r="AV39" s="762"/>
      <c r="AW39" s="762"/>
      <c r="AX39" s="762"/>
      <c r="AY39" s="763"/>
      <c r="AZ39" s="683" t="s">
        <v>175</v>
      </c>
      <c r="BA39" s="684"/>
      <c r="BB39" s="684"/>
      <c r="BC39" s="684"/>
      <c r="BD39" s="719"/>
      <c r="BE39" s="719"/>
      <c r="BF39" s="750"/>
      <c r="BG39" s="698" t="s">
        <v>345</v>
      </c>
      <c r="BH39" s="699"/>
      <c r="BI39" s="699"/>
      <c r="BJ39" s="699"/>
      <c r="BK39" s="699"/>
      <c r="BL39" s="699"/>
      <c r="BM39" s="699"/>
      <c r="BN39" s="699"/>
      <c r="BO39" s="699"/>
      <c r="BP39" s="699"/>
      <c r="BQ39" s="699"/>
      <c r="BR39" s="699"/>
      <c r="BS39" s="699"/>
      <c r="BT39" s="699"/>
      <c r="BU39" s="700"/>
      <c r="BV39" s="683">
        <v>9254</v>
      </c>
      <c r="BW39" s="684"/>
      <c r="BX39" s="684"/>
      <c r="BY39" s="684"/>
      <c r="BZ39" s="684"/>
      <c r="CA39" s="684"/>
      <c r="CB39" s="693"/>
      <c r="CD39" s="698" t="s">
        <v>346</v>
      </c>
      <c r="CE39" s="699"/>
      <c r="CF39" s="699"/>
      <c r="CG39" s="699"/>
      <c r="CH39" s="699"/>
      <c r="CI39" s="699"/>
      <c r="CJ39" s="699"/>
      <c r="CK39" s="699"/>
      <c r="CL39" s="699"/>
      <c r="CM39" s="699"/>
      <c r="CN39" s="699"/>
      <c r="CO39" s="699"/>
      <c r="CP39" s="699"/>
      <c r="CQ39" s="700"/>
      <c r="CR39" s="683">
        <v>480438</v>
      </c>
      <c r="CS39" s="719"/>
      <c r="CT39" s="719"/>
      <c r="CU39" s="719"/>
      <c r="CV39" s="719"/>
      <c r="CW39" s="719"/>
      <c r="CX39" s="719"/>
      <c r="CY39" s="720"/>
      <c r="CZ39" s="688">
        <v>2.5</v>
      </c>
      <c r="DA39" s="717"/>
      <c r="DB39" s="717"/>
      <c r="DC39" s="721"/>
      <c r="DD39" s="692">
        <v>310000</v>
      </c>
      <c r="DE39" s="719"/>
      <c r="DF39" s="719"/>
      <c r="DG39" s="719"/>
      <c r="DH39" s="719"/>
      <c r="DI39" s="719"/>
      <c r="DJ39" s="719"/>
      <c r="DK39" s="720"/>
      <c r="DL39" s="692" t="s">
        <v>240</v>
      </c>
      <c r="DM39" s="719"/>
      <c r="DN39" s="719"/>
      <c r="DO39" s="719"/>
      <c r="DP39" s="719"/>
      <c r="DQ39" s="719"/>
      <c r="DR39" s="719"/>
      <c r="DS39" s="719"/>
      <c r="DT39" s="719"/>
      <c r="DU39" s="719"/>
      <c r="DV39" s="720"/>
      <c r="DW39" s="688" t="s">
        <v>240</v>
      </c>
      <c r="DX39" s="717"/>
      <c r="DY39" s="717"/>
      <c r="DZ39" s="717"/>
      <c r="EA39" s="717"/>
      <c r="EB39" s="717"/>
      <c r="EC39" s="718"/>
    </row>
    <row r="40" spans="2:133" ht="11.25" customHeight="1" x14ac:dyDescent="0.15">
      <c r="B40" s="680" t="s">
        <v>347</v>
      </c>
      <c r="C40" s="681"/>
      <c r="D40" s="681"/>
      <c r="E40" s="681"/>
      <c r="F40" s="681"/>
      <c r="G40" s="681"/>
      <c r="H40" s="681"/>
      <c r="I40" s="681"/>
      <c r="J40" s="681"/>
      <c r="K40" s="681"/>
      <c r="L40" s="681"/>
      <c r="M40" s="681"/>
      <c r="N40" s="681"/>
      <c r="O40" s="681"/>
      <c r="P40" s="681"/>
      <c r="Q40" s="682"/>
      <c r="R40" s="683" t="s">
        <v>240</v>
      </c>
      <c r="S40" s="684"/>
      <c r="T40" s="684"/>
      <c r="U40" s="684"/>
      <c r="V40" s="684"/>
      <c r="W40" s="684"/>
      <c r="X40" s="684"/>
      <c r="Y40" s="685"/>
      <c r="Z40" s="686" t="s">
        <v>240</v>
      </c>
      <c r="AA40" s="686"/>
      <c r="AB40" s="686"/>
      <c r="AC40" s="686"/>
      <c r="AD40" s="687" t="s">
        <v>175</v>
      </c>
      <c r="AE40" s="687"/>
      <c r="AF40" s="687"/>
      <c r="AG40" s="687"/>
      <c r="AH40" s="687"/>
      <c r="AI40" s="687"/>
      <c r="AJ40" s="687"/>
      <c r="AK40" s="687"/>
      <c r="AL40" s="688" t="s">
        <v>175</v>
      </c>
      <c r="AM40" s="689"/>
      <c r="AN40" s="689"/>
      <c r="AO40" s="690"/>
      <c r="AQ40" s="761" t="s">
        <v>348</v>
      </c>
      <c r="AR40" s="762"/>
      <c r="AS40" s="762"/>
      <c r="AT40" s="762"/>
      <c r="AU40" s="762"/>
      <c r="AV40" s="762"/>
      <c r="AW40" s="762"/>
      <c r="AX40" s="762"/>
      <c r="AY40" s="763"/>
      <c r="AZ40" s="683" t="s">
        <v>240</v>
      </c>
      <c r="BA40" s="684"/>
      <c r="BB40" s="684"/>
      <c r="BC40" s="684"/>
      <c r="BD40" s="719"/>
      <c r="BE40" s="719"/>
      <c r="BF40" s="750"/>
      <c r="BG40" s="764" t="s">
        <v>349</v>
      </c>
      <c r="BH40" s="765"/>
      <c r="BI40" s="765"/>
      <c r="BJ40" s="765"/>
      <c r="BK40" s="765"/>
      <c r="BL40" s="233"/>
      <c r="BM40" s="699" t="s">
        <v>350</v>
      </c>
      <c r="BN40" s="699"/>
      <c r="BO40" s="699"/>
      <c r="BP40" s="699"/>
      <c r="BQ40" s="699"/>
      <c r="BR40" s="699"/>
      <c r="BS40" s="699"/>
      <c r="BT40" s="699"/>
      <c r="BU40" s="700"/>
      <c r="BV40" s="683">
        <v>98</v>
      </c>
      <c r="BW40" s="684"/>
      <c r="BX40" s="684"/>
      <c r="BY40" s="684"/>
      <c r="BZ40" s="684"/>
      <c r="CA40" s="684"/>
      <c r="CB40" s="693"/>
      <c r="CD40" s="698" t="s">
        <v>351</v>
      </c>
      <c r="CE40" s="699"/>
      <c r="CF40" s="699"/>
      <c r="CG40" s="699"/>
      <c r="CH40" s="699"/>
      <c r="CI40" s="699"/>
      <c r="CJ40" s="699"/>
      <c r="CK40" s="699"/>
      <c r="CL40" s="699"/>
      <c r="CM40" s="699"/>
      <c r="CN40" s="699"/>
      <c r="CO40" s="699"/>
      <c r="CP40" s="699"/>
      <c r="CQ40" s="700"/>
      <c r="CR40" s="683">
        <v>457616</v>
      </c>
      <c r="CS40" s="684"/>
      <c r="CT40" s="684"/>
      <c r="CU40" s="684"/>
      <c r="CV40" s="684"/>
      <c r="CW40" s="684"/>
      <c r="CX40" s="684"/>
      <c r="CY40" s="685"/>
      <c r="CZ40" s="688">
        <v>2.4</v>
      </c>
      <c r="DA40" s="717"/>
      <c r="DB40" s="717"/>
      <c r="DC40" s="721"/>
      <c r="DD40" s="692">
        <v>1174</v>
      </c>
      <c r="DE40" s="684"/>
      <c r="DF40" s="684"/>
      <c r="DG40" s="684"/>
      <c r="DH40" s="684"/>
      <c r="DI40" s="684"/>
      <c r="DJ40" s="684"/>
      <c r="DK40" s="685"/>
      <c r="DL40" s="692" t="s">
        <v>175</v>
      </c>
      <c r="DM40" s="684"/>
      <c r="DN40" s="684"/>
      <c r="DO40" s="684"/>
      <c r="DP40" s="684"/>
      <c r="DQ40" s="684"/>
      <c r="DR40" s="684"/>
      <c r="DS40" s="684"/>
      <c r="DT40" s="684"/>
      <c r="DU40" s="684"/>
      <c r="DV40" s="685"/>
      <c r="DW40" s="688" t="s">
        <v>240</v>
      </c>
      <c r="DX40" s="717"/>
      <c r="DY40" s="717"/>
      <c r="DZ40" s="717"/>
      <c r="EA40" s="717"/>
      <c r="EB40" s="717"/>
      <c r="EC40" s="718"/>
    </row>
    <row r="41" spans="2:133" ht="11.25" customHeight="1" x14ac:dyDescent="0.15">
      <c r="B41" s="680" t="s">
        <v>352</v>
      </c>
      <c r="C41" s="681"/>
      <c r="D41" s="681"/>
      <c r="E41" s="681"/>
      <c r="F41" s="681"/>
      <c r="G41" s="681"/>
      <c r="H41" s="681"/>
      <c r="I41" s="681"/>
      <c r="J41" s="681"/>
      <c r="K41" s="681"/>
      <c r="L41" s="681"/>
      <c r="M41" s="681"/>
      <c r="N41" s="681"/>
      <c r="O41" s="681"/>
      <c r="P41" s="681"/>
      <c r="Q41" s="682"/>
      <c r="R41" s="683">
        <v>650000</v>
      </c>
      <c r="S41" s="684"/>
      <c r="T41" s="684"/>
      <c r="U41" s="684"/>
      <c r="V41" s="684"/>
      <c r="W41" s="684"/>
      <c r="X41" s="684"/>
      <c r="Y41" s="685"/>
      <c r="Z41" s="686">
        <v>3.2</v>
      </c>
      <c r="AA41" s="686"/>
      <c r="AB41" s="686"/>
      <c r="AC41" s="686"/>
      <c r="AD41" s="687" t="s">
        <v>240</v>
      </c>
      <c r="AE41" s="687"/>
      <c r="AF41" s="687"/>
      <c r="AG41" s="687"/>
      <c r="AH41" s="687"/>
      <c r="AI41" s="687"/>
      <c r="AJ41" s="687"/>
      <c r="AK41" s="687"/>
      <c r="AL41" s="688" t="s">
        <v>175</v>
      </c>
      <c r="AM41" s="689"/>
      <c r="AN41" s="689"/>
      <c r="AO41" s="690"/>
      <c r="AQ41" s="761" t="s">
        <v>353</v>
      </c>
      <c r="AR41" s="762"/>
      <c r="AS41" s="762"/>
      <c r="AT41" s="762"/>
      <c r="AU41" s="762"/>
      <c r="AV41" s="762"/>
      <c r="AW41" s="762"/>
      <c r="AX41" s="762"/>
      <c r="AY41" s="763"/>
      <c r="AZ41" s="683">
        <v>292344</v>
      </c>
      <c r="BA41" s="684"/>
      <c r="BB41" s="684"/>
      <c r="BC41" s="684"/>
      <c r="BD41" s="719"/>
      <c r="BE41" s="719"/>
      <c r="BF41" s="750"/>
      <c r="BG41" s="764"/>
      <c r="BH41" s="765"/>
      <c r="BI41" s="765"/>
      <c r="BJ41" s="765"/>
      <c r="BK41" s="765"/>
      <c r="BL41" s="233"/>
      <c r="BM41" s="699" t="s">
        <v>354</v>
      </c>
      <c r="BN41" s="699"/>
      <c r="BO41" s="699"/>
      <c r="BP41" s="699"/>
      <c r="BQ41" s="699"/>
      <c r="BR41" s="699"/>
      <c r="BS41" s="699"/>
      <c r="BT41" s="699"/>
      <c r="BU41" s="700"/>
      <c r="BV41" s="683" t="s">
        <v>240</v>
      </c>
      <c r="BW41" s="684"/>
      <c r="BX41" s="684"/>
      <c r="BY41" s="684"/>
      <c r="BZ41" s="684"/>
      <c r="CA41" s="684"/>
      <c r="CB41" s="693"/>
      <c r="CD41" s="698" t="s">
        <v>355</v>
      </c>
      <c r="CE41" s="699"/>
      <c r="CF41" s="699"/>
      <c r="CG41" s="699"/>
      <c r="CH41" s="699"/>
      <c r="CI41" s="699"/>
      <c r="CJ41" s="699"/>
      <c r="CK41" s="699"/>
      <c r="CL41" s="699"/>
      <c r="CM41" s="699"/>
      <c r="CN41" s="699"/>
      <c r="CO41" s="699"/>
      <c r="CP41" s="699"/>
      <c r="CQ41" s="700"/>
      <c r="CR41" s="683" t="s">
        <v>175</v>
      </c>
      <c r="CS41" s="719"/>
      <c r="CT41" s="719"/>
      <c r="CU41" s="719"/>
      <c r="CV41" s="719"/>
      <c r="CW41" s="719"/>
      <c r="CX41" s="719"/>
      <c r="CY41" s="720"/>
      <c r="CZ41" s="688" t="s">
        <v>240</v>
      </c>
      <c r="DA41" s="717"/>
      <c r="DB41" s="717"/>
      <c r="DC41" s="721"/>
      <c r="DD41" s="692" t="s">
        <v>175</v>
      </c>
      <c r="DE41" s="719"/>
      <c r="DF41" s="719"/>
      <c r="DG41" s="719"/>
      <c r="DH41" s="719"/>
      <c r="DI41" s="719"/>
      <c r="DJ41" s="719"/>
      <c r="DK41" s="720"/>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733" t="s">
        <v>356</v>
      </c>
      <c r="C42" s="734"/>
      <c r="D42" s="734"/>
      <c r="E42" s="734"/>
      <c r="F42" s="734"/>
      <c r="G42" s="734"/>
      <c r="H42" s="734"/>
      <c r="I42" s="734"/>
      <c r="J42" s="734"/>
      <c r="K42" s="734"/>
      <c r="L42" s="734"/>
      <c r="M42" s="734"/>
      <c r="N42" s="734"/>
      <c r="O42" s="734"/>
      <c r="P42" s="734"/>
      <c r="Q42" s="735"/>
      <c r="R42" s="768">
        <v>20184238</v>
      </c>
      <c r="S42" s="769"/>
      <c r="T42" s="769"/>
      <c r="U42" s="769"/>
      <c r="V42" s="769"/>
      <c r="W42" s="769"/>
      <c r="X42" s="769"/>
      <c r="Y42" s="777"/>
      <c r="Z42" s="778">
        <v>100</v>
      </c>
      <c r="AA42" s="778"/>
      <c r="AB42" s="778"/>
      <c r="AC42" s="778"/>
      <c r="AD42" s="779">
        <v>11414305</v>
      </c>
      <c r="AE42" s="779"/>
      <c r="AF42" s="779"/>
      <c r="AG42" s="779"/>
      <c r="AH42" s="779"/>
      <c r="AI42" s="779"/>
      <c r="AJ42" s="779"/>
      <c r="AK42" s="779"/>
      <c r="AL42" s="780">
        <v>100</v>
      </c>
      <c r="AM42" s="755"/>
      <c r="AN42" s="755"/>
      <c r="AO42" s="781"/>
      <c r="AQ42" s="782" t="s">
        <v>357</v>
      </c>
      <c r="AR42" s="783"/>
      <c r="AS42" s="783"/>
      <c r="AT42" s="783"/>
      <c r="AU42" s="783"/>
      <c r="AV42" s="783"/>
      <c r="AW42" s="783"/>
      <c r="AX42" s="783"/>
      <c r="AY42" s="784"/>
      <c r="AZ42" s="768">
        <v>1470803</v>
      </c>
      <c r="BA42" s="769"/>
      <c r="BB42" s="769"/>
      <c r="BC42" s="769"/>
      <c r="BD42" s="754"/>
      <c r="BE42" s="754"/>
      <c r="BF42" s="756"/>
      <c r="BG42" s="766"/>
      <c r="BH42" s="767"/>
      <c r="BI42" s="767"/>
      <c r="BJ42" s="767"/>
      <c r="BK42" s="767"/>
      <c r="BL42" s="234"/>
      <c r="BM42" s="709" t="s">
        <v>358</v>
      </c>
      <c r="BN42" s="709"/>
      <c r="BO42" s="709"/>
      <c r="BP42" s="709"/>
      <c r="BQ42" s="709"/>
      <c r="BR42" s="709"/>
      <c r="BS42" s="709"/>
      <c r="BT42" s="709"/>
      <c r="BU42" s="710"/>
      <c r="BV42" s="768">
        <v>358</v>
      </c>
      <c r="BW42" s="769"/>
      <c r="BX42" s="769"/>
      <c r="BY42" s="769"/>
      <c r="BZ42" s="769"/>
      <c r="CA42" s="769"/>
      <c r="CB42" s="776"/>
      <c r="CD42" s="680" t="s">
        <v>359</v>
      </c>
      <c r="CE42" s="681"/>
      <c r="CF42" s="681"/>
      <c r="CG42" s="681"/>
      <c r="CH42" s="681"/>
      <c r="CI42" s="681"/>
      <c r="CJ42" s="681"/>
      <c r="CK42" s="681"/>
      <c r="CL42" s="681"/>
      <c r="CM42" s="681"/>
      <c r="CN42" s="681"/>
      <c r="CO42" s="681"/>
      <c r="CP42" s="681"/>
      <c r="CQ42" s="682"/>
      <c r="CR42" s="683">
        <v>1938047</v>
      </c>
      <c r="CS42" s="684"/>
      <c r="CT42" s="684"/>
      <c r="CU42" s="684"/>
      <c r="CV42" s="684"/>
      <c r="CW42" s="684"/>
      <c r="CX42" s="684"/>
      <c r="CY42" s="685"/>
      <c r="CZ42" s="688">
        <v>10</v>
      </c>
      <c r="DA42" s="689"/>
      <c r="DB42" s="689"/>
      <c r="DC42" s="701"/>
      <c r="DD42" s="692">
        <v>375784</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V43" s="235"/>
      <c r="BW43" s="235"/>
      <c r="BX43" s="235"/>
      <c r="BY43" s="235"/>
      <c r="BZ43" s="235"/>
      <c r="CA43" s="235"/>
      <c r="CB43" s="235"/>
      <c r="CD43" s="680" t="s">
        <v>360</v>
      </c>
      <c r="CE43" s="681"/>
      <c r="CF43" s="681"/>
      <c r="CG43" s="681"/>
      <c r="CH43" s="681"/>
      <c r="CI43" s="681"/>
      <c r="CJ43" s="681"/>
      <c r="CK43" s="681"/>
      <c r="CL43" s="681"/>
      <c r="CM43" s="681"/>
      <c r="CN43" s="681"/>
      <c r="CO43" s="681"/>
      <c r="CP43" s="681"/>
      <c r="CQ43" s="682"/>
      <c r="CR43" s="683">
        <v>83524</v>
      </c>
      <c r="CS43" s="719"/>
      <c r="CT43" s="719"/>
      <c r="CU43" s="719"/>
      <c r="CV43" s="719"/>
      <c r="CW43" s="719"/>
      <c r="CX43" s="719"/>
      <c r="CY43" s="720"/>
      <c r="CZ43" s="688">
        <v>0.4</v>
      </c>
      <c r="DA43" s="717"/>
      <c r="DB43" s="717"/>
      <c r="DC43" s="721"/>
      <c r="DD43" s="692">
        <v>83524</v>
      </c>
      <c r="DE43" s="719"/>
      <c r="DF43" s="719"/>
      <c r="DG43" s="719"/>
      <c r="DH43" s="719"/>
      <c r="DI43" s="719"/>
      <c r="DJ43" s="719"/>
      <c r="DK43" s="720"/>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CD44" s="795" t="s">
        <v>308</v>
      </c>
      <c r="CE44" s="796"/>
      <c r="CF44" s="680" t="s">
        <v>361</v>
      </c>
      <c r="CG44" s="681"/>
      <c r="CH44" s="681"/>
      <c r="CI44" s="681"/>
      <c r="CJ44" s="681"/>
      <c r="CK44" s="681"/>
      <c r="CL44" s="681"/>
      <c r="CM44" s="681"/>
      <c r="CN44" s="681"/>
      <c r="CO44" s="681"/>
      <c r="CP44" s="681"/>
      <c r="CQ44" s="682"/>
      <c r="CR44" s="683">
        <v>1938047</v>
      </c>
      <c r="CS44" s="684"/>
      <c r="CT44" s="684"/>
      <c r="CU44" s="684"/>
      <c r="CV44" s="684"/>
      <c r="CW44" s="684"/>
      <c r="CX44" s="684"/>
      <c r="CY44" s="685"/>
      <c r="CZ44" s="688">
        <v>10</v>
      </c>
      <c r="DA44" s="689"/>
      <c r="DB44" s="689"/>
      <c r="DC44" s="701"/>
      <c r="DD44" s="692">
        <v>375784</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CD45" s="797"/>
      <c r="CE45" s="798"/>
      <c r="CF45" s="680" t="s">
        <v>362</v>
      </c>
      <c r="CG45" s="681"/>
      <c r="CH45" s="681"/>
      <c r="CI45" s="681"/>
      <c r="CJ45" s="681"/>
      <c r="CK45" s="681"/>
      <c r="CL45" s="681"/>
      <c r="CM45" s="681"/>
      <c r="CN45" s="681"/>
      <c r="CO45" s="681"/>
      <c r="CP45" s="681"/>
      <c r="CQ45" s="682"/>
      <c r="CR45" s="683">
        <v>831475</v>
      </c>
      <c r="CS45" s="719"/>
      <c r="CT45" s="719"/>
      <c r="CU45" s="719"/>
      <c r="CV45" s="719"/>
      <c r="CW45" s="719"/>
      <c r="CX45" s="719"/>
      <c r="CY45" s="720"/>
      <c r="CZ45" s="688">
        <v>4.3</v>
      </c>
      <c r="DA45" s="717"/>
      <c r="DB45" s="717"/>
      <c r="DC45" s="721"/>
      <c r="DD45" s="692">
        <v>69713</v>
      </c>
      <c r="DE45" s="719"/>
      <c r="DF45" s="719"/>
      <c r="DG45" s="719"/>
      <c r="DH45" s="719"/>
      <c r="DI45" s="719"/>
      <c r="DJ45" s="719"/>
      <c r="DK45" s="720"/>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27" t="s">
        <v>363</v>
      </c>
      <c r="C46" s="227"/>
      <c r="D46" s="227"/>
      <c r="E46" s="227"/>
      <c r="F46" s="227"/>
      <c r="G46" s="227"/>
      <c r="H46" s="227"/>
      <c r="I46" s="227"/>
      <c r="J46" s="227"/>
      <c r="K46" s="227"/>
      <c r="L46" s="227"/>
      <c r="M46" s="227"/>
      <c r="N46" s="227"/>
      <c r="O46" s="227"/>
      <c r="P46" s="227"/>
      <c r="Q46" s="227"/>
      <c r="R46" s="236"/>
      <c r="S46" s="236"/>
      <c r="T46" s="236"/>
      <c r="U46" s="236"/>
      <c r="V46" s="236"/>
      <c r="W46" s="236"/>
      <c r="X46" s="236"/>
      <c r="Y46" s="236"/>
      <c r="Z46" s="236"/>
      <c r="AA46" s="236"/>
      <c r="AB46" s="236"/>
      <c r="AC46" s="236"/>
      <c r="AD46" s="236"/>
      <c r="AE46" s="236"/>
      <c r="AF46" s="236"/>
      <c r="AG46" s="236"/>
      <c r="AH46" s="236"/>
      <c r="AI46" s="236"/>
      <c r="AJ46" s="236"/>
      <c r="AK46" s="236"/>
      <c r="AL46" s="236"/>
      <c r="AM46" s="236"/>
      <c r="AN46" s="236"/>
      <c r="AO46" s="236"/>
      <c r="CD46" s="797"/>
      <c r="CE46" s="798"/>
      <c r="CF46" s="680" t="s">
        <v>364</v>
      </c>
      <c r="CG46" s="681"/>
      <c r="CH46" s="681"/>
      <c r="CI46" s="681"/>
      <c r="CJ46" s="681"/>
      <c r="CK46" s="681"/>
      <c r="CL46" s="681"/>
      <c r="CM46" s="681"/>
      <c r="CN46" s="681"/>
      <c r="CO46" s="681"/>
      <c r="CP46" s="681"/>
      <c r="CQ46" s="682"/>
      <c r="CR46" s="683">
        <v>1094203</v>
      </c>
      <c r="CS46" s="684"/>
      <c r="CT46" s="684"/>
      <c r="CU46" s="684"/>
      <c r="CV46" s="684"/>
      <c r="CW46" s="684"/>
      <c r="CX46" s="684"/>
      <c r="CY46" s="685"/>
      <c r="CZ46" s="688">
        <v>5.7</v>
      </c>
      <c r="DA46" s="689"/>
      <c r="DB46" s="689"/>
      <c r="DC46" s="701"/>
      <c r="DD46" s="692">
        <v>303202</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37" t="s">
        <v>365</v>
      </c>
      <c r="C47" s="227"/>
      <c r="D47" s="227"/>
      <c r="E47" s="227"/>
      <c r="F47" s="227"/>
      <c r="G47" s="227"/>
      <c r="H47" s="227"/>
      <c r="I47" s="227"/>
      <c r="J47" s="227"/>
      <c r="K47" s="227"/>
      <c r="L47" s="227"/>
      <c r="M47" s="227"/>
      <c r="N47" s="227"/>
      <c r="O47" s="227"/>
      <c r="P47" s="227"/>
      <c r="Q47" s="227"/>
      <c r="R47" s="236"/>
      <c r="S47" s="236"/>
      <c r="T47" s="236"/>
      <c r="U47" s="236"/>
      <c r="V47" s="236"/>
      <c r="W47" s="236"/>
      <c r="X47" s="236"/>
      <c r="Y47" s="236"/>
      <c r="Z47" s="236"/>
      <c r="AA47" s="236"/>
      <c r="AB47" s="236"/>
      <c r="AC47" s="236"/>
      <c r="AD47" s="236"/>
      <c r="AE47" s="236"/>
      <c r="AF47" s="236"/>
      <c r="AG47" s="236"/>
      <c r="AH47" s="236"/>
      <c r="AI47" s="236"/>
      <c r="AJ47" s="236"/>
      <c r="AK47" s="236"/>
      <c r="AL47" s="236"/>
      <c r="AM47" s="236"/>
      <c r="AN47" s="236"/>
      <c r="AO47" s="236"/>
      <c r="CD47" s="797"/>
      <c r="CE47" s="798"/>
      <c r="CF47" s="680" t="s">
        <v>366</v>
      </c>
      <c r="CG47" s="681"/>
      <c r="CH47" s="681"/>
      <c r="CI47" s="681"/>
      <c r="CJ47" s="681"/>
      <c r="CK47" s="681"/>
      <c r="CL47" s="681"/>
      <c r="CM47" s="681"/>
      <c r="CN47" s="681"/>
      <c r="CO47" s="681"/>
      <c r="CP47" s="681"/>
      <c r="CQ47" s="682"/>
      <c r="CR47" s="683" t="s">
        <v>175</v>
      </c>
      <c r="CS47" s="719"/>
      <c r="CT47" s="719"/>
      <c r="CU47" s="719"/>
      <c r="CV47" s="719"/>
      <c r="CW47" s="719"/>
      <c r="CX47" s="719"/>
      <c r="CY47" s="720"/>
      <c r="CZ47" s="688" t="s">
        <v>240</v>
      </c>
      <c r="DA47" s="717"/>
      <c r="DB47" s="717"/>
      <c r="DC47" s="721"/>
      <c r="DD47" s="692" t="s">
        <v>175</v>
      </c>
      <c r="DE47" s="719"/>
      <c r="DF47" s="719"/>
      <c r="DG47" s="719"/>
      <c r="DH47" s="719"/>
      <c r="DI47" s="719"/>
      <c r="DJ47" s="719"/>
      <c r="DK47" s="720"/>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38" t="s">
        <v>367</v>
      </c>
      <c r="CD48" s="799"/>
      <c r="CE48" s="800"/>
      <c r="CF48" s="680" t="s">
        <v>368</v>
      </c>
      <c r="CG48" s="681"/>
      <c r="CH48" s="681"/>
      <c r="CI48" s="681"/>
      <c r="CJ48" s="681"/>
      <c r="CK48" s="681"/>
      <c r="CL48" s="681"/>
      <c r="CM48" s="681"/>
      <c r="CN48" s="681"/>
      <c r="CO48" s="681"/>
      <c r="CP48" s="681"/>
      <c r="CQ48" s="682"/>
      <c r="CR48" s="683" t="s">
        <v>240</v>
      </c>
      <c r="CS48" s="684"/>
      <c r="CT48" s="684"/>
      <c r="CU48" s="684"/>
      <c r="CV48" s="684"/>
      <c r="CW48" s="684"/>
      <c r="CX48" s="684"/>
      <c r="CY48" s="685"/>
      <c r="CZ48" s="688" t="s">
        <v>240</v>
      </c>
      <c r="DA48" s="689"/>
      <c r="DB48" s="689"/>
      <c r="DC48" s="701"/>
      <c r="DD48" s="692" t="s">
        <v>175</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15">
      <c r="CD49" s="733" t="s">
        <v>369</v>
      </c>
      <c r="CE49" s="734"/>
      <c r="CF49" s="734"/>
      <c r="CG49" s="734"/>
      <c r="CH49" s="734"/>
      <c r="CI49" s="734"/>
      <c r="CJ49" s="734"/>
      <c r="CK49" s="734"/>
      <c r="CL49" s="734"/>
      <c r="CM49" s="734"/>
      <c r="CN49" s="734"/>
      <c r="CO49" s="734"/>
      <c r="CP49" s="734"/>
      <c r="CQ49" s="735"/>
      <c r="CR49" s="768">
        <v>19362435</v>
      </c>
      <c r="CS49" s="754"/>
      <c r="CT49" s="754"/>
      <c r="CU49" s="754"/>
      <c r="CV49" s="754"/>
      <c r="CW49" s="754"/>
      <c r="CX49" s="754"/>
      <c r="CY49" s="785"/>
      <c r="CZ49" s="780">
        <v>100</v>
      </c>
      <c r="DA49" s="786"/>
      <c r="DB49" s="786"/>
      <c r="DC49" s="787"/>
      <c r="DD49" s="788">
        <v>13239398</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ASuKQOXhE4Yz/mGaribqIH2NlX4F87A9MgvG2/lv9ZyFYH3PhKA8wC2YaGf3a7th2N3jMd0zwYUv7zRsSAHqhQ==" saltValue="jkztf8YYbi/KrR7zL3mKQQ=="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87" customWidth="1"/>
    <col min="131" max="131" width="1.625" style="287" customWidth="1"/>
    <col min="132" max="16384" width="9" style="287" hidden="1"/>
  </cols>
  <sheetData>
    <row r="1" spans="1:131" s="245" customFormat="1" ht="11.25" customHeight="1" thickBot="1" x14ac:dyDescent="0.2">
      <c r="A1" s="240"/>
      <c r="B1" s="240"/>
      <c r="C1" s="240"/>
      <c r="D1" s="240"/>
      <c r="E1" s="240"/>
      <c r="F1" s="240"/>
      <c r="G1" s="240"/>
      <c r="H1" s="240"/>
      <c r="I1" s="240"/>
      <c r="J1" s="240"/>
      <c r="K1" s="240"/>
      <c r="L1" s="240"/>
      <c r="M1" s="240"/>
      <c r="N1" s="241"/>
      <c r="O1" s="241"/>
      <c r="P1" s="241"/>
      <c r="Q1" s="241"/>
      <c r="R1" s="241"/>
      <c r="S1" s="241"/>
      <c r="T1" s="241"/>
      <c r="U1" s="241"/>
      <c r="V1" s="241"/>
      <c r="W1" s="241"/>
      <c r="X1" s="241"/>
      <c r="Y1" s="241"/>
      <c r="Z1" s="241"/>
      <c r="AA1" s="241"/>
      <c r="AB1" s="241"/>
      <c r="AC1" s="241"/>
      <c r="AD1" s="241"/>
      <c r="AE1" s="241"/>
      <c r="AF1" s="241"/>
      <c r="AG1" s="241"/>
      <c r="AH1" s="241"/>
      <c r="AI1" s="241"/>
      <c r="AJ1" s="241"/>
      <c r="AK1" s="241"/>
      <c r="AL1" s="241"/>
      <c r="AM1" s="241"/>
      <c r="AN1" s="241"/>
      <c r="AO1" s="241"/>
      <c r="AP1" s="241"/>
      <c r="AQ1" s="241"/>
      <c r="AR1" s="241"/>
      <c r="AS1" s="241"/>
      <c r="AT1" s="241"/>
      <c r="AU1" s="241"/>
      <c r="AV1" s="241"/>
      <c r="AW1" s="241"/>
      <c r="AX1" s="241"/>
      <c r="AY1" s="241"/>
      <c r="AZ1" s="241"/>
      <c r="BA1" s="241"/>
      <c r="BB1" s="241"/>
      <c r="BC1" s="241"/>
      <c r="BD1" s="241"/>
      <c r="BE1" s="241"/>
      <c r="BF1" s="241"/>
      <c r="BG1" s="241"/>
      <c r="BH1" s="241"/>
      <c r="BI1" s="241"/>
      <c r="BJ1" s="241"/>
      <c r="BK1" s="241"/>
      <c r="BL1" s="241"/>
      <c r="BM1" s="241"/>
      <c r="BN1" s="241"/>
      <c r="BO1" s="241"/>
      <c r="BP1" s="241"/>
      <c r="BQ1" s="241"/>
      <c r="BR1" s="241"/>
      <c r="BS1" s="241"/>
      <c r="BT1" s="241"/>
      <c r="BU1" s="241"/>
      <c r="BV1" s="241"/>
      <c r="BW1" s="241"/>
      <c r="BX1" s="241"/>
      <c r="BY1" s="241"/>
      <c r="BZ1" s="241"/>
      <c r="CA1" s="241"/>
      <c r="CB1" s="241"/>
      <c r="CC1" s="241"/>
      <c r="CD1" s="241"/>
      <c r="CE1" s="241"/>
      <c r="CF1" s="241"/>
      <c r="CG1" s="241"/>
      <c r="CH1" s="241"/>
      <c r="CI1" s="241"/>
      <c r="CJ1" s="241"/>
      <c r="CK1" s="241"/>
      <c r="CL1" s="241"/>
      <c r="CM1" s="241"/>
      <c r="CN1" s="241"/>
      <c r="CO1" s="241"/>
      <c r="CP1" s="241"/>
      <c r="CQ1" s="241"/>
      <c r="CR1" s="241"/>
      <c r="CS1" s="241"/>
      <c r="CT1" s="241"/>
      <c r="CU1" s="241"/>
      <c r="CV1" s="241"/>
      <c r="CW1" s="241"/>
      <c r="CX1" s="241"/>
      <c r="CY1" s="241"/>
      <c r="CZ1" s="241"/>
      <c r="DA1" s="241"/>
      <c r="DB1" s="241"/>
      <c r="DC1" s="241"/>
      <c r="DD1" s="241"/>
      <c r="DE1" s="241"/>
      <c r="DF1" s="241"/>
      <c r="DG1" s="241"/>
      <c r="DH1" s="241"/>
      <c r="DI1" s="241"/>
      <c r="DJ1" s="241"/>
      <c r="DK1" s="241"/>
      <c r="DL1" s="241"/>
      <c r="DM1" s="241"/>
      <c r="DN1" s="241"/>
      <c r="DO1" s="241"/>
      <c r="DP1" s="242"/>
      <c r="DQ1" s="243"/>
      <c r="DR1" s="243"/>
      <c r="DS1" s="243"/>
      <c r="DT1" s="243"/>
      <c r="DU1" s="243"/>
      <c r="DV1" s="243"/>
      <c r="DW1" s="243"/>
      <c r="DX1" s="243"/>
      <c r="DY1" s="243"/>
      <c r="DZ1" s="243"/>
      <c r="EA1" s="244"/>
    </row>
    <row r="2" spans="1:131" s="249" customFormat="1" ht="26.25" customHeight="1" thickBot="1" x14ac:dyDescent="0.2">
      <c r="A2" s="246" t="s">
        <v>370</v>
      </c>
      <c r="B2" s="247"/>
      <c r="C2" s="247"/>
      <c r="D2" s="247"/>
      <c r="E2" s="247"/>
      <c r="F2" s="247"/>
      <c r="G2" s="247"/>
      <c r="H2" s="247"/>
      <c r="I2" s="247"/>
      <c r="J2" s="247"/>
      <c r="K2" s="247"/>
      <c r="L2" s="247"/>
      <c r="M2" s="247"/>
      <c r="N2" s="247"/>
      <c r="O2" s="247"/>
      <c r="P2" s="247"/>
      <c r="Q2" s="247"/>
      <c r="R2" s="247"/>
      <c r="S2" s="247"/>
      <c r="T2" s="247"/>
      <c r="U2" s="247"/>
      <c r="V2" s="247"/>
      <c r="W2" s="247"/>
      <c r="X2" s="247"/>
      <c r="Y2" s="247"/>
      <c r="Z2" s="247"/>
      <c r="AA2" s="247"/>
      <c r="AB2" s="247"/>
      <c r="AC2" s="247"/>
      <c r="AD2" s="247"/>
      <c r="AE2" s="247"/>
      <c r="AF2" s="247"/>
      <c r="AG2" s="247"/>
      <c r="AH2" s="247"/>
      <c r="AI2" s="247"/>
      <c r="AJ2" s="247"/>
      <c r="AK2" s="247"/>
      <c r="AL2" s="247"/>
      <c r="AM2" s="247"/>
      <c r="AN2" s="247"/>
      <c r="AO2" s="247"/>
      <c r="AP2" s="247"/>
      <c r="AQ2" s="247"/>
      <c r="AR2" s="247"/>
      <c r="AS2" s="247"/>
      <c r="AT2" s="247"/>
      <c r="AU2" s="247"/>
      <c r="AV2" s="247"/>
      <c r="AW2" s="247"/>
      <c r="AX2" s="247"/>
      <c r="AY2" s="247"/>
      <c r="AZ2" s="247"/>
      <c r="BA2" s="247"/>
      <c r="BB2" s="247"/>
      <c r="BC2" s="247"/>
      <c r="BD2" s="247"/>
      <c r="BE2" s="247"/>
      <c r="BF2" s="247"/>
      <c r="BG2" s="247"/>
      <c r="BH2" s="247"/>
      <c r="BI2" s="247"/>
      <c r="BJ2" s="247"/>
      <c r="BK2" s="247"/>
      <c r="BL2" s="247"/>
      <c r="BM2" s="247"/>
      <c r="BN2" s="247"/>
      <c r="BO2" s="247"/>
      <c r="BP2" s="247"/>
      <c r="BQ2" s="247"/>
      <c r="BR2" s="247"/>
      <c r="BS2" s="247"/>
      <c r="BT2" s="247"/>
      <c r="BU2" s="247"/>
      <c r="BV2" s="247"/>
      <c r="BW2" s="247"/>
      <c r="BX2" s="247"/>
      <c r="BY2" s="247"/>
      <c r="BZ2" s="247"/>
      <c r="CA2" s="247"/>
      <c r="CB2" s="247"/>
      <c r="CC2" s="247"/>
      <c r="CD2" s="247"/>
      <c r="CE2" s="247"/>
      <c r="CF2" s="247"/>
      <c r="CG2" s="247"/>
      <c r="CH2" s="247"/>
      <c r="CI2" s="247"/>
      <c r="CJ2" s="247"/>
      <c r="CK2" s="247"/>
      <c r="CL2" s="247"/>
      <c r="CM2" s="247"/>
      <c r="CN2" s="247"/>
      <c r="CO2" s="247"/>
      <c r="CP2" s="247"/>
      <c r="CQ2" s="247"/>
      <c r="CR2" s="247"/>
      <c r="CS2" s="247"/>
      <c r="CT2" s="247"/>
      <c r="CU2" s="247"/>
      <c r="CV2" s="247"/>
      <c r="CW2" s="247"/>
      <c r="CX2" s="247"/>
      <c r="CY2" s="247"/>
      <c r="CZ2" s="247"/>
      <c r="DA2" s="247"/>
      <c r="DB2" s="247"/>
      <c r="DC2" s="247"/>
      <c r="DD2" s="247"/>
      <c r="DE2" s="247"/>
      <c r="DF2" s="247"/>
      <c r="DG2" s="247"/>
      <c r="DH2" s="247"/>
      <c r="DI2" s="247"/>
      <c r="DJ2" s="830" t="s">
        <v>371</v>
      </c>
      <c r="DK2" s="831"/>
      <c r="DL2" s="831"/>
      <c r="DM2" s="831"/>
      <c r="DN2" s="831"/>
      <c r="DO2" s="832"/>
      <c r="DP2" s="247"/>
      <c r="DQ2" s="830" t="s">
        <v>372</v>
      </c>
      <c r="DR2" s="831"/>
      <c r="DS2" s="831"/>
      <c r="DT2" s="831"/>
      <c r="DU2" s="831"/>
      <c r="DV2" s="831"/>
      <c r="DW2" s="831"/>
      <c r="DX2" s="831"/>
      <c r="DY2" s="831"/>
      <c r="DZ2" s="832"/>
      <c r="EA2" s="248"/>
    </row>
    <row r="3" spans="1:131" s="245" customFormat="1" ht="11.25" customHeight="1" x14ac:dyDescent="0.15">
      <c r="A3" s="241"/>
      <c r="B3" s="241"/>
      <c r="C3" s="241"/>
      <c r="D3" s="241"/>
      <c r="E3" s="241"/>
      <c r="F3" s="241"/>
      <c r="G3" s="241"/>
      <c r="H3" s="241"/>
      <c r="I3" s="241"/>
      <c r="J3" s="241"/>
      <c r="K3" s="241"/>
      <c r="L3" s="241"/>
      <c r="M3" s="241"/>
      <c r="N3" s="241"/>
      <c r="O3" s="241"/>
      <c r="P3" s="241"/>
      <c r="Q3" s="241"/>
      <c r="R3" s="241"/>
      <c r="S3" s="241"/>
      <c r="T3" s="241"/>
      <c r="U3" s="241"/>
      <c r="V3" s="241"/>
      <c r="W3" s="241"/>
      <c r="X3" s="241"/>
      <c r="Y3" s="241"/>
      <c r="Z3" s="241"/>
      <c r="AA3" s="241"/>
      <c r="AB3" s="241"/>
      <c r="AC3" s="241"/>
      <c r="AD3" s="241"/>
      <c r="AE3" s="241"/>
      <c r="AF3" s="241"/>
      <c r="AG3" s="241"/>
      <c r="AH3" s="241"/>
      <c r="AI3" s="241"/>
      <c r="AJ3" s="241"/>
      <c r="AK3" s="241"/>
      <c r="AL3" s="241"/>
      <c r="AM3" s="241"/>
      <c r="AN3" s="241"/>
      <c r="AO3" s="241"/>
      <c r="AP3" s="241"/>
      <c r="AQ3" s="241"/>
      <c r="AR3" s="241"/>
      <c r="AS3" s="241"/>
      <c r="AT3" s="241"/>
      <c r="AU3" s="241"/>
      <c r="AV3" s="241"/>
      <c r="AW3" s="241"/>
      <c r="AX3" s="241"/>
      <c r="AY3" s="241"/>
      <c r="AZ3" s="241"/>
      <c r="BA3" s="241"/>
      <c r="BB3" s="241"/>
      <c r="BC3" s="241"/>
      <c r="BD3" s="241"/>
      <c r="BE3" s="241"/>
      <c r="BF3" s="241"/>
      <c r="BG3" s="241"/>
      <c r="BH3" s="241"/>
      <c r="BI3" s="241"/>
      <c r="BJ3" s="241"/>
      <c r="BK3" s="241"/>
      <c r="BL3" s="241"/>
      <c r="BM3" s="241"/>
      <c r="BN3" s="241"/>
      <c r="BO3" s="241"/>
      <c r="BP3" s="241"/>
      <c r="BQ3" s="241"/>
      <c r="BR3" s="241"/>
      <c r="BS3" s="241"/>
      <c r="BT3" s="241"/>
      <c r="BU3" s="241"/>
      <c r="BV3" s="241"/>
      <c r="BW3" s="241"/>
      <c r="BX3" s="241"/>
      <c r="BY3" s="241"/>
      <c r="BZ3" s="241"/>
      <c r="CA3" s="241"/>
      <c r="CB3" s="241"/>
      <c r="CC3" s="241"/>
      <c r="CD3" s="241"/>
      <c r="CE3" s="241"/>
      <c r="CF3" s="241"/>
      <c r="CG3" s="241"/>
      <c r="CH3" s="241"/>
      <c r="CI3" s="241"/>
      <c r="CJ3" s="241"/>
      <c r="CK3" s="241"/>
      <c r="CL3" s="241"/>
      <c r="CM3" s="241"/>
      <c r="CN3" s="241"/>
      <c r="CO3" s="241"/>
      <c r="CP3" s="241"/>
      <c r="CQ3" s="241"/>
      <c r="CR3" s="241"/>
      <c r="CS3" s="241"/>
      <c r="CT3" s="241"/>
      <c r="CU3" s="241"/>
      <c r="CV3" s="241"/>
      <c r="CW3" s="241"/>
      <c r="CX3" s="241"/>
      <c r="CY3" s="241"/>
      <c r="CZ3" s="241"/>
      <c r="DA3" s="241"/>
      <c r="DB3" s="241"/>
      <c r="DC3" s="241"/>
      <c r="DD3" s="241"/>
      <c r="DE3" s="241"/>
      <c r="DF3" s="241"/>
      <c r="DG3" s="241"/>
      <c r="DH3" s="241"/>
      <c r="DI3" s="241"/>
      <c r="DJ3" s="241"/>
      <c r="DK3" s="241"/>
      <c r="DL3" s="241"/>
      <c r="DM3" s="241"/>
      <c r="DN3" s="241"/>
      <c r="DO3" s="241"/>
      <c r="DP3" s="241"/>
      <c r="DQ3" s="241"/>
      <c r="DR3" s="241"/>
      <c r="DS3" s="241"/>
      <c r="DT3" s="241"/>
      <c r="DU3" s="241"/>
      <c r="DV3" s="241"/>
      <c r="DW3" s="241"/>
      <c r="DX3" s="241"/>
      <c r="DY3" s="241"/>
      <c r="DZ3" s="241"/>
      <c r="EA3" s="244"/>
    </row>
    <row r="4" spans="1:131" s="253" customFormat="1" ht="26.25" customHeight="1" thickBot="1" x14ac:dyDescent="0.2">
      <c r="A4" s="833" t="s">
        <v>373</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0"/>
      <c r="BA4" s="250"/>
      <c r="BB4" s="250"/>
      <c r="BC4" s="250"/>
      <c r="BD4" s="250"/>
      <c r="BE4" s="251"/>
      <c r="BF4" s="251"/>
      <c r="BG4" s="251"/>
      <c r="BH4" s="251"/>
      <c r="BI4" s="251"/>
      <c r="BJ4" s="251"/>
      <c r="BK4" s="251"/>
      <c r="BL4" s="251"/>
      <c r="BM4" s="251"/>
      <c r="BN4" s="251"/>
      <c r="BO4" s="251"/>
      <c r="BP4" s="251"/>
      <c r="BQ4" s="250" t="s">
        <v>374</v>
      </c>
      <c r="BR4" s="250"/>
      <c r="BS4" s="250"/>
      <c r="BT4" s="250"/>
      <c r="BU4" s="250"/>
      <c r="BV4" s="250"/>
      <c r="BW4" s="250"/>
      <c r="BX4" s="250"/>
      <c r="BY4" s="250"/>
      <c r="BZ4" s="250"/>
      <c r="CA4" s="250"/>
      <c r="CB4" s="250"/>
      <c r="CC4" s="250"/>
      <c r="CD4" s="250"/>
      <c r="CE4" s="250"/>
      <c r="CF4" s="250"/>
      <c r="CG4" s="250"/>
      <c r="CH4" s="250"/>
      <c r="CI4" s="250"/>
      <c r="CJ4" s="250"/>
      <c r="CK4" s="250"/>
      <c r="CL4" s="250"/>
      <c r="CM4" s="250"/>
      <c r="CN4" s="250"/>
      <c r="CO4" s="250"/>
      <c r="CP4" s="250"/>
      <c r="CQ4" s="250"/>
      <c r="CR4" s="250"/>
      <c r="CS4" s="250"/>
      <c r="CT4" s="250"/>
      <c r="CU4" s="250"/>
      <c r="CV4" s="250"/>
      <c r="CW4" s="250"/>
      <c r="CX4" s="250"/>
      <c r="CY4" s="250"/>
      <c r="CZ4" s="250"/>
      <c r="DA4" s="250"/>
      <c r="DB4" s="250"/>
      <c r="DC4" s="250"/>
      <c r="DD4" s="250"/>
      <c r="DE4" s="250"/>
      <c r="DF4" s="250"/>
      <c r="DG4" s="250"/>
      <c r="DH4" s="250"/>
      <c r="DI4" s="250"/>
      <c r="DJ4" s="250"/>
      <c r="DK4" s="250"/>
      <c r="DL4" s="250"/>
      <c r="DM4" s="250"/>
      <c r="DN4" s="250"/>
      <c r="DO4" s="250"/>
      <c r="DP4" s="250"/>
      <c r="DQ4" s="250"/>
      <c r="DR4" s="250"/>
      <c r="DS4" s="250"/>
      <c r="DT4" s="250"/>
      <c r="DU4" s="250"/>
      <c r="DV4" s="250"/>
      <c r="DW4" s="250"/>
      <c r="DX4" s="250"/>
      <c r="DY4" s="250"/>
      <c r="DZ4" s="250"/>
      <c r="EA4" s="252"/>
    </row>
    <row r="5" spans="1:131" s="253" customFormat="1" ht="26.25" customHeight="1" x14ac:dyDescent="0.15">
      <c r="A5" s="824" t="s">
        <v>375</v>
      </c>
      <c r="B5" s="825"/>
      <c r="C5" s="825"/>
      <c r="D5" s="825"/>
      <c r="E5" s="825"/>
      <c r="F5" s="825"/>
      <c r="G5" s="825"/>
      <c r="H5" s="825"/>
      <c r="I5" s="825"/>
      <c r="J5" s="825"/>
      <c r="K5" s="825"/>
      <c r="L5" s="825"/>
      <c r="M5" s="825"/>
      <c r="N5" s="825"/>
      <c r="O5" s="825"/>
      <c r="P5" s="826"/>
      <c r="Q5" s="801" t="s">
        <v>376</v>
      </c>
      <c r="R5" s="802"/>
      <c r="S5" s="802"/>
      <c r="T5" s="802"/>
      <c r="U5" s="803"/>
      <c r="V5" s="801" t="s">
        <v>377</v>
      </c>
      <c r="W5" s="802"/>
      <c r="X5" s="802"/>
      <c r="Y5" s="802"/>
      <c r="Z5" s="803"/>
      <c r="AA5" s="801" t="s">
        <v>378</v>
      </c>
      <c r="AB5" s="802"/>
      <c r="AC5" s="802"/>
      <c r="AD5" s="802"/>
      <c r="AE5" s="802"/>
      <c r="AF5" s="834" t="s">
        <v>379</v>
      </c>
      <c r="AG5" s="802"/>
      <c r="AH5" s="802"/>
      <c r="AI5" s="802"/>
      <c r="AJ5" s="813"/>
      <c r="AK5" s="802" t="s">
        <v>380</v>
      </c>
      <c r="AL5" s="802"/>
      <c r="AM5" s="802"/>
      <c r="AN5" s="802"/>
      <c r="AO5" s="803"/>
      <c r="AP5" s="801" t="s">
        <v>381</v>
      </c>
      <c r="AQ5" s="802"/>
      <c r="AR5" s="802"/>
      <c r="AS5" s="802"/>
      <c r="AT5" s="803"/>
      <c r="AU5" s="801" t="s">
        <v>382</v>
      </c>
      <c r="AV5" s="802"/>
      <c r="AW5" s="802"/>
      <c r="AX5" s="802"/>
      <c r="AY5" s="813"/>
      <c r="AZ5" s="254"/>
      <c r="BA5" s="254"/>
      <c r="BB5" s="254"/>
      <c r="BC5" s="254"/>
      <c r="BD5" s="254"/>
      <c r="BE5" s="255"/>
      <c r="BF5" s="255"/>
      <c r="BG5" s="255"/>
      <c r="BH5" s="255"/>
      <c r="BI5" s="255"/>
      <c r="BJ5" s="255"/>
      <c r="BK5" s="255"/>
      <c r="BL5" s="255"/>
      <c r="BM5" s="255"/>
      <c r="BN5" s="255"/>
      <c r="BO5" s="255"/>
      <c r="BP5" s="255"/>
      <c r="BQ5" s="824" t="s">
        <v>383</v>
      </c>
      <c r="BR5" s="825"/>
      <c r="BS5" s="825"/>
      <c r="BT5" s="825"/>
      <c r="BU5" s="825"/>
      <c r="BV5" s="825"/>
      <c r="BW5" s="825"/>
      <c r="BX5" s="825"/>
      <c r="BY5" s="825"/>
      <c r="BZ5" s="825"/>
      <c r="CA5" s="825"/>
      <c r="CB5" s="825"/>
      <c r="CC5" s="825"/>
      <c r="CD5" s="825"/>
      <c r="CE5" s="825"/>
      <c r="CF5" s="825"/>
      <c r="CG5" s="826"/>
      <c r="CH5" s="801" t="s">
        <v>384</v>
      </c>
      <c r="CI5" s="802"/>
      <c r="CJ5" s="802"/>
      <c r="CK5" s="802"/>
      <c r="CL5" s="803"/>
      <c r="CM5" s="801" t="s">
        <v>385</v>
      </c>
      <c r="CN5" s="802"/>
      <c r="CO5" s="802"/>
      <c r="CP5" s="802"/>
      <c r="CQ5" s="803"/>
      <c r="CR5" s="801" t="s">
        <v>386</v>
      </c>
      <c r="CS5" s="802"/>
      <c r="CT5" s="802"/>
      <c r="CU5" s="802"/>
      <c r="CV5" s="803"/>
      <c r="CW5" s="801" t="s">
        <v>387</v>
      </c>
      <c r="CX5" s="802"/>
      <c r="CY5" s="802"/>
      <c r="CZ5" s="802"/>
      <c r="DA5" s="803"/>
      <c r="DB5" s="801" t="s">
        <v>388</v>
      </c>
      <c r="DC5" s="802"/>
      <c r="DD5" s="802"/>
      <c r="DE5" s="802"/>
      <c r="DF5" s="803"/>
      <c r="DG5" s="807" t="s">
        <v>389</v>
      </c>
      <c r="DH5" s="808"/>
      <c r="DI5" s="808"/>
      <c r="DJ5" s="808"/>
      <c r="DK5" s="809"/>
      <c r="DL5" s="807" t="s">
        <v>390</v>
      </c>
      <c r="DM5" s="808"/>
      <c r="DN5" s="808"/>
      <c r="DO5" s="808"/>
      <c r="DP5" s="809"/>
      <c r="DQ5" s="801" t="s">
        <v>391</v>
      </c>
      <c r="DR5" s="802"/>
      <c r="DS5" s="802"/>
      <c r="DT5" s="802"/>
      <c r="DU5" s="803"/>
      <c r="DV5" s="801" t="s">
        <v>382</v>
      </c>
      <c r="DW5" s="802"/>
      <c r="DX5" s="802"/>
      <c r="DY5" s="802"/>
      <c r="DZ5" s="813"/>
      <c r="EA5" s="252"/>
    </row>
    <row r="6" spans="1:131" s="253" customFormat="1" ht="26.25" customHeight="1" thickBot="1" x14ac:dyDescent="0.2">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0"/>
      <c r="BA6" s="250"/>
      <c r="BB6" s="250"/>
      <c r="BC6" s="250"/>
      <c r="BD6" s="250"/>
      <c r="BE6" s="251"/>
      <c r="BF6" s="251"/>
      <c r="BG6" s="251"/>
      <c r="BH6" s="251"/>
      <c r="BI6" s="251"/>
      <c r="BJ6" s="251"/>
      <c r="BK6" s="251"/>
      <c r="BL6" s="251"/>
      <c r="BM6" s="251"/>
      <c r="BN6" s="251"/>
      <c r="BO6" s="251"/>
      <c r="BP6" s="251"/>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2"/>
    </row>
    <row r="7" spans="1:131" s="253" customFormat="1" ht="26.25" customHeight="1" thickTop="1" x14ac:dyDescent="0.15">
      <c r="A7" s="256">
        <v>1</v>
      </c>
      <c r="B7" s="815" t="s">
        <v>392</v>
      </c>
      <c r="C7" s="816"/>
      <c r="D7" s="816"/>
      <c r="E7" s="816"/>
      <c r="F7" s="816"/>
      <c r="G7" s="816"/>
      <c r="H7" s="816"/>
      <c r="I7" s="816"/>
      <c r="J7" s="816"/>
      <c r="K7" s="816"/>
      <c r="L7" s="816"/>
      <c r="M7" s="816"/>
      <c r="N7" s="816"/>
      <c r="O7" s="816"/>
      <c r="P7" s="817"/>
      <c r="Q7" s="818">
        <v>20107</v>
      </c>
      <c r="R7" s="819"/>
      <c r="S7" s="819"/>
      <c r="T7" s="819"/>
      <c r="U7" s="819"/>
      <c r="V7" s="819">
        <v>19345</v>
      </c>
      <c r="W7" s="819"/>
      <c r="X7" s="819"/>
      <c r="Y7" s="819"/>
      <c r="Z7" s="819"/>
      <c r="AA7" s="819">
        <v>762</v>
      </c>
      <c r="AB7" s="819"/>
      <c r="AC7" s="819"/>
      <c r="AD7" s="819"/>
      <c r="AE7" s="820"/>
      <c r="AF7" s="821">
        <v>676</v>
      </c>
      <c r="AG7" s="822"/>
      <c r="AH7" s="822"/>
      <c r="AI7" s="822"/>
      <c r="AJ7" s="823"/>
      <c r="AK7" s="858">
        <v>175</v>
      </c>
      <c r="AL7" s="859"/>
      <c r="AM7" s="859"/>
      <c r="AN7" s="859"/>
      <c r="AO7" s="859"/>
      <c r="AP7" s="859">
        <v>22597</v>
      </c>
      <c r="AQ7" s="859"/>
      <c r="AR7" s="859"/>
      <c r="AS7" s="859"/>
      <c r="AT7" s="859"/>
      <c r="AU7" s="860"/>
      <c r="AV7" s="860"/>
      <c r="AW7" s="860"/>
      <c r="AX7" s="860"/>
      <c r="AY7" s="861"/>
      <c r="AZ7" s="250"/>
      <c r="BA7" s="250"/>
      <c r="BB7" s="250"/>
      <c r="BC7" s="250"/>
      <c r="BD7" s="250"/>
      <c r="BE7" s="251"/>
      <c r="BF7" s="251"/>
      <c r="BG7" s="251"/>
      <c r="BH7" s="251"/>
      <c r="BI7" s="251"/>
      <c r="BJ7" s="251"/>
      <c r="BK7" s="251"/>
      <c r="BL7" s="251"/>
      <c r="BM7" s="251"/>
      <c r="BN7" s="251"/>
      <c r="BO7" s="251"/>
      <c r="BP7" s="251"/>
      <c r="BQ7" s="257">
        <v>1</v>
      </c>
      <c r="BR7" s="258"/>
      <c r="BS7" s="862" t="s">
        <v>618</v>
      </c>
      <c r="BT7" s="863"/>
      <c r="BU7" s="863"/>
      <c r="BV7" s="863"/>
      <c r="BW7" s="863"/>
      <c r="BX7" s="863"/>
      <c r="BY7" s="863"/>
      <c r="BZ7" s="863"/>
      <c r="CA7" s="863"/>
      <c r="CB7" s="863"/>
      <c r="CC7" s="863"/>
      <c r="CD7" s="863"/>
      <c r="CE7" s="863"/>
      <c r="CF7" s="863"/>
      <c r="CG7" s="864"/>
      <c r="CH7" s="855">
        <v>-1</v>
      </c>
      <c r="CI7" s="856"/>
      <c r="CJ7" s="856"/>
      <c r="CK7" s="856"/>
      <c r="CL7" s="857"/>
      <c r="CM7" s="855">
        <v>210</v>
      </c>
      <c r="CN7" s="856"/>
      <c r="CO7" s="856"/>
      <c r="CP7" s="856"/>
      <c r="CQ7" s="857"/>
      <c r="CR7" s="855">
        <v>30</v>
      </c>
      <c r="CS7" s="856"/>
      <c r="CT7" s="856"/>
      <c r="CU7" s="856"/>
      <c r="CV7" s="857"/>
      <c r="CW7" s="855">
        <v>18</v>
      </c>
      <c r="CX7" s="856"/>
      <c r="CY7" s="856"/>
      <c r="CZ7" s="856"/>
      <c r="DA7" s="857"/>
      <c r="DB7" s="855" t="s">
        <v>534</v>
      </c>
      <c r="DC7" s="856"/>
      <c r="DD7" s="856"/>
      <c r="DE7" s="856"/>
      <c r="DF7" s="857"/>
      <c r="DG7" s="855" t="s">
        <v>534</v>
      </c>
      <c r="DH7" s="856"/>
      <c r="DI7" s="856"/>
      <c r="DJ7" s="856"/>
      <c r="DK7" s="857"/>
      <c r="DL7" s="855" t="s">
        <v>534</v>
      </c>
      <c r="DM7" s="856"/>
      <c r="DN7" s="856"/>
      <c r="DO7" s="856"/>
      <c r="DP7" s="857"/>
      <c r="DQ7" s="855" t="s">
        <v>534</v>
      </c>
      <c r="DR7" s="856"/>
      <c r="DS7" s="856"/>
      <c r="DT7" s="856"/>
      <c r="DU7" s="857"/>
      <c r="DV7" s="836"/>
      <c r="DW7" s="837"/>
      <c r="DX7" s="837"/>
      <c r="DY7" s="837"/>
      <c r="DZ7" s="838"/>
      <c r="EA7" s="252"/>
    </row>
    <row r="8" spans="1:131" s="253" customFormat="1" ht="26.25" customHeight="1" x14ac:dyDescent="0.15">
      <c r="A8" s="259">
        <v>2</v>
      </c>
      <c r="B8" s="839" t="s">
        <v>393</v>
      </c>
      <c r="C8" s="840"/>
      <c r="D8" s="840"/>
      <c r="E8" s="840"/>
      <c r="F8" s="840"/>
      <c r="G8" s="840"/>
      <c r="H8" s="840"/>
      <c r="I8" s="840"/>
      <c r="J8" s="840"/>
      <c r="K8" s="840"/>
      <c r="L8" s="840"/>
      <c r="M8" s="840"/>
      <c r="N8" s="840"/>
      <c r="O8" s="840"/>
      <c r="P8" s="841"/>
      <c r="Q8" s="842">
        <v>9</v>
      </c>
      <c r="R8" s="843"/>
      <c r="S8" s="843"/>
      <c r="T8" s="843"/>
      <c r="U8" s="843"/>
      <c r="V8" s="843">
        <v>8</v>
      </c>
      <c r="W8" s="843"/>
      <c r="X8" s="843"/>
      <c r="Y8" s="843"/>
      <c r="Z8" s="843"/>
      <c r="AA8" s="843">
        <v>1</v>
      </c>
      <c r="AB8" s="843"/>
      <c r="AC8" s="843"/>
      <c r="AD8" s="843"/>
      <c r="AE8" s="844"/>
      <c r="AF8" s="845">
        <v>1</v>
      </c>
      <c r="AG8" s="846"/>
      <c r="AH8" s="846"/>
      <c r="AI8" s="846"/>
      <c r="AJ8" s="847"/>
      <c r="AK8" s="848">
        <v>0</v>
      </c>
      <c r="AL8" s="849"/>
      <c r="AM8" s="849"/>
      <c r="AN8" s="849"/>
      <c r="AO8" s="849"/>
      <c r="AP8" s="849" t="s">
        <v>534</v>
      </c>
      <c r="AQ8" s="849"/>
      <c r="AR8" s="849"/>
      <c r="AS8" s="849"/>
      <c r="AT8" s="849"/>
      <c r="AU8" s="850"/>
      <c r="AV8" s="850"/>
      <c r="AW8" s="850"/>
      <c r="AX8" s="850"/>
      <c r="AY8" s="851"/>
      <c r="AZ8" s="250"/>
      <c r="BA8" s="250"/>
      <c r="BB8" s="250"/>
      <c r="BC8" s="250"/>
      <c r="BD8" s="250"/>
      <c r="BE8" s="251"/>
      <c r="BF8" s="251"/>
      <c r="BG8" s="251"/>
      <c r="BH8" s="251"/>
      <c r="BI8" s="251"/>
      <c r="BJ8" s="251"/>
      <c r="BK8" s="251"/>
      <c r="BL8" s="251"/>
      <c r="BM8" s="251"/>
      <c r="BN8" s="251"/>
      <c r="BO8" s="251"/>
      <c r="BP8" s="251"/>
      <c r="BQ8" s="260">
        <v>2</v>
      </c>
      <c r="BR8" s="261"/>
      <c r="BS8" s="852" t="s">
        <v>619</v>
      </c>
      <c r="BT8" s="853"/>
      <c r="BU8" s="853"/>
      <c r="BV8" s="853"/>
      <c r="BW8" s="853"/>
      <c r="BX8" s="853"/>
      <c r="BY8" s="853"/>
      <c r="BZ8" s="853"/>
      <c r="CA8" s="853"/>
      <c r="CB8" s="853"/>
      <c r="CC8" s="853"/>
      <c r="CD8" s="853"/>
      <c r="CE8" s="853"/>
      <c r="CF8" s="853"/>
      <c r="CG8" s="854"/>
      <c r="CH8" s="865">
        <v>1</v>
      </c>
      <c r="CI8" s="866"/>
      <c r="CJ8" s="866"/>
      <c r="CK8" s="866"/>
      <c r="CL8" s="867"/>
      <c r="CM8" s="865">
        <v>84</v>
      </c>
      <c r="CN8" s="866"/>
      <c r="CO8" s="866"/>
      <c r="CP8" s="866"/>
      <c r="CQ8" s="867"/>
      <c r="CR8" s="865">
        <v>30</v>
      </c>
      <c r="CS8" s="866"/>
      <c r="CT8" s="866"/>
      <c r="CU8" s="866"/>
      <c r="CV8" s="867"/>
      <c r="CW8" s="865">
        <v>15</v>
      </c>
      <c r="CX8" s="866"/>
      <c r="CY8" s="866"/>
      <c r="CZ8" s="866"/>
      <c r="DA8" s="867"/>
      <c r="DB8" s="865" t="s">
        <v>534</v>
      </c>
      <c r="DC8" s="866"/>
      <c r="DD8" s="866"/>
      <c r="DE8" s="866"/>
      <c r="DF8" s="867"/>
      <c r="DG8" s="865" t="s">
        <v>534</v>
      </c>
      <c r="DH8" s="866"/>
      <c r="DI8" s="866"/>
      <c r="DJ8" s="866"/>
      <c r="DK8" s="867"/>
      <c r="DL8" s="865" t="s">
        <v>534</v>
      </c>
      <c r="DM8" s="866"/>
      <c r="DN8" s="866"/>
      <c r="DO8" s="866"/>
      <c r="DP8" s="867"/>
      <c r="DQ8" s="865" t="s">
        <v>534</v>
      </c>
      <c r="DR8" s="866"/>
      <c r="DS8" s="866"/>
      <c r="DT8" s="866"/>
      <c r="DU8" s="867"/>
      <c r="DV8" s="868"/>
      <c r="DW8" s="869"/>
      <c r="DX8" s="869"/>
      <c r="DY8" s="869"/>
      <c r="DZ8" s="870"/>
      <c r="EA8" s="252"/>
    </row>
    <row r="9" spans="1:131" s="253" customFormat="1" ht="26.25" customHeight="1" x14ac:dyDescent="0.15">
      <c r="A9" s="259">
        <v>3</v>
      </c>
      <c r="B9" s="839" t="s">
        <v>394</v>
      </c>
      <c r="C9" s="840"/>
      <c r="D9" s="840"/>
      <c r="E9" s="840"/>
      <c r="F9" s="840"/>
      <c r="G9" s="840"/>
      <c r="H9" s="840"/>
      <c r="I9" s="840"/>
      <c r="J9" s="840"/>
      <c r="K9" s="840"/>
      <c r="L9" s="840"/>
      <c r="M9" s="840"/>
      <c r="N9" s="840"/>
      <c r="O9" s="840"/>
      <c r="P9" s="841"/>
      <c r="Q9" s="842">
        <v>74</v>
      </c>
      <c r="R9" s="843"/>
      <c r="S9" s="843"/>
      <c r="T9" s="843"/>
      <c r="U9" s="843"/>
      <c r="V9" s="843">
        <v>15</v>
      </c>
      <c r="W9" s="843"/>
      <c r="X9" s="843"/>
      <c r="Y9" s="843"/>
      <c r="Z9" s="843"/>
      <c r="AA9" s="843">
        <v>59</v>
      </c>
      <c r="AB9" s="843"/>
      <c r="AC9" s="843"/>
      <c r="AD9" s="843"/>
      <c r="AE9" s="844"/>
      <c r="AF9" s="845">
        <v>59</v>
      </c>
      <c r="AG9" s="846"/>
      <c r="AH9" s="846"/>
      <c r="AI9" s="846"/>
      <c r="AJ9" s="847"/>
      <c r="AK9" s="848" t="s">
        <v>534</v>
      </c>
      <c r="AL9" s="849"/>
      <c r="AM9" s="849"/>
      <c r="AN9" s="849"/>
      <c r="AO9" s="849"/>
      <c r="AP9" s="849" t="s">
        <v>534</v>
      </c>
      <c r="AQ9" s="849"/>
      <c r="AR9" s="849"/>
      <c r="AS9" s="849"/>
      <c r="AT9" s="849"/>
      <c r="AU9" s="850"/>
      <c r="AV9" s="850"/>
      <c r="AW9" s="850"/>
      <c r="AX9" s="850"/>
      <c r="AY9" s="851"/>
      <c r="AZ9" s="250"/>
      <c r="BA9" s="250"/>
      <c r="BB9" s="250"/>
      <c r="BC9" s="250"/>
      <c r="BD9" s="250"/>
      <c r="BE9" s="251"/>
      <c r="BF9" s="251"/>
      <c r="BG9" s="251"/>
      <c r="BH9" s="251"/>
      <c r="BI9" s="251"/>
      <c r="BJ9" s="251"/>
      <c r="BK9" s="251"/>
      <c r="BL9" s="251"/>
      <c r="BM9" s="251"/>
      <c r="BN9" s="251"/>
      <c r="BO9" s="251"/>
      <c r="BP9" s="251"/>
      <c r="BQ9" s="260">
        <v>3</v>
      </c>
      <c r="BR9" s="261"/>
      <c r="BS9" s="852" t="s">
        <v>620</v>
      </c>
      <c r="BT9" s="853"/>
      <c r="BU9" s="853"/>
      <c r="BV9" s="853"/>
      <c r="BW9" s="853"/>
      <c r="BX9" s="853"/>
      <c r="BY9" s="853"/>
      <c r="BZ9" s="853"/>
      <c r="CA9" s="853"/>
      <c r="CB9" s="853"/>
      <c r="CC9" s="853"/>
      <c r="CD9" s="853"/>
      <c r="CE9" s="853"/>
      <c r="CF9" s="853"/>
      <c r="CG9" s="854"/>
      <c r="CH9" s="865">
        <v>13</v>
      </c>
      <c r="CI9" s="866"/>
      <c r="CJ9" s="866"/>
      <c r="CK9" s="866"/>
      <c r="CL9" s="867"/>
      <c r="CM9" s="865">
        <v>268</v>
      </c>
      <c r="CN9" s="866"/>
      <c r="CO9" s="866"/>
      <c r="CP9" s="866"/>
      <c r="CQ9" s="867"/>
      <c r="CR9" s="865">
        <v>25</v>
      </c>
      <c r="CS9" s="866"/>
      <c r="CT9" s="866"/>
      <c r="CU9" s="866"/>
      <c r="CV9" s="867"/>
      <c r="CW9" s="865" t="s">
        <v>534</v>
      </c>
      <c r="CX9" s="866"/>
      <c r="CY9" s="866"/>
      <c r="CZ9" s="866"/>
      <c r="DA9" s="867"/>
      <c r="DB9" s="865" t="s">
        <v>534</v>
      </c>
      <c r="DC9" s="866"/>
      <c r="DD9" s="866"/>
      <c r="DE9" s="866"/>
      <c r="DF9" s="867"/>
      <c r="DG9" s="865" t="s">
        <v>534</v>
      </c>
      <c r="DH9" s="866"/>
      <c r="DI9" s="866"/>
      <c r="DJ9" s="866"/>
      <c r="DK9" s="867"/>
      <c r="DL9" s="865" t="s">
        <v>534</v>
      </c>
      <c r="DM9" s="866"/>
      <c r="DN9" s="866"/>
      <c r="DO9" s="866"/>
      <c r="DP9" s="867"/>
      <c r="DQ9" s="865" t="s">
        <v>534</v>
      </c>
      <c r="DR9" s="866"/>
      <c r="DS9" s="866"/>
      <c r="DT9" s="866"/>
      <c r="DU9" s="867"/>
      <c r="DV9" s="868"/>
      <c r="DW9" s="869"/>
      <c r="DX9" s="869"/>
      <c r="DY9" s="869"/>
      <c r="DZ9" s="870"/>
      <c r="EA9" s="252"/>
    </row>
    <row r="10" spans="1:131" s="253" customFormat="1" ht="26.25" customHeight="1" x14ac:dyDescent="0.15">
      <c r="A10" s="259">
        <v>4</v>
      </c>
      <c r="B10" s="839" t="s">
        <v>395</v>
      </c>
      <c r="C10" s="840"/>
      <c r="D10" s="840"/>
      <c r="E10" s="840"/>
      <c r="F10" s="840"/>
      <c r="G10" s="840"/>
      <c r="H10" s="840"/>
      <c r="I10" s="840"/>
      <c r="J10" s="840"/>
      <c r="K10" s="840"/>
      <c r="L10" s="840"/>
      <c r="M10" s="840"/>
      <c r="N10" s="840"/>
      <c r="O10" s="840"/>
      <c r="P10" s="841"/>
      <c r="Q10" s="842">
        <v>49</v>
      </c>
      <c r="R10" s="843"/>
      <c r="S10" s="843"/>
      <c r="T10" s="843"/>
      <c r="U10" s="843"/>
      <c r="V10" s="843">
        <v>325</v>
      </c>
      <c r="W10" s="843"/>
      <c r="X10" s="843"/>
      <c r="Y10" s="843"/>
      <c r="Z10" s="843"/>
      <c r="AA10" s="843">
        <v>-276</v>
      </c>
      <c r="AB10" s="843"/>
      <c r="AC10" s="843"/>
      <c r="AD10" s="843"/>
      <c r="AE10" s="844"/>
      <c r="AF10" s="845">
        <v>-276</v>
      </c>
      <c r="AG10" s="846"/>
      <c r="AH10" s="846"/>
      <c r="AI10" s="846"/>
      <c r="AJ10" s="847"/>
      <c r="AK10" s="848" t="s">
        <v>534</v>
      </c>
      <c r="AL10" s="849"/>
      <c r="AM10" s="849"/>
      <c r="AN10" s="849"/>
      <c r="AO10" s="849"/>
      <c r="AP10" s="849" t="s">
        <v>534</v>
      </c>
      <c r="AQ10" s="849"/>
      <c r="AR10" s="849"/>
      <c r="AS10" s="849"/>
      <c r="AT10" s="849"/>
      <c r="AU10" s="850"/>
      <c r="AV10" s="850"/>
      <c r="AW10" s="850"/>
      <c r="AX10" s="850"/>
      <c r="AY10" s="851"/>
      <c r="AZ10" s="250"/>
      <c r="BA10" s="250"/>
      <c r="BB10" s="250"/>
      <c r="BC10" s="250"/>
      <c r="BD10" s="250"/>
      <c r="BE10" s="251"/>
      <c r="BF10" s="251"/>
      <c r="BG10" s="251"/>
      <c r="BH10" s="251"/>
      <c r="BI10" s="251"/>
      <c r="BJ10" s="251"/>
      <c r="BK10" s="251"/>
      <c r="BL10" s="251"/>
      <c r="BM10" s="251"/>
      <c r="BN10" s="251"/>
      <c r="BO10" s="251"/>
      <c r="BP10" s="251"/>
      <c r="BQ10" s="260">
        <v>4</v>
      </c>
      <c r="BR10" s="261"/>
      <c r="BS10" s="852" t="s">
        <v>621</v>
      </c>
      <c r="BT10" s="853"/>
      <c r="BU10" s="853"/>
      <c r="BV10" s="853"/>
      <c r="BW10" s="853"/>
      <c r="BX10" s="853"/>
      <c r="BY10" s="853"/>
      <c r="BZ10" s="853"/>
      <c r="CA10" s="853"/>
      <c r="CB10" s="853"/>
      <c r="CC10" s="853"/>
      <c r="CD10" s="853"/>
      <c r="CE10" s="853"/>
      <c r="CF10" s="853"/>
      <c r="CG10" s="854"/>
      <c r="CH10" s="865">
        <v>-1</v>
      </c>
      <c r="CI10" s="866"/>
      <c r="CJ10" s="866"/>
      <c r="CK10" s="866"/>
      <c r="CL10" s="867"/>
      <c r="CM10" s="865">
        <v>52</v>
      </c>
      <c r="CN10" s="866"/>
      <c r="CO10" s="866"/>
      <c r="CP10" s="866"/>
      <c r="CQ10" s="867"/>
      <c r="CR10" s="865">
        <v>4</v>
      </c>
      <c r="CS10" s="866"/>
      <c r="CT10" s="866"/>
      <c r="CU10" s="866"/>
      <c r="CV10" s="867"/>
      <c r="CW10" s="865">
        <v>1</v>
      </c>
      <c r="CX10" s="866"/>
      <c r="CY10" s="866"/>
      <c r="CZ10" s="866"/>
      <c r="DA10" s="867"/>
      <c r="DB10" s="865" t="s">
        <v>534</v>
      </c>
      <c r="DC10" s="866"/>
      <c r="DD10" s="866"/>
      <c r="DE10" s="866"/>
      <c r="DF10" s="867"/>
      <c r="DG10" s="865" t="s">
        <v>534</v>
      </c>
      <c r="DH10" s="866"/>
      <c r="DI10" s="866"/>
      <c r="DJ10" s="866"/>
      <c r="DK10" s="867"/>
      <c r="DL10" s="865" t="s">
        <v>534</v>
      </c>
      <c r="DM10" s="866"/>
      <c r="DN10" s="866"/>
      <c r="DO10" s="866"/>
      <c r="DP10" s="867"/>
      <c r="DQ10" s="865" t="s">
        <v>534</v>
      </c>
      <c r="DR10" s="866"/>
      <c r="DS10" s="866"/>
      <c r="DT10" s="866"/>
      <c r="DU10" s="867"/>
      <c r="DV10" s="868"/>
      <c r="DW10" s="869"/>
      <c r="DX10" s="869"/>
      <c r="DY10" s="869"/>
      <c r="DZ10" s="870"/>
      <c r="EA10" s="252"/>
    </row>
    <row r="11" spans="1:131" s="253" customFormat="1" ht="26.25" customHeight="1" x14ac:dyDescent="0.15">
      <c r="A11" s="259">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0"/>
      <c r="BA11" s="250"/>
      <c r="BB11" s="250"/>
      <c r="BC11" s="250"/>
      <c r="BD11" s="250"/>
      <c r="BE11" s="251"/>
      <c r="BF11" s="251"/>
      <c r="BG11" s="251"/>
      <c r="BH11" s="251"/>
      <c r="BI11" s="251"/>
      <c r="BJ11" s="251"/>
      <c r="BK11" s="251"/>
      <c r="BL11" s="251"/>
      <c r="BM11" s="251"/>
      <c r="BN11" s="251"/>
      <c r="BO11" s="251"/>
      <c r="BP11" s="251"/>
      <c r="BQ11" s="260">
        <v>5</v>
      </c>
      <c r="BR11" s="261"/>
      <c r="BS11" s="852" t="s">
        <v>622</v>
      </c>
      <c r="BT11" s="853"/>
      <c r="BU11" s="853"/>
      <c r="BV11" s="853"/>
      <c r="BW11" s="853"/>
      <c r="BX11" s="853"/>
      <c r="BY11" s="853"/>
      <c r="BZ11" s="853"/>
      <c r="CA11" s="853"/>
      <c r="CB11" s="853"/>
      <c r="CC11" s="853"/>
      <c r="CD11" s="853"/>
      <c r="CE11" s="853"/>
      <c r="CF11" s="853"/>
      <c r="CG11" s="854"/>
      <c r="CH11" s="865">
        <v>0</v>
      </c>
      <c r="CI11" s="866"/>
      <c r="CJ11" s="866"/>
      <c r="CK11" s="866"/>
      <c r="CL11" s="867"/>
      <c r="CM11" s="865">
        <v>7</v>
      </c>
      <c r="CN11" s="866"/>
      <c r="CO11" s="866"/>
      <c r="CP11" s="866"/>
      <c r="CQ11" s="867"/>
      <c r="CR11" s="865">
        <v>3</v>
      </c>
      <c r="CS11" s="866"/>
      <c r="CT11" s="866"/>
      <c r="CU11" s="866"/>
      <c r="CV11" s="867"/>
      <c r="CW11" s="865" t="s">
        <v>534</v>
      </c>
      <c r="CX11" s="866"/>
      <c r="CY11" s="866"/>
      <c r="CZ11" s="866"/>
      <c r="DA11" s="867"/>
      <c r="DB11" s="865" t="s">
        <v>534</v>
      </c>
      <c r="DC11" s="866"/>
      <c r="DD11" s="866"/>
      <c r="DE11" s="866"/>
      <c r="DF11" s="867"/>
      <c r="DG11" s="865" t="s">
        <v>534</v>
      </c>
      <c r="DH11" s="866"/>
      <c r="DI11" s="866"/>
      <c r="DJ11" s="866"/>
      <c r="DK11" s="867"/>
      <c r="DL11" s="865" t="s">
        <v>534</v>
      </c>
      <c r="DM11" s="866"/>
      <c r="DN11" s="866"/>
      <c r="DO11" s="866"/>
      <c r="DP11" s="867"/>
      <c r="DQ11" s="865" t="s">
        <v>534</v>
      </c>
      <c r="DR11" s="866"/>
      <c r="DS11" s="866"/>
      <c r="DT11" s="866"/>
      <c r="DU11" s="867"/>
      <c r="DV11" s="868"/>
      <c r="DW11" s="869"/>
      <c r="DX11" s="869"/>
      <c r="DY11" s="869"/>
      <c r="DZ11" s="870"/>
      <c r="EA11" s="252"/>
    </row>
    <row r="12" spans="1:131" s="253" customFormat="1" ht="26.25" customHeight="1" x14ac:dyDescent="0.15">
      <c r="A12" s="259">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0"/>
      <c r="BA12" s="250"/>
      <c r="BB12" s="250"/>
      <c r="BC12" s="250"/>
      <c r="BD12" s="250"/>
      <c r="BE12" s="251"/>
      <c r="BF12" s="251"/>
      <c r="BG12" s="251"/>
      <c r="BH12" s="251"/>
      <c r="BI12" s="251"/>
      <c r="BJ12" s="251"/>
      <c r="BK12" s="251"/>
      <c r="BL12" s="251"/>
      <c r="BM12" s="251"/>
      <c r="BN12" s="251"/>
      <c r="BO12" s="251"/>
      <c r="BP12" s="251"/>
      <c r="BQ12" s="260">
        <v>6</v>
      </c>
      <c r="BR12" s="261"/>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2"/>
    </row>
    <row r="13" spans="1:131" s="253" customFormat="1" ht="26.25" customHeight="1" x14ac:dyDescent="0.15">
      <c r="A13" s="259">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0"/>
      <c r="BA13" s="250"/>
      <c r="BB13" s="250"/>
      <c r="BC13" s="250"/>
      <c r="BD13" s="250"/>
      <c r="BE13" s="251"/>
      <c r="BF13" s="251"/>
      <c r="BG13" s="251"/>
      <c r="BH13" s="251"/>
      <c r="BI13" s="251"/>
      <c r="BJ13" s="251"/>
      <c r="BK13" s="251"/>
      <c r="BL13" s="251"/>
      <c r="BM13" s="251"/>
      <c r="BN13" s="251"/>
      <c r="BO13" s="251"/>
      <c r="BP13" s="251"/>
      <c r="BQ13" s="260">
        <v>7</v>
      </c>
      <c r="BR13" s="261"/>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2"/>
    </row>
    <row r="14" spans="1:131" s="253" customFormat="1" ht="26.25" customHeight="1" x14ac:dyDescent="0.15">
      <c r="A14" s="259">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0"/>
      <c r="BA14" s="250"/>
      <c r="BB14" s="250"/>
      <c r="BC14" s="250"/>
      <c r="BD14" s="250"/>
      <c r="BE14" s="251"/>
      <c r="BF14" s="251"/>
      <c r="BG14" s="251"/>
      <c r="BH14" s="251"/>
      <c r="BI14" s="251"/>
      <c r="BJ14" s="251"/>
      <c r="BK14" s="251"/>
      <c r="BL14" s="251"/>
      <c r="BM14" s="251"/>
      <c r="BN14" s="251"/>
      <c r="BO14" s="251"/>
      <c r="BP14" s="251"/>
      <c r="BQ14" s="260">
        <v>8</v>
      </c>
      <c r="BR14" s="261"/>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2"/>
    </row>
    <row r="15" spans="1:131" s="253" customFormat="1" ht="26.25" customHeight="1" x14ac:dyDescent="0.15">
      <c r="A15" s="259">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0"/>
      <c r="BA15" s="250"/>
      <c r="BB15" s="250"/>
      <c r="BC15" s="250"/>
      <c r="BD15" s="250"/>
      <c r="BE15" s="251"/>
      <c r="BF15" s="251"/>
      <c r="BG15" s="251"/>
      <c r="BH15" s="251"/>
      <c r="BI15" s="251"/>
      <c r="BJ15" s="251"/>
      <c r="BK15" s="251"/>
      <c r="BL15" s="251"/>
      <c r="BM15" s="251"/>
      <c r="BN15" s="251"/>
      <c r="BO15" s="251"/>
      <c r="BP15" s="251"/>
      <c r="BQ15" s="260">
        <v>9</v>
      </c>
      <c r="BR15" s="261"/>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2"/>
    </row>
    <row r="16" spans="1:131" s="253" customFormat="1" ht="26.25" customHeight="1" x14ac:dyDescent="0.15">
      <c r="A16" s="259">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0"/>
      <c r="BA16" s="250"/>
      <c r="BB16" s="250"/>
      <c r="BC16" s="250"/>
      <c r="BD16" s="250"/>
      <c r="BE16" s="251"/>
      <c r="BF16" s="251"/>
      <c r="BG16" s="251"/>
      <c r="BH16" s="251"/>
      <c r="BI16" s="251"/>
      <c r="BJ16" s="251"/>
      <c r="BK16" s="251"/>
      <c r="BL16" s="251"/>
      <c r="BM16" s="251"/>
      <c r="BN16" s="251"/>
      <c r="BO16" s="251"/>
      <c r="BP16" s="251"/>
      <c r="BQ16" s="260">
        <v>10</v>
      </c>
      <c r="BR16" s="261"/>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2"/>
    </row>
    <row r="17" spans="1:131" s="253" customFormat="1" ht="26.25" customHeight="1" x14ac:dyDescent="0.15">
      <c r="A17" s="259">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0"/>
      <c r="BA17" s="250"/>
      <c r="BB17" s="250"/>
      <c r="BC17" s="250"/>
      <c r="BD17" s="250"/>
      <c r="BE17" s="251"/>
      <c r="BF17" s="251"/>
      <c r="BG17" s="251"/>
      <c r="BH17" s="251"/>
      <c r="BI17" s="251"/>
      <c r="BJ17" s="251"/>
      <c r="BK17" s="251"/>
      <c r="BL17" s="251"/>
      <c r="BM17" s="251"/>
      <c r="BN17" s="251"/>
      <c r="BO17" s="251"/>
      <c r="BP17" s="251"/>
      <c r="BQ17" s="260">
        <v>11</v>
      </c>
      <c r="BR17" s="261"/>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2"/>
    </row>
    <row r="18" spans="1:131" s="253" customFormat="1" ht="26.25" customHeight="1" x14ac:dyDescent="0.15">
      <c r="A18" s="259">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0"/>
      <c r="BA18" s="250"/>
      <c r="BB18" s="250"/>
      <c r="BC18" s="250"/>
      <c r="BD18" s="250"/>
      <c r="BE18" s="251"/>
      <c r="BF18" s="251"/>
      <c r="BG18" s="251"/>
      <c r="BH18" s="251"/>
      <c r="BI18" s="251"/>
      <c r="BJ18" s="251"/>
      <c r="BK18" s="251"/>
      <c r="BL18" s="251"/>
      <c r="BM18" s="251"/>
      <c r="BN18" s="251"/>
      <c r="BO18" s="251"/>
      <c r="BP18" s="251"/>
      <c r="BQ18" s="260">
        <v>12</v>
      </c>
      <c r="BR18" s="261"/>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2"/>
    </row>
    <row r="19" spans="1:131" s="253" customFormat="1" ht="26.25" customHeight="1" x14ac:dyDescent="0.15">
      <c r="A19" s="259">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0"/>
      <c r="BA19" s="250"/>
      <c r="BB19" s="250"/>
      <c r="BC19" s="250"/>
      <c r="BD19" s="250"/>
      <c r="BE19" s="251"/>
      <c r="BF19" s="251"/>
      <c r="BG19" s="251"/>
      <c r="BH19" s="251"/>
      <c r="BI19" s="251"/>
      <c r="BJ19" s="251"/>
      <c r="BK19" s="251"/>
      <c r="BL19" s="251"/>
      <c r="BM19" s="251"/>
      <c r="BN19" s="251"/>
      <c r="BO19" s="251"/>
      <c r="BP19" s="251"/>
      <c r="BQ19" s="260">
        <v>13</v>
      </c>
      <c r="BR19" s="261"/>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2"/>
    </row>
    <row r="20" spans="1:131" s="253" customFormat="1" ht="26.25" customHeight="1" x14ac:dyDescent="0.15">
      <c r="A20" s="259">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0"/>
      <c r="BA20" s="250"/>
      <c r="BB20" s="250"/>
      <c r="BC20" s="250"/>
      <c r="BD20" s="250"/>
      <c r="BE20" s="251"/>
      <c r="BF20" s="251"/>
      <c r="BG20" s="251"/>
      <c r="BH20" s="251"/>
      <c r="BI20" s="251"/>
      <c r="BJ20" s="251"/>
      <c r="BK20" s="251"/>
      <c r="BL20" s="251"/>
      <c r="BM20" s="251"/>
      <c r="BN20" s="251"/>
      <c r="BO20" s="251"/>
      <c r="BP20" s="251"/>
      <c r="BQ20" s="260">
        <v>14</v>
      </c>
      <c r="BR20" s="261"/>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2"/>
    </row>
    <row r="21" spans="1:131" s="253" customFormat="1" ht="26.25" customHeight="1" thickBot="1" x14ac:dyDescent="0.2">
      <c r="A21" s="259">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0"/>
      <c r="BA21" s="250"/>
      <c r="BB21" s="250"/>
      <c r="BC21" s="250"/>
      <c r="BD21" s="250"/>
      <c r="BE21" s="251"/>
      <c r="BF21" s="251"/>
      <c r="BG21" s="251"/>
      <c r="BH21" s="251"/>
      <c r="BI21" s="251"/>
      <c r="BJ21" s="251"/>
      <c r="BK21" s="251"/>
      <c r="BL21" s="251"/>
      <c r="BM21" s="251"/>
      <c r="BN21" s="251"/>
      <c r="BO21" s="251"/>
      <c r="BP21" s="251"/>
      <c r="BQ21" s="260">
        <v>15</v>
      </c>
      <c r="BR21" s="261"/>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2"/>
    </row>
    <row r="22" spans="1:131" s="253" customFormat="1" ht="26.25" customHeight="1" x14ac:dyDescent="0.15">
      <c r="A22" s="259">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396</v>
      </c>
      <c r="BA22" s="890"/>
      <c r="BB22" s="890"/>
      <c r="BC22" s="890"/>
      <c r="BD22" s="891"/>
      <c r="BE22" s="251"/>
      <c r="BF22" s="251"/>
      <c r="BG22" s="251"/>
      <c r="BH22" s="251"/>
      <c r="BI22" s="251"/>
      <c r="BJ22" s="251"/>
      <c r="BK22" s="251"/>
      <c r="BL22" s="251"/>
      <c r="BM22" s="251"/>
      <c r="BN22" s="251"/>
      <c r="BO22" s="251"/>
      <c r="BP22" s="251"/>
      <c r="BQ22" s="260">
        <v>16</v>
      </c>
      <c r="BR22" s="261"/>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2"/>
    </row>
    <row r="23" spans="1:131" s="253" customFormat="1" ht="26.25" customHeight="1" thickBot="1" x14ac:dyDescent="0.2">
      <c r="A23" s="262" t="s">
        <v>397</v>
      </c>
      <c r="B23" s="874" t="s">
        <v>398</v>
      </c>
      <c r="C23" s="875"/>
      <c r="D23" s="875"/>
      <c r="E23" s="875"/>
      <c r="F23" s="875"/>
      <c r="G23" s="875"/>
      <c r="H23" s="875"/>
      <c r="I23" s="875"/>
      <c r="J23" s="875"/>
      <c r="K23" s="875"/>
      <c r="L23" s="875"/>
      <c r="M23" s="875"/>
      <c r="N23" s="875"/>
      <c r="O23" s="875"/>
      <c r="P23" s="876"/>
      <c r="Q23" s="877">
        <v>20233</v>
      </c>
      <c r="R23" s="878"/>
      <c r="S23" s="878"/>
      <c r="T23" s="878"/>
      <c r="U23" s="878"/>
      <c r="V23" s="878">
        <v>19687</v>
      </c>
      <c r="W23" s="878"/>
      <c r="X23" s="878"/>
      <c r="Y23" s="878"/>
      <c r="Z23" s="878"/>
      <c r="AA23" s="878">
        <v>546</v>
      </c>
      <c r="AB23" s="878"/>
      <c r="AC23" s="878"/>
      <c r="AD23" s="878"/>
      <c r="AE23" s="879"/>
      <c r="AF23" s="880">
        <v>460</v>
      </c>
      <c r="AG23" s="878"/>
      <c r="AH23" s="878"/>
      <c r="AI23" s="878"/>
      <c r="AJ23" s="881"/>
      <c r="AK23" s="882"/>
      <c r="AL23" s="883"/>
      <c r="AM23" s="883"/>
      <c r="AN23" s="883"/>
      <c r="AO23" s="883"/>
      <c r="AP23" s="878">
        <v>22597</v>
      </c>
      <c r="AQ23" s="878"/>
      <c r="AR23" s="878"/>
      <c r="AS23" s="878"/>
      <c r="AT23" s="878"/>
      <c r="AU23" s="884"/>
      <c r="AV23" s="884"/>
      <c r="AW23" s="884"/>
      <c r="AX23" s="884"/>
      <c r="AY23" s="885"/>
      <c r="AZ23" s="893" t="s">
        <v>399</v>
      </c>
      <c r="BA23" s="894"/>
      <c r="BB23" s="894"/>
      <c r="BC23" s="894"/>
      <c r="BD23" s="895"/>
      <c r="BE23" s="251"/>
      <c r="BF23" s="251"/>
      <c r="BG23" s="251"/>
      <c r="BH23" s="251"/>
      <c r="BI23" s="251"/>
      <c r="BJ23" s="251"/>
      <c r="BK23" s="251"/>
      <c r="BL23" s="251"/>
      <c r="BM23" s="251"/>
      <c r="BN23" s="251"/>
      <c r="BO23" s="251"/>
      <c r="BP23" s="251"/>
      <c r="BQ23" s="260">
        <v>17</v>
      </c>
      <c r="BR23" s="261"/>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2"/>
    </row>
    <row r="24" spans="1:131" s="253" customFormat="1" ht="26.25" customHeight="1" x14ac:dyDescent="0.15">
      <c r="A24" s="892" t="s">
        <v>400</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0"/>
      <c r="BA24" s="250"/>
      <c r="BB24" s="250"/>
      <c r="BC24" s="250"/>
      <c r="BD24" s="250"/>
      <c r="BE24" s="251"/>
      <c r="BF24" s="251"/>
      <c r="BG24" s="251"/>
      <c r="BH24" s="251"/>
      <c r="BI24" s="251"/>
      <c r="BJ24" s="251"/>
      <c r="BK24" s="251"/>
      <c r="BL24" s="251"/>
      <c r="BM24" s="251"/>
      <c r="BN24" s="251"/>
      <c r="BO24" s="251"/>
      <c r="BP24" s="251"/>
      <c r="BQ24" s="260">
        <v>18</v>
      </c>
      <c r="BR24" s="261"/>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2"/>
    </row>
    <row r="25" spans="1:131" s="245" customFormat="1" ht="26.25" customHeight="1" thickBot="1" x14ac:dyDescent="0.2">
      <c r="A25" s="833" t="s">
        <v>401</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0"/>
      <c r="BK25" s="250"/>
      <c r="BL25" s="250"/>
      <c r="BM25" s="250"/>
      <c r="BN25" s="250"/>
      <c r="BO25" s="263"/>
      <c r="BP25" s="263"/>
      <c r="BQ25" s="260">
        <v>19</v>
      </c>
      <c r="BR25" s="261"/>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4"/>
    </row>
    <row r="26" spans="1:131" s="245" customFormat="1" ht="26.25" customHeight="1" x14ac:dyDescent="0.15">
      <c r="A26" s="824" t="s">
        <v>375</v>
      </c>
      <c r="B26" s="825"/>
      <c r="C26" s="825"/>
      <c r="D26" s="825"/>
      <c r="E26" s="825"/>
      <c r="F26" s="825"/>
      <c r="G26" s="825"/>
      <c r="H26" s="825"/>
      <c r="I26" s="825"/>
      <c r="J26" s="825"/>
      <c r="K26" s="825"/>
      <c r="L26" s="825"/>
      <c r="M26" s="825"/>
      <c r="N26" s="825"/>
      <c r="O26" s="825"/>
      <c r="P26" s="826"/>
      <c r="Q26" s="801" t="s">
        <v>402</v>
      </c>
      <c r="R26" s="802"/>
      <c r="S26" s="802"/>
      <c r="T26" s="802"/>
      <c r="U26" s="803"/>
      <c r="V26" s="801" t="s">
        <v>403</v>
      </c>
      <c r="W26" s="802"/>
      <c r="X26" s="802"/>
      <c r="Y26" s="802"/>
      <c r="Z26" s="803"/>
      <c r="AA26" s="801" t="s">
        <v>404</v>
      </c>
      <c r="AB26" s="802"/>
      <c r="AC26" s="802"/>
      <c r="AD26" s="802"/>
      <c r="AE26" s="802"/>
      <c r="AF26" s="896" t="s">
        <v>405</v>
      </c>
      <c r="AG26" s="897"/>
      <c r="AH26" s="897"/>
      <c r="AI26" s="897"/>
      <c r="AJ26" s="898"/>
      <c r="AK26" s="802" t="s">
        <v>406</v>
      </c>
      <c r="AL26" s="802"/>
      <c r="AM26" s="802"/>
      <c r="AN26" s="802"/>
      <c r="AO26" s="803"/>
      <c r="AP26" s="801" t="s">
        <v>407</v>
      </c>
      <c r="AQ26" s="802"/>
      <c r="AR26" s="802"/>
      <c r="AS26" s="802"/>
      <c r="AT26" s="803"/>
      <c r="AU26" s="801" t="s">
        <v>408</v>
      </c>
      <c r="AV26" s="802"/>
      <c r="AW26" s="802"/>
      <c r="AX26" s="802"/>
      <c r="AY26" s="803"/>
      <c r="AZ26" s="801" t="s">
        <v>409</v>
      </c>
      <c r="BA26" s="802"/>
      <c r="BB26" s="802"/>
      <c r="BC26" s="802"/>
      <c r="BD26" s="803"/>
      <c r="BE26" s="801" t="s">
        <v>382</v>
      </c>
      <c r="BF26" s="802"/>
      <c r="BG26" s="802"/>
      <c r="BH26" s="802"/>
      <c r="BI26" s="813"/>
      <c r="BJ26" s="250"/>
      <c r="BK26" s="250"/>
      <c r="BL26" s="250"/>
      <c r="BM26" s="250"/>
      <c r="BN26" s="250"/>
      <c r="BO26" s="263"/>
      <c r="BP26" s="263"/>
      <c r="BQ26" s="260">
        <v>20</v>
      </c>
      <c r="BR26" s="261"/>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4"/>
    </row>
    <row r="27" spans="1:131" s="245" customFormat="1" ht="26.25" customHeight="1" thickBot="1" x14ac:dyDescent="0.2">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0"/>
      <c r="BK27" s="250"/>
      <c r="BL27" s="250"/>
      <c r="BM27" s="250"/>
      <c r="BN27" s="250"/>
      <c r="BO27" s="263"/>
      <c r="BP27" s="263"/>
      <c r="BQ27" s="260">
        <v>21</v>
      </c>
      <c r="BR27" s="261"/>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4"/>
    </row>
    <row r="28" spans="1:131" s="245" customFormat="1" ht="26.25" customHeight="1" thickTop="1" x14ac:dyDescent="0.15">
      <c r="A28" s="264">
        <v>1</v>
      </c>
      <c r="B28" s="815" t="s">
        <v>410</v>
      </c>
      <c r="C28" s="816"/>
      <c r="D28" s="816"/>
      <c r="E28" s="816"/>
      <c r="F28" s="816"/>
      <c r="G28" s="816"/>
      <c r="H28" s="816"/>
      <c r="I28" s="816"/>
      <c r="J28" s="816"/>
      <c r="K28" s="816"/>
      <c r="L28" s="816"/>
      <c r="M28" s="816"/>
      <c r="N28" s="816"/>
      <c r="O28" s="816"/>
      <c r="P28" s="817"/>
      <c r="Q28" s="906">
        <v>4687</v>
      </c>
      <c r="R28" s="907"/>
      <c r="S28" s="907"/>
      <c r="T28" s="907"/>
      <c r="U28" s="907"/>
      <c r="V28" s="907">
        <v>4628</v>
      </c>
      <c r="W28" s="907"/>
      <c r="X28" s="907"/>
      <c r="Y28" s="907"/>
      <c r="Z28" s="907"/>
      <c r="AA28" s="907">
        <v>59</v>
      </c>
      <c r="AB28" s="907"/>
      <c r="AC28" s="907"/>
      <c r="AD28" s="907"/>
      <c r="AE28" s="908"/>
      <c r="AF28" s="909">
        <v>59</v>
      </c>
      <c r="AG28" s="907"/>
      <c r="AH28" s="907"/>
      <c r="AI28" s="907"/>
      <c r="AJ28" s="910"/>
      <c r="AK28" s="911">
        <v>292</v>
      </c>
      <c r="AL28" s="902"/>
      <c r="AM28" s="902"/>
      <c r="AN28" s="902"/>
      <c r="AO28" s="902"/>
      <c r="AP28" s="902" t="s">
        <v>534</v>
      </c>
      <c r="AQ28" s="902"/>
      <c r="AR28" s="902"/>
      <c r="AS28" s="902"/>
      <c r="AT28" s="902"/>
      <c r="AU28" s="902" t="s">
        <v>534</v>
      </c>
      <c r="AV28" s="902"/>
      <c r="AW28" s="902"/>
      <c r="AX28" s="902"/>
      <c r="AY28" s="902"/>
      <c r="AZ28" s="903" t="s">
        <v>534</v>
      </c>
      <c r="BA28" s="903"/>
      <c r="BB28" s="903"/>
      <c r="BC28" s="903"/>
      <c r="BD28" s="903"/>
      <c r="BE28" s="904"/>
      <c r="BF28" s="904"/>
      <c r="BG28" s="904"/>
      <c r="BH28" s="904"/>
      <c r="BI28" s="905"/>
      <c r="BJ28" s="250"/>
      <c r="BK28" s="250"/>
      <c r="BL28" s="250"/>
      <c r="BM28" s="250"/>
      <c r="BN28" s="250"/>
      <c r="BO28" s="263"/>
      <c r="BP28" s="263"/>
      <c r="BQ28" s="260">
        <v>22</v>
      </c>
      <c r="BR28" s="261"/>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4"/>
    </row>
    <row r="29" spans="1:131" s="245" customFormat="1" ht="26.25" customHeight="1" x14ac:dyDescent="0.15">
      <c r="A29" s="264">
        <v>2</v>
      </c>
      <c r="B29" s="839" t="s">
        <v>411</v>
      </c>
      <c r="C29" s="840"/>
      <c r="D29" s="840"/>
      <c r="E29" s="840"/>
      <c r="F29" s="840"/>
      <c r="G29" s="840"/>
      <c r="H29" s="840"/>
      <c r="I29" s="840"/>
      <c r="J29" s="840"/>
      <c r="K29" s="840"/>
      <c r="L29" s="840"/>
      <c r="M29" s="840"/>
      <c r="N29" s="840"/>
      <c r="O29" s="840"/>
      <c r="P29" s="841"/>
      <c r="Q29" s="842">
        <v>828</v>
      </c>
      <c r="R29" s="843"/>
      <c r="S29" s="843"/>
      <c r="T29" s="843"/>
      <c r="U29" s="843"/>
      <c r="V29" s="843">
        <v>806</v>
      </c>
      <c r="W29" s="843"/>
      <c r="X29" s="843"/>
      <c r="Y29" s="843"/>
      <c r="Z29" s="843"/>
      <c r="AA29" s="843">
        <v>22</v>
      </c>
      <c r="AB29" s="843"/>
      <c r="AC29" s="843"/>
      <c r="AD29" s="843"/>
      <c r="AE29" s="844"/>
      <c r="AF29" s="845">
        <v>22</v>
      </c>
      <c r="AG29" s="846"/>
      <c r="AH29" s="846"/>
      <c r="AI29" s="846"/>
      <c r="AJ29" s="847"/>
      <c r="AK29" s="914">
        <v>155</v>
      </c>
      <c r="AL29" s="915"/>
      <c r="AM29" s="915"/>
      <c r="AN29" s="915"/>
      <c r="AO29" s="915"/>
      <c r="AP29" s="915" t="s">
        <v>534</v>
      </c>
      <c r="AQ29" s="915"/>
      <c r="AR29" s="915"/>
      <c r="AS29" s="915"/>
      <c r="AT29" s="915"/>
      <c r="AU29" s="915" t="s">
        <v>534</v>
      </c>
      <c r="AV29" s="915"/>
      <c r="AW29" s="915"/>
      <c r="AX29" s="915"/>
      <c r="AY29" s="915"/>
      <c r="AZ29" s="916" t="s">
        <v>534</v>
      </c>
      <c r="BA29" s="916"/>
      <c r="BB29" s="916"/>
      <c r="BC29" s="916"/>
      <c r="BD29" s="916"/>
      <c r="BE29" s="912"/>
      <c r="BF29" s="912"/>
      <c r="BG29" s="912"/>
      <c r="BH29" s="912"/>
      <c r="BI29" s="913"/>
      <c r="BJ29" s="250"/>
      <c r="BK29" s="250"/>
      <c r="BL29" s="250"/>
      <c r="BM29" s="250"/>
      <c r="BN29" s="250"/>
      <c r="BO29" s="263"/>
      <c r="BP29" s="263"/>
      <c r="BQ29" s="260">
        <v>23</v>
      </c>
      <c r="BR29" s="261"/>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4"/>
    </row>
    <row r="30" spans="1:131" s="245" customFormat="1" ht="26.25" customHeight="1" x14ac:dyDescent="0.15">
      <c r="A30" s="264">
        <v>3</v>
      </c>
      <c r="B30" s="839" t="s">
        <v>412</v>
      </c>
      <c r="C30" s="840"/>
      <c r="D30" s="840"/>
      <c r="E30" s="840"/>
      <c r="F30" s="840"/>
      <c r="G30" s="840"/>
      <c r="H30" s="840"/>
      <c r="I30" s="840"/>
      <c r="J30" s="840"/>
      <c r="K30" s="840"/>
      <c r="L30" s="840"/>
      <c r="M30" s="840"/>
      <c r="N30" s="840"/>
      <c r="O30" s="840"/>
      <c r="P30" s="841"/>
      <c r="Q30" s="842">
        <v>876</v>
      </c>
      <c r="R30" s="843"/>
      <c r="S30" s="843"/>
      <c r="T30" s="843"/>
      <c r="U30" s="843"/>
      <c r="V30" s="843">
        <v>686</v>
      </c>
      <c r="W30" s="843"/>
      <c r="X30" s="843"/>
      <c r="Y30" s="843"/>
      <c r="Z30" s="843"/>
      <c r="AA30" s="843">
        <v>190</v>
      </c>
      <c r="AB30" s="843"/>
      <c r="AC30" s="843"/>
      <c r="AD30" s="843"/>
      <c r="AE30" s="844"/>
      <c r="AF30" s="845">
        <v>1495</v>
      </c>
      <c r="AG30" s="846"/>
      <c r="AH30" s="846"/>
      <c r="AI30" s="846"/>
      <c r="AJ30" s="847"/>
      <c r="AK30" s="914" t="s">
        <v>534</v>
      </c>
      <c r="AL30" s="915"/>
      <c r="AM30" s="915"/>
      <c r="AN30" s="915"/>
      <c r="AO30" s="915"/>
      <c r="AP30" s="915">
        <v>1746</v>
      </c>
      <c r="AQ30" s="915"/>
      <c r="AR30" s="915"/>
      <c r="AS30" s="915"/>
      <c r="AT30" s="915"/>
      <c r="AU30" s="915" t="s">
        <v>534</v>
      </c>
      <c r="AV30" s="915"/>
      <c r="AW30" s="915"/>
      <c r="AX30" s="915"/>
      <c r="AY30" s="915"/>
      <c r="AZ30" s="916" t="s">
        <v>534</v>
      </c>
      <c r="BA30" s="916"/>
      <c r="BB30" s="916"/>
      <c r="BC30" s="916"/>
      <c r="BD30" s="916"/>
      <c r="BE30" s="912" t="s">
        <v>413</v>
      </c>
      <c r="BF30" s="912"/>
      <c r="BG30" s="912"/>
      <c r="BH30" s="912"/>
      <c r="BI30" s="913"/>
      <c r="BJ30" s="250"/>
      <c r="BK30" s="250"/>
      <c r="BL30" s="250"/>
      <c r="BM30" s="250"/>
      <c r="BN30" s="250"/>
      <c r="BO30" s="263"/>
      <c r="BP30" s="263"/>
      <c r="BQ30" s="260">
        <v>24</v>
      </c>
      <c r="BR30" s="261"/>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4"/>
    </row>
    <row r="31" spans="1:131" s="245" customFormat="1" ht="26.25" customHeight="1" x14ac:dyDescent="0.15">
      <c r="A31" s="264">
        <v>4</v>
      </c>
      <c r="B31" s="839" t="s">
        <v>414</v>
      </c>
      <c r="C31" s="840"/>
      <c r="D31" s="840"/>
      <c r="E31" s="840"/>
      <c r="F31" s="840"/>
      <c r="G31" s="840"/>
      <c r="H31" s="840"/>
      <c r="I31" s="840"/>
      <c r="J31" s="840"/>
      <c r="K31" s="840"/>
      <c r="L31" s="840"/>
      <c r="M31" s="840"/>
      <c r="N31" s="840"/>
      <c r="O31" s="840"/>
      <c r="P31" s="841"/>
      <c r="Q31" s="842">
        <v>1670</v>
      </c>
      <c r="R31" s="843"/>
      <c r="S31" s="843"/>
      <c r="T31" s="843"/>
      <c r="U31" s="843"/>
      <c r="V31" s="843">
        <v>1443</v>
      </c>
      <c r="W31" s="843"/>
      <c r="X31" s="843"/>
      <c r="Y31" s="843"/>
      <c r="Z31" s="843"/>
      <c r="AA31" s="843">
        <v>227</v>
      </c>
      <c r="AB31" s="843"/>
      <c r="AC31" s="843"/>
      <c r="AD31" s="843"/>
      <c r="AE31" s="844"/>
      <c r="AF31" s="845">
        <v>1443</v>
      </c>
      <c r="AG31" s="846"/>
      <c r="AH31" s="846"/>
      <c r="AI31" s="846"/>
      <c r="AJ31" s="847"/>
      <c r="AK31" s="914">
        <v>309</v>
      </c>
      <c r="AL31" s="915"/>
      <c r="AM31" s="915"/>
      <c r="AN31" s="915"/>
      <c r="AO31" s="915"/>
      <c r="AP31" s="915">
        <v>8506</v>
      </c>
      <c r="AQ31" s="915"/>
      <c r="AR31" s="915"/>
      <c r="AS31" s="915"/>
      <c r="AT31" s="915"/>
      <c r="AU31" s="915">
        <v>2764</v>
      </c>
      <c r="AV31" s="915"/>
      <c r="AW31" s="915"/>
      <c r="AX31" s="915"/>
      <c r="AY31" s="915"/>
      <c r="AZ31" s="916" t="s">
        <v>534</v>
      </c>
      <c r="BA31" s="916"/>
      <c r="BB31" s="916"/>
      <c r="BC31" s="916"/>
      <c r="BD31" s="916"/>
      <c r="BE31" s="912" t="s">
        <v>415</v>
      </c>
      <c r="BF31" s="912"/>
      <c r="BG31" s="912"/>
      <c r="BH31" s="912"/>
      <c r="BI31" s="913"/>
      <c r="BJ31" s="250"/>
      <c r="BK31" s="250"/>
      <c r="BL31" s="250"/>
      <c r="BM31" s="250"/>
      <c r="BN31" s="250"/>
      <c r="BO31" s="263"/>
      <c r="BP31" s="263"/>
      <c r="BQ31" s="260">
        <v>25</v>
      </c>
      <c r="BR31" s="261"/>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4"/>
    </row>
    <row r="32" spans="1:131" s="245" customFormat="1" ht="26.25" customHeight="1" x14ac:dyDescent="0.15">
      <c r="A32" s="264">
        <v>5</v>
      </c>
      <c r="B32" s="839" t="s">
        <v>416</v>
      </c>
      <c r="C32" s="840"/>
      <c r="D32" s="840"/>
      <c r="E32" s="840"/>
      <c r="F32" s="840"/>
      <c r="G32" s="840"/>
      <c r="H32" s="840"/>
      <c r="I32" s="840"/>
      <c r="J32" s="840"/>
      <c r="K32" s="840"/>
      <c r="L32" s="840"/>
      <c r="M32" s="840"/>
      <c r="N32" s="840"/>
      <c r="O32" s="840"/>
      <c r="P32" s="841"/>
      <c r="Q32" s="842">
        <v>6871</v>
      </c>
      <c r="R32" s="843"/>
      <c r="S32" s="843"/>
      <c r="T32" s="843"/>
      <c r="U32" s="843"/>
      <c r="V32" s="843">
        <v>6992</v>
      </c>
      <c r="W32" s="843"/>
      <c r="X32" s="843"/>
      <c r="Y32" s="843"/>
      <c r="Z32" s="843"/>
      <c r="AA32" s="843">
        <v>-121</v>
      </c>
      <c r="AB32" s="843"/>
      <c r="AC32" s="843"/>
      <c r="AD32" s="843"/>
      <c r="AE32" s="844"/>
      <c r="AF32" s="845">
        <v>299</v>
      </c>
      <c r="AG32" s="846"/>
      <c r="AH32" s="846"/>
      <c r="AI32" s="846"/>
      <c r="AJ32" s="847"/>
      <c r="AK32" s="914">
        <v>314</v>
      </c>
      <c r="AL32" s="915"/>
      <c r="AM32" s="915"/>
      <c r="AN32" s="915"/>
      <c r="AO32" s="915"/>
      <c r="AP32" s="915">
        <v>8173</v>
      </c>
      <c r="AQ32" s="915"/>
      <c r="AR32" s="915"/>
      <c r="AS32" s="915"/>
      <c r="AT32" s="915"/>
      <c r="AU32" s="915">
        <v>3940</v>
      </c>
      <c r="AV32" s="915"/>
      <c r="AW32" s="915"/>
      <c r="AX32" s="915"/>
      <c r="AY32" s="915"/>
      <c r="AZ32" s="916" t="s">
        <v>534</v>
      </c>
      <c r="BA32" s="916"/>
      <c r="BB32" s="916"/>
      <c r="BC32" s="916"/>
      <c r="BD32" s="916"/>
      <c r="BE32" s="912" t="s">
        <v>413</v>
      </c>
      <c r="BF32" s="912"/>
      <c r="BG32" s="912"/>
      <c r="BH32" s="912"/>
      <c r="BI32" s="913"/>
      <c r="BJ32" s="250"/>
      <c r="BK32" s="250"/>
      <c r="BL32" s="250"/>
      <c r="BM32" s="250"/>
      <c r="BN32" s="250"/>
      <c r="BO32" s="263"/>
      <c r="BP32" s="263"/>
      <c r="BQ32" s="260">
        <v>26</v>
      </c>
      <c r="BR32" s="261"/>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4"/>
    </row>
    <row r="33" spans="1:131" s="245" customFormat="1" ht="26.25" customHeight="1" x14ac:dyDescent="0.15">
      <c r="A33" s="264">
        <v>6</v>
      </c>
      <c r="B33" s="839" t="s">
        <v>417</v>
      </c>
      <c r="C33" s="840"/>
      <c r="D33" s="840"/>
      <c r="E33" s="840"/>
      <c r="F33" s="840"/>
      <c r="G33" s="840"/>
      <c r="H33" s="840"/>
      <c r="I33" s="840"/>
      <c r="J33" s="840"/>
      <c r="K33" s="840"/>
      <c r="L33" s="840"/>
      <c r="M33" s="840"/>
      <c r="N33" s="840"/>
      <c r="O33" s="840"/>
      <c r="P33" s="841"/>
      <c r="Q33" s="842">
        <v>32</v>
      </c>
      <c r="R33" s="843"/>
      <c r="S33" s="843"/>
      <c r="T33" s="843"/>
      <c r="U33" s="843"/>
      <c r="V33" s="843">
        <v>9</v>
      </c>
      <c r="W33" s="843"/>
      <c r="X33" s="843"/>
      <c r="Y33" s="843"/>
      <c r="Z33" s="843"/>
      <c r="AA33" s="843">
        <v>23</v>
      </c>
      <c r="AB33" s="843"/>
      <c r="AC33" s="843"/>
      <c r="AD33" s="843"/>
      <c r="AE33" s="844"/>
      <c r="AF33" s="845">
        <v>23</v>
      </c>
      <c r="AG33" s="846"/>
      <c r="AH33" s="846"/>
      <c r="AI33" s="846"/>
      <c r="AJ33" s="847"/>
      <c r="AK33" s="914" t="s">
        <v>534</v>
      </c>
      <c r="AL33" s="915"/>
      <c r="AM33" s="915"/>
      <c r="AN33" s="915"/>
      <c r="AO33" s="915"/>
      <c r="AP33" s="915">
        <v>36</v>
      </c>
      <c r="AQ33" s="915"/>
      <c r="AR33" s="915"/>
      <c r="AS33" s="915"/>
      <c r="AT33" s="915"/>
      <c r="AU33" s="915" t="s">
        <v>534</v>
      </c>
      <c r="AV33" s="915"/>
      <c r="AW33" s="915"/>
      <c r="AX33" s="915"/>
      <c r="AY33" s="915"/>
      <c r="AZ33" s="916" t="s">
        <v>534</v>
      </c>
      <c r="BA33" s="916"/>
      <c r="BB33" s="916"/>
      <c r="BC33" s="916"/>
      <c r="BD33" s="916"/>
      <c r="BE33" s="912" t="s">
        <v>418</v>
      </c>
      <c r="BF33" s="912"/>
      <c r="BG33" s="912"/>
      <c r="BH33" s="912"/>
      <c r="BI33" s="913"/>
      <c r="BJ33" s="250"/>
      <c r="BK33" s="250"/>
      <c r="BL33" s="250"/>
      <c r="BM33" s="250"/>
      <c r="BN33" s="250"/>
      <c r="BO33" s="263"/>
      <c r="BP33" s="263"/>
      <c r="BQ33" s="260">
        <v>27</v>
      </c>
      <c r="BR33" s="261"/>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4"/>
    </row>
    <row r="34" spans="1:131" s="245" customFormat="1" ht="26.25" customHeight="1" x14ac:dyDescent="0.15">
      <c r="A34" s="264">
        <v>7</v>
      </c>
      <c r="B34" s="839"/>
      <c r="C34" s="840"/>
      <c r="D34" s="840"/>
      <c r="E34" s="840"/>
      <c r="F34" s="840"/>
      <c r="G34" s="840"/>
      <c r="H34" s="840"/>
      <c r="I34" s="840"/>
      <c r="J34" s="840"/>
      <c r="K34" s="840"/>
      <c r="L34" s="840"/>
      <c r="M34" s="840"/>
      <c r="N34" s="840"/>
      <c r="O34" s="840"/>
      <c r="P34" s="841"/>
      <c r="Q34" s="842"/>
      <c r="R34" s="843"/>
      <c r="S34" s="843"/>
      <c r="T34" s="843"/>
      <c r="U34" s="843"/>
      <c r="V34" s="843"/>
      <c r="W34" s="843"/>
      <c r="X34" s="843"/>
      <c r="Y34" s="843"/>
      <c r="Z34" s="843"/>
      <c r="AA34" s="843"/>
      <c r="AB34" s="843"/>
      <c r="AC34" s="843"/>
      <c r="AD34" s="843"/>
      <c r="AE34" s="844"/>
      <c r="AF34" s="845"/>
      <c r="AG34" s="846"/>
      <c r="AH34" s="846"/>
      <c r="AI34" s="846"/>
      <c r="AJ34" s="847"/>
      <c r="AK34" s="914"/>
      <c r="AL34" s="915"/>
      <c r="AM34" s="915"/>
      <c r="AN34" s="915"/>
      <c r="AO34" s="915"/>
      <c r="AP34" s="915"/>
      <c r="AQ34" s="915"/>
      <c r="AR34" s="915"/>
      <c r="AS34" s="915"/>
      <c r="AT34" s="915"/>
      <c r="AU34" s="915"/>
      <c r="AV34" s="915"/>
      <c r="AW34" s="915"/>
      <c r="AX34" s="915"/>
      <c r="AY34" s="915"/>
      <c r="AZ34" s="916"/>
      <c r="BA34" s="916"/>
      <c r="BB34" s="916"/>
      <c r="BC34" s="916"/>
      <c r="BD34" s="916"/>
      <c r="BE34" s="912"/>
      <c r="BF34" s="912"/>
      <c r="BG34" s="912"/>
      <c r="BH34" s="912"/>
      <c r="BI34" s="913"/>
      <c r="BJ34" s="250"/>
      <c r="BK34" s="250"/>
      <c r="BL34" s="250"/>
      <c r="BM34" s="250"/>
      <c r="BN34" s="250"/>
      <c r="BO34" s="263"/>
      <c r="BP34" s="263"/>
      <c r="BQ34" s="260">
        <v>28</v>
      </c>
      <c r="BR34" s="261"/>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4"/>
    </row>
    <row r="35" spans="1:131" s="245" customFormat="1" ht="26.25" customHeight="1" x14ac:dyDescent="0.15">
      <c r="A35" s="264">
        <v>8</v>
      </c>
      <c r="B35" s="839"/>
      <c r="C35" s="840"/>
      <c r="D35" s="840"/>
      <c r="E35" s="840"/>
      <c r="F35" s="840"/>
      <c r="G35" s="840"/>
      <c r="H35" s="840"/>
      <c r="I35" s="840"/>
      <c r="J35" s="840"/>
      <c r="K35" s="840"/>
      <c r="L35" s="840"/>
      <c r="M35" s="840"/>
      <c r="N35" s="840"/>
      <c r="O35" s="840"/>
      <c r="P35" s="841"/>
      <c r="Q35" s="842"/>
      <c r="R35" s="843"/>
      <c r="S35" s="843"/>
      <c r="T35" s="843"/>
      <c r="U35" s="843"/>
      <c r="V35" s="843"/>
      <c r="W35" s="843"/>
      <c r="X35" s="843"/>
      <c r="Y35" s="843"/>
      <c r="Z35" s="843"/>
      <c r="AA35" s="843"/>
      <c r="AB35" s="843"/>
      <c r="AC35" s="843"/>
      <c r="AD35" s="843"/>
      <c r="AE35" s="844"/>
      <c r="AF35" s="845"/>
      <c r="AG35" s="846"/>
      <c r="AH35" s="846"/>
      <c r="AI35" s="846"/>
      <c r="AJ35" s="847"/>
      <c r="AK35" s="914"/>
      <c r="AL35" s="915"/>
      <c r="AM35" s="915"/>
      <c r="AN35" s="915"/>
      <c r="AO35" s="915"/>
      <c r="AP35" s="915"/>
      <c r="AQ35" s="915"/>
      <c r="AR35" s="915"/>
      <c r="AS35" s="915"/>
      <c r="AT35" s="915"/>
      <c r="AU35" s="915"/>
      <c r="AV35" s="915"/>
      <c r="AW35" s="915"/>
      <c r="AX35" s="915"/>
      <c r="AY35" s="915"/>
      <c r="AZ35" s="916"/>
      <c r="BA35" s="916"/>
      <c r="BB35" s="916"/>
      <c r="BC35" s="916"/>
      <c r="BD35" s="916"/>
      <c r="BE35" s="912"/>
      <c r="BF35" s="912"/>
      <c r="BG35" s="912"/>
      <c r="BH35" s="912"/>
      <c r="BI35" s="913"/>
      <c r="BJ35" s="250"/>
      <c r="BK35" s="250"/>
      <c r="BL35" s="250"/>
      <c r="BM35" s="250"/>
      <c r="BN35" s="250"/>
      <c r="BO35" s="263"/>
      <c r="BP35" s="263"/>
      <c r="BQ35" s="260">
        <v>29</v>
      </c>
      <c r="BR35" s="261"/>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4"/>
    </row>
    <row r="36" spans="1:131" s="245" customFormat="1" ht="26.25" customHeight="1" x14ac:dyDescent="0.15">
      <c r="A36" s="264">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4"/>
      <c r="AL36" s="915"/>
      <c r="AM36" s="915"/>
      <c r="AN36" s="915"/>
      <c r="AO36" s="915"/>
      <c r="AP36" s="915"/>
      <c r="AQ36" s="915"/>
      <c r="AR36" s="915"/>
      <c r="AS36" s="915"/>
      <c r="AT36" s="915"/>
      <c r="AU36" s="915"/>
      <c r="AV36" s="915"/>
      <c r="AW36" s="915"/>
      <c r="AX36" s="915"/>
      <c r="AY36" s="915"/>
      <c r="AZ36" s="916"/>
      <c r="BA36" s="916"/>
      <c r="BB36" s="916"/>
      <c r="BC36" s="916"/>
      <c r="BD36" s="916"/>
      <c r="BE36" s="912"/>
      <c r="BF36" s="912"/>
      <c r="BG36" s="912"/>
      <c r="BH36" s="912"/>
      <c r="BI36" s="913"/>
      <c r="BJ36" s="250"/>
      <c r="BK36" s="250"/>
      <c r="BL36" s="250"/>
      <c r="BM36" s="250"/>
      <c r="BN36" s="250"/>
      <c r="BO36" s="263"/>
      <c r="BP36" s="263"/>
      <c r="BQ36" s="260">
        <v>30</v>
      </c>
      <c r="BR36" s="261"/>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4"/>
    </row>
    <row r="37" spans="1:131" s="245" customFormat="1" ht="26.25" customHeight="1" x14ac:dyDescent="0.15">
      <c r="A37" s="264">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0"/>
      <c r="BK37" s="250"/>
      <c r="BL37" s="250"/>
      <c r="BM37" s="250"/>
      <c r="BN37" s="250"/>
      <c r="BO37" s="263"/>
      <c r="BP37" s="263"/>
      <c r="BQ37" s="260">
        <v>31</v>
      </c>
      <c r="BR37" s="261"/>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4"/>
    </row>
    <row r="38" spans="1:131" s="245" customFormat="1" ht="26.25" customHeight="1" x14ac:dyDescent="0.15">
      <c r="A38" s="264">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0"/>
      <c r="BK38" s="250"/>
      <c r="BL38" s="250"/>
      <c r="BM38" s="250"/>
      <c r="BN38" s="250"/>
      <c r="BO38" s="263"/>
      <c r="BP38" s="263"/>
      <c r="BQ38" s="260">
        <v>32</v>
      </c>
      <c r="BR38" s="261"/>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4"/>
    </row>
    <row r="39" spans="1:131" s="245" customFormat="1" ht="26.25" customHeight="1" x14ac:dyDescent="0.15">
      <c r="A39" s="264">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0"/>
      <c r="BK39" s="250"/>
      <c r="BL39" s="250"/>
      <c r="BM39" s="250"/>
      <c r="BN39" s="250"/>
      <c r="BO39" s="263"/>
      <c r="BP39" s="263"/>
      <c r="BQ39" s="260">
        <v>33</v>
      </c>
      <c r="BR39" s="261"/>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4"/>
    </row>
    <row r="40" spans="1:131" s="245" customFormat="1" ht="26.25" customHeight="1" x14ac:dyDescent="0.15">
      <c r="A40" s="259">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0"/>
      <c r="BK40" s="250"/>
      <c r="BL40" s="250"/>
      <c r="BM40" s="250"/>
      <c r="BN40" s="250"/>
      <c r="BO40" s="263"/>
      <c r="BP40" s="263"/>
      <c r="BQ40" s="260">
        <v>34</v>
      </c>
      <c r="BR40" s="261"/>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4"/>
    </row>
    <row r="41" spans="1:131" s="245" customFormat="1" ht="26.25" customHeight="1" x14ac:dyDescent="0.15">
      <c r="A41" s="259">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0"/>
      <c r="BK41" s="250"/>
      <c r="BL41" s="250"/>
      <c r="BM41" s="250"/>
      <c r="BN41" s="250"/>
      <c r="BO41" s="263"/>
      <c r="BP41" s="263"/>
      <c r="BQ41" s="260">
        <v>35</v>
      </c>
      <c r="BR41" s="261"/>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4"/>
    </row>
    <row r="42" spans="1:131" s="245" customFormat="1" ht="26.25" customHeight="1" x14ac:dyDescent="0.15">
      <c r="A42" s="259">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0"/>
      <c r="BK42" s="250"/>
      <c r="BL42" s="250"/>
      <c r="BM42" s="250"/>
      <c r="BN42" s="250"/>
      <c r="BO42" s="263"/>
      <c r="BP42" s="263"/>
      <c r="BQ42" s="260">
        <v>36</v>
      </c>
      <c r="BR42" s="261"/>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4"/>
    </row>
    <row r="43" spans="1:131" s="245" customFormat="1" ht="26.25" customHeight="1" x14ac:dyDescent="0.15">
      <c r="A43" s="259">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0"/>
      <c r="BK43" s="250"/>
      <c r="BL43" s="250"/>
      <c r="BM43" s="250"/>
      <c r="BN43" s="250"/>
      <c r="BO43" s="263"/>
      <c r="BP43" s="263"/>
      <c r="BQ43" s="260">
        <v>37</v>
      </c>
      <c r="BR43" s="261"/>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4"/>
    </row>
    <row r="44" spans="1:131" s="245" customFormat="1" ht="26.25" customHeight="1" x14ac:dyDescent="0.15">
      <c r="A44" s="259">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0"/>
      <c r="BK44" s="250"/>
      <c r="BL44" s="250"/>
      <c r="BM44" s="250"/>
      <c r="BN44" s="250"/>
      <c r="BO44" s="263"/>
      <c r="BP44" s="263"/>
      <c r="BQ44" s="260">
        <v>38</v>
      </c>
      <c r="BR44" s="261"/>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4"/>
    </row>
    <row r="45" spans="1:131" s="245" customFormat="1" ht="26.25" customHeight="1" x14ac:dyDescent="0.15">
      <c r="A45" s="259">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0"/>
      <c r="BK45" s="250"/>
      <c r="BL45" s="250"/>
      <c r="BM45" s="250"/>
      <c r="BN45" s="250"/>
      <c r="BO45" s="263"/>
      <c r="BP45" s="263"/>
      <c r="BQ45" s="260">
        <v>39</v>
      </c>
      <c r="BR45" s="261"/>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4"/>
    </row>
    <row r="46" spans="1:131" s="245" customFormat="1" ht="26.25" customHeight="1" x14ac:dyDescent="0.15">
      <c r="A46" s="259">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0"/>
      <c r="BK46" s="250"/>
      <c r="BL46" s="250"/>
      <c r="BM46" s="250"/>
      <c r="BN46" s="250"/>
      <c r="BO46" s="263"/>
      <c r="BP46" s="263"/>
      <c r="BQ46" s="260">
        <v>40</v>
      </c>
      <c r="BR46" s="261"/>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4"/>
    </row>
    <row r="47" spans="1:131" s="245" customFormat="1" ht="26.25" customHeight="1" x14ac:dyDescent="0.15">
      <c r="A47" s="259">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0"/>
      <c r="BK47" s="250"/>
      <c r="BL47" s="250"/>
      <c r="BM47" s="250"/>
      <c r="BN47" s="250"/>
      <c r="BO47" s="263"/>
      <c r="BP47" s="263"/>
      <c r="BQ47" s="260">
        <v>41</v>
      </c>
      <c r="BR47" s="261"/>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4"/>
    </row>
    <row r="48" spans="1:131" s="245" customFormat="1" ht="26.25" customHeight="1" x14ac:dyDescent="0.15">
      <c r="A48" s="259">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0"/>
      <c r="BK48" s="250"/>
      <c r="BL48" s="250"/>
      <c r="BM48" s="250"/>
      <c r="BN48" s="250"/>
      <c r="BO48" s="263"/>
      <c r="BP48" s="263"/>
      <c r="BQ48" s="260">
        <v>42</v>
      </c>
      <c r="BR48" s="261"/>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4"/>
    </row>
    <row r="49" spans="1:131" s="245" customFormat="1" ht="26.25" customHeight="1" x14ac:dyDescent="0.15">
      <c r="A49" s="259">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0"/>
      <c r="BK49" s="250"/>
      <c r="BL49" s="250"/>
      <c r="BM49" s="250"/>
      <c r="BN49" s="250"/>
      <c r="BO49" s="263"/>
      <c r="BP49" s="263"/>
      <c r="BQ49" s="260">
        <v>43</v>
      </c>
      <c r="BR49" s="261"/>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4"/>
    </row>
    <row r="50" spans="1:131" s="245" customFormat="1" ht="26.25" customHeight="1" x14ac:dyDescent="0.15">
      <c r="A50" s="259">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0"/>
      <c r="BK50" s="250"/>
      <c r="BL50" s="250"/>
      <c r="BM50" s="250"/>
      <c r="BN50" s="250"/>
      <c r="BO50" s="263"/>
      <c r="BP50" s="263"/>
      <c r="BQ50" s="260">
        <v>44</v>
      </c>
      <c r="BR50" s="261"/>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4"/>
    </row>
    <row r="51" spans="1:131" s="245" customFormat="1" ht="26.25" customHeight="1" x14ac:dyDescent="0.15">
      <c r="A51" s="259">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0"/>
      <c r="BK51" s="250"/>
      <c r="BL51" s="250"/>
      <c r="BM51" s="250"/>
      <c r="BN51" s="250"/>
      <c r="BO51" s="263"/>
      <c r="BP51" s="263"/>
      <c r="BQ51" s="260">
        <v>45</v>
      </c>
      <c r="BR51" s="261"/>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4"/>
    </row>
    <row r="52" spans="1:131" s="245" customFormat="1" ht="26.25" customHeight="1" x14ac:dyDescent="0.15">
      <c r="A52" s="259">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0"/>
      <c r="BK52" s="250"/>
      <c r="BL52" s="250"/>
      <c r="BM52" s="250"/>
      <c r="BN52" s="250"/>
      <c r="BO52" s="263"/>
      <c r="BP52" s="263"/>
      <c r="BQ52" s="260">
        <v>46</v>
      </c>
      <c r="BR52" s="261"/>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4"/>
    </row>
    <row r="53" spans="1:131" s="245" customFormat="1" ht="26.25" customHeight="1" x14ac:dyDescent="0.15">
      <c r="A53" s="259">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0"/>
      <c r="BK53" s="250"/>
      <c r="BL53" s="250"/>
      <c r="BM53" s="250"/>
      <c r="BN53" s="250"/>
      <c r="BO53" s="263"/>
      <c r="BP53" s="263"/>
      <c r="BQ53" s="260">
        <v>47</v>
      </c>
      <c r="BR53" s="261"/>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4"/>
    </row>
    <row r="54" spans="1:131" s="245" customFormat="1" ht="26.25" customHeight="1" x14ac:dyDescent="0.15">
      <c r="A54" s="259">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0"/>
      <c r="BK54" s="250"/>
      <c r="BL54" s="250"/>
      <c r="BM54" s="250"/>
      <c r="BN54" s="250"/>
      <c r="BO54" s="263"/>
      <c r="BP54" s="263"/>
      <c r="BQ54" s="260">
        <v>48</v>
      </c>
      <c r="BR54" s="261"/>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4"/>
    </row>
    <row r="55" spans="1:131" s="245" customFormat="1" ht="26.25" customHeight="1" x14ac:dyDescent="0.15">
      <c r="A55" s="259">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0"/>
      <c r="BK55" s="250"/>
      <c r="BL55" s="250"/>
      <c r="BM55" s="250"/>
      <c r="BN55" s="250"/>
      <c r="BO55" s="263"/>
      <c r="BP55" s="263"/>
      <c r="BQ55" s="260">
        <v>49</v>
      </c>
      <c r="BR55" s="261"/>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4"/>
    </row>
    <row r="56" spans="1:131" s="245" customFormat="1" ht="26.25" customHeight="1" x14ac:dyDescent="0.15">
      <c r="A56" s="259">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0"/>
      <c r="BK56" s="250"/>
      <c r="BL56" s="250"/>
      <c r="BM56" s="250"/>
      <c r="BN56" s="250"/>
      <c r="BO56" s="263"/>
      <c r="BP56" s="263"/>
      <c r="BQ56" s="260">
        <v>50</v>
      </c>
      <c r="BR56" s="261"/>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4"/>
    </row>
    <row r="57" spans="1:131" s="245" customFormat="1" ht="26.25" customHeight="1" x14ac:dyDescent="0.15">
      <c r="A57" s="259">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0"/>
      <c r="BK57" s="250"/>
      <c r="BL57" s="250"/>
      <c r="BM57" s="250"/>
      <c r="BN57" s="250"/>
      <c r="BO57" s="263"/>
      <c r="BP57" s="263"/>
      <c r="BQ57" s="260">
        <v>51</v>
      </c>
      <c r="BR57" s="261"/>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4"/>
    </row>
    <row r="58" spans="1:131" s="245" customFormat="1" ht="26.25" customHeight="1" x14ac:dyDescent="0.15">
      <c r="A58" s="259">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0"/>
      <c r="BK58" s="250"/>
      <c r="BL58" s="250"/>
      <c r="BM58" s="250"/>
      <c r="BN58" s="250"/>
      <c r="BO58" s="263"/>
      <c r="BP58" s="263"/>
      <c r="BQ58" s="260">
        <v>52</v>
      </c>
      <c r="BR58" s="261"/>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4"/>
    </row>
    <row r="59" spans="1:131" s="245" customFormat="1" ht="26.25" customHeight="1" x14ac:dyDescent="0.15">
      <c r="A59" s="259">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0"/>
      <c r="BK59" s="250"/>
      <c r="BL59" s="250"/>
      <c r="BM59" s="250"/>
      <c r="BN59" s="250"/>
      <c r="BO59" s="263"/>
      <c r="BP59" s="263"/>
      <c r="BQ59" s="260">
        <v>53</v>
      </c>
      <c r="BR59" s="261"/>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4"/>
    </row>
    <row r="60" spans="1:131" s="245" customFormat="1" ht="26.25" customHeight="1" x14ac:dyDescent="0.15">
      <c r="A60" s="259">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0"/>
      <c r="BK60" s="250"/>
      <c r="BL60" s="250"/>
      <c r="BM60" s="250"/>
      <c r="BN60" s="250"/>
      <c r="BO60" s="263"/>
      <c r="BP60" s="263"/>
      <c r="BQ60" s="260">
        <v>54</v>
      </c>
      <c r="BR60" s="261"/>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4"/>
    </row>
    <row r="61" spans="1:131" s="245" customFormat="1" ht="26.25" customHeight="1" thickBot="1" x14ac:dyDescent="0.2">
      <c r="A61" s="259">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0"/>
      <c r="BK61" s="250"/>
      <c r="BL61" s="250"/>
      <c r="BM61" s="250"/>
      <c r="BN61" s="250"/>
      <c r="BO61" s="263"/>
      <c r="BP61" s="263"/>
      <c r="BQ61" s="260">
        <v>55</v>
      </c>
      <c r="BR61" s="261"/>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4"/>
    </row>
    <row r="62" spans="1:131" s="245" customFormat="1" ht="26.25" customHeight="1" x14ac:dyDescent="0.15">
      <c r="A62" s="259">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419</v>
      </c>
      <c r="BK62" s="890"/>
      <c r="BL62" s="890"/>
      <c r="BM62" s="890"/>
      <c r="BN62" s="891"/>
      <c r="BO62" s="263"/>
      <c r="BP62" s="263"/>
      <c r="BQ62" s="260">
        <v>56</v>
      </c>
      <c r="BR62" s="261"/>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4"/>
    </row>
    <row r="63" spans="1:131" s="245" customFormat="1" ht="26.25" customHeight="1" thickBot="1" x14ac:dyDescent="0.2">
      <c r="A63" s="262" t="s">
        <v>397</v>
      </c>
      <c r="B63" s="874" t="s">
        <v>420</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3341</v>
      </c>
      <c r="AG63" s="926"/>
      <c r="AH63" s="926"/>
      <c r="AI63" s="926"/>
      <c r="AJ63" s="927"/>
      <c r="AK63" s="928"/>
      <c r="AL63" s="923"/>
      <c r="AM63" s="923"/>
      <c r="AN63" s="923"/>
      <c r="AO63" s="923"/>
      <c r="AP63" s="926">
        <v>18461</v>
      </c>
      <c r="AQ63" s="926"/>
      <c r="AR63" s="926"/>
      <c r="AS63" s="926"/>
      <c r="AT63" s="926"/>
      <c r="AU63" s="926">
        <v>6704</v>
      </c>
      <c r="AV63" s="926"/>
      <c r="AW63" s="926"/>
      <c r="AX63" s="926"/>
      <c r="AY63" s="926"/>
      <c r="AZ63" s="930"/>
      <c r="BA63" s="930"/>
      <c r="BB63" s="930"/>
      <c r="BC63" s="930"/>
      <c r="BD63" s="930"/>
      <c r="BE63" s="931"/>
      <c r="BF63" s="931"/>
      <c r="BG63" s="931"/>
      <c r="BH63" s="931"/>
      <c r="BI63" s="932"/>
      <c r="BJ63" s="933" t="s">
        <v>421</v>
      </c>
      <c r="BK63" s="934"/>
      <c r="BL63" s="934"/>
      <c r="BM63" s="934"/>
      <c r="BN63" s="935"/>
      <c r="BO63" s="263"/>
      <c r="BP63" s="263"/>
      <c r="BQ63" s="260">
        <v>57</v>
      </c>
      <c r="BR63" s="261"/>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4"/>
    </row>
    <row r="64" spans="1:131" s="245" customFormat="1" ht="26.25" customHeight="1" x14ac:dyDescent="0.15">
      <c r="A64" s="263"/>
      <c r="B64" s="263"/>
      <c r="C64" s="263"/>
      <c r="D64" s="263"/>
      <c r="E64" s="263"/>
      <c r="F64" s="263"/>
      <c r="G64" s="263"/>
      <c r="H64" s="263"/>
      <c r="I64" s="263"/>
      <c r="J64" s="263"/>
      <c r="K64" s="263"/>
      <c r="L64" s="263"/>
      <c r="M64" s="263"/>
      <c r="N64" s="263"/>
      <c r="O64" s="263"/>
      <c r="P64" s="263"/>
      <c r="Q64" s="263"/>
      <c r="R64" s="263"/>
      <c r="S64" s="263"/>
      <c r="T64" s="263"/>
      <c r="U64" s="263"/>
      <c r="V64" s="263"/>
      <c r="W64" s="263"/>
      <c r="X64" s="263"/>
      <c r="Y64" s="263"/>
      <c r="Z64" s="263"/>
      <c r="AA64" s="263"/>
      <c r="AB64" s="263"/>
      <c r="AC64" s="263"/>
      <c r="AD64" s="263"/>
      <c r="AE64" s="263"/>
      <c r="AF64" s="263"/>
      <c r="AG64" s="263"/>
      <c r="AH64" s="263"/>
      <c r="AI64" s="263"/>
      <c r="AJ64" s="263"/>
      <c r="AK64" s="263"/>
      <c r="AL64" s="263"/>
      <c r="AM64" s="263"/>
      <c r="AN64" s="263"/>
      <c r="AO64" s="263"/>
      <c r="AP64" s="263"/>
      <c r="AQ64" s="263"/>
      <c r="AR64" s="263"/>
      <c r="AS64" s="263"/>
      <c r="AT64" s="263"/>
      <c r="AU64" s="263"/>
      <c r="AV64" s="263"/>
      <c r="AW64" s="263"/>
      <c r="AX64" s="263"/>
      <c r="AY64" s="263"/>
      <c r="AZ64" s="263"/>
      <c r="BA64" s="263"/>
      <c r="BB64" s="263"/>
      <c r="BC64" s="263"/>
      <c r="BD64" s="263"/>
      <c r="BE64" s="263"/>
      <c r="BF64" s="263"/>
      <c r="BG64" s="263"/>
      <c r="BH64" s="263"/>
      <c r="BI64" s="263"/>
      <c r="BJ64" s="263"/>
      <c r="BK64" s="263"/>
      <c r="BL64" s="263"/>
      <c r="BM64" s="263"/>
      <c r="BN64" s="263"/>
      <c r="BO64" s="263"/>
      <c r="BP64" s="263"/>
      <c r="BQ64" s="260">
        <v>58</v>
      </c>
      <c r="BR64" s="261"/>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4"/>
    </row>
    <row r="65" spans="1:131" s="245" customFormat="1" ht="26.25" customHeight="1" thickBot="1" x14ac:dyDescent="0.2">
      <c r="A65" s="250" t="s">
        <v>422</v>
      </c>
      <c r="B65" s="250"/>
      <c r="C65" s="250"/>
      <c r="D65" s="250"/>
      <c r="E65" s="250"/>
      <c r="F65" s="250"/>
      <c r="G65" s="250"/>
      <c r="H65" s="250"/>
      <c r="I65" s="250"/>
      <c r="J65" s="250"/>
      <c r="K65" s="250"/>
      <c r="L65" s="250"/>
      <c r="M65" s="250"/>
      <c r="N65" s="250"/>
      <c r="O65" s="250"/>
      <c r="P65" s="250"/>
      <c r="Q65" s="250"/>
      <c r="R65" s="250"/>
      <c r="S65" s="250"/>
      <c r="T65" s="250"/>
      <c r="U65" s="250"/>
      <c r="V65" s="250"/>
      <c r="W65" s="250"/>
      <c r="X65" s="250"/>
      <c r="Y65" s="250"/>
      <c r="Z65" s="250"/>
      <c r="AA65" s="250"/>
      <c r="AB65" s="250"/>
      <c r="AC65" s="250"/>
      <c r="AD65" s="250"/>
      <c r="AE65" s="250"/>
      <c r="AF65" s="250"/>
      <c r="AG65" s="250"/>
      <c r="AH65" s="250"/>
      <c r="AI65" s="250"/>
      <c r="AJ65" s="250"/>
      <c r="AK65" s="250"/>
      <c r="AL65" s="250"/>
      <c r="AM65" s="250"/>
      <c r="AN65" s="250"/>
      <c r="AO65" s="250"/>
      <c r="AP65" s="250"/>
      <c r="AQ65" s="250"/>
      <c r="AR65" s="250"/>
      <c r="AS65" s="250"/>
      <c r="AT65" s="250"/>
      <c r="AU65" s="250"/>
      <c r="AV65" s="250"/>
      <c r="AW65" s="250"/>
      <c r="AX65" s="250"/>
      <c r="AY65" s="250"/>
      <c r="AZ65" s="250"/>
      <c r="BA65" s="250"/>
      <c r="BB65" s="250"/>
      <c r="BC65" s="250"/>
      <c r="BD65" s="250"/>
      <c r="BE65" s="263"/>
      <c r="BF65" s="263"/>
      <c r="BG65" s="263"/>
      <c r="BH65" s="263"/>
      <c r="BI65" s="263"/>
      <c r="BJ65" s="263"/>
      <c r="BK65" s="263"/>
      <c r="BL65" s="263"/>
      <c r="BM65" s="263"/>
      <c r="BN65" s="263"/>
      <c r="BO65" s="263"/>
      <c r="BP65" s="263"/>
      <c r="BQ65" s="260">
        <v>59</v>
      </c>
      <c r="BR65" s="261"/>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4"/>
    </row>
    <row r="66" spans="1:131" s="245" customFormat="1" ht="26.25" customHeight="1" x14ac:dyDescent="0.15">
      <c r="A66" s="824" t="s">
        <v>423</v>
      </c>
      <c r="B66" s="825"/>
      <c r="C66" s="825"/>
      <c r="D66" s="825"/>
      <c r="E66" s="825"/>
      <c r="F66" s="825"/>
      <c r="G66" s="825"/>
      <c r="H66" s="825"/>
      <c r="I66" s="825"/>
      <c r="J66" s="825"/>
      <c r="K66" s="825"/>
      <c r="L66" s="825"/>
      <c r="M66" s="825"/>
      <c r="N66" s="825"/>
      <c r="O66" s="825"/>
      <c r="P66" s="826"/>
      <c r="Q66" s="801" t="s">
        <v>424</v>
      </c>
      <c r="R66" s="802"/>
      <c r="S66" s="802"/>
      <c r="T66" s="802"/>
      <c r="U66" s="803"/>
      <c r="V66" s="801" t="s">
        <v>425</v>
      </c>
      <c r="W66" s="802"/>
      <c r="X66" s="802"/>
      <c r="Y66" s="802"/>
      <c r="Z66" s="803"/>
      <c r="AA66" s="801" t="s">
        <v>426</v>
      </c>
      <c r="AB66" s="802"/>
      <c r="AC66" s="802"/>
      <c r="AD66" s="802"/>
      <c r="AE66" s="803"/>
      <c r="AF66" s="936" t="s">
        <v>427</v>
      </c>
      <c r="AG66" s="897"/>
      <c r="AH66" s="897"/>
      <c r="AI66" s="897"/>
      <c r="AJ66" s="937"/>
      <c r="AK66" s="801" t="s">
        <v>428</v>
      </c>
      <c r="AL66" s="825"/>
      <c r="AM66" s="825"/>
      <c r="AN66" s="825"/>
      <c r="AO66" s="826"/>
      <c r="AP66" s="801" t="s">
        <v>429</v>
      </c>
      <c r="AQ66" s="802"/>
      <c r="AR66" s="802"/>
      <c r="AS66" s="802"/>
      <c r="AT66" s="803"/>
      <c r="AU66" s="801" t="s">
        <v>430</v>
      </c>
      <c r="AV66" s="802"/>
      <c r="AW66" s="802"/>
      <c r="AX66" s="802"/>
      <c r="AY66" s="803"/>
      <c r="AZ66" s="801" t="s">
        <v>382</v>
      </c>
      <c r="BA66" s="802"/>
      <c r="BB66" s="802"/>
      <c r="BC66" s="802"/>
      <c r="BD66" s="813"/>
      <c r="BE66" s="263"/>
      <c r="BF66" s="263"/>
      <c r="BG66" s="263"/>
      <c r="BH66" s="263"/>
      <c r="BI66" s="263"/>
      <c r="BJ66" s="263"/>
      <c r="BK66" s="263"/>
      <c r="BL66" s="263"/>
      <c r="BM66" s="263"/>
      <c r="BN66" s="263"/>
      <c r="BO66" s="263"/>
      <c r="BP66" s="263"/>
      <c r="BQ66" s="260">
        <v>60</v>
      </c>
      <c r="BR66" s="265"/>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4"/>
    </row>
    <row r="67" spans="1:131" s="245" customFormat="1" ht="26.25" customHeight="1" thickBot="1" x14ac:dyDescent="0.2">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3"/>
      <c r="BF67" s="263"/>
      <c r="BG67" s="263"/>
      <c r="BH67" s="263"/>
      <c r="BI67" s="263"/>
      <c r="BJ67" s="263"/>
      <c r="BK67" s="263"/>
      <c r="BL67" s="263"/>
      <c r="BM67" s="263"/>
      <c r="BN67" s="263"/>
      <c r="BO67" s="263"/>
      <c r="BP67" s="263"/>
      <c r="BQ67" s="260">
        <v>61</v>
      </c>
      <c r="BR67" s="265"/>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4"/>
    </row>
    <row r="68" spans="1:131" s="245" customFormat="1" ht="26.25" customHeight="1" thickTop="1" x14ac:dyDescent="0.15">
      <c r="A68" s="256">
        <v>1</v>
      </c>
      <c r="B68" s="953" t="s">
        <v>602</v>
      </c>
      <c r="C68" s="954"/>
      <c r="D68" s="954"/>
      <c r="E68" s="954"/>
      <c r="F68" s="954"/>
      <c r="G68" s="954"/>
      <c r="H68" s="954"/>
      <c r="I68" s="954"/>
      <c r="J68" s="954"/>
      <c r="K68" s="954"/>
      <c r="L68" s="954"/>
      <c r="M68" s="954"/>
      <c r="N68" s="954"/>
      <c r="O68" s="954"/>
      <c r="P68" s="955"/>
      <c r="Q68" s="956"/>
      <c r="R68" s="950"/>
      <c r="S68" s="950"/>
      <c r="T68" s="950"/>
      <c r="U68" s="950"/>
      <c r="V68" s="950"/>
      <c r="W68" s="950"/>
      <c r="X68" s="950"/>
      <c r="Y68" s="950"/>
      <c r="Z68" s="950"/>
      <c r="AA68" s="950"/>
      <c r="AB68" s="950"/>
      <c r="AC68" s="950"/>
      <c r="AD68" s="950"/>
      <c r="AE68" s="950"/>
      <c r="AF68" s="950"/>
      <c r="AG68" s="950"/>
      <c r="AH68" s="950"/>
      <c r="AI68" s="950"/>
      <c r="AJ68" s="950"/>
      <c r="AK68" s="950"/>
      <c r="AL68" s="950"/>
      <c r="AM68" s="950"/>
      <c r="AN68" s="950"/>
      <c r="AO68" s="950"/>
      <c r="AP68" s="950"/>
      <c r="AQ68" s="950"/>
      <c r="AR68" s="950"/>
      <c r="AS68" s="950"/>
      <c r="AT68" s="950"/>
      <c r="AU68" s="950"/>
      <c r="AV68" s="950"/>
      <c r="AW68" s="950"/>
      <c r="AX68" s="950"/>
      <c r="AY68" s="950"/>
      <c r="AZ68" s="951"/>
      <c r="BA68" s="951"/>
      <c r="BB68" s="951"/>
      <c r="BC68" s="951"/>
      <c r="BD68" s="952"/>
      <c r="BE68" s="263"/>
      <c r="BF68" s="263"/>
      <c r="BG68" s="263"/>
      <c r="BH68" s="263"/>
      <c r="BI68" s="263"/>
      <c r="BJ68" s="263"/>
      <c r="BK68" s="263"/>
      <c r="BL68" s="263"/>
      <c r="BM68" s="263"/>
      <c r="BN68" s="263"/>
      <c r="BO68" s="263"/>
      <c r="BP68" s="263"/>
      <c r="BQ68" s="260">
        <v>62</v>
      </c>
      <c r="BR68" s="265"/>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4"/>
    </row>
    <row r="69" spans="1:131" s="245" customFormat="1" ht="26.25" customHeight="1" x14ac:dyDescent="0.15">
      <c r="A69" s="259">
        <v>2</v>
      </c>
      <c r="B69" s="957" t="s">
        <v>603</v>
      </c>
      <c r="C69" s="958"/>
      <c r="D69" s="958"/>
      <c r="E69" s="958"/>
      <c r="F69" s="958"/>
      <c r="G69" s="958"/>
      <c r="H69" s="958"/>
      <c r="I69" s="958"/>
      <c r="J69" s="958"/>
      <c r="K69" s="958"/>
      <c r="L69" s="958"/>
      <c r="M69" s="958"/>
      <c r="N69" s="958"/>
      <c r="O69" s="958"/>
      <c r="P69" s="959"/>
      <c r="Q69" s="960">
        <v>292</v>
      </c>
      <c r="R69" s="915"/>
      <c r="S69" s="915"/>
      <c r="T69" s="915"/>
      <c r="U69" s="915"/>
      <c r="V69" s="915">
        <v>248</v>
      </c>
      <c r="W69" s="915"/>
      <c r="X69" s="915"/>
      <c r="Y69" s="915"/>
      <c r="Z69" s="915"/>
      <c r="AA69" s="915">
        <v>44</v>
      </c>
      <c r="AB69" s="915"/>
      <c r="AC69" s="915"/>
      <c r="AD69" s="915"/>
      <c r="AE69" s="915"/>
      <c r="AF69" s="915">
        <v>44</v>
      </c>
      <c r="AG69" s="915"/>
      <c r="AH69" s="915"/>
      <c r="AI69" s="915"/>
      <c r="AJ69" s="915"/>
      <c r="AK69" s="915" t="s">
        <v>534</v>
      </c>
      <c r="AL69" s="915"/>
      <c r="AM69" s="915"/>
      <c r="AN69" s="915"/>
      <c r="AO69" s="915"/>
      <c r="AP69" s="915" t="s">
        <v>534</v>
      </c>
      <c r="AQ69" s="915"/>
      <c r="AR69" s="915"/>
      <c r="AS69" s="915"/>
      <c r="AT69" s="915"/>
      <c r="AU69" s="915" t="s">
        <v>534</v>
      </c>
      <c r="AV69" s="915"/>
      <c r="AW69" s="915"/>
      <c r="AX69" s="915"/>
      <c r="AY69" s="915"/>
      <c r="AZ69" s="961"/>
      <c r="BA69" s="961"/>
      <c r="BB69" s="961"/>
      <c r="BC69" s="961"/>
      <c r="BD69" s="962"/>
      <c r="BE69" s="263"/>
      <c r="BF69" s="263"/>
      <c r="BG69" s="263"/>
      <c r="BH69" s="263"/>
      <c r="BI69" s="263"/>
      <c r="BJ69" s="263"/>
      <c r="BK69" s="263"/>
      <c r="BL69" s="263"/>
      <c r="BM69" s="263"/>
      <c r="BN69" s="263"/>
      <c r="BO69" s="263"/>
      <c r="BP69" s="263"/>
      <c r="BQ69" s="260">
        <v>63</v>
      </c>
      <c r="BR69" s="265"/>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4"/>
    </row>
    <row r="70" spans="1:131" s="245" customFormat="1" ht="26.25" customHeight="1" x14ac:dyDescent="0.15">
      <c r="A70" s="259">
        <v>3</v>
      </c>
      <c r="B70" s="957" t="s">
        <v>604</v>
      </c>
      <c r="C70" s="958"/>
      <c r="D70" s="958"/>
      <c r="E70" s="958"/>
      <c r="F70" s="958"/>
      <c r="G70" s="958"/>
      <c r="H70" s="958"/>
      <c r="I70" s="958"/>
      <c r="J70" s="958"/>
      <c r="K70" s="958"/>
      <c r="L70" s="958"/>
      <c r="M70" s="958"/>
      <c r="N70" s="958"/>
      <c r="O70" s="958"/>
      <c r="P70" s="959"/>
      <c r="Q70" s="960">
        <v>404</v>
      </c>
      <c r="R70" s="915"/>
      <c r="S70" s="915"/>
      <c r="T70" s="915"/>
      <c r="U70" s="915"/>
      <c r="V70" s="915">
        <v>377</v>
      </c>
      <c r="W70" s="915"/>
      <c r="X70" s="915"/>
      <c r="Y70" s="915"/>
      <c r="Z70" s="915"/>
      <c r="AA70" s="915">
        <v>27</v>
      </c>
      <c r="AB70" s="915"/>
      <c r="AC70" s="915"/>
      <c r="AD70" s="915"/>
      <c r="AE70" s="915"/>
      <c r="AF70" s="915">
        <v>27</v>
      </c>
      <c r="AG70" s="915"/>
      <c r="AH70" s="915"/>
      <c r="AI70" s="915"/>
      <c r="AJ70" s="915"/>
      <c r="AK70" s="915" t="s">
        <v>534</v>
      </c>
      <c r="AL70" s="915"/>
      <c r="AM70" s="915"/>
      <c r="AN70" s="915"/>
      <c r="AO70" s="915"/>
      <c r="AP70" s="915">
        <v>91</v>
      </c>
      <c r="AQ70" s="915"/>
      <c r="AR70" s="915"/>
      <c r="AS70" s="915"/>
      <c r="AT70" s="915"/>
      <c r="AU70" s="915">
        <v>21</v>
      </c>
      <c r="AV70" s="915"/>
      <c r="AW70" s="915"/>
      <c r="AX70" s="915"/>
      <c r="AY70" s="915"/>
      <c r="AZ70" s="961"/>
      <c r="BA70" s="961"/>
      <c r="BB70" s="961"/>
      <c r="BC70" s="961"/>
      <c r="BD70" s="962"/>
      <c r="BE70" s="263"/>
      <c r="BF70" s="263"/>
      <c r="BG70" s="263"/>
      <c r="BH70" s="263"/>
      <c r="BI70" s="263"/>
      <c r="BJ70" s="263"/>
      <c r="BK70" s="263"/>
      <c r="BL70" s="263"/>
      <c r="BM70" s="263"/>
      <c r="BN70" s="263"/>
      <c r="BO70" s="263"/>
      <c r="BP70" s="263"/>
      <c r="BQ70" s="260">
        <v>64</v>
      </c>
      <c r="BR70" s="265"/>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4"/>
    </row>
    <row r="71" spans="1:131" s="245" customFormat="1" ht="26.25" customHeight="1" x14ac:dyDescent="0.15">
      <c r="A71" s="259">
        <v>4</v>
      </c>
      <c r="B71" s="957" t="s">
        <v>605</v>
      </c>
      <c r="C71" s="958"/>
      <c r="D71" s="958"/>
      <c r="E71" s="958"/>
      <c r="F71" s="958"/>
      <c r="G71" s="958"/>
      <c r="H71" s="958"/>
      <c r="I71" s="958"/>
      <c r="J71" s="958"/>
      <c r="K71" s="958"/>
      <c r="L71" s="958"/>
      <c r="M71" s="958"/>
      <c r="N71" s="958"/>
      <c r="O71" s="958"/>
      <c r="P71" s="959"/>
      <c r="Q71" s="960">
        <v>19920</v>
      </c>
      <c r="R71" s="915"/>
      <c r="S71" s="915"/>
      <c r="T71" s="915"/>
      <c r="U71" s="915"/>
      <c r="V71" s="915">
        <v>19401</v>
      </c>
      <c r="W71" s="915"/>
      <c r="X71" s="915"/>
      <c r="Y71" s="915"/>
      <c r="Z71" s="915"/>
      <c r="AA71" s="915">
        <v>519</v>
      </c>
      <c r="AB71" s="915"/>
      <c r="AC71" s="915"/>
      <c r="AD71" s="915"/>
      <c r="AE71" s="915"/>
      <c r="AF71" s="915">
        <v>519</v>
      </c>
      <c r="AG71" s="915"/>
      <c r="AH71" s="915"/>
      <c r="AI71" s="915"/>
      <c r="AJ71" s="915"/>
      <c r="AK71" s="915">
        <v>249</v>
      </c>
      <c r="AL71" s="915"/>
      <c r="AM71" s="915"/>
      <c r="AN71" s="915"/>
      <c r="AO71" s="915"/>
      <c r="AP71" s="915" t="s">
        <v>534</v>
      </c>
      <c r="AQ71" s="915"/>
      <c r="AR71" s="915"/>
      <c r="AS71" s="915"/>
      <c r="AT71" s="915"/>
      <c r="AU71" s="915" t="s">
        <v>534</v>
      </c>
      <c r="AV71" s="915"/>
      <c r="AW71" s="915"/>
      <c r="AX71" s="915"/>
      <c r="AY71" s="915"/>
      <c r="AZ71" s="961"/>
      <c r="BA71" s="961"/>
      <c r="BB71" s="961"/>
      <c r="BC71" s="961"/>
      <c r="BD71" s="962"/>
      <c r="BE71" s="263"/>
      <c r="BF71" s="263"/>
      <c r="BG71" s="263"/>
      <c r="BH71" s="263"/>
      <c r="BI71" s="263"/>
      <c r="BJ71" s="263"/>
      <c r="BK71" s="263"/>
      <c r="BL71" s="263"/>
      <c r="BM71" s="263"/>
      <c r="BN71" s="263"/>
      <c r="BO71" s="263"/>
      <c r="BP71" s="263"/>
      <c r="BQ71" s="260">
        <v>65</v>
      </c>
      <c r="BR71" s="265"/>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4"/>
    </row>
    <row r="72" spans="1:131" s="245" customFormat="1" ht="26.25" customHeight="1" x14ac:dyDescent="0.15">
      <c r="A72" s="259">
        <v>5</v>
      </c>
      <c r="B72" s="957" t="s">
        <v>606</v>
      </c>
      <c r="C72" s="958"/>
      <c r="D72" s="958"/>
      <c r="E72" s="958"/>
      <c r="F72" s="958"/>
      <c r="G72" s="958"/>
      <c r="H72" s="958"/>
      <c r="I72" s="958"/>
      <c r="J72" s="958"/>
      <c r="K72" s="958"/>
      <c r="L72" s="958"/>
      <c r="M72" s="958"/>
      <c r="N72" s="958"/>
      <c r="O72" s="958"/>
      <c r="P72" s="959"/>
      <c r="Q72" s="960">
        <v>2515</v>
      </c>
      <c r="R72" s="915"/>
      <c r="S72" s="915"/>
      <c r="T72" s="915"/>
      <c r="U72" s="915"/>
      <c r="V72" s="915">
        <v>2387</v>
      </c>
      <c r="W72" s="915"/>
      <c r="X72" s="915"/>
      <c r="Y72" s="915"/>
      <c r="Z72" s="915"/>
      <c r="AA72" s="915">
        <v>128</v>
      </c>
      <c r="AB72" s="915"/>
      <c r="AC72" s="915"/>
      <c r="AD72" s="915"/>
      <c r="AE72" s="915"/>
      <c r="AF72" s="915">
        <v>128</v>
      </c>
      <c r="AG72" s="915"/>
      <c r="AH72" s="915"/>
      <c r="AI72" s="915"/>
      <c r="AJ72" s="915"/>
      <c r="AK72" s="915" t="s">
        <v>534</v>
      </c>
      <c r="AL72" s="915"/>
      <c r="AM72" s="915"/>
      <c r="AN72" s="915"/>
      <c r="AO72" s="915"/>
      <c r="AP72" s="915">
        <v>898</v>
      </c>
      <c r="AQ72" s="915"/>
      <c r="AR72" s="915"/>
      <c r="AS72" s="915"/>
      <c r="AT72" s="915"/>
      <c r="AU72" s="915">
        <v>210</v>
      </c>
      <c r="AV72" s="915"/>
      <c r="AW72" s="915"/>
      <c r="AX72" s="915"/>
      <c r="AY72" s="915"/>
      <c r="AZ72" s="961"/>
      <c r="BA72" s="961"/>
      <c r="BB72" s="961"/>
      <c r="BC72" s="961"/>
      <c r="BD72" s="962"/>
      <c r="BE72" s="263"/>
      <c r="BF72" s="263"/>
      <c r="BG72" s="263"/>
      <c r="BH72" s="263"/>
      <c r="BI72" s="263"/>
      <c r="BJ72" s="263"/>
      <c r="BK72" s="263"/>
      <c r="BL72" s="263"/>
      <c r="BM72" s="263"/>
      <c r="BN72" s="263"/>
      <c r="BO72" s="263"/>
      <c r="BP72" s="263"/>
      <c r="BQ72" s="260">
        <v>66</v>
      </c>
      <c r="BR72" s="265"/>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4"/>
    </row>
    <row r="73" spans="1:131" s="245" customFormat="1" ht="26.25" customHeight="1" x14ac:dyDescent="0.15">
      <c r="A73" s="259">
        <v>6</v>
      </c>
      <c r="B73" s="957" t="s">
        <v>607</v>
      </c>
      <c r="C73" s="958"/>
      <c r="D73" s="958"/>
      <c r="E73" s="958"/>
      <c r="F73" s="958"/>
      <c r="G73" s="958"/>
      <c r="H73" s="958"/>
      <c r="I73" s="958"/>
      <c r="J73" s="958"/>
      <c r="K73" s="958"/>
      <c r="L73" s="958"/>
      <c r="M73" s="958"/>
      <c r="N73" s="958"/>
      <c r="O73" s="958"/>
      <c r="P73" s="959"/>
      <c r="Q73" s="960">
        <v>23</v>
      </c>
      <c r="R73" s="915"/>
      <c r="S73" s="915"/>
      <c r="T73" s="915"/>
      <c r="U73" s="915"/>
      <c r="V73" s="915">
        <v>13</v>
      </c>
      <c r="W73" s="915"/>
      <c r="X73" s="915"/>
      <c r="Y73" s="915"/>
      <c r="Z73" s="915"/>
      <c r="AA73" s="915">
        <v>9</v>
      </c>
      <c r="AB73" s="915"/>
      <c r="AC73" s="915"/>
      <c r="AD73" s="915"/>
      <c r="AE73" s="915"/>
      <c r="AF73" s="915">
        <v>9</v>
      </c>
      <c r="AG73" s="915"/>
      <c r="AH73" s="915"/>
      <c r="AI73" s="915"/>
      <c r="AJ73" s="915"/>
      <c r="AK73" s="915" t="s">
        <v>534</v>
      </c>
      <c r="AL73" s="915"/>
      <c r="AM73" s="915"/>
      <c r="AN73" s="915"/>
      <c r="AO73" s="915"/>
      <c r="AP73" s="915" t="s">
        <v>534</v>
      </c>
      <c r="AQ73" s="915"/>
      <c r="AR73" s="915"/>
      <c r="AS73" s="915"/>
      <c r="AT73" s="915"/>
      <c r="AU73" s="915" t="s">
        <v>534</v>
      </c>
      <c r="AV73" s="915"/>
      <c r="AW73" s="915"/>
      <c r="AX73" s="915"/>
      <c r="AY73" s="915"/>
      <c r="AZ73" s="961"/>
      <c r="BA73" s="961"/>
      <c r="BB73" s="961"/>
      <c r="BC73" s="961"/>
      <c r="BD73" s="962"/>
      <c r="BE73" s="263"/>
      <c r="BF73" s="263"/>
      <c r="BG73" s="263"/>
      <c r="BH73" s="263"/>
      <c r="BI73" s="263"/>
      <c r="BJ73" s="263"/>
      <c r="BK73" s="263"/>
      <c r="BL73" s="263"/>
      <c r="BM73" s="263"/>
      <c r="BN73" s="263"/>
      <c r="BO73" s="263"/>
      <c r="BP73" s="263"/>
      <c r="BQ73" s="260">
        <v>67</v>
      </c>
      <c r="BR73" s="265"/>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4"/>
    </row>
    <row r="74" spans="1:131" s="245" customFormat="1" ht="26.25" customHeight="1" x14ac:dyDescent="0.15">
      <c r="A74" s="259">
        <v>7</v>
      </c>
      <c r="B74" s="957" t="s">
        <v>608</v>
      </c>
      <c r="C74" s="958"/>
      <c r="D74" s="958"/>
      <c r="E74" s="958"/>
      <c r="F74" s="958"/>
      <c r="G74" s="958"/>
      <c r="H74" s="958"/>
      <c r="I74" s="958"/>
      <c r="J74" s="958"/>
      <c r="K74" s="958"/>
      <c r="L74" s="958"/>
      <c r="M74" s="958"/>
      <c r="N74" s="958"/>
      <c r="O74" s="958"/>
      <c r="P74" s="959"/>
      <c r="Q74" s="960"/>
      <c r="R74" s="915"/>
      <c r="S74" s="915"/>
      <c r="T74" s="915"/>
      <c r="U74" s="915"/>
      <c r="V74" s="915"/>
      <c r="W74" s="915"/>
      <c r="X74" s="915"/>
      <c r="Y74" s="915"/>
      <c r="Z74" s="915"/>
      <c r="AA74" s="915"/>
      <c r="AB74" s="915"/>
      <c r="AC74" s="915"/>
      <c r="AD74" s="915"/>
      <c r="AE74" s="915"/>
      <c r="AF74" s="915"/>
      <c r="AG74" s="915"/>
      <c r="AH74" s="915"/>
      <c r="AI74" s="915"/>
      <c r="AJ74" s="915"/>
      <c r="AK74" s="915"/>
      <c r="AL74" s="915"/>
      <c r="AM74" s="915"/>
      <c r="AN74" s="915"/>
      <c r="AO74" s="915"/>
      <c r="AP74" s="915"/>
      <c r="AQ74" s="915"/>
      <c r="AR74" s="915"/>
      <c r="AS74" s="915"/>
      <c r="AT74" s="915"/>
      <c r="AU74" s="915"/>
      <c r="AV74" s="915"/>
      <c r="AW74" s="915"/>
      <c r="AX74" s="915"/>
      <c r="AY74" s="915"/>
      <c r="AZ74" s="961"/>
      <c r="BA74" s="961"/>
      <c r="BB74" s="961"/>
      <c r="BC74" s="961"/>
      <c r="BD74" s="962"/>
      <c r="BE74" s="263"/>
      <c r="BF74" s="263"/>
      <c r="BG74" s="263"/>
      <c r="BH74" s="263"/>
      <c r="BI74" s="263"/>
      <c r="BJ74" s="263"/>
      <c r="BK74" s="263"/>
      <c r="BL74" s="263"/>
      <c r="BM74" s="263"/>
      <c r="BN74" s="263"/>
      <c r="BO74" s="263"/>
      <c r="BP74" s="263"/>
      <c r="BQ74" s="260">
        <v>68</v>
      </c>
      <c r="BR74" s="265"/>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4"/>
    </row>
    <row r="75" spans="1:131" s="245" customFormat="1" ht="26.25" customHeight="1" x14ac:dyDescent="0.15">
      <c r="A75" s="259">
        <v>8</v>
      </c>
      <c r="B75" s="957" t="s">
        <v>603</v>
      </c>
      <c r="C75" s="958"/>
      <c r="D75" s="958"/>
      <c r="E75" s="958"/>
      <c r="F75" s="958"/>
      <c r="G75" s="958"/>
      <c r="H75" s="958"/>
      <c r="I75" s="958"/>
      <c r="J75" s="958"/>
      <c r="K75" s="958"/>
      <c r="L75" s="958"/>
      <c r="M75" s="958"/>
      <c r="N75" s="958"/>
      <c r="O75" s="958"/>
      <c r="P75" s="959"/>
      <c r="Q75" s="963">
        <v>8</v>
      </c>
      <c r="R75" s="964"/>
      <c r="S75" s="964"/>
      <c r="T75" s="964"/>
      <c r="U75" s="914"/>
      <c r="V75" s="965">
        <v>8</v>
      </c>
      <c r="W75" s="964"/>
      <c r="X75" s="964"/>
      <c r="Y75" s="964"/>
      <c r="Z75" s="914"/>
      <c r="AA75" s="965" t="s">
        <v>628</v>
      </c>
      <c r="AB75" s="964"/>
      <c r="AC75" s="964"/>
      <c r="AD75" s="964"/>
      <c r="AE75" s="914"/>
      <c r="AF75" s="965">
        <v>0</v>
      </c>
      <c r="AG75" s="964"/>
      <c r="AH75" s="964"/>
      <c r="AI75" s="964"/>
      <c r="AJ75" s="914"/>
      <c r="AK75" s="965" t="s">
        <v>534</v>
      </c>
      <c r="AL75" s="964"/>
      <c r="AM75" s="964"/>
      <c r="AN75" s="964"/>
      <c r="AO75" s="914"/>
      <c r="AP75" s="965" t="s">
        <v>534</v>
      </c>
      <c r="AQ75" s="964"/>
      <c r="AR75" s="964"/>
      <c r="AS75" s="964"/>
      <c r="AT75" s="914"/>
      <c r="AU75" s="965" t="s">
        <v>534</v>
      </c>
      <c r="AV75" s="964"/>
      <c r="AW75" s="964"/>
      <c r="AX75" s="964"/>
      <c r="AY75" s="914"/>
      <c r="AZ75" s="961"/>
      <c r="BA75" s="961"/>
      <c r="BB75" s="961"/>
      <c r="BC75" s="961"/>
      <c r="BD75" s="962"/>
      <c r="BE75" s="263"/>
      <c r="BF75" s="263"/>
      <c r="BG75" s="263"/>
      <c r="BH75" s="263"/>
      <c r="BI75" s="263"/>
      <c r="BJ75" s="263"/>
      <c r="BK75" s="263"/>
      <c r="BL75" s="263"/>
      <c r="BM75" s="263"/>
      <c r="BN75" s="263"/>
      <c r="BO75" s="263"/>
      <c r="BP75" s="263"/>
      <c r="BQ75" s="260">
        <v>69</v>
      </c>
      <c r="BR75" s="265"/>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4"/>
    </row>
    <row r="76" spans="1:131" s="245" customFormat="1" ht="26.25" customHeight="1" x14ac:dyDescent="0.15">
      <c r="A76" s="259">
        <v>9</v>
      </c>
      <c r="B76" s="957" t="s">
        <v>609</v>
      </c>
      <c r="C76" s="958"/>
      <c r="D76" s="958"/>
      <c r="E76" s="958"/>
      <c r="F76" s="958"/>
      <c r="G76" s="958"/>
      <c r="H76" s="958"/>
      <c r="I76" s="958"/>
      <c r="J76" s="958"/>
      <c r="K76" s="958"/>
      <c r="L76" s="958"/>
      <c r="M76" s="958"/>
      <c r="N76" s="958"/>
      <c r="O76" s="958"/>
      <c r="P76" s="959"/>
      <c r="Q76" s="963">
        <v>81</v>
      </c>
      <c r="R76" s="964"/>
      <c r="S76" s="964"/>
      <c r="T76" s="964"/>
      <c r="U76" s="914"/>
      <c r="V76" s="965">
        <v>81</v>
      </c>
      <c r="W76" s="964"/>
      <c r="X76" s="964"/>
      <c r="Y76" s="964"/>
      <c r="Z76" s="914"/>
      <c r="AA76" s="965" t="s">
        <v>628</v>
      </c>
      <c r="AB76" s="964"/>
      <c r="AC76" s="964"/>
      <c r="AD76" s="964"/>
      <c r="AE76" s="914"/>
      <c r="AF76" s="965">
        <v>0</v>
      </c>
      <c r="AG76" s="964"/>
      <c r="AH76" s="964"/>
      <c r="AI76" s="964"/>
      <c r="AJ76" s="914"/>
      <c r="AK76" s="965" t="s">
        <v>534</v>
      </c>
      <c r="AL76" s="964"/>
      <c r="AM76" s="964"/>
      <c r="AN76" s="964"/>
      <c r="AO76" s="914"/>
      <c r="AP76" s="965" t="s">
        <v>534</v>
      </c>
      <c r="AQ76" s="964"/>
      <c r="AR76" s="964"/>
      <c r="AS76" s="964"/>
      <c r="AT76" s="914"/>
      <c r="AU76" s="965" t="s">
        <v>534</v>
      </c>
      <c r="AV76" s="964"/>
      <c r="AW76" s="964"/>
      <c r="AX76" s="964"/>
      <c r="AY76" s="914"/>
      <c r="AZ76" s="961"/>
      <c r="BA76" s="961"/>
      <c r="BB76" s="961"/>
      <c r="BC76" s="961"/>
      <c r="BD76" s="962"/>
      <c r="BE76" s="263"/>
      <c r="BF76" s="263"/>
      <c r="BG76" s="263"/>
      <c r="BH76" s="263"/>
      <c r="BI76" s="263"/>
      <c r="BJ76" s="263"/>
      <c r="BK76" s="263"/>
      <c r="BL76" s="263"/>
      <c r="BM76" s="263"/>
      <c r="BN76" s="263"/>
      <c r="BO76" s="263"/>
      <c r="BP76" s="263"/>
      <c r="BQ76" s="260">
        <v>70</v>
      </c>
      <c r="BR76" s="265"/>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4"/>
    </row>
    <row r="77" spans="1:131" s="245" customFormat="1" ht="26.25" customHeight="1" x14ac:dyDescent="0.15">
      <c r="A77" s="259">
        <v>10</v>
      </c>
      <c r="B77" s="957" t="s">
        <v>610</v>
      </c>
      <c r="C77" s="958"/>
      <c r="D77" s="958"/>
      <c r="E77" s="958"/>
      <c r="F77" s="958"/>
      <c r="G77" s="958"/>
      <c r="H77" s="958"/>
      <c r="I77" s="958"/>
      <c r="J77" s="958"/>
      <c r="K77" s="958"/>
      <c r="L77" s="958"/>
      <c r="M77" s="958"/>
      <c r="N77" s="958"/>
      <c r="O77" s="958"/>
      <c r="P77" s="959"/>
      <c r="Q77" s="963">
        <v>136</v>
      </c>
      <c r="R77" s="964"/>
      <c r="S77" s="964"/>
      <c r="T77" s="964"/>
      <c r="U77" s="914"/>
      <c r="V77" s="965">
        <v>136</v>
      </c>
      <c r="W77" s="964"/>
      <c r="X77" s="964"/>
      <c r="Y77" s="964"/>
      <c r="Z77" s="914"/>
      <c r="AA77" s="965" t="s">
        <v>628</v>
      </c>
      <c r="AB77" s="964"/>
      <c r="AC77" s="964"/>
      <c r="AD77" s="964"/>
      <c r="AE77" s="914"/>
      <c r="AF77" s="965">
        <v>0</v>
      </c>
      <c r="AG77" s="964"/>
      <c r="AH77" s="964"/>
      <c r="AI77" s="964"/>
      <c r="AJ77" s="914"/>
      <c r="AK77" s="965" t="s">
        <v>534</v>
      </c>
      <c r="AL77" s="964"/>
      <c r="AM77" s="964"/>
      <c r="AN77" s="964"/>
      <c r="AO77" s="914"/>
      <c r="AP77" s="965">
        <v>294</v>
      </c>
      <c r="AQ77" s="964"/>
      <c r="AR77" s="964"/>
      <c r="AS77" s="964"/>
      <c r="AT77" s="914"/>
      <c r="AU77" s="965">
        <v>208</v>
      </c>
      <c r="AV77" s="964"/>
      <c r="AW77" s="964"/>
      <c r="AX77" s="964"/>
      <c r="AY77" s="914"/>
      <c r="AZ77" s="961"/>
      <c r="BA77" s="961"/>
      <c r="BB77" s="961"/>
      <c r="BC77" s="961"/>
      <c r="BD77" s="962"/>
      <c r="BE77" s="263"/>
      <c r="BF77" s="263"/>
      <c r="BG77" s="263"/>
      <c r="BH77" s="263"/>
      <c r="BI77" s="263"/>
      <c r="BJ77" s="263"/>
      <c r="BK77" s="263"/>
      <c r="BL77" s="263"/>
      <c r="BM77" s="263"/>
      <c r="BN77" s="263"/>
      <c r="BO77" s="263"/>
      <c r="BP77" s="263"/>
      <c r="BQ77" s="260">
        <v>71</v>
      </c>
      <c r="BR77" s="265"/>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4"/>
    </row>
    <row r="78" spans="1:131" s="245" customFormat="1" ht="26.25" customHeight="1" x14ac:dyDescent="0.15">
      <c r="A78" s="259">
        <v>11</v>
      </c>
      <c r="B78" s="957" t="s">
        <v>611</v>
      </c>
      <c r="C78" s="958"/>
      <c r="D78" s="958"/>
      <c r="E78" s="958"/>
      <c r="F78" s="958"/>
      <c r="G78" s="958"/>
      <c r="H78" s="958"/>
      <c r="I78" s="958"/>
      <c r="J78" s="958"/>
      <c r="K78" s="958"/>
      <c r="L78" s="958"/>
      <c r="M78" s="958"/>
      <c r="N78" s="958"/>
      <c r="O78" s="958"/>
      <c r="P78" s="959"/>
      <c r="Q78" s="960">
        <v>759</v>
      </c>
      <c r="R78" s="915"/>
      <c r="S78" s="915"/>
      <c r="T78" s="915"/>
      <c r="U78" s="915"/>
      <c r="V78" s="915">
        <v>759</v>
      </c>
      <c r="W78" s="915"/>
      <c r="X78" s="915"/>
      <c r="Y78" s="915"/>
      <c r="Z78" s="915"/>
      <c r="AA78" s="915" t="s">
        <v>628</v>
      </c>
      <c r="AB78" s="915"/>
      <c r="AC78" s="915"/>
      <c r="AD78" s="915"/>
      <c r="AE78" s="915"/>
      <c r="AF78" s="915">
        <v>0</v>
      </c>
      <c r="AG78" s="915"/>
      <c r="AH78" s="915"/>
      <c r="AI78" s="915"/>
      <c r="AJ78" s="915"/>
      <c r="AK78" s="915" t="s">
        <v>534</v>
      </c>
      <c r="AL78" s="915"/>
      <c r="AM78" s="915"/>
      <c r="AN78" s="915"/>
      <c r="AO78" s="915"/>
      <c r="AP78" s="915">
        <v>4377</v>
      </c>
      <c r="AQ78" s="915"/>
      <c r="AR78" s="915"/>
      <c r="AS78" s="915"/>
      <c r="AT78" s="915"/>
      <c r="AU78" s="915">
        <v>1610</v>
      </c>
      <c r="AV78" s="915"/>
      <c r="AW78" s="915"/>
      <c r="AX78" s="915"/>
      <c r="AY78" s="915"/>
      <c r="AZ78" s="961"/>
      <c r="BA78" s="961"/>
      <c r="BB78" s="961"/>
      <c r="BC78" s="961"/>
      <c r="BD78" s="962"/>
      <c r="BE78" s="263"/>
      <c r="BF78" s="263"/>
      <c r="BG78" s="263"/>
      <c r="BH78" s="263"/>
      <c r="BI78" s="263"/>
      <c r="BJ78" s="266"/>
      <c r="BK78" s="266"/>
      <c r="BL78" s="266"/>
      <c r="BM78" s="266"/>
      <c r="BN78" s="266"/>
      <c r="BO78" s="263"/>
      <c r="BP78" s="263"/>
      <c r="BQ78" s="260">
        <v>72</v>
      </c>
      <c r="BR78" s="265"/>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4"/>
    </row>
    <row r="79" spans="1:131" s="245" customFormat="1" ht="26.25" customHeight="1" x14ac:dyDescent="0.15">
      <c r="A79" s="259">
        <v>12</v>
      </c>
      <c r="B79" s="957" t="s">
        <v>612</v>
      </c>
      <c r="C79" s="958"/>
      <c r="D79" s="958"/>
      <c r="E79" s="958"/>
      <c r="F79" s="958"/>
      <c r="G79" s="958"/>
      <c r="H79" s="958"/>
      <c r="I79" s="958"/>
      <c r="J79" s="958"/>
      <c r="K79" s="958"/>
      <c r="L79" s="958"/>
      <c r="M79" s="958"/>
      <c r="N79" s="958"/>
      <c r="O79" s="958"/>
      <c r="P79" s="959"/>
      <c r="Q79" s="960">
        <v>1069</v>
      </c>
      <c r="R79" s="915"/>
      <c r="S79" s="915"/>
      <c r="T79" s="915"/>
      <c r="U79" s="915"/>
      <c r="V79" s="915">
        <v>1042</v>
      </c>
      <c r="W79" s="915"/>
      <c r="X79" s="915"/>
      <c r="Y79" s="915"/>
      <c r="Z79" s="915"/>
      <c r="AA79" s="915">
        <v>28</v>
      </c>
      <c r="AB79" s="915"/>
      <c r="AC79" s="915"/>
      <c r="AD79" s="915"/>
      <c r="AE79" s="915"/>
      <c r="AF79" s="915">
        <v>28</v>
      </c>
      <c r="AG79" s="915"/>
      <c r="AH79" s="915"/>
      <c r="AI79" s="915"/>
      <c r="AJ79" s="915"/>
      <c r="AK79" s="915">
        <v>11</v>
      </c>
      <c r="AL79" s="915"/>
      <c r="AM79" s="915"/>
      <c r="AN79" s="915"/>
      <c r="AO79" s="915"/>
      <c r="AP79" s="915" t="s">
        <v>534</v>
      </c>
      <c r="AQ79" s="915"/>
      <c r="AR79" s="915"/>
      <c r="AS79" s="915"/>
      <c r="AT79" s="915"/>
      <c r="AU79" s="915" t="s">
        <v>534</v>
      </c>
      <c r="AV79" s="915"/>
      <c r="AW79" s="915"/>
      <c r="AX79" s="915"/>
      <c r="AY79" s="915"/>
      <c r="AZ79" s="961"/>
      <c r="BA79" s="961"/>
      <c r="BB79" s="961"/>
      <c r="BC79" s="961"/>
      <c r="BD79" s="962"/>
      <c r="BE79" s="263"/>
      <c r="BF79" s="263"/>
      <c r="BG79" s="263"/>
      <c r="BH79" s="263"/>
      <c r="BI79" s="263"/>
      <c r="BJ79" s="266"/>
      <c r="BK79" s="266"/>
      <c r="BL79" s="266"/>
      <c r="BM79" s="266"/>
      <c r="BN79" s="266"/>
      <c r="BO79" s="263"/>
      <c r="BP79" s="263"/>
      <c r="BQ79" s="260">
        <v>73</v>
      </c>
      <c r="BR79" s="265"/>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4"/>
    </row>
    <row r="80" spans="1:131" s="245" customFormat="1" ht="26.25" customHeight="1" x14ac:dyDescent="0.15">
      <c r="A80" s="259">
        <v>13</v>
      </c>
      <c r="B80" s="957" t="s">
        <v>613</v>
      </c>
      <c r="C80" s="958"/>
      <c r="D80" s="958"/>
      <c r="E80" s="958"/>
      <c r="F80" s="958"/>
      <c r="G80" s="958"/>
      <c r="H80" s="958"/>
      <c r="I80" s="958"/>
      <c r="J80" s="958"/>
      <c r="K80" s="958"/>
      <c r="L80" s="958"/>
      <c r="M80" s="958"/>
      <c r="N80" s="958"/>
      <c r="O80" s="958"/>
      <c r="P80" s="959"/>
      <c r="Q80" s="960"/>
      <c r="R80" s="915"/>
      <c r="S80" s="915"/>
      <c r="T80" s="915"/>
      <c r="U80" s="915"/>
      <c r="V80" s="915"/>
      <c r="W80" s="915"/>
      <c r="X80" s="915"/>
      <c r="Y80" s="915"/>
      <c r="Z80" s="915"/>
      <c r="AA80" s="915"/>
      <c r="AB80" s="915"/>
      <c r="AC80" s="915"/>
      <c r="AD80" s="915"/>
      <c r="AE80" s="915"/>
      <c r="AF80" s="915"/>
      <c r="AG80" s="915"/>
      <c r="AH80" s="915"/>
      <c r="AI80" s="915"/>
      <c r="AJ80" s="915"/>
      <c r="AK80" s="915"/>
      <c r="AL80" s="915"/>
      <c r="AM80" s="915"/>
      <c r="AN80" s="915"/>
      <c r="AO80" s="915"/>
      <c r="AP80" s="915"/>
      <c r="AQ80" s="915"/>
      <c r="AR80" s="915"/>
      <c r="AS80" s="915"/>
      <c r="AT80" s="915"/>
      <c r="AU80" s="915"/>
      <c r="AV80" s="915"/>
      <c r="AW80" s="915"/>
      <c r="AX80" s="915"/>
      <c r="AY80" s="915"/>
      <c r="AZ80" s="961"/>
      <c r="BA80" s="961"/>
      <c r="BB80" s="961"/>
      <c r="BC80" s="961"/>
      <c r="BD80" s="962"/>
      <c r="BE80" s="263"/>
      <c r="BF80" s="263"/>
      <c r="BG80" s="263"/>
      <c r="BH80" s="263"/>
      <c r="BI80" s="263"/>
      <c r="BJ80" s="263"/>
      <c r="BK80" s="263"/>
      <c r="BL80" s="263"/>
      <c r="BM80" s="263"/>
      <c r="BN80" s="263"/>
      <c r="BO80" s="263"/>
      <c r="BP80" s="263"/>
      <c r="BQ80" s="260">
        <v>74</v>
      </c>
      <c r="BR80" s="265"/>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4"/>
    </row>
    <row r="81" spans="1:131" s="245" customFormat="1" ht="26.25" customHeight="1" x14ac:dyDescent="0.15">
      <c r="A81" s="259">
        <v>14</v>
      </c>
      <c r="B81" s="957" t="s">
        <v>603</v>
      </c>
      <c r="C81" s="958"/>
      <c r="D81" s="958"/>
      <c r="E81" s="958"/>
      <c r="F81" s="958"/>
      <c r="G81" s="958"/>
      <c r="H81" s="958"/>
      <c r="I81" s="958"/>
      <c r="J81" s="958"/>
      <c r="K81" s="958"/>
      <c r="L81" s="958"/>
      <c r="M81" s="958"/>
      <c r="N81" s="958"/>
      <c r="O81" s="958"/>
      <c r="P81" s="959"/>
      <c r="Q81" s="960">
        <v>1097</v>
      </c>
      <c r="R81" s="915"/>
      <c r="S81" s="915"/>
      <c r="T81" s="915"/>
      <c r="U81" s="915"/>
      <c r="V81" s="915">
        <v>1024</v>
      </c>
      <c r="W81" s="915"/>
      <c r="X81" s="915"/>
      <c r="Y81" s="915"/>
      <c r="Z81" s="915"/>
      <c r="AA81" s="915">
        <v>73</v>
      </c>
      <c r="AB81" s="915"/>
      <c r="AC81" s="915"/>
      <c r="AD81" s="915"/>
      <c r="AE81" s="915"/>
      <c r="AF81" s="915">
        <v>73</v>
      </c>
      <c r="AG81" s="915"/>
      <c r="AH81" s="915"/>
      <c r="AI81" s="915"/>
      <c r="AJ81" s="915"/>
      <c r="AK81" s="915">
        <v>141</v>
      </c>
      <c r="AL81" s="915"/>
      <c r="AM81" s="915"/>
      <c r="AN81" s="915"/>
      <c r="AO81" s="915"/>
      <c r="AP81" s="915" t="s">
        <v>534</v>
      </c>
      <c r="AQ81" s="915"/>
      <c r="AR81" s="915"/>
      <c r="AS81" s="915"/>
      <c r="AT81" s="915"/>
      <c r="AU81" s="915" t="s">
        <v>534</v>
      </c>
      <c r="AV81" s="915"/>
      <c r="AW81" s="915"/>
      <c r="AX81" s="915"/>
      <c r="AY81" s="915"/>
      <c r="AZ81" s="961"/>
      <c r="BA81" s="961"/>
      <c r="BB81" s="961"/>
      <c r="BC81" s="961"/>
      <c r="BD81" s="962"/>
      <c r="BE81" s="263"/>
      <c r="BF81" s="263"/>
      <c r="BG81" s="263"/>
      <c r="BH81" s="263"/>
      <c r="BI81" s="263"/>
      <c r="BJ81" s="263"/>
      <c r="BK81" s="263"/>
      <c r="BL81" s="263"/>
      <c r="BM81" s="263"/>
      <c r="BN81" s="263"/>
      <c r="BO81" s="263"/>
      <c r="BP81" s="263"/>
      <c r="BQ81" s="260">
        <v>75</v>
      </c>
      <c r="BR81" s="265"/>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4"/>
    </row>
    <row r="82" spans="1:131" s="245" customFormat="1" ht="26.25" customHeight="1" x14ac:dyDescent="0.15">
      <c r="A82" s="259">
        <v>15</v>
      </c>
      <c r="B82" s="957" t="s">
        <v>614</v>
      </c>
      <c r="C82" s="958"/>
      <c r="D82" s="958"/>
      <c r="E82" s="958"/>
      <c r="F82" s="958"/>
      <c r="G82" s="958"/>
      <c r="H82" s="958"/>
      <c r="I82" s="958"/>
      <c r="J82" s="958"/>
      <c r="K82" s="958"/>
      <c r="L82" s="958"/>
      <c r="M82" s="958"/>
      <c r="N82" s="958"/>
      <c r="O82" s="958"/>
      <c r="P82" s="959"/>
      <c r="Q82" s="960">
        <v>293449</v>
      </c>
      <c r="R82" s="915"/>
      <c r="S82" s="915"/>
      <c r="T82" s="915"/>
      <c r="U82" s="915"/>
      <c r="V82" s="915">
        <v>280469</v>
      </c>
      <c r="W82" s="915"/>
      <c r="X82" s="915"/>
      <c r="Y82" s="915"/>
      <c r="Z82" s="915"/>
      <c r="AA82" s="915">
        <v>12980</v>
      </c>
      <c r="AB82" s="915"/>
      <c r="AC82" s="915"/>
      <c r="AD82" s="915"/>
      <c r="AE82" s="915"/>
      <c r="AF82" s="915">
        <v>12980</v>
      </c>
      <c r="AG82" s="915"/>
      <c r="AH82" s="915"/>
      <c r="AI82" s="915"/>
      <c r="AJ82" s="915"/>
      <c r="AK82" s="915">
        <v>723</v>
      </c>
      <c r="AL82" s="915"/>
      <c r="AM82" s="915"/>
      <c r="AN82" s="915"/>
      <c r="AO82" s="915"/>
      <c r="AP82" s="915" t="s">
        <v>534</v>
      </c>
      <c r="AQ82" s="915"/>
      <c r="AR82" s="915"/>
      <c r="AS82" s="915"/>
      <c r="AT82" s="915"/>
      <c r="AU82" s="915" t="s">
        <v>534</v>
      </c>
      <c r="AV82" s="915"/>
      <c r="AW82" s="915"/>
      <c r="AX82" s="915"/>
      <c r="AY82" s="915"/>
      <c r="AZ82" s="961"/>
      <c r="BA82" s="961"/>
      <c r="BB82" s="961"/>
      <c r="BC82" s="961"/>
      <c r="BD82" s="962"/>
      <c r="BE82" s="263"/>
      <c r="BF82" s="263"/>
      <c r="BG82" s="263"/>
      <c r="BH82" s="263"/>
      <c r="BI82" s="263"/>
      <c r="BJ82" s="263"/>
      <c r="BK82" s="263"/>
      <c r="BL82" s="263"/>
      <c r="BM82" s="263"/>
      <c r="BN82" s="263"/>
      <c r="BO82" s="263"/>
      <c r="BP82" s="263"/>
      <c r="BQ82" s="260">
        <v>76</v>
      </c>
      <c r="BR82" s="265"/>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4"/>
    </row>
    <row r="83" spans="1:131" s="245" customFormat="1" ht="26.25" customHeight="1" x14ac:dyDescent="0.15">
      <c r="A83" s="259">
        <v>16</v>
      </c>
      <c r="B83" s="957" t="s">
        <v>615</v>
      </c>
      <c r="C83" s="958"/>
      <c r="D83" s="958"/>
      <c r="E83" s="958"/>
      <c r="F83" s="958"/>
      <c r="G83" s="958"/>
      <c r="H83" s="958"/>
      <c r="I83" s="958"/>
      <c r="J83" s="958"/>
      <c r="K83" s="958"/>
      <c r="L83" s="958"/>
      <c r="M83" s="958"/>
      <c r="N83" s="958"/>
      <c r="O83" s="958"/>
      <c r="P83" s="959"/>
      <c r="Q83" s="960">
        <v>394</v>
      </c>
      <c r="R83" s="915"/>
      <c r="S83" s="915"/>
      <c r="T83" s="915"/>
      <c r="U83" s="915"/>
      <c r="V83" s="915">
        <v>183</v>
      </c>
      <c r="W83" s="915"/>
      <c r="X83" s="915"/>
      <c r="Y83" s="915"/>
      <c r="Z83" s="915"/>
      <c r="AA83" s="915">
        <v>211</v>
      </c>
      <c r="AB83" s="915"/>
      <c r="AC83" s="915"/>
      <c r="AD83" s="915"/>
      <c r="AE83" s="915"/>
      <c r="AF83" s="915">
        <v>211</v>
      </c>
      <c r="AG83" s="915"/>
      <c r="AH83" s="915"/>
      <c r="AI83" s="915"/>
      <c r="AJ83" s="915"/>
      <c r="AK83" s="915">
        <v>4</v>
      </c>
      <c r="AL83" s="915"/>
      <c r="AM83" s="915"/>
      <c r="AN83" s="915"/>
      <c r="AO83" s="915"/>
      <c r="AP83" s="915" t="s">
        <v>534</v>
      </c>
      <c r="AQ83" s="915"/>
      <c r="AR83" s="915"/>
      <c r="AS83" s="915"/>
      <c r="AT83" s="915"/>
      <c r="AU83" s="915" t="s">
        <v>534</v>
      </c>
      <c r="AV83" s="915"/>
      <c r="AW83" s="915"/>
      <c r="AX83" s="915"/>
      <c r="AY83" s="915"/>
      <c r="AZ83" s="961"/>
      <c r="BA83" s="961"/>
      <c r="BB83" s="961"/>
      <c r="BC83" s="961"/>
      <c r="BD83" s="962"/>
      <c r="BE83" s="263"/>
      <c r="BF83" s="263"/>
      <c r="BG83" s="263"/>
      <c r="BH83" s="263"/>
      <c r="BI83" s="263"/>
      <c r="BJ83" s="263"/>
      <c r="BK83" s="263"/>
      <c r="BL83" s="263"/>
      <c r="BM83" s="263"/>
      <c r="BN83" s="263"/>
      <c r="BO83" s="263"/>
      <c r="BP83" s="263"/>
      <c r="BQ83" s="260">
        <v>77</v>
      </c>
      <c r="BR83" s="265"/>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4"/>
    </row>
    <row r="84" spans="1:131" s="245" customFormat="1" ht="26.25" customHeight="1" x14ac:dyDescent="0.15">
      <c r="A84" s="259">
        <v>17</v>
      </c>
      <c r="B84" s="957" t="s">
        <v>616</v>
      </c>
      <c r="C84" s="958"/>
      <c r="D84" s="958"/>
      <c r="E84" s="958"/>
      <c r="F84" s="958"/>
      <c r="G84" s="958"/>
      <c r="H84" s="958"/>
      <c r="I84" s="958"/>
      <c r="J84" s="958"/>
      <c r="K84" s="958"/>
      <c r="L84" s="958"/>
      <c r="M84" s="958"/>
      <c r="N84" s="958"/>
      <c r="O84" s="958"/>
      <c r="P84" s="959"/>
      <c r="Q84" s="960">
        <v>194</v>
      </c>
      <c r="R84" s="915"/>
      <c r="S84" s="915"/>
      <c r="T84" s="915"/>
      <c r="U84" s="915"/>
      <c r="V84" s="915">
        <v>191</v>
      </c>
      <c r="W84" s="915"/>
      <c r="X84" s="915"/>
      <c r="Y84" s="915"/>
      <c r="Z84" s="915"/>
      <c r="AA84" s="915">
        <v>3</v>
      </c>
      <c r="AB84" s="915"/>
      <c r="AC84" s="915"/>
      <c r="AD84" s="915"/>
      <c r="AE84" s="915"/>
      <c r="AF84" s="915">
        <v>3</v>
      </c>
      <c r="AG84" s="915"/>
      <c r="AH84" s="915"/>
      <c r="AI84" s="915"/>
      <c r="AJ84" s="915"/>
      <c r="AK84" s="915" t="s">
        <v>534</v>
      </c>
      <c r="AL84" s="915"/>
      <c r="AM84" s="915"/>
      <c r="AN84" s="915"/>
      <c r="AO84" s="915"/>
      <c r="AP84" s="915" t="s">
        <v>534</v>
      </c>
      <c r="AQ84" s="915"/>
      <c r="AR84" s="915"/>
      <c r="AS84" s="915"/>
      <c r="AT84" s="915"/>
      <c r="AU84" s="915" t="s">
        <v>534</v>
      </c>
      <c r="AV84" s="915"/>
      <c r="AW84" s="915"/>
      <c r="AX84" s="915"/>
      <c r="AY84" s="915"/>
      <c r="AZ84" s="961"/>
      <c r="BA84" s="961"/>
      <c r="BB84" s="961"/>
      <c r="BC84" s="961"/>
      <c r="BD84" s="962"/>
      <c r="BE84" s="263"/>
      <c r="BF84" s="263"/>
      <c r="BG84" s="263"/>
      <c r="BH84" s="263"/>
      <c r="BI84" s="263"/>
      <c r="BJ84" s="263"/>
      <c r="BK84" s="263"/>
      <c r="BL84" s="263"/>
      <c r="BM84" s="263"/>
      <c r="BN84" s="263"/>
      <c r="BO84" s="263"/>
      <c r="BP84" s="263"/>
      <c r="BQ84" s="260">
        <v>78</v>
      </c>
      <c r="BR84" s="265"/>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4"/>
    </row>
    <row r="85" spans="1:131" s="245" customFormat="1" ht="26.25" customHeight="1" x14ac:dyDescent="0.15">
      <c r="A85" s="259">
        <v>18</v>
      </c>
      <c r="B85" s="957" t="s">
        <v>617</v>
      </c>
      <c r="C85" s="958"/>
      <c r="D85" s="958"/>
      <c r="E85" s="958"/>
      <c r="F85" s="958"/>
      <c r="G85" s="958"/>
      <c r="H85" s="958"/>
      <c r="I85" s="958"/>
      <c r="J85" s="958"/>
      <c r="K85" s="958"/>
      <c r="L85" s="958"/>
      <c r="M85" s="958"/>
      <c r="N85" s="958"/>
      <c r="O85" s="958"/>
      <c r="P85" s="959"/>
      <c r="Q85" s="960">
        <v>1734</v>
      </c>
      <c r="R85" s="915"/>
      <c r="S85" s="915"/>
      <c r="T85" s="915"/>
      <c r="U85" s="915"/>
      <c r="V85" s="915">
        <v>1652</v>
      </c>
      <c r="W85" s="915"/>
      <c r="X85" s="915"/>
      <c r="Y85" s="915"/>
      <c r="Z85" s="915"/>
      <c r="AA85" s="915">
        <v>82</v>
      </c>
      <c r="AB85" s="915"/>
      <c r="AC85" s="915"/>
      <c r="AD85" s="915"/>
      <c r="AE85" s="915"/>
      <c r="AF85" s="915">
        <v>2</v>
      </c>
      <c r="AG85" s="915"/>
      <c r="AH85" s="915"/>
      <c r="AI85" s="915"/>
      <c r="AJ85" s="915"/>
      <c r="AK85" s="915" t="s">
        <v>534</v>
      </c>
      <c r="AL85" s="915"/>
      <c r="AM85" s="915"/>
      <c r="AN85" s="915"/>
      <c r="AO85" s="915"/>
      <c r="AP85" s="915" t="s">
        <v>534</v>
      </c>
      <c r="AQ85" s="915"/>
      <c r="AR85" s="915"/>
      <c r="AS85" s="915"/>
      <c r="AT85" s="915"/>
      <c r="AU85" s="915" t="s">
        <v>534</v>
      </c>
      <c r="AV85" s="915"/>
      <c r="AW85" s="915"/>
      <c r="AX85" s="915"/>
      <c r="AY85" s="915"/>
      <c r="AZ85" s="961"/>
      <c r="BA85" s="961"/>
      <c r="BB85" s="961"/>
      <c r="BC85" s="961"/>
      <c r="BD85" s="962"/>
      <c r="BE85" s="263"/>
      <c r="BF85" s="263"/>
      <c r="BG85" s="263"/>
      <c r="BH85" s="263"/>
      <c r="BI85" s="263"/>
      <c r="BJ85" s="263"/>
      <c r="BK85" s="263"/>
      <c r="BL85" s="263"/>
      <c r="BM85" s="263"/>
      <c r="BN85" s="263"/>
      <c r="BO85" s="263"/>
      <c r="BP85" s="263"/>
      <c r="BQ85" s="260">
        <v>79</v>
      </c>
      <c r="BR85" s="265"/>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4"/>
    </row>
    <row r="86" spans="1:131" s="245" customFormat="1" ht="26.25" customHeight="1" x14ac:dyDescent="0.15">
      <c r="A86" s="259">
        <v>19</v>
      </c>
      <c r="B86" s="957"/>
      <c r="C86" s="958"/>
      <c r="D86" s="958"/>
      <c r="E86" s="958"/>
      <c r="F86" s="958"/>
      <c r="G86" s="958"/>
      <c r="H86" s="958"/>
      <c r="I86" s="958"/>
      <c r="J86" s="958"/>
      <c r="K86" s="958"/>
      <c r="L86" s="958"/>
      <c r="M86" s="958"/>
      <c r="N86" s="958"/>
      <c r="O86" s="958"/>
      <c r="P86" s="959"/>
      <c r="Q86" s="960"/>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1"/>
      <c r="BA86" s="961"/>
      <c r="BB86" s="961"/>
      <c r="BC86" s="961"/>
      <c r="BD86" s="962"/>
      <c r="BE86" s="263"/>
      <c r="BF86" s="263"/>
      <c r="BG86" s="263"/>
      <c r="BH86" s="263"/>
      <c r="BI86" s="263"/>
      <c r="BJ86" s="263"/>
      <c r="BK86" s="263"/>
      <c r="BL86" s="263"/>
      <c r="BM86" s="263"/>
      <c r="BN86" s="263"/>
      <c r="BO86" s="263"/>
      <c r="BP86" s="263"/>
      <c r="BQ86" s="260">
        <v>80</v>
      </c>
      <c r="BR86" s="265"/>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4"/>
    </row>
    <row r="87" spans="1:131" s="245" customFormat="1" ht="26.25" customHeight="1" x14ac:dyDescent="0.15">
      <c r="A87" s="267">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3"/>
      <c r="BF87" s="263"/>
      <c r="BG87" s="263"/>
      <c r="BH87" s="263"/>
      <c r="BI87" s="263"/>
      <c r="BJ87" s="263"/>
      <c r="BK87" s="263"/>
      <c r="BL87" s="263"/>
      <c r="BM87" s="263"/>
      <c r="BN87" s="263"/>
      <c r="BO87" s="263"/>
      <c r="BP87" s="263"/>
      <c r="BQ87" s="260">
        <v>81</v>
      </c>
      <c r="BR87" s="265"/>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4"/>
    </row>
    <row r="88" spans="1:131" s="245" customFormat="1" ht="26.25" customHeight="1" thickBot="1" x14ac:dyDescent="0.2">
      <c r="A88" s="262" t="s">
        <v>397</v>
      </c>
      <c r="B88" s="874" t="s">
        <v>431</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v>14024</v>
      </c>
      <c r="AG88" s="926"/>
      <c r="AH88" s="926"/>
      <c r="AI88" s="926"/>
      <c r="AJ88" s="926"/>
      <c r="AK88" s="923"/>
      <c r="AL88" s="923"/>
      <c r="AM88" s="923"/>
      <c r="AN88" s="923"/>
      <c r="AO88" s="923"/>
      <c r="AP88" s="926">
        <v>5660</v>
      </c>
      <c r="AQ88" s="926"/>
      <c r="AR88" s="926"/>
      <c r="AS88" s="926"/>
      <c r="AT88" s="926"/>
      <c r="AU88" s="926">
        <v>2049</v>
      </c>
      <c r="AV88" s="926"/>
      <c r="AW88" s="926"/>
      <c r="AX88" s="926"/>
      <c r="AY88" s="926"/>
      <c r="AZ88" s="931"/>
      <c r="BA88" s="931"/>
      <c r="BB88" s="931"/>
      <c r="BC88" s="931"/>
      <c r="BD88" s="932"/>
      <c r="BE88" s="263"/>
      <c r="BF88" s="263"/>
      <c r="BG88" s="263"/>
      <c r="BH88" s="263"/>
      <c r="BI88" s="263"/>
      <c r="BJ88" s="263"/>
      <c r="BK88" s="263"/>
      <c r="BL88" s="263"/>
      <c r="BM88" s="263"/>
      <c r="BN88" s="263"/>
      <c r="BO88" s="263"/>
      <c r="BP88" s="263"/>
      <c r="BQ88" s="260">
        <v>82</v>
      </c>
      <c r="BR88" s="265"/>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4"/>
    </row>
    <row r="89" spans="1:131" s="245" customFormat="1" ht="26.25" hidden="1" customHeight="1" x14ac:dyDescent="0.15">
      <c r="A89" s="268"/>
      <c r="B89" s="269"/>
      <c r="C89" s="269"/>
      <c r="D89" s="269"/>
      <c r="E89" s="269"/>
      <c r="F89" s="269"/>
      <c r="G89" s="269"/>
      <c r="H89" s="269"/>
      <c r="I89" s="269"/>
      <c r="J89" s="269"/>
      <c r="K89" s="269"/>
      <c r="L89" s="269"/>
      <c r="M89" s="269"/>
      <c r="N89" s="269"/>
      <c r="O89" s="269"/>
      <c r="P89" s="269"/>
      <c r="Q89" s="270"/>
      <c r="R89" s="270"/>
      <c r="S89" s="270"/>
      <c r="T89" s="270"/>
      <c r="U89" s="270"/>
      <c r="V89" s="270"/>
      <c r="W89" s="270"/>
      <c r="X89" s="270"/>
      <c r="Y89" s="270"/>
      <c r="Z89" s="270"/>
      <c r="AA89" s="270"/>
      <c r="AB89" s="270"/>
      <c r="AC89" s="270"/>
      <c r="AD89" s="270"/>
      <c r="AE89" s="270"/>
      <c r="AF89" s="270"/>
      <c r="AG89" s="270"/>
      <c r="AH89" s="270"/>
      <c r="AI89" s="270"/>
      <c r="AJ89" s="270"/>
      <c r="AK89" s="270"/>
      <c r="AL89" s="270"/>
      <c r="AM89" s="270"/>
      <c r="AN89" s="270"/>
      <c r="AO89" s="270"/>
      <c r="AP89" s="270"/>
      <c r="AQ89" s="270"/>
      <c r="AR89" s="270"/>
      <c r="AS89" s="270"/>
      <c r="AT89" s="270"/>
      <c r="AU89" s="270"/>
      <c r="AV89" s="270"/>
      <c r="AW89" s="270"/>
      <c r="AX89" s="270"/>
      <c r="AY89" s="270"/>
      <c r="AZ89" s="271"/>
      <c r="BA89" s="271"/>
      <c r="BB89" s="271"/>
      <c r="BC89" s="271"/>
      <c r="BD89" s="271"/>
      <c r="BE89" s="263"/>
      <c r="BF89" s="263"/>
      <c r="BG89" s="263"/>
      <c r="BH89" s="263"/>
      <c r="BI89" s="263"/>
      <c r="BJ89" s="263"/>
      <c r="BK89" s="263"/>
      <c r="BL89" s="263"/>
      <c r="BM89" s="263"/>
      <c r="BN89" s="263"/>
      <c r="BO89" s="263"/>
      <c r="BP89" s="263"/>
      <c r="BQ89" s="260">
        <v>83</v>
      </c>
      <c r="BR89" s="265"/>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4"/>
    </row>
    <row r="90" spans="1:131" s="245" customFormat="1" ht="26.25" hidden="1" customHeight="1" x14ac:dyDescent="0.15">
      <c r="A90" s="268"/>
      <c r="B90" s="269"/>
      <c r="C90" s="269"/>
      <c r="D90" s="269"/>
      <c r="E90" s="269"/>
      <c r="F90" s="269"/>
      <c r="G90" s="269"/>
      <c r="H90" s="269"/>
      <c r="I90" s="269"/>
      <c r="J90" s="269"/>
      <c r="K90" s="269"/>
      <c r="L90" s="269"/>
      <c r="M90" s="269"/>
      <c r="N90" s="269"/>
      <c r="O90" s="269"/>
      <c r="P90" s="269"/>
      <c r="Q90" s="270"/>
      <c r="R90" s="270"/>
      <c r="S90" s="270"/>
      <c r="T90" s="270"/>
      <c r="U90" s="270"/>
      <c r="V90" s="270"/>
      <c r="W90" s="270"/>
      <c r="X90" s="270"/>
      <c r="Y90" s="270"/>
      <c r="Z90" s="270"/>
      <c r="AA90" s="270"/>
      <c r="AB90" s="270"/>
      <c r="AC90" s="270"/>
      <c r="AD90" s="270"/>
      <c r="AE90" s="270"/>
      <c r="AF90" s="270"/>
      <c r="AG90" s="270"/>
      <c r="AH90" s="270"/>
      <c r="AI90" s="270"/>
      <c r="AJ90" s="270"/>
      <c r="AK90" s="270"/>
      <c r="AL90" s="270"/>
      <c r="AM90" s="270"/>
      <c r="AN90" s="270"/>
      <c r="AO90" s="270"/>
      <c r="AP90" s="270"/>
      <c r="AQ90" s="270"/>
      <c r="AR90" s="270"/>
      <c r="AS90" s="270"/>
      <c r="AT90" s="270"/>
      <c r="AU90" s="270"/>
      <c r="AV90" s="270"/>
      <c r="AW90" s="270"/>
      <c r="AX90" s="270"/>
      <c r="AY90" s="270"/>
      <c r="AZ90" s="271"/>
      <c r="BA90" s="271"/>
      <c r="BB90" s="271"/>
      <c r="BC90" s="271"/>
      <c r="BD90" s="271"/>
      <c r="BE90" s="263"/>
      <c r="BF90" s="263"/>
      <c r="BG90" s="263"/>
      <c r="BH90" s="263"/>
      <c r="BI90" s="263"/>
      <c r="BJ90" s="263"/>
      <c r="BK90" s="263"/>
      <c r="BL90" s="263"/>
      <c r="BM90" s="263"/>
      <c r="BN90" s="263"/>
      <c r="BO90" s="263"/>
      <c r="BP90" s="263"/>
      <c r="BQ90" s="260">
        <v>84</v>
      </c>
      <c r="BR90" s="265"/>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4"/>
    </row>
    <row r="91" spans="1:131" s="245" customFormat="1" ht="26.25" hidden="1" customHeight="1" x14ac:dyDescent="0.15">
      <c r="A91" s="268"/>
      <c r="B91" s="269"/>
      <c r="C91" s="269"/>
      <c r="D91" s="269"/>
      <c r="E91" s="269"/>
      <c r="F91" s="269"/>
      <c r="G91" s="269"/>
      <c r="H91" s="269"/>
      <c r="I91" s="269"/>
      <c r="J91" s="269"/>
      <c r="K91" s="269"/>
      <c r="L91" s="269"/>
      <c r="M91" s="269"/>
      <c r="N91" s="269"/>
      <c r="O91" s="269"/>
      <c r="P91" s="269"/>
      <c r="Q91" s="270"/>
      <c r="R91" s="270"/>
      <c r="S91" s="270"/>
      <c r="T91" s="270"/>
      <c r="U91" s="270"/>
      <c r="V91" s="270"/>
      <c r="W91" s="270"/>
      <c r="X91" s="270"/>
      <c r="Y91" s="270"/>
      <c r="Z91" s="270"/>
      <c r="AA91" s="270"/>
      <c r="AB91" s="270"/>
      <c r="AC91" s="270"/>
      <c r="AD91" s="270"/>
      <c r="AE91" s="270"/>
      <c r="AF91" s="270"/>
      <c r="AG91" s="270"/>
      <c r="AH91" s="270"/>
      <c r="AI91" s="270"/>
      <c r="AJ91" s="270"/>
      <c r="AK91" s="270"/>
      <c r="AL91" s="270"/>
      <c r="AM91" s="270"/>
      <c r="AN91" s="270"/>
      <c r="AO91" s="270"/>
      <c r="AP91" s="270"/>
      <c r="AQ91" s="270"/>
      <c r="AR91" s="270"/>
      <c r="AS91" s="270"/>
      <c r="AT91" s="270"/>
      <c r="AU91" s="270"/>
      <c r="AV91" s="270"/>
      <c r="AW91" s="270"/>
      <c r="AX91" s="270"/>
      <c r="AY91" s="270"/>
      <c r="AZ91" s="271"/>
      <c r="BA91" s="271"/>
      <c r="BB91" s="271"/>
      <c r="BC91" s="271"/>
      <c r="BD91" s="271"/>
      <c r="BE91" s="263"/>
      <c r="BF91" s="263"/>
      <c r="BG91" s="263"/>
      <c r="BH91" s="263"/>
      <c r="BI91" s="263"/>
      <c r="BJ91" s="263"/>
      <c r="BK91" s="263"/>
      <c r="BL91" s="263"/>
      <c r="BM91" s="263"/>
      <c r="BN91" s="263"/>
      <c r="BO91" s="263"/>
      <c r="BP91" s="263"/>
      <c r="BQ91" s="260">
        <v>85</v>
      </c>
      <c r="BR91" s="265"/>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4"/>
    </row>
    <row r="92" spans="1:131" s="245" customFormat="1" ht="26.25" hidden="1" customHeight="1" x14ac:dyDescent="0.15">
      <c r="A92" s="268"/>
      <c r="B92" s="269"/>
      <c r="C92" s="269"/>
      <c r="D92" s="269"/>
      <c r="E92" s="269"/>
      <c r="F92" s="269"/>
      <c r="G92" s="269"/>
      <c r="H92" s="269"/>
      <c r="I92" s="269"/>
      <c r="J92" s="269"/>
      <c r="K92" s="269"/>
      <c r="L92" s="269"/>
      <c r="M92" s="269"/>
      <c r="N92" s="269"/>
      <c r="O92" s="269"/>
      <c r="P92" s="269"/>
      <c r="Q92" s="270"/>
      <c r="R92" s="270"/>
      <c r="S92" s="270"/>
      <c r="T92" s="270"/>
      <c r="U92" s="270"/>
      <c r="V92" s="270"/>
      <c r="W92" s="270"/>
      <c r="X92" s="270"/>
      <c r="Y92" s="270"/>
      <c r="Z92" s="270"/>
      <c r="AA92" s="270"/>
      <c r="AB92" s="270"/>
      <c r="AC92" s="270"/>
      <c r="AD92" s="270"/>
      <c r="AE92" s="270"/>
      <c r="AF92" s="270"/>
      <c r="AG92" s="270"/>
      <c r="AH92" s="270"/>
      <c r="AI92" s="270"/>
      <c r="AJ92" s="270"/>
      <c r="AK92" s="270"/>
      <c r="AL92" s="270"/>
      <c r="AM92" s="270"/>
      <c r="AN92" s="270"/>
      <c r="AO92" s="270"/>
      <c r="AP92" s="270"/>
      <c r="AQ92" s="270"/>
      <c r="AR92" s="270"/>
      <c r="AS92" s="270"/>
      <c r="AT92" s="270"/>
      <c r="AU92" s="270"/>
      <c r="AV92" s="270"/>
      <c r="AW92" s="270"/>
      <c r="AX92" s="270"/>
      <c r="AY92" s="270"/>
      <c r="AZ92" s="271"/>
      <c r="BA92" s="271"/>
      <c r="BB92" s="271"/>
      <c r="BC92" s="271"/>
      <c r="BD92" s="271"/>
      <c r="BE92" s="263"/>
      <c r="BF92" s="263"/>
      <c r="BG92" s="263"/>
      <c r="BH92" s="263"/>
      <c r="BI92" s="263"/>
      <c r="BJ92" s="263"/>
      <c r="BK92" s="263"/>
      <c r="BL92" s="263"/>
      <c r="BM92" s="263"/>
      <c r="BN92" s="263"/>
      <c r="BO92" s="263"/>
      <c r="BP92" s="263"/>
      <c r="BQ92" s="260">
        <v>86</v>
      </c>
      <c r="BR92" s="265"/>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4"/>
    </row>
    <row r="93" spans="1:131" s="245" customFormat="1" ht="26.25" hidden="1" customHeight="1" x14ac:dyDescent="0.15">
      <c r="A93" s="268"/>
      <c r="B93" s="269"/>
      <c r="C93" s="269"/>
      <c r="D93" s="269"/>
      <c r="E93" s="269"/>
      <c r="F93" s="269"/>
      <c r="G93" s="269"/>
      <c r="H93" s="269"/>
      <c r="I93" s="269"/>
      <c r="J93" s="269"/>
      <c r="K93" s="269"/>
      <c r="L93" s="269"/>
      <c r="M93" s="269"/>
      <c r="N93" s="269"/>
      <c r="O93" s="269"/>
      <c r="P93" s="269"/>
      <c r="Q93" s="270"/>
      <c r="R93" s="270"/>
      <c r="S93" s="270"/>
      <c r="T93" s="270"/>
      <c r="U93" s="270"/>
      <c r="V93" s="270"/>
      <c r="W93" s="270"/>
      <c r="X93" s="270"/>
      <c r="Y93" s="270"/>
      <c r="Z93" s="270"/>
      <c r="AA93" s="270"/>
      <c r="AB93" s="270"/>
      <c r="AC93" s="270"/>
      <c r="AD93" s="270"/>
      <c r="AE93" s="270"/>
      <c r="AF93" s="270"/>
      <c r="AG93" s="270"/>
      <c r="AH93" s="270"/>
      <c r="AI93" s="270"/>
      <c r="AJ93" s="270"/>
      <c r="AK93" s="270"/>
      <c r="AL93" s="270"/>
      <c r="AM93" s="270"/>
      <c r="AN93" s="270"/>
      <c r="AO93" s="270"/>
      <c r="AP93" s="270"/>
      <c r="AQ93" s="270"/>
      <c r="AR93" s="270"/>
      <c r="AS93" s="270"/>
      <c r="AT93" s="270"/>
      <c r="AU93" s="270"/>
      <c r="AV93" s="270"/>
      <c r="AW93" s="270"/>
      <c r="AX93" s="270"/>
      <c r="AY93" s="270"/>
      <c r="AZ93" s="271"/>
      <c r="BA93" s="271"/>
      <c r="BB93" s="271"/>
      <c r="BC93" s="271"/>
      <c r="BD93" s="271"/>
      <c r="BE93" s="263"/>
      <c r="BF93" s="263"/>
      <c r="BG93" s="263"/>
      <c r="BH93" s="263"/>
      <c r="BI93" s="263"/>
      <c r="BJ93" s="263"/>
      <c r="BK93" s="263"/>
      <c r="BL93" s="263"/>
      <c r="BM93" s="263"/>
      <c r="BN93" s="263"/>
      <c r="BO93" s="263"/>
      <c r="BP93" s="263"/>
      <c r="BQ93" s="260">
        <v>87</v>
      </c>
      <c r="BR93" s="265"/>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4"/>
    </row>
    <row r="94" spans="1:131" s="245" customFormat="1" ht="26.25" hidden="1" customHeight="1" x14ac:dyDescent="0.15">
      <c r="A94" s="268"/>
      <c r="B94" s="269"/>
      <c r="C94" s="269"/>
      <c r="D94" s="269"/>
      <c r="E94" s="269"/>
      <c r="F94" s="269"/>
      <c r="G94" s="269"/>
      <c r="H94" s="269"/>
      <c r="I94" s="269"/>
      <c r="J94" s="269"/>
      <c r="K94" s="269"/>
      <c r="L94" s="269"/>
      <c r="M94" s="269"/>
      <c r="N94" s="269"/>
      <c r="O94" s="269"/>
      <c r="P94" s="269"/>
      <c r="Q94" s="270"/>
      <c r="R94" s="270"/>
      <c r="S94" s="270"/>
      <c r="T94" s="270"/>
      <c r="U94" s="270"/>
      <c r="V94" s="270"/>
      <c r="W94" s="270"/>
      <c r="X94" s="270"/>
      <c r="Y94" s="270"/>
      <c r="Z94" s="270"/>
      <c r="AA94" s="270"/>
      <c r="AB94" s="270"/>
      <c r="AC94" s="270"/>
      <c r="AD94" s="270"/>
      <c r="AE94" s="270"/>
      <c r="AF94" s="270"/>
      <c r="AG94" s="270"/>
      <c r="AH94" s="270"/>
      <c r="AI94" s="270"/>
      <c r="AJ94" s="270"/>
      <c r="AK94" s="270"/>
      <c r="AL94" s="270"/>
      <c r="AM94" s="270"/>
      <c r="AN94" s="270"/>
      <c r="AO94" s="270"/>
      <c r="AP94" s="270"/>
      <c r="AQ94" s="270"/>
      <c r="AR94" s="270"/>
      <c r="AS94" s="270"/>
      <c r="AT94" s="270"/>
      <c r="AU94" s="270"/>
      <c r="AV94" s="270"/>
      <c r="AW94" s="270"/>
      <c r="AX94" s="270"/>
      <c r="AY94" s="270"/>
      <c r="AZ94" s="271"/>
      <c r="BA94" s="271"/>
      <c r="BB94" s="271"/>
      <c r="BC94" s="271"/>
      <c r="BD94" s="271"/>
      <c r="BE94" s="263"/>
      <c r="BF94" s="263"/>
      <c r="BG94" s="263"/>
      <c r="BH94" s="263"/>
      <c r="BI94" s="263"/>
      <c r="BJ94" s="263"/>
      <c r="BK94" s="263"/>
      <c r="BL94" s="263"/>
      <c r="BM94" s="263"/>
      <c r="BN94" s="263"/>
      <c r="BO94" s="263"/>
      <c r="BP94" s="263"/>
      <c r="BQ94" s="260">
        <v>88</v>
      </c>
      <c r="BR94" s="265"/>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4"/>
    </row>
    <row r="95" spans="1:131" s="245" customFormat="1" ht="26.25" hidden="1" customHeight="1" x14ac:dyDescent="0.15">
      <c r="A95" s="268"/>
      <c r="B95" s="269"/>
      <c r="C95" s="269"/>
      <c r="D95" s="269"/>
      <c r="E95" s="269"/>
      <c r="F95" s="269"/>
      <c r="G95" s="269"/>
      <c r="H95" s="269"/>
      <c r="I95" s="269"/>
      <c r="J95" s="269"/>
      <c r="K95" s="269"/>
      <c r="L95" s="269"/>
      <c r="M95" s="269"/>
      <c r="N95" s="269"/>
      <c r="O95" s="269"/>
      <c r="P95" s="269"/>
      <c r="Q95" s="270"/>
      <c r="R95" s="270"/>
      <c r="S95" s="270"/>
      <c r="T95" s="270"/>
      <c r="U95" s="270"/>
      <c r="V95" s="270"/>
      <c r="W95" s="270"/>
      <c r="X95" s="270"/>
      <c r="Y95" s="270"/>
      <c r="Z95" s="270"/>
      <c r="AA95" s="270"/>
      <c r="AB95" s="270"/>
      <c r="AC95" s="270"/>
      <c r="AD95" s="270"/>
      <c r="AE95" s="270"/>
      <c r="AF95" s="270"/>
      <c r="AG95" s="270"/>
      <c r="AH95" s="270"/>
      <c r="AI95" s="270"/>
      <c r="AJ95" s="270"/>
      <c r="AK95" s="270"/>
      <c r="AL95" s="270"/>
      <c r="AM95" s="270"/>
      <c r="AN95" s="270"/>
      <c r="AO95" s="270"/>
      <c r="AP95" s="270"/>
      <c r="AQ95" s="270"/>
      <c r="AR95" s="270"/>
      <c r="AS95" s="270"/>
      <c r="AT95" s="270"/>
      <c r="AU95" s="270"/>
      <c r="AV95" s="270"/>
      <c r="AW95" s="270"/>
      <c r="AX95" s="270"/>
      <c r="AY95" s="270"/>
      <c r="AZ95" s="271"/>
      <c r="BA95" s="271"/>
      <c r="BB95" s="271"/>
      <c r="BC95" s="271"/>
      <c r="BD95" s="271"/>
      <c r="BE95" s="263"/>
      <c r="BF95" s="263"/>
      <c r="BG95" s="263"/>
      <c r="BH95" s="263"/>
      <c r="BI95" s="263"/>
      <c r="BJ95" s="263"/>
      <c r="BK95" s="263"/>
      <c r="BL95" s="263"/>
      <c r="BM95" s="263"/>
      <c r="BN95" s="263"/>
      <c r="BO95" s="263"/>
      <c r="BP95" s="263"/>
      <c r="BQ95" s="260">
        <v>89</v>
      </c>
      <c r="BR95" s="265"/>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4"/>
    </row>
    <row r="96" spans="1:131" s="245" customFormat="1" ht="26.25" hidden="1" customHeight="1" x14ac:dyDescent="0.15">
      <c r="A96" s="268"/>
      <c r="B96" s="269"/>
      <c r="C96" s="269"/>
      <c r="D96" s="269"/>
      <c r="E96" s="269"/>
      <c r="F96" s="269"/>
      <c r="G96" s="269"/>
      <c r="H96" s="269"/>
      <c r="I96" s="269"/>
      <c r="J96" s="269"/>
      <c r="K96" s="269"/>
      <c r="L96" s="269"/>
      <c r="M96" s="269"/>
      <c r="N96" s="269"/>
      <c r="O96" s="269"/>
      <c r="P96" s="269"/>
      <c r="Q96" s="270"/>
      <c r="R96" s="270"/>
      <c r="S96" s="270"/>
      <c r="T96" s="270"/>
      <c r="U96" s="270"/>
      <c r="V96" s="270"/>
      <c r="W96" s="270"/>
      <c r="X96" s="270"/>
      <c r="Y96" s="270"/>
      <c r="Z96" s="270"/>
      <c r="AA96" s="270"/>
      <c r="AB96" s="270"/>
      <c r="AC96" s="270"/>
      <c r="AD96" s="270"/>
      <c r="AE96" s="270"/>
      <c r="AF96" s="270"/>
      <c r="AG96" s="270"/>
      <c r="AH96" s="270"/>
      <c r="AI96" s="270"/>
      <c r="AJ96" s="270"/>
      <c r="AK96" s="270"/>
      <c r="AL96" s="270"/>
      <c r="AM96" s="270"/>
      <c r="AN96" s="270"/>
      <c r="AO96" s="270"/>
      <c r="AP96" s="270"/>
      <c r="AQ96" s="270"/>
      <c r="AR96" s="270"/>
      <c r="AS96" s="270"/>
      <c r="AT96" s="270"/>
      <c r="AU96" s="270"/>
      <c r="AV96" s="270"/>
      <c r="AW96" s="270"/>
      <c r="AX96" s="270"/>
      <c r="AY96" s="270"/>
      <c r="AZ96" s="271"/>
      <c r="BA96" s="271"/>
      <c r="BB96" s="271"/>
      <c r="BC96" s="271"/>
      <c r="BD96" s="271"/>
      <c r="BE96" s="263"/>
      <c r="BF96" s="263"/>
      <c r="BG96" s="263"/>
      <c r="BH96" s="263"/>
      <c r="BI96" s="263"/>
      <c r="BJ96" s="263"/>
      <c r="BK96" s="263"/>
      <c r="BL96" s="263"/>
      <c r="BM96" s="263"/>
      <c r="BN96" s="263"/>
      <c r="BO96" s="263"/>
      <c r="BP96" s="263"/>
      <c r="BQ96" s="260">
        <v>90</v>
      </c>
      <c r="BR96" s="265"/>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4"/>
    </row>
    <row r="97" spans="1:131" s="245" customFormat="1" ht="26.25" hidden="1" customHeight="1" x14ac:dyDescent="0.15">
      <c r="A97" s="268"/>
      <c r="B97" s="269"/>
      <c r="C97" s="269"/>
      <c r="D97" s="269"/>
      <c r="E97" s="269"/>
      <c r="F97" s="269"/>
      <c r="G97" s="269"/>
      <c r="H97" s="269"/>
      <c r="I97" s="269"/>
      <c r="J97" s="269"/>
      <c r="K97" s="269"/>
      <c r="L97" s="269"/>
      <c r="M97" s="269"/>
      <c r="N97" s="269"/>
      <c r="O97" s="269"/>
      <c r="P97" s="269"/>
      <c r="Q97" s="270"/>
      <c r="R97" s="270"/>
      <c r="S97" s="270"/>
      <c r="T97" s="270"/>
      <c r="U97" s="270"/>
      <c r="V97" s="270"/>
      <c r="W97" s="270"/>
      <c r="X97" s="270"/>
      <c r="Y97" s="270"/>
      <c r="Z97" s="270"/>
      <c r="AA97" s="270"/>
      <c r="AB97" s="270"/>
      <c r="AC97" s="270"/>
      <c r="AD97" s="270"/>
      <c r="AE97" s="270"/>
      <c r="AF97" s="270"/>
      <c r="AG97" s="270"/>
      <c r="AH97" s="270"/>
      <c r="AI97" s="270"/>
      <c r="AJ97" s="270"/>
      <c r="AK97" s="270"/>
      <c r="AL97" s="270"/>
      <c r="AM97" s="270"/>
      <c r="AN97" s="270"/>
      <c r="AO97" s="270"/>
      <c r="AP97" s="270"/>
      <c r="AQ97" s="270"/>
      <c r="AR97" s="270"/>
      <c r="AS97" s="270"/>
      <c r="AT97" s="270"/>
      <c r="AU97" s="270"/>
      <c r="AV97" s="270"/>
      <c r="AW97" s="270"/>
      <c r="AX97" s="270"/>
      <c r="AY97" s="270"/>
      <c r="AZ97" s="271"/>
      <c r="BA97" s="271"/>
      <c r="BB97" s="271"/>
      <c r="BC97" s="271"/>
      <c r="BD97" s="271"/>
      <c r="BE97" s="263"/>
      <c r="BF97" s="263"/>
      <c r="BG97" s="263"/>
      <c r="BH97" s="263"/>
      <c r="BI97" s="263"/>
      <c r="BJ97" s="263"/>
      <c r="BK97" s="263"/>
      <c r="BL97" s="263"/>
      <c r="BM97" s="263"/>
      <c r="BN97" s="263"/>
      <c r="BO97" s="263"/>
      <c r="BP97" s="263"/>
      <c r="BQ97" s="260">
        <v>91</v>
      </c>
      <c r="BR97" s="265"/>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4"/>
    </row>
    <row r="98" spans="1:131" s="245" customFormat="1" ht="26.25" hidden="1" customHeight="1" x14ac:dyDescent="0.15">
      <c r="A98" s="268"/>
      <c r="B98" s="269"/>
      <c r="C98" s="269"/>
      <c r="D98" s="269"/>
      <c r="E98" s="269"/>
      <c r="F98" s="269"/>
      <c r="G98" s="269"/>
      <c r="H98" s="269"/>
      <c r="I98" s="269"/>
      <c r="J98" s="269"/>
      <c r="K98" s="269"/>
      <c r="L98" s="269"/>
      <c r="M98" s="269"/>
      <c r="N98" s="269"/>
      <c r="O98" s="269"/>
      <c r="P98" s="269"/>
      <c r="Q98" s="270"/>
      <c r="R98" s="270"/>
      <c r="S98" s="270"/>
      <c r="T98" s="270"/>
      <c r="U98" s="270"/>
      <c r="V98" s="270"/>
      <c r="W98" s="270"/>
      <c r="X98" s="270"/>
      <c r="Y98" s="270"/>
      <c r="Z98" s="270"/>
      <c r="AA98" s="270"/>
      <c r="AB98" s="270"/>
      <c r="AC98" s="270"/>
      <c r="AD98" s="270"/>
      <c r="AE98" s="270"/>
      <c r="AF98" s="270"/>
      <c r="AG98" s="270"/>
      <c r="AH98" s="270"/>
      <c r="AI98" s="270"/>
      <c r="AJ98" s="270"/>
      <c r="AK98" s="270"/>
      <c r="AL98" s="270"/>
      <c r="AM98" s="270"/>
      <c r="AN98" s="270"/>
      <c r="AO98" s="270"/>
      <c r="AP98" s="270"/>
      <c r="AQ98" s="270"/>
      <c r="AR98" s="270"/>
      <c r="AS98" s="270"/>
      <c r="AT98" s="270"/>
      <c r="AU98" s="270"/>
      <c r="AV98" s="270"/>
      <c r="AW98" s="270"/>
      <c r="AX98" s="270"/>
      <c r="AY98" s="270"/>
      <c r="AZ98" s="271"/>
      <c r="BA98" s="271"/>
      <c r="BB98" s="271"/>
      <c r="BC98" s="271"/>
      <c r="BD98" s="271"/>
      <c r="BE98" s="263"/>
      <c r="BF98" s="263"/>
      <c r="BG98" s="263"/>
      <c r="BH98" s="263"/>
      <c r="BI98" s="263"/>
      <c r="BJ98" s="263"/>
      <c r="BK98" s="263"/>
      <c r="BL98" s="263"/>
      <c r="BM98" s="263"/>
      <c r="BN98" s="263"/>
      <c r="BO98" s="263"/>
      <c r="BP98" s="263"/>
      <c r="BQ98" s="260">
        <v>92</v>
      </c>
      <c r="BR98" s="265"/>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4"/>
    </row>
    <row r="99" spans="1:131" s="245" customFormat="1" ht="26.25" hidden="1" customHeight="1" x14ac:dyDescent="0.15">
      <c r="A99" s="268"/>
      <c r="B99" s="269"/>
      <c r="C99" s="269"/>
      <c r="D99" s="269"/>
      <c r="E99" s="269"/>
      <c r="F99" s="269"/>
      <c r="G99" s="269"/>
      <c r="H99" s="269"/>
      <c r="I99" s="269"/>
      <c r="J99" s="269"/>
      <c r="K99" s="269"/>
      <c r="L99" s="269"/>
      <c r="M99" s="269"/>
      <c r="N99" s="269"/>
      <c r="O99" s="269"/>
      <c r="P99" s="269"/>
      <c r="Q99" s="270"/>
      <c r="R99" s="270"/>
      <c r="S99" s="270"/>
      <c r="T99" s="270"/>
      <c r="U99" s="270"/>
      <c r="V99" s="270"/>
      <c r="W99" s="270"/>
      <c r="X99" s="270"/>
      <c r="Y99" s="270"/>
      <c r="Z99" s="270"/>
      <c r="AA99" s="270"/>
      <c r="AB99" s="270"/>
      <c r="AC99" s="270"/>
      <c r="AD99" s="270"/>
      <c r="AE99" s="270"/>
      <c r="AF99" s="270"/>
      <c r="AG99" s="270"/>
      <c r="AH99" s="270"/>
      <c r="AI99" s="270"/>
      <c r="AJ99" s="270"/>
      <c r="AK99" s="270"/>
      <c r="AL99" s="270"/>
      <c r="AM99" s="270"/>
      <c r="AN99" s="270"/>
      <c r="AO99" s="270"/>
      <c r="AP99" s="270"/>
      <c r="AQ99" s="270"/>
      <c r="AR99" s="270"/>
      <c r="AS99" s="270"/>
      <c r="AT99" s="270"/>
      <c r="AU99" s="270"/>
      <c r="AV99" s="270"/>
      <c r="AW99" s="270"/>
      <c r="AX99" s="270"/>
      <c r="AY99" s="270"/>
      <c r="AZ99" s="271"/>
      <c r="BA99" s="271"/>
      <c r="BB99" s="271"/>
      <c r="BC99" s="271"/>
      <c r="BD99" s="271"/>
      <c r="BE99" s="263"/>
      <c r="BF99" s="263"/>
      <c r="BG99" s="263"/>
      <c r="BH99" s="263"/>
      <c r="BI99" s="263"/>
      <c r="BJ99" s="263"/>
      <c r="BK99" s="263"/>
      <c r="BL99" s="263"/>
      <c r="BM99" s="263"/>
      <c r="BN99" s="263"/>
      <c r="BO99" s="263"/>
      <c r="BP99" s="263"/>
      <c r="BQ99" s="260">
        <v>93</v>
      </c>
      <c r="BR99" s="265"/>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4"/>
    </row>
    <row r="100" spans="1:131" s="245" customFormat="1" ht="26.25" hidden="1" customHeight="1" x14ac:dyDescent="0.15">
      <c r="A100" s="268"/>
      <c r="B100" s="269"/>
      <c r="C100" s="269"/>
      <c r="D100" s="269"/>
      <c r="E100" s="269"/>
      <c r="F100" s="269"/>
      <c r="G100" s="269"/>
      <c r="H100" s="269"/>
      <c r="I100" s="269"/>
      <c r="J100" s="269"/>
      <c r="K100" s="269"/>
      <c r="L100" s="269"/>
      <c r="M100" s="269"/>
      <c r="N100" s="269"/>
      <c r="O100" s="269"/>
      <c r="P100" s="269"/>
      <c r="Q100" s="270"/>
      <c r="R100" s="270"/>
      <c r="S100" s="270"/>
      <c r="T100" s="270"/>
      <c r="U100" s="270"/>
      <c r="V100" s="270"/>
      <c r="W100" s="270"/>
      <c r="X100" s="270"/>
      <c r="Y100" s="270"/>
      <c r="Z100" s="270"/>
      <c r="AA100" s="270"/>
      <c r="AB100" s="270"/>
      <c r="AC100" s="270"/>
      <c r="AD100" s="270"/>
      <c r="AE100" s="270"/>
      <c r="AF100" s="270"/>
      <c r="AG100" s="270"/>
      <c r="AH100" s="270"/>
      <c r="AI100" s="270"/>
      <c r="AJ100" s="270"/>
      <c r="AK100" s="270"/>
      <c r="AL100" s="270"/>
      <c r="AM100" s="270"/>
      <c r="AN100" s="270"/>
      <c r="AO100" s="270"/>
      <c r="AP100" s="270"/>
      <c r="AQ100" s="270"/>
      <c r="AR100" s="270"/>
      <c r="AS100" s="270"/>
      <c r="AT100" s="270"/>
      <c r="AU100" s="270"/>
      <c r="AV100" s="270"/>
      <c r="AW100" s="270"/>
      <c r="AX100" s="270"/>
      <c r="AY100" s="270"/>
      <c r="AZ100" s="271"/>
      <c r="BA100" s="271"/>
      <c r="BB100" s="271"/>
      <c r="BC100" s="271"/>
      <c r="BD100" s="271"/>
      <c r="BE100" s="263"/>
      <c r="BF100" s="263"/>
      <c r="BG100" s="263"/>
      <c r="BH100" s="263"/>
      <c r="BI100" s="263"/>
      <c r="BJ100" s="263"/>
      <c r="BK100" s="263"/>
      <c r="BL100" s="263"/>
      <c r="BM100" s="263"/>
      <c r="BN100" s="263"/>
      <c r="BO100" s="263"/>
      <c r="BP100" s="263"/>
      <c r="BQ100" s="260">
        <v>94</v>
      </c>
      <c r="BR100" s="265"/>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4"/>
    </row>
    <row r="101" spans="1:131" s="245" customFormat="1" ht="26.25" hidden="1" customHeight="1" x14ac:dyDescent="0.15">
      <c r="A101" s="268"/>
      <c r="B101" s="269"/>
      <c r="C101" s="269"/>
      <c r="D101" s="269"/>
      <c r="E101" s="269"/>
      <c r="F101" s="269"/>
      <c r="G101" s="269"/>
      <c r="H101" s="269"/>
      <c r="I101" s="269"/>
      <c r="J101" s="269"/>
      <c r="K101" s="269"/>
      <c r="L101" s="269"/>
      <c r="M101" s="269"/>
      <c r="N101" s="269"/>
      <c r="O101" s="269"/>
      <c r="P101" s="269"/>
      <c r="Q101" s="270"/>
      <c r="R101" s="270"/>
      <c r="S101" s="270"/>
      <c r="T101" s="270"/>
      <c r="U101" s="270"/>
      <c r="V101" s="270"/>
      <c r="W101" s="270"/>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1"/>
      <c r="BA101" s="271"/>
      <c r="BB101" s="271"/>
      <c r="BC101" s="271"/>
      <c r="BD101" s="271"/>
      <c r="BE101" s="263"/>
      <c r="BF101" s="263"/>
      <c r="BG101" s="263"/>
      <c r="BH101" s="263"/>
      <c r="BI101" s="263"/>
      <c r="BJ101" s="263"/>
      <c r="BK101" s="263"/>
      <c r="BL101" s="263"/>
      <c r="BM101" s="263"/>
      <c r="BN101" s="263"/>
      <c r="BO101" s="263"/>
      <c r="BP101" s="263"/>
      <c r="BQ101" s="260">
        <v>95</v>
      </c>
      <c r="BR101" s="265"/>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4"/>
    </row>
    <row r="102" spans="1:131" s="245" customFormat="1" ht="26.25" customHeight="1" thickBot="1" x14ac:dyDescent="0.2">
      <c r="A102" s="268"/>
      <c r="B102" s="269"/>
      <c r="C102" s="269"/>
      <c r="D102" s="269"/>
      <c r="E102" s="269"/>
      <c r="F102" s="269"/>
      <c r="G102" s="269"/>
      <c r="H102" s="269"/>
      <c r="I102" s="269"/>
      <c r="J102" s="269"/>
      <c r="K102" s="269"/>
      <c r="L102" s="269"/>
      <c r="M102" s="269"/>
      <c r="N102" s="269"/>
      <c r="O102" s="269"/>
      <c r="P102" s="269"/>
      <c r="Q102" s="270"/>
      <c r="R102" s="270"/>
      <c r="S102" s="270"/>
      <c r="T102" s="270"/>
      <c r="U102" s="270"/>
      <c r="V102" s="270"/>
      <c r="W102" s="270"/>
      <c r="X102" s="270"/>
      <c r="Y102" s="270"/>
      <c r="Z102" s="270"/>
      <c r="AA102" s="270"/>
      <c r="AB102" s="270"/>
      <c r="AC102" s="270"/>
      <c r="AD102" s="270"/>
      <c r="AE102" s="270"/>
      <c r="AF102" s="270"/>
      <c r="AG102" s="270"/>
      <c r="AH102" s="270"/>
      <c r="AI102" s="270"/>
      <c r="AJ102" s="270"/>
      <c r="AK102" s="270"/>
      <c r="AL102" s="270"/>
      <c r="AM102" s="270"/>
      <c r="AN102" s="270"/>
      <c r="AO102" s="270"/>
      <c r="AP102" s="270"/>
      <c r="AQ102" s="270"/>
      <c r="AR102" s="270"/>
      <c r="AS102" s="270"/>
      <c r="AT102" s="270"/>
      <c r="AU102" s="270"/>
      <c r="AV102" s="270"/>
      <c r="AW102" s="270"/>
      <c r="AX102" s="270"/>
      <c r="AY102" s="270"/>
      <c r="AZ102" s="271"/>
      <c r="BA102" s="271"/>
      <c r="BB102" s="271"/>
      <c r="BC102" s="271"/>
      <c r="BD102" s="271"/>
      <c r="BE102" s="263"/>
      <c r="BF102" s="263"/>
      <c r="BG102" s="263"/>
      <c r="BH102" s="263"/>
      <c r="BI102" s="263"/>
      <c r="BJ102" s="263"/>
      <c r="BK102" s="263"/>
      <c r="BL102" s="263"/>
      <c r="BM102" s="263"/>
      <c r="BN102" s="263"/>
      <c r="BO102" s="263"/>
      <c r="BP102" s="263"/>
      <c r="BQ102" s="262" t="s">
        <v>397</v>
      </c>
      <c r="BR102" s="874" t="s">
        <v>432</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v>92</v>
      </c>
      <c r="CS102" s="934"/>
      <c r="CT102" s="934"/>
      <c r="CU102" s="934"/>
      <c r="CV102" s="977"/>
      <c r="CW102" s="976">
        <v>34</v>
      </c>
      <c r="CX102" s="934"/>
      <c r="CY102" s="934"/>
      <c r="CZ102" s="934"/>
      <c r="DA102" s="977"/>
      <c r="DB102" s="976"/>
      <c r="DC102" s="934"/>
      <c r="DD102" s="934"/>
      <c r="DE102" s="934"/>
      <c r="DF102" s="977"/>
      <c r="DG102" s="976"/>
      <c r="DH102" s="934"/>
      <c r="DI102" s="934"/>
      <c r="DJ102" s="934"/>
      <c r="DK102" s="977"/>
      <c r="DL102" s="976"/>
      <c r="DM102" s="934"/>
      <c r="DN102" s="934"/>
      <c r="DO102" s="934"/>
      <c r="DP102" s="977"/>
      <c r="DQ102" s="976"/>
      <c r="DR102" s="934"/>
      <c r="DS102" s="934"/>
      <c r="DT102" s="934"/>
      <c r="DU102" s="977"/>
      <c r="DV102" s="1000"/>
      <c r="DW102" s="1001"/>
      <c r="DX102" s="1001"/>
      <c r="DY102" s="1001"/>
      <c r="DZ102" s="1002"/>
      <c r="EA102" s="244"/>
    </row>
    <row r="103" spans="1:131" s="245" customFormat="1" ht="26.25" customHeight="1" x14ac:dyDescent="0.15">
      <c r="A103" s="268"/>
      <c r="B103" s="269"/>
      <c r="C103" s="269"/>
      <c r="D103" s="269"/>
      <c r="E103" s="269"/>
      <c r="F103" s="269"/>
      <c r="G103" s="269"/>
      <c r="H103" s="269"/>
      <c r="I103" s="269"/>
      <c r="J103" s="269"/>
      <c r="K103" s="269"/>
      <c r="L103" s="269"/>
      <c r="M103" s="269"/>
      <c r="N103" s="269"/>
      <c r="O103" s="269"/>
      <c r="P103" s="269"/>
      <c r="Q103" s="270"/>
      <c r="R103" s="270"/>
      <c r="S103" s="270"/>
      <c r="T103" s="270"/>
      <c r="U103" s="270"/>
      <c r="V103" s="270"/>
      <c r="W103" s="270"/>
      <c r="X103" s="270"/>
      <c r="Y103" s="270"/>
      <c r="Z103" s="270"/>
      <c r="AA103" s="270"/>
      <c r="AB103" s="270"/>
      <c r="AC103" s="270"/>
      <c r="AD103" s="270"/>
      <c r="AE103" s="270"/>
      <c r="AF103" s="270"/>
      <c r="AG103" s="270"/>
      <c r="AH103" s="270"/>
      <c r="AI103" s="270"/>
      <c r="AJ103" s="270"/>
      <c r="AK103" s="270"/>
      <c r="AL103" s="270"/>
      <c r="AM103" s="270"/>
      <c r="AN103" s="270"/>
      <c r="AO103" s="270"/>
      <c r="AP103" s="270"/>
      <c r="AQ103" s="270"/>
      <c r="AR103" s="270"/>
      <c r="AS103" s="270"/>
      <c r="AT103" s="270"/>
      <c r="AU103" s="270"/>
      <c r="AV103" s="270"/>
      <c r="AW103" s="270"/>
      <c r="AX103" s="270"/>
      <c r="AY103" s="270"/>
      <c r="AZ103" s="271"/>
      <c r="BA103" s="271"/>
      <c r="BB103" s="271"/>
      <c r="BC103" s="271"/>
      <c r="BD103" s="271"/>
      <c r="BE103" s="263"/>
      <c r="BF103" s="263"/>
      <c r="BG103" s="263"/>
      <c r="BH103" s="263"/>
      <c r="BI103" s="263"/>
      <c r="BJ103" s="263"/>
      <c r="BK103" s="263"/>
      <c r="BL103" s="263"/>
      <c r="BM103" s="263"/>
      <c r="BN103" s="263"/>
      <c r="BO103" s="263"/>
      <c r="BP103" s="263"/>
      <c r="BQ103" s="1003" t="s">
        <v>433</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4"/>
    </row>
    <row r="104" spans="1:131" s="245" customFormat="1" ht="26.25" customHeight="1" x14ac:dyDescent="0.15">
      <c r="A104" s="268"/>
      <c r="B104" s="269"/>
      <c r="C104" s="269"/>
      <c r="D104" s="269"/>
      <c r="E104" s="269"/>
      <c r="F104" s="269"/>
      <c r="G104" s="269"/>
      <c r="H104" s="269"/>
      <c r="I104" s="269"/>
      <c r="J104" s="269"/>
      <c r="K104" s="269"/>
      <c r="L104" s="269"/>
      <c r="M104" s="269"/>
      <c r="N104" s="269"/>
      <c r="O104" s="269"/>
      <c r="P104" s="269"/>
      <c r="Q104" s="270"/>
      <c r="R104" s="270"/>
      <c r="S104" s="270"/>
      <c r="T104" s="270"/>
      <c r="U104" s="270"/>
      <c r="V104" s="270"/>
      <c r="W104" s="270"/>
      <c r="X104" s="270"/>
      <c r="Y104" s="270"/>
      <c r="Z104" s="270"/>
      <c r="AA104" s="270"/>
      <c r="AB104" s="270"/>
      <c r="AC104" s="270"/>
      <c r="AD104" s="270"/>
      <c r="AE104" s="270"/>
      <c r="AF104" s="270"/>
      <c r="AG104" s="270"/>
      <c r="AH104" s="270"/>
      <c r="AI104" s="270"/>
      <c r="AJ104" s="270"/>
      <c r="AK104" s="270"/>
      <c r="AL104" s="270"/>
      <c r="AM104" s="270"/>
      <c r="AN104" s="270"/>
      <c r="AO104" s="270"/>
      <c r="AP104" s="270"/>
      <c r="AQ104" s="270"/>
      <c r="AR104" s="270"/>
      <c r="AS104" s="270"/>
      <c r="AT104" s="270"/>
      <c r="AU104" s="270"/>
      <c r="AV104" s="270"/>
      <c r="AW104" s="270"/>
      <c r="AX104" s="270"/>
      <c r="AY104" s="270"/>
      <c r="AZ104" s="271"/>
      <c r="BA104" s="271"/>
      <c r="BB104" s="271"/>
      <c r="BC104" s="271"/>
      <c r="BD104" s="271"/>
      <c r="BE104" s="263"/>
      <c r="BF104" s="263"/>
      <c r="BG104" s="263"/>
      <c r="BH104" s="263"/>
      <c r="BI104" s="263"/>
      <c r="BJ104" s="263"/>
      <c r="BK104" s="263"/>
      <c r="BL104" s="263"/>
      <c r="BM104" s="263"/>
      <c r="BN104" s="263"/>
      <c r="BO104" s="263"/>
      <c r="BP104" s="263"/>
      <c r="BQ104" s="1004" t="s">
        <v>434</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4"/>
    </row>
    <row r="105" spans="1:131" s="245" customFormat="1" ht="11.25" customHeight="1" x14ac:dyDescent="0.15">
      <c r="A105" s="263"/>
      <c r="B105" s="263"/>
      <c r="C105" s="263"/>
      <c r="D105" s="263"/>
      <c r="E105" s="263"/>
      <c r="F105" s="263"/>
      <c r="G105" s="263"/>
      <c r="H105" s="263"/>
      <c r="I105" s="263"/>
      <c r="J105" s="263"/>
      <c r="K105" s="263"/>
      <c r="L105" s="263"/>
      <c r="M105" s="263"/>
      <c r="N105" s="263"/>
      <c r="O105" s="263"/>
      <c r="P105" s="263"/>
      <c r="Q105" s="263"/>
      <c r="R105" s="263"/>
      <c r="S105" s="263"/>
      <c r="T105" s="263"/>
      <c r="U105" s="263"/>
      <c r="V105" s="263"/>
      <c r="W105" s="263"/>
      <c r="X105" s="263"/>
      <c r="Y105" s="263"/>
      <c r="Z105" s="263"/>
      <c r="AA105" s="263"/>
      <c r="AB105" s="263"/>
      <c r="AC105" s="263"/>
      <c r="AD105" s="263"/>
      <c r="AE105" s="263"/>
      <c r="AF105" s="263"/>
      <c r="AG105" s="263"/>
      <c r="AH105" s="263"/>
      <c r="AI105" s="263"/>
      <c r="AJ105" s="263"/>
      <c r="AK105" s="263"/>
      <c r="AL105" s="263"/>
      <c r="AM105" s="263"/>
      <c r="AN105" s="263"/>
      <c r="AO105" s="263"/>
      <c r="AP105" s="263"/>
      <c r="AQ105" s="263"/>
      <c r="AR105" s="263"/>
      <c r="AS105" s="263"/>
      <c r="AT105" s="263"/>
      <c r="AU105" s="263"/>
      <c r="AV105" s="263"/>
      <c r="AW105" s="263"/>
      <c r="AX105" s="263"/>
      <c r="AY105" s="263"/>
      <c r="AZ105" s="263"/>
      <c r="BA105" s="263"/>
      <c r="BB105" s="263"/>
      <c r="BC105" s="263"/>
      <c r="BD105" s="263"/>
      <c r="BE105" s="263"/>
      <c r="BF105" s="263"/>
      <c r="BG105" s="263"/>
      <c r="BH105" s="263"/>
      <c r="BI105" s="263"/>
      <c r="BJ105" s="263"/>
      <c r="BK105" s="263"/>
      <c r="BL105" s="263"/>
      <c r="BM105" s="263"/>
      <c r="BN105" s="263"/>
      <c r="BO105" s="263"/>
      <c r="BP105" s="263"/>
      <c r="BQ105" s="266"/>
      <c r="BR105" s="266"/>
      <c r="BS105" s="266"/>
      <c r="BT105" s="266"/>
      <c r="BU105" s="266"/>
      <c r="BV105" s="266"/>
      <c r="BW105" s="266"/>
      <c r="BX105" s="266"/>
      <c r="BY105" s="266"/>
      <c r="BZ105" s="266"/>
      <c r="CA105" s="266"/>
      <c r="CB105" s="266"/>
      <c r="CC105" s="266"/>
      <c r="CD105" s="266"/>
      <c r="CE105" s="266"/>
      <c r="CF105" s="266"/>
      <c r="CG105" s="266"/>
      <c r="CH105" s="266"/>
      <c r="CI105" s="266"/>
      <c r="CJ105" s="266"/>
      <c r="CK105" s="266"/>
      <c r="CL105" s="266"/>
      <c r="CM105" s="266"/>
      <c r="CN105" s="266"/>
      <c r="CO105" s="266"/>
      <c r="CP105" s="266"/>
      <c r="CQ105" s="266"/>
      <c r="CR105" s="266"/>
      <c r="CS105" s="266"/>
      <c r="CT105" s="266"/>
      <c r="CU105" s="266"/>
      <c r="CV105" s="266"/>
      <c r="CW105" s="266"/>
      <c r="CX105" s="266"/>
      <c r="CY105" s="266"/>
      <c r="CZ105" s="266"/>
      <c r="DA105" s="266"/>
      <c r="DB105" s="266"/>
      <c r="DC105" s="266"/>
      <c r="DD105" s="266"/>
      <c r="DE105" s="266"/>
      <c r="DF105" s="266"/>
      <c r="DG105" s="266"/>
      <c r="DH105" s="266"/>
      <c r="DI105" s="266"/>
      <c r="DJ105" s="266"/>
      <c r="DK105" s="266"/>
      <c r="DL105" s="266"/>
      <c r="DM105" s="266"/>
      <c r="DN105" s="266"/>
      <c r="DO105" s="266"/>
      <c r="DP105" s="266"/>
      <c r="DQ105" s="266"/>
      <c r="DR105" s="266"/>
      <c r="DS105" s="266"/>
      <c r="DT105" s="266"/>
      <c r="DU105" s="266"/>
      <c r="DV105" s="266"/>
      <c r="DW105" s="266"/>
      <c r="DX105" s="266"/>
      <c r="DY105" s="266"/>
      <c r="DZ105" s="266"/>
      <c r="EA105" s="244"/>
    </row>
    <row r="106" spans="1:131" s="245" customFormat="1" ht="11.25" customHeight="1" x14ac:dyDescent="0.15">
      <c r="A106" s="272"/>
      <c r="B106" s="272"/>
      <c r="C106" s="272"/>
      <c r="D106" s="272"/>
      <c r="E106" s="272"/>
      <c r="F106" s="272"/>
      <c r="G106" s="272"/>
      <c r="H106" s="272"/>
      <c r="I106" s="272"/>
      <c r="J106" s="272"/>
      <c r="K106" s="272"/>
      <c r="L106" s="272"/>
      <c r="M106" s="272"/>
      <c r="N106" s="272"/>
      <c r="O106" s="272"/>
      <c r="P106" s="272"/>
      <c r="Q106" s="272"/>
      <c r="R106" s="272"/>
      <c r="S106" s="272"/>
      <c r="T106" s="272"/>
      <c r="U106" s="272"/>
      <c r="V106" s="272"/>
      <c r="W106" s="272"/>
      <c r="X106" s="272"/>
      <c r="Y106" s="272"/>
      <c r="Z106" s="272"/>
      <c r="AA106" s="272"/>
      <c r="AB106" s="272"/>
      <c r="AC106" s="272"/>
      <c r="AD106" s="272"/>
      <c r="AE106" s="272"/>
      <c r="AF106" s="272"/>
      <c r="AG106" s="272"/>
      <c r="AH106" s="272"/>
      <c r="AI106" s="272"/>
      <c r="AJ106" s="272"/>
      <c r="AK106" s="272"/>
      <c r="AL106" s="272"/>
      <c r="AM106" s="272"/>
      <c r="AN106" s="272"/>
      <c r="AO106" s="272"/>
      <c r="AP106" s="272"/>
      <c r="AQ106" s="272"/>
      <c r="AR106" s="272"/>
      <c r="AS106" s="272"/>
      <c r="AT106" s="272"/>
      <c r="AU106" s="272"/>
      <c r="AV106" s="272"/>
      <c r="AW106" s="272"/>
      <c r="AX106" s="272"/>
      <c r="AY106" s="272"/>
      <c r="AZ106" s="272"/>
      <c r="BA106" s="272"/>
      <c r="BB106" s="272"/>
      <c r="BC106" s="272"/>
      <c r="BD106" s="272"/>
      <c r="BE106" s="272"/>
      <c r="BF106" s="272"/>
      <c r="BG106" s="272"/>
      <c r="BH106" s="272"/>
      <c r="BI106" s="272"/>
      <c r="BJ106" s="272"/>
      <c r="BK106" s="272"/>
      <c r="BL106" s="272"/>
      <c r="BM106" s="272"/>
      <c r="BN106" s="272"/>
      <c r="BO106" s="272"/>
      <c r="BP106" s="272"/>
      <c r="BQ106" s="266"/>
      <c r="BR106" s="266"/>
      <c r="BS106" s="266"/>
      <c r="BT106" s="266"/>
      <c r="BU106" s="266"/>
      <c r="BV106" s="266"/>
      <c r="BW106" s="266"/>
      <c r="BX106" s="266"/>
      <c r="BY106" s="266"/>
      <c r="BZ106" s="266"/>
      <c r="CA106" s="266"/>
      <c r="CB106" s="266"/>
      <c r="CC106" s="266"/>
      <c r="CD106" s="266"/>
      <c r="CE106" s="266"/>
      <c r="CF106" s="266"/>
      <c r="CG106" s="266"/>
      <c r="CH106" s="266"/>
      <c r="CI106" s="266"/>
      <c r="CJ106" s="266"/>
      <c r="CK106" s="266"/>
      <c r="CL106" s="266"/>
      <c r="CM106" s="266"/>
      <c r="CN106" s="266"/>
      <c r="CO106" s="266"/>
      <c r="CP106" s="266"/>
      <c r="CQ106" s="266"/>
      <c r="CR106" s="266"/>
      <c r="CS106" s="266"/>
      <c r="CT106" s="266"/>
      <c r="CU106" s="266"/>
      <c r="CV106" s="266"/>
      <c r="CW106" s="266"/>
      <c r="CX106" s="266"/>
      <c r="CY106" s="266"/>
      <c r="CZ106" s="266"/>
      <c r="DA106" s="266"/>
      <c r="DB106" s="266"/>
      <c r="DC106" s="266"/>
      <c r="DD106" s="266"/>
      <c r="DE106" s="266"/>
      <c r="DF106" s="266"/>
      <c r="DG106" s="266"/>
      <c r="DH106" s="266"/>
      <c r="DI106" s="266"/>
      <c r="DJ106" s="266"/>
      <c r="DK106" s="266"/>
      <c r="DL106" s="266"/>
      <c r="DM106" s="266"/>
      <c r="DN106" s="266"/>
      <c r="DO106" s="266"/>
      <c r="DP106" s="266"/>
      <c r="DQ106" s="266"/>
      <c r="DR106" s="266"/>
      <c r="DS106" s="266"/>
      <c r="DT106" s="266"/>
      <c r="DU106" s="266"/>
      <c r="DV106" s="266"/>
      <c r="DW106" s="266"/>
      <c r="DX106" s="266"/>
      <c r="DY106" s="266"/>
      <c r="DZ106" s="266"/>
      <c r="EA106" s="244"/>
    </row>
    <row r="107" spans="1:131" s="244" customFormat="1" ht="26.25" customHeight="1" thickBot="1" x14ac:dyDescent="0.2">
      <c r="A107" s="273" t="s">
        <v>435</v>
      </c>
      <c r="B107" s="274"/>
      <c r="C107" s="274"/>
      <c r="D107" s="274"/>
      <c r="E107" s="274"/>
      <c r="F107" s="274"/>
      <c r="G107" s="274"/>
      <c r="H107" s="274"/>
      <c r="I107" s="274"/>
      <c r="J107" s="274"/>
      <c r="K107" s="274"/>
      <c r="L107" s="274"/>
      <c r="M107" s="274"/>
      <c r="N107" s="274"/>
      <c r="O107" s="274"/>
      <c r="P107" s="274"/>
      <c r="Q107" s="274"/>
      <c r="R107" s="274"/>
      <c r="S107" s="274"/>
      <c r="T107" s="274"/>
      <c r="U107" s="274"/>
      <c r="V107" s="274"/>
      <c r="W107" s="274"/>
      <c r="X107" s="274"/>
      <c r="Y107" s="274"/>
      <c r="Z107" s="274"/>
      <c r="AA107" s="274"/>
      <c r="AB107" s="274"/>
      <c r="AC107" s="274"/>
      <c r="AD107" s="274"/>
      <c r="AE107" s="274"/>
      <c r="AF107" s="274"/>
      <c r="AG107" s="274"/>
      <c r="AH107" s="274"/>
      <c r="AI107" s="274"/>
      <c r="AJ107" s="274"/>
      <c r="AK107" s="274"/>
      <c r="AL107" s="274"/>
      <c r="AM107" s="274"/>
      <c r="AN107" s="274"/>
      <c r="AO107" s="274"/>
      <c r="AP107" s="274"/>
      <c r="AQ107" s="274"/>
      <c r="AR107" s="274"/>
      <c r="AS107" s="274"/>
      <c r="AT107" s="274"/>
      <c r="AU107" s="273" t="s">
        <v>436</v>
      </c>
      <c r="AV107" s="274"/>
      <c r="AW107" s="274"/>
      <c r="AX107" s="274"/>
      <c r="AY107" s="274"/>
      <c r="AZ107" s="274"/>
      <c r="BA107" s="274"/>
      <c r="BB107" s="274"/>
      <c r="BC107" s="274"/>
      <c r="BD107" s="274"/>
      <c r="BE107" s="274"/>
      <c r="BF107" s="274"/>
      <c r="BG107" s="274"/>
      <c r="BH107" s="274"/>
      <c r="BI107" s="274"/>
      <c r="BJ107" s="274"/>
      <c r="BK107" s="274"/>
      <c r="BL107" s="274"/>
      <c r="BM107" s="274"/>
      <c r="BN107" s="274"/>
      <c r="BO107" s="274"/>
      <c r="BP107" s="274"/>
      <c r="BQ107" s="274"/>
      <c r="BR107" s="274"/>
      <c r="BS107" s="274"/>
      <c r="BT107" s="274"/>
      <c r="BU107" s="274"/>
      <c r="BV107" s="274"/>
      <c r="BW107" s="274"/>
      <c r="BX107" s="274"/>
      <c r="BY107" s="274"/>
      <c r="BZ107" s="274"/>
      <c r="CA107" s="274"/>
      <c r="CB107" s="274"/>
      <c r="CC107" s="274"/>
      <c r="CD107" s="274"/>
      <c r="CE107" s="274"/>
      <c r="CF107" s="274"/>
      <c r="CG107" s="274"/>
      <c r="CH107" s="274"/>
      <c r="CI107" s="274"/>
      <c r="CJ107" s="274"/>
      <c r="CK107" s="274"/>
      <c r="CL107" s="274"/>
      <c r="CM107" s="274"/>
      <c r="CN107" s="274"/>
      <c r="CO107" s="274"/>
      <c r="CP107" s="274"/>
      <c r="CQ107" s="274"/>
      <c r="CR107" s="274"/>
      <c r="CS107" s="274"/>
      <c r="CT107" s="274"/>
      <c r="CU107" s="274"/>
      <c r="CV107" s="274"/>
      <c r="CW107" s="274"/>
      <c r="CX107" s="274"/>
      <c r="CY107" s="274"/>
      <c r="CZ107" s="274"/>
      <c r="DA107" s="274"/>
      <c r="DB107" s="274"/>
      <c r="DC107" s="274"/>
      <c r="DD107" s="274"/>
      <c r="DE107" s="274"/>
      <c r="DF107" s="274"/>
      <c r="DG107" s="274"/>
      <c r="DH107" s="274"/>
      <c r="DI107" s="274"/>
      <c r="DJ107" s="274"/>
      <c r="DK107" s="274"/>
      <c r="DL107" s="274"/>
      <c r="DM107" s="274"/>
      <c r="DN107" s="274"/>
      <c r="DO107" s="274"/>
      <c r="DP107" s="274"/>
      <c r="DQ107" s="274"/>
      <c r="DR107" s="274"/>
      <c r="DS107" s="274"/>
      <c r="DT107" s="274"/>
      <c r="DU107" s="274"/>
      <c r="DV107" s="274"/>
      <c r="DW107" s="274"/>
      <c r="DX107" s="274"/>
      <c r="DY107" s="274"/>
      <c r="DZ107" s="274"/>
    </row>
    <row r="108" spans="1:131" s="244" customFormat="1" ht="26.25" customHeight="1" x14ac:dyDescent="0.15">
      <c r="A108" s="1005" t="s">
        <v>437</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438</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4" customFormat="1" ht="26.25" customHeight="1" x14ac:dyDescent="0.15">
      <c r="A109" s="998" t="s">
        <v>439</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440</v>
      </c>
      <c r="AB109" s="979"/>
      <c r="AC109" s="979"/>
      <c r="AD109" s="979"/>
      <c r="AE109" s="980"/>
      <c r="AF109" s="978" t="s">
        <v>312</v>
      </c>
      <c r="AG109" s="979"/>
      <c r="AH109" s="979"/>
      <c r="AI109" s="979"/>
      <c r="AJ109" s="980"/>
      <c r="AK109" s="978" t="s">
        <v>311</v>
      </c>
      <c r="AL109" s="979"/>
      <c r="AM109" s="979"/>
      <c r="AN109" s="979"/>
      <c r="AO109" s="980"/>
      <c r="AP109" s="978" t="s">
        <v>441</v>
      </c>
      <c r="AQ109" s="979"/>
      <c r="AR109" s="979"/>
      <c r="AS109" s="979"/>
      <c r="AT109" s="981"/>
      <c r="AU109" s="998" t="s">
        <v>439</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440</v>
      </c>
      <c r="BR109" s="979"/>
      <c r="BS109" s="979"/>
      <c r="BT109" s="979"/>
      <c r="BU109" s="980"/>
      <c r="BV109" s="978" t="s">
        <v>312</v>
      </c>
      <c r="BW109" s="979"/>
      <c r="BX109" s="979"/>
      <c r="BY109" s="979"/>
      <c r="BZ109" s="980"/>
      <c r="CA109" s="978" t="s">
        <v>311</v>
      </c>
      <c r="CB109" s="979"/>
      <c r="CC109" s="979"/>
      <c r="CD109" s="979"/>
      <c r="CE109" s="980"/>
      <c r="CF109" s="999" t="s">
        <v>441</v>
      </c>
      <c r="CG109" s="999"/>
      <c r="CH109" s="999"/>
      <c r="CI109" s="999"/>
      <c r="CJ109" s="999"/>
      <c r="CK109" s="978" t="s">
        <v>442</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440</v>
      </c>
      <c r="DH109" s="979"/>
      <c r="DI109" s="979"/>
      <c r="DJ109" s="979"/>
      <c r="DK109" s="980"/>
      <c r="DL109" s="978" t="s">
        <v>312</v>
      </c>
      <c r="DM109" s="979"/>
      <c r="DN109" s="979"/>
      <c r="DO109" s="979"/>
      <c r="DP109" s="980"/>
      <c r="DQ109" s="978" t="s">
        <v>311</v>
      </c>
      <c r="DR109" s="979"/>
      <c r="DS109" s="979"/>
      <c r="DT109" s="979"/>
      <c r="DU109" s="980"/>
      <c r="DV109" s="978" t="s">
        <v>441</v>
      </c>
      <c r="DW109" s="979"/>
      <c r="DX109" s="979"/>
      <c r="DY109" s="979"/>
      <c r="DZ109" s="981"/>
    </row>
    <row r="110" spans="1:131" s="244" customFormat="1" ht="26.25" customHeight="1" x14ac:dyDescent="0.15">
      <c r="A110" s="982" t="s">
        <v>443</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2587174</v>
      </c>
      <c r="AB110" s="986"/>
      <c r="AC110" s="986"/>
      <c r="AD110" s="986"/>
      <c r="AE110" s="987"/>
      <c r="AF110" s="988">
        <v>2516255</v>
      </c>
      <c r="AG110" s="986"/>
      <c r="AH110" s="986"/>
      <c r="AI110" s="986"/>
      <c r="AJ110" s="987"/>
      <c r="AK110" s="988">
        <v>2299246</v>
      </c>
      <c r="AL110" s="986"/>
      <c r="AM110" s="986"/>
      <c r="AN110" s="986"/>
      <c r="AO110" s="987"/>
      <c r="AP110" s="989">
        <v>23.2</v>
      </c>
      <c r="AQ110" s="990"/>
      <c r="AR110" s="990"/>
      <c r="AS110" s="990"/>
      <c r="AT110" s="991"/>
      <c r="AU110" s="992" t="s">
        <v>73</v>
      </c>
      <c r="AV110" s="993"/>
      <c r="AW110" s="993"/>
      <c r="AX110" s="993"/>
      <c r="AY110" s="993"/>
      <c r="AZ110" s="1034" t="s">
        <v>444</v>
      </c>
      <c r="BA110" s="983"/>
      <c r="BB110" s="983"/>
      <c r="BC110" s="983"/>
      <c r="BD110" s="983"/>
      <c r="BE110" s="983"/>
      <c r="BF110" s="983"/>
      <c r="BG110" s="983"/>
      <c r="BH110" s="983"/>
      <c r="BI110" s="983"/>
      <c r="BJ110" s="983"/>
      <c r="BK110" s="983"/>
      <c r="BL110" s="983"/>
      <c r="BM110" s="983"/>
      <c r="BN110" s="983"/>
      <c r="BO110" s="983"/>
      <c r="BP110" s="984"/>
      <c r="BQ110" s="1020">
        <v>24072907</v>
      </c>
      <c r="BR110" s="1021"/>
      <c r="BS110" s="1021"/>
      <c r="BT110" s="1021"/>
      <c r="BU110" s="1021"/>
      <c r="BV110" s="1021">
        <v>22903436</v>
      </c>
      <c r="BW110" s="1021"/>
      <c r="BX110" s="1021"/>
      <c r="BY110" s="1021"/>
      <c r="BZ110" s="1021"/>
      <c r="CA110" s="1021">
        <v>22597026</v>
      </c>
      <c r="CB110" s="1021"/>
      <c r="CC110" s="1021"/>
      <c r="CD110" s="1021"/>
      <c r="CE110" s="1021"/>
      <c r="CF110" s="1035">
        <v>228.4</v>
      </c>
      <c r="CG110" s="1036"/>
      <c r="CH110" s="1036"/>
      <c r="CI110" s="1036"/>
      <c r="CJ110" s="1036"/>
      <c r="CK110" s="1037" t="s">
        <v>445</v>
      </c>
      <c r="CL110" s="1038"/>
      <c r="CM110" s="1017" t="s">
        <v>446</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t="s">
        <v>447</v>
      </c>
      <c r="DH110" s="1021"/>
      <c r="DI110" s="1021"/>
      <c r="DJ110" s="1021"/>
      <c r="DK110" s="1021"/>
      <c r="DL110" s="1021" t="s">
        <v>447</v>
      </c>
      <c r="DM110" s="1021"/>
      <c r="DN110" s="1021"/>
      <c r="DO110" s="1021"/>
      <c r="DP110" s="1021"/>
      <c r="DQ110" s="1021" t="s">
        <v>448</v>
      </c>
      <c r="DR110" s="1021"/>
      <c r="DS110" s="1021"/>
      <c r="DT110" s="1021"/>
      <c r="DU110" s="1021"/>
      <c r="DV110" s="1022" t="s">
        <v>175</v>
      </c>
      <c r="DW110" s="1022"/>
      <c r="DX110" s="1022"/>
      <c r="DY110" s="1022"/>
      <c r="DZ110" s="1023"/>
    </row>
    <row r="111" spans="1:131" s="244" customFormat="1" ht="26.25" customHeight="1" x14ac:dyDescent="0.15">
      <c r="A111" s="1024" t="s">
        <v>449</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450</v>
      </c>
      <c r="AB111" s="1028"/>
      <c r="AC111" s="1028"/>
      <c r="AD111" s="1028"/>
      <c r="AE111" s="1029"/>
      <c r="AF111" s="1030" t="s">
        <v>447</v>
      </c>
      <c r="AG111" s="1028"/>
      <c r="AH111" s="1028"/>
      <c r="AI111" s="1028"/>
      <c r="AJ111" s="1029"/>
      <c r="AK111" s="1030" t="s">
        <v>451</v>
      </c>
      <c r="AL111" s="1028"/>
      <c r="AM111" s="1028"/>
      <c r="AN111" s="1028"/>
      <c r="AO111" s="1029"/>
      <c r="AP111" s="1031" t="s">
        <v>447</v>
      </c>
      <c r="AQ111" s="1032"/>
      <c r="AR111" s="1032"/>
      <c r="AS111" s="1032"/>
      <c r="AT111" s="1033"/>
      <c r="AU111" s="994"/>
      <c r="AV111" s="995"/>
      <c r="AW111" s="995"/>
      <c r="AX111" s="995"/>
      <c r="AY111" s="995"/>
      <c r="AZ111" s="1043" t="s">
        <v>452</v>
      </c>
      <c r="BA111" s="1044"/>
      <c r="BB111" s="1044"/>
      <c r="BC111" s="1044"/>
      <c r="BD111" s="1044"/>
      <c r="BE111" s="1044"/>
      <c r="BF111" s="1044"/>
      <c r="BG111" s="1044"/>
      <c r="BH111" s="1044"/>
      <c r="BI111" s="1044"/>
      <c r="BJ111" s="1044"/>
      <c r="BK111" s="1044"/>
      <c r="BL111" s="1044"/>
      <c r="BM111" s="1044"/>
      <c r="BN111" s="1044"/>
      <c r="BO111" s="1044"/>
      <c r="BP111" s="1045"/>
      <c r="BQ111" s="1013">
        <v>11750</v>
      </c>
      <c r="BR111" s="1014"/>
      <c r="BS111" s="1014"/>
      <c r="BT111" s="1014"/>
      <c r="BU111" s="1014"/>
      <c r="BV111" s="1014" t="s">
        <v>453</v>
      </c>
      <c r="BW111" s="1014"/>
      <c r="BX111" s="1014"/>
      <c r="BY111" s="1014"/>
      <c r="BZ111" s="1014"/>
      <c r="CA111" s="1014">
        <v>92083</v>
      </c>
      <c r="CB111" s="1014"/>
      <c r="CC111" s="1014"/>
      <c r="CD111" s="1014"/>
      <c r="CE111" s="1014"/>
      <c r="CF111" s="1008">
        <v>0.9</v>
      </c>
      <c r="CG111" s="1009"/>
      <c r="CH111" s="1009"/>
      <c r="CI111" s="1009"/>
      <c r="CJ111" s="1009"/>
      <c r="CK111" s="1039"/>
      <c r="CL111" s="1040"/>
      <c r="CM111" s="1010" t="s">
        <v>454</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447</v>
      </c>
      <c r="DH111" s="1014"/>
      <c r="DI111" s="1014"/>
      <c r="DJ111" s="1014"/>
      <c r="DK111" s="1014"/>
      <c r="DL111" s="1014" t="s">
        <v>455</v>
      </c>
      <c r="DM111" s="1014"/>
      <c r="DN111" s="1014"/>
      <c r="DO111" s="1014"/>
      <c r="DP111" s="1014"/>
      <c r="DQ111" s="1014" t="s">
        <v>453</v>
      </c>
      <c r="DR111" s="1014"/>
      <c r="DS111" s="1014"/>
      <c r="DT111" s="1014"/>
      <c r="DU111" s="1014"/>
      <c r="DV111" s="1015" t="s">
        <v>453</v>
      </c>
      <c r="DW111" s="1015"/>
      <c r="DX111" s="1015"/>
      <c r="DY111" s="1015"/>
      <c r="DZ111" s="1016"/>
    </row>
    <row r="112" spans="1:131" s="244" customFormat="1" ht="26.25" customHeight="1" x14ac:dyDescent="0.15">
      <c r="A112" s="1046" t="s">
        <v>456</v>
      </c>
      <c r="B112" s="1047"/>
      <c r="C112" s="1044" t="s">
        <v>457</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t="s">
        <v>447</v>
      </c>
      <c r="AB112" s="1053"/>
      <c r="AC112" s="1053"/>
      <c r="AD112" s="1053"/>
      <c r="AE112" s="1054"/>
      <c r="AF112" s="1055" t="s">
        <v>447</v>
      </c>
      <c r="AG112" s="1053"/>
      <c r="AH112" s="1053"/>
      <c r="AI112" s="1053"/>
      <c r="AJ112" s="1054"/>
      <c r="AK112" s="1055" t="s">
        <v>455</v>
      </c>
      <c r="AL112" s="1053"/>
      <c r="AM112" s="1053"/>
      <c r="AN112" s="1053"/>
      <c r="AO112" s="1054"/>
      <c r="AP112" s="1056" t="s">
        <v>448</v>
      </c>
      <c r="AQ112" s="1057"/>
      <c r="AR112" s="1057"/>
      <c r="AS112" s="1057"/>
      <c r="AT112" s="1058"/>
      <c r="AU112" s="994"/>
      <c r="AV112" s="995"/>
      <c r="AW112" s="995"/>
      <c r="AX112" s="995"/>
      <c r="AY112" s="995"/>
      <c r="AZ112" s="1043" t="s">
        <v>458</v>
      </c>
      <c r="BA112" s="1044"/>
      <c r="BB112" s="1044"/>
      <c r="BC112" s="1044"/>
      <c r="BD112" s="1044"/>
      <c r="BE112" s="1044"/>
      <c r="BF112" s="1044"/>
      <c r="BG112" s="1044"/>
      <c r="BH112" s="1044"/>
      <c r="BI112" s="1044"/>
      <c r="BJ112" s="1044"/>
      <c r="BK112" s="1044"/>
      <c r="BL112" s="1044"/>
      <c r="BM112" s="1044"/>
      <c r="BN112" s="1044"/>
      <c r="BO112" s="1044"/>
      <c r="BP112" s="1045"/>
      <c r="BQ112" s="1013">
        <v>8995858</v>
      </c>
      <c r="BR112" s="1014"/>
      <c r="BS112" s="1014"/>
      <c r="BT112" s="1014"/>
      <c r="BU112" s="1014"/>
      <c r="BV112" s="1014">
        <v>6989268</v>
      </c>
      <c r="BW112" s="1014"/>
      <c r="BX112" s="1014"/>
      <c r="BY112" s="1014"/>
      <c r="BZ112" s="1014"/>
      <c r="CA112" s="1014">
        <v>6703947</v>
      </c>
      <c r="CB112" s="1014"/>
      <c r="CC112" s="1014"/>
      <c r="CD112" s="1014"/>
      <c r="CE112" s="1014"/>
      <c r="CF112" s="1008">
        <v>67.8</v>
      </c>
      <c r="CG112" s="1009"/>
      <c r="CH112" s="1009"/>
      <c r="CI112" s="1009"/>
      <c r="CJ112" s="1009"/>
      <c r="CK112" s="1039"/>
      <c r="CL112" s="1040"/>
      <c r="CM112" s="1010" t="s">
        <v>459</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t="s">
        <v>448</v>
      </c>
      <c r="DH112" s="1014"/>
      <c r="DI112" s="1014"/>
      <c r="DJ112" s="1014"/>
      <c r="DK112" s="1014"/>
      <c r="DL112" s="1014" t="s">
        <v>448</v>
      </c>
      <c r="DM112" s="1014"/>
      <c r="DN112" s="1014"/>
      <c r="DO112" s="1014"/>
      <c r="DP112" s="1014"/>
      <c r="DQ112" s="1014" t="s">
        <v>447</v>
      </c>
      <c r="DR112" s="1014"/>
      <c r="DS112" s="1014"/>
      <c r="DT112" s="1014"/>
      <c r="DU112" s="1014"/>
      <c r="DV112" s="1015" t="s">
        <v>447</v>
      </c>
      <c r="DW112" s="1015"/>
      <c r="DX112" s="1015"/>
      <c r="DY112" s="1015"/>
      <c r="DZ112" s="1016"/>
    </row>
    <row r="113" spans="1:130" s="244" customFormat="1" ht="26.25" customHeight="1" x14ac:dyDescent="0.15">
      <c r="A113" s="1048"/>
      <c r="B113" s="1049"/>
      <c r="C113" s="1044" t="s">
        <v>460</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608107</v>
      </c>
      <c r="AB113" s="1028"/>
      <c r="AC113" s="1028"/>
      <c r="AD113" s="1028"/>
      <c r="AE113" s="1029"/>
      <c r="AF113" s="1030">
        <v>571787</v>
      </c>
      <c r="AG113" s="1028"/>
      <c r="AH113" s="1028"/>
      <c r="AI113" s="1028"/>
      <c r="AJ113" s="1029"/>
      <c r="AK113" s="1030">
        <v>554760</v>
      </c>
      <c r="AL113" s="1028"/>
      <c r="AM113" s="1028"/>
      <c r="AN113" s="1028"/>
      <c r="AO113" s="1029"/>
      <c r="AP113" s="1031">
        <v>5.6</v>
      </c>
      <c r="AQ113" s="1032"/>
      <c r="AR113" s="1032"/>
      <c r="AS113" s="1032"/>
      <c r="AT113" s="1033"/>
      <c r="AU113" s="994"/>
      <c r="AV113" s="995"/>
      <c r="AW113" s="995"/>
      <c r="AX113" s="995"/>
      <c r="AY113" s="995"/>
      <c r="AZ113" s="1043" t="s">
        <v>461</v>
      </c>
      <c r="BA113" s="1044"/>
      <c r="BB113" s="1044"/>
      <c r="BC113" s="1044"/>
      <c r="BD113" s="1044"/>
      <c r="BE113" s="1044"/>
      <c r="BF113" s="1044"/>
      <c r="BG113" s="1044"/>
      <c r="BH113" s="1044"/>
      <c r="BI113" s="1044"/>
      <c r="BJ113" s="1044"/>
      <c r="BK113" s="1044"/>
      <c r="BL113" s="1044"/>
      <c r="BM113" s="1044"/>
      <c r="BN113" s="1044"/>
      <c r="BO113" s="1044"/>
      <c r="BP113" s="1045"/>
      <c r="BQ113" s="1013">
        <v>2315479</v>
      </c>
      <c r="BR113" s="1014"/>
      <c r="BS113" s="1014"/>
      <c r="BT113" s="1014"/>
      <c r="BU113" s="1014"/>
      <c r="BV113" s="1014">
        <v>2241710</v>
      </c>
      <c r="BW113" s="1014"/>
      <c r="BX113" s="1014"/>
      <c r="BY113" s="1014"/>
      <c r="BZ113" s="1014"/>
      <c r="CA113" s="1014">
        <v>2050252</v>
      </c>
      <c r="CB113" s="1014"/>
      <c r="CC113" s="1014"/>
      <c r="CD113" s="1014"/>
      <c r="CE113" s="1014"/>
      <c r="CF113" s="1008">
        <v>20.7</v>
      </c>
      <c r="CG113" s="1009"/>
      <c r="CH113" s="1009"/>
      <c r="CI113" s="1009"/>
      <c r="CJ113" s="1009"/>
      <c r="CK113" s="1039"/>
      <c r="CL113" s="1040"/>
      <c r="CM113" s="1010" t="s">
        <v>462</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t="s">
        <v>448</v>
      </c>
      <c r="DH113" s="1053"/>
      <c r="DI113" s="1053"/>
      <c r="DJ113" s="1053"/>
      <c r="DK113" s="1054"/>
      <c r="DL113" s="1055" t="s">
        <v>447</v>
      </c>
      <c r="DM113" s="1053"/>
      <c r="DN113" s="1053"/>
      <c r="DO113" s="1053"/>
      <c r="DP113" s="1054"/>
      <c r="DQ113" s="1055" t="s">
        <v>447</v>
      </c>
      <c r="DR113" s="1053"/>
      <c r="DS113" s="1053"/>
      <c r="DT113" s="1053"/>
      <c r="DU113" s="1054"/>
      <c r="DV113" s="1056" t="s">
        <v>455</v>
      </c>
      <c r="DW113" s="1057"/>
      <c r="DX113" s="1057"/>
      <c r="DY113" s="1057"/>
      <c r="DZ113" s="1058"/>
    </row>
    <row r="114" spans="1:130" s="244" customFormat="1" ht="26.25" customHeight="1" x14ac:dyDescent="0.15">
      <c r="A114" s="1048"/>
      <c r="B114" s="1049"/>
      <c r="C114" s="1044" t="s">
        <v>463</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v>105951</v>
      </c>
      <c r="AB114" s="1053"/>
      <c r="AC114" s="1053"/>
      <c r="AD114" s="1053"/>
      <c r="AE114" s="1054"/>
      <c r="AF114" s="1055">
        <v>128999</v>
      </c>
      <c r="AG114" s="1053"/>
      <c r="AH114" s="1053"/>
      <c r="AI114" s="1053"/>
      <c r="AJ114" s="1054"/>
      <c r="AK114" s="1055">
        <v>207825</v>
      </c>
      <c r="AL114" s="1053"/>
      <c r="AM114" s="1053"/>
      <c r="AN114" s="1053"/>
      <c r="AO114" s="1054"/>
      <c r="AP114" s="1056">
        <v>2.1</v>
      </c>
      <c r="AQ114" s="1057"/>
      <c r="AR114" s="1057"/>
      <c r="AS114" s="1057"/>
      <c r="AT114" s="1058"/>
      <c r="AU114" s="994"/>
      <c r="AV114" s="995"/>
      <c r="AW114" s="995"/>
      <c r="AX114" s="995"/>
      <c r="AY114" s="995"/>
      <c r="AZ114" s="1043" t="s">
        <v>464</v>
      </c>
      <c r="BA114" s="1044"/>
      <c r="BB114" s="1044"/>
      <c r="BC114" s="1044"/>
      <c r="BD114" s="1044"/>
      <c r="BE114" s="1044"/>
      <c r="BF114" s="1044"/>
      <c r="BG114" s="1044"/>
      <c r="BH114" s="1044"/>
      <c r="BI114" s="1044"/>
      <c r="BJ114" s="1044"/>
      <c r="BK114" s="1044"/>
      <c r="BL114" s="1044"/>
      <c r="BM114" s="1044"/>
      <c r="BN114" s="1044"/>
      <c r="BO114" s="1044"/>
      <c r="BP114" s="1045"/>
      <c r="BQ114" s="1013">
        <v>3384977</v>
      </c>
      <c r="BR114" s="1014"/>
      <c r="BS114" s="1014"/>
      <c r="BT114" s="1014"/>
      <c r="BU114" s="1014"/>
      <c r="BV114" s="1014">
        <v>2841748</v>
      </c>
      <c r="BW114" s="1014"/>
      <c r="BX114" s="1014"/>
      <c r="BY114" s="1014"/>
      <c r="BZ114" s="1014"/>
      <c r="CA114" s="1014">
        <v>2928741</v>
      </c>
      <c r="CB114" s="1014"/>
      <c r="CC114" s="1014"/>
      <c r="CD114" s="1014"/>
      <c r="CE114" s="1014"/>
      <c r="CF114" s="1008">
        <v>29.6</v>
      </c>
      <c r="CG114" s="1009"/>
      <c r="CH114" s="1009"/>
      <c r="CI114" s="1009"/>
      <c r="CJ114" s="1009"/>
      <c r="CK114" s="1039"/>
      <c r="CL114" s="1040"/>
      <c r="CM114" s="1010" t="s">
        <v>465</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453</v>
      </c>
      <c r="DH114" s="1053"/>
      <c r="DI114" s="1053"/>
      <c r="DJ114" s="1053"/>
      <c r="DK114" s="1054"/>
      <c r="DL114" s="1055" t="s">
        <v>453</v>
      </c>
      <c r="DM114" s="1053"/>
      <c r="DN114" s="1053"/>
      <c r="DO114" s="1053"/>
      <c r="DP114" s="1054"/>
      <c r="DQ114" s="1055" t="s">
        <v>447</v>
      </c>
      <c r="DR114" s="1053"/>
      <c r="DS114" s="1053"/>
      <c r="DT114" s="1053"/>
      <c r="DU114" s="1054"/>
      <c r="DV114" s="1056" t="s">
        <v>447</v>
      </c>
      <c r="DW114" s="1057"/>
      <c r="DX114" s="1057"/>
      <c r="DY114" s="1057"/>
      <c r="DZ114" s="1058"/>
    </row>
    <row r="115" spans="1:130" s="244" customFormat="1" ht="26.25" customHeight="1" x14ac:dyDescent="0.15">
      <c r="A115" s="1048"/>
      <c r="B115" s="1049"/>
      <c r="C115" s="1044" t="s">
        <v>466</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v>28023</v>
      </c>
      <c r="AB115" s="1028"/>
      <c r="AC115" s="1028"/>
      <c r="AD115" s="1028"/>
      <c r="AE115" s="1029"/>
      <c r="AF115" s="1030">
        <v>11850</v>
      </c>
      <c r="AG115" s="1028"/>
      <c r="AH115" s="1028"/>
      <c r="AI115" s="1028"/>
      <c r="AJ115" s="1029"/>
      <c r="AK115" s="1030">
        <v>12007</v>
      </c>
      <c r="AL115" s="1028"/>
      <c r="AM115" s="1028"/>
      <c r="AN115" s="1028"/>
      <c r="AO115" s="1029"/>
      <c r="AP115" s="1031">
        <v>0.1</v>
      </c>
      <c r="AQ115" s="1032"/>
      <c r="AR115" s="1032"/>
      <c r="AS115" s="1032"/>
      <c r="AT115" s="1033"/>
      <c r="AU115" s="994"/>
      <c r="AV115" s="995"/>
      <c r="AW115" s="995"/>
      <c r="AX115" s="995"/>
      <c r="AY115" s="995"/>
      <c r="AZ115" s="1043" t="s">
        <v>467</v>
      </c>
      <c r="BA115" s="1044"/>
      <c r="BB115" s="1044"/>
      <c r="BC115" s="1044"/>
      <c r="BD115" s="1044"/>
      <c r="BE115" s="1044"/>
      <c r="BF115" s="1044"/>
      <c r="BG115" s="1044"/>
      <c r="BH115" s="1044"/>
      <c r="BI115" s="1044"/>
      <c r="BJ115" s="1044"/>
      <c r="BK115" s="1044"/>
      <c r="BL115" s="1044"/>
      <c r="BM115" s="1044"/>
      <c r="BN115" s="1044"/>
      <c r="BO115" s="1044"/>
      <c r="BP115" s="1045"/>
      <c r="BQ115" s="1013" t="s">
        <v>447</v>
      </c>
      <c r="BR115" s="1014"/>
      <c r="BS115" s="1014"/>
      <c r="BT115" s="1014"/>
      <c r="BU115" s="1014"/>
      <c r="BV115" s="1014" t="s">
        <v>448</v>
      </c>
      <c r="BW115" s="1014"/>
      <c r="BX115" s="1014"/>
      <c r="BY115" s="1014"/>
      <c r="BZ115" s="1014"/>
      <c r="CA115" s="1014" t="s">
        <v>455</v>
      </c>
      <c r="CB115" s="1014"/>
      <c r="CC115" s="1014"/>
      <c r="CD115" s="1014"/>
      <c r="CE115" s="1014"/>
      <c r="CF115" s="1008" t="s">
        <v>447</v>
      </c>
      <c r="CG115" s="1009"/>
      <c r="CH115" s="1009"/>
      <c r="CI115" s="1009"/>
      <c r="CJ115" s="1009"/>
      <c r="CK115" s="1039"/>
      <c r="CL115" s="1040"/>
      <c r="CM115" s="1043" t="s">
        <v>468</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t="s">
        <v>447</v>
      </c>
      <c r="DH115" s="1053"/>
      <c r="DI115" s="1053"/>
      <c r="DJ115" s="1053"/>
      <c r="DK115" s="1054"/>
      <c r="DL115" s="1055" t="s">
        <v>447</v>
      </c>
      <c r="DM115" s="1053"/>
      <c r="DN115" s="1053"/>
      <c r="DO115" s="1053"/>
      <c r="DP115" s="1054"/>
      <c r="DQ115" s="1055" t="s">
        <v>447</v>
      </c>
      <c r="DR115" s="1053"/>
      <c r="DS115" s="1053"/>
      <c r="DT115" s="1053"/>
      <c r="DU115" s="1054"/>
      <c r="DV115" s="1056" t="s">
        <v>447</v>
      </c>
      <c r="DW115" s="1057"/>
      <c r="DX115" s="1057"/>
      <c r="DY115" s="1057"/>
      <c r="DZ115" s="1058"/>
    </row>
    <row r="116" spans="1:130" s="244" customFormat="1" ht="26.25" customHeight="1" x14ac:dyDescent="0.15">
      <c r="A116" s="1050"/>
      <c r="B116" s="1051"/>
      <c r="C116" s="1059" t="s">
        <v>469</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v>416</v>
      </c>
      <c r="AB116" s="1053"/>
      <c r="AC116" s="1053"/>
      <c r="AD116" s="1053"/>
      <c r="AE116" s="1054"/>
      <c r="AF116" s="1055" t="s">
        <v>453</v>
      </c>
      <c r="AG116" s="1053"/>
      <c r="AH116" s="1053"/>
      <c r="AI116" s="1053"/>
      <c r="AJ116" s="1054"/>
      <c r="AK116" s="1055" t="s">
        <v>453</v>
      </c>
      <c r="AL116" s="1053"/>
      <c r="AM116" s="1053"/>
      <c r="AN116" s="1053"/>
      <c r="AO116" s="1054"/>
      <c r="AP116" s="1056" t="s">
        <v>448</v>
      </c>
      <c r="AQ116" s="1057"/>
      <c r="AR116" s="1057"/>
      <c r="AS116" s="1057"/>
      <c r="AT116" s="1058"/>
      <c r="AU116" s="994"/>
      <c r="AV116" s="995"/>
      <c r="AW116" s="995"/>
      <c r="AX116" s="995"/>
      <c r="AY116" s="995"/>
      <c r="AZ116" s="1061" t="s">
        <v>470</v>
      </c>
      <c r="BA116" s="1062"/>
      <c r="BB116" s="1062"/>
      <c r="BC116" s="1062"/>
      <c r="BD116" s="1062"/>
      <c r="BE116" s="1062"/>
      <c r="BF116" s="1062"/>
      <c r="BG116" s="1062"/>
      <c r="BH116" s="1062"/>
      <c r="BI116" s="1062"/>
      <c r="BJ116" s="1062"/>
      <c r="BK116" s="1062"/>
      <c r="BL116" s="1062"/>
      <c r="BM116" s="1062"/>
      <c r="BN116" s="1062"/>
      <c r="BO116" s="1062"/>
      <c r="BP116" s="1063"/>
      <c r="BQ116" s="1013" t="s">
        <v>447</v>
      </c>
      <c r="BR116" s="1014"/>
      <c r="BS116" s="1014"/>
      <c r="BT116" s="1014"/>
      <c r="BU116" s="1014"/>
      <c r="BV116" s="1014" t="s">
        <v>447</v>
      </c>
      <c r="BW116" s="1014"/>
      <c r="BX116" s="1014"/>
      <c r="BY116" s="1014"/>
      <c r="BZ116" s="1014"/>
      <c r="CA116" s="1014" t="s">
        <v>448</v>
      </c>
      <c r="CB116" s="1014"/>
      <c r="CC116" s="1014"/>
      <c r="CD116" s="1014"/>
      <c r="CE116" s="1014"/>
      <c r="CF116" s="1008" t="s">
        <v>447</v>
      </c>
      <c r="CG116" s="1009"/>
      <c r="CH116" s="1009"/>
      <c r="CI116" s="1009"/>
      <c r="CJ116" s="1009"/>
      <c r="CK116" s="1039"/>
      <c r="CL116" s="1040"/>
      <c r="CM116" s="1010" t="s">
        <v>471</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v>11750</v>
      </c>
      <c r="DH116" s="1053"/>
      <c r="DI116" s="1053"/>
      <c r="DJ116" s="1053"/>
      <c r="DK116" s="1054"/>
      <c r="DL116" s="1055" t="s">
        <v>447</v>
      </c>
      <c r="DM116" s="1053"/>
      <c r="DN116" s="1053"/>
      <c r="DO116" s="1053"/>
      <c r="DP116" s="1054"/>
      <c r="DQ116" s="1055" t="s">
        <v>447</v>
      </c>
      <c r="DR116" s="1053"/>
      <c r="DS116" s="1053"/>
      <c r="DT116" s="1053"/>
      <c r="DU116" s="1054"/>
      <c r="DV116" s="1056" t="s">
        <v>447</v>
      </c>
      <c r="DW116" s="1057"/>
      <c r="DX116" s="1057"/>
      <c r="DY116" s="1057"/>
      <c r="DZ116" s="1058"/>
    </row>
    <row r="117" spans="1:130" s="244" customFormat="1" ht="26.25" customHeight="1" x14ac:dyDescent="0.15">
      <c r="A117" s="998" t="s">
        <v>190</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472</v>
      </c>
      <c r="Z117" s="980"/>
      <c r="AA117" s="1070">
        <v>3329671</v>
      </c>
      <c r="AB117" s="1071"/>
      <c r="AC117" s="1071"/>
      <c r="AD117" s="1071"/>
      <c r="AE117" s="1072"/>
      <c r="AF117" s="1073">
        <v>3228891</v>
      </c>
      <c r="AG117" s="1071"/>
      <c r="AH117" s="1071"/>
      <c r="AI117" s="1071"/>
      <c r="AJ117" s="1072"/>
      <c r="AK117" s="1073">
        <v>3073838</v>
      </c>
      <c r="AL117" s="1071"/>
      <c r="AM117" s="1071"/>
      <c r="AN117" s="1071"/>
      <c r="AO117" s="1072"/>
      <c r="AP117" s="1074"/>
      <c r="AQ117" s="1075"/>
      <c r="AR117" s="1075"/>
      <c r="AS117" s="1075"/>
      <c r="AT117" s="1076"/>
      <c r="AU117" s="994"/>
      <c r="AV117" s="995"/>
      <c r="AW117" s="995"/>
      <c r="AX117" s="995"/>
      <c r="AY117" s="995"/>
      <c r="AZ117" s="1061" t="s">
        <v>473</v>
      </c>
      <c r="BA117" s="1062"/>
      <c r="BB117" s="1062"/>
      <c r="BC117" s="1062"/>
      <c r="BD117" s="1062"/>
      <c r="BE117" s="1062"/>
      <c r="BF117" s="1062"/>
      <c r="BG117" s="1062"/>
      <c r="BH117" s="1062"/>
      <c r="BI117" s="1062"/>
      <c r="BJ117" s="1062"/>
      <c r="BK117" s="1062"/>
      <c r="BL117" s="1062"/>
      <c r="BM117" s="1062"/>
      <c r="BN117" s="1062"/>
      <c r="BO117" s="1062"/>
      <c r="BP117" s="1063"/>
      <c r="BQ117" s="1013" t="s">
        <v>447</v>
      </c>
      <c r="BR117" s="1014"/>
      <c r="BS117" s="1014"/>
      <c r="BT117" s="1014"/>
      <c r="BU117" s="1014"/>
      <c r="BV117" s="1014" t="s">
        <v>447</v>
      </c>
      <c r="BW117" s="1014"/>
      <c r="BX117" s="1014"/>
      <c r="BY117" s="1014"/>
      <c r="BZ117" s="1014"/>
      <c r="CA117" s="1014" t="s">
        <v>455</v>
      </c>
      <c r="CB117" s="1014"/>
      <c r="CC117" s="1014"/>
      <c r="CD117" s="1014"/>
      <c r="CE117" s="1014"/>
      <c r="CF117" s="1008" t="s">
        <v>474</v>
      </c>
      <c r="CG117" s="1009"/>
      <c r="CH117" s="1009"/>
      <c r="CI117" s="1009"/>
      <c r="CJ117" s="1009"/>
      <c r="CK117" s="1039"/>
      <c r="CL117" s="1040"/>
      <c r="CM117" s="1010" t="s">
        <v>475</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474</v>
      </c>
      <c r="DH117" s="1053"/>
      <c r="DI117" s="1053"/>
      <c r="DJ117" s="1053"/>
      <c r="DK117" s="1054"/>
      <c r="DL117" s="1055" t="s">
        <v>447</v>
      </c>
      <c r="DM117" s="1053"/>
      <c r="DN117" s="1053"/>
      <c r="DO117" s="1053"/>
      <c r="DP117" s="1054"/>
      <c r="DQ117" s="1055" t="s">
        <v>455</v>
      </c>
      <c r="DR117" s="1053"/>
      <c r="DS117" s="1053"/>
      <c r="DT117" s="1053"/>
      <c r="DU117" s="1054"/>
      <c r="DV117" s="1056" t="s">
        <v>474</v>
      </c>
      <c r="DW117" s="1057"/>
      <c r="DX117" s="1057"/>
      <c r="DY117" s="1057"/>
      <c r="DZ117" s="1058"/>
    </row>
    <row r="118" spans="1:130" s="244" customFormat="1" ht="26.25" customHeight="1" x14ac:dyDescent="0.15">
      <c r="A118" s="998" t="s">
        <v>442</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440</v>
      </c>
      <c r="AB118" s="979"/>
      <c r="AC118" s="979"/>
      <c r="AD118" s="979"/>
      <c r="AE118" s="980"/>
      <c r="AF118" s="978" t="s">
        <v>312</v>
      </c>
      <c r="AG118" s="979"/>
      <c r="AH118" s="979"/>
      <c r="AI118" s="979"/>
      <c r="AJ118" s="980"/>
      <c r="AK118" s="978" t="s">
        <v>311</v>
      </c>
      <c r="AL118" s="979"/>
      <c r="AM118" s="979"/>
      <c r="AN118" s="979"/>
      <c r="AO118" s="980"/>
      <c r="AP118" s="1065" t="s">
        <v>441</v>
      </c>
      <c r="AQ118" s="1066"/>
      <c r="AR118" s="1066"/>
      <c r="AS118" s="1066"/>
      <c r="AT118" s="1067"/>
      <c r="AU118" s="994"/>
      <c r="AV118" s="995"/>
      <c r="AW118" s="995"/>
      <c r="AX118" s="995"/>
      <c r="AY118" s="995"/>
      <c r="AZ118" s="1068" t="s">
        <v>476</v>
      </c>
      <c r="BA118" s="1059"/>
      <c r="BB118" s="1059"/>
      <c r="BC118" s="1059"/>
      <c r="BD118" s="1059"/>
      <c r="BE118" s="1059"/>
      <c r="BF118" s="1059"/>
      <c r="BG118" s="1059"/>
      <c r="BH118" s="1059"/>
      <c r="BI118" s="1059"/>
      <c r="BJ118" s="1059"/>
      <c r="BK118" s="1059"/>
      <c r="BL118" s="1059"/>
      <c r="BM118" s="1059"/>
      <c r="BN118" s="1059"/>
      <c r="BO118" s="1059"/>
      <c r="BP118" s="1060"/>
      <c r="BQ118" s="1091" t="s">
        <v>447</v>
      </c>
      <c r="BR118" s="1092"/>
      <c r="BS118" s="1092"/>
      <c r="BT118" s="1092"/>
      <c r="BU118" s="1092"/>
      <c r="BV118" s="1092" t="s">
        <v>447</v>
      </c>
      <c r="BW118" s="1092"/>
      <c r="BX118" s="1092"/>
      <c r="BY118" s="1092"/>
      <c r="BZ118" s="1092"/>
      <c r="CA118" s="1092" t="s">
        <v>474</v>
      </c>
      <c r="CB118" s="1092"/>
      <c r="CC118" s="1092"/>
      <c r="CD118" s="1092"/>
      <c r="CE118" s="1092"/>
      <c r="CF118" s="1008" t="s">
        <v>474</v>
      </c>
      <c r="CG118" s="1009"/>
      <c r="CH118" s="1009"/>
      <c r="CI118" s="1009"/>
      <c r="CJ118" s="1009"/>
      <c r="CK118" s="1039"/>
      <c r="CL118" s="1040"/>
      <c r="CM118" s="1010" t="s">
        <v>477</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447</v>
      </c>
      <c r="DH118" s="1053"/>
      <c r="DI118" s="1053"/>
      <c r="DJ118" s="1053"/>
      <c r="DK118" s="1054"/>
      <c r="DL118" s="1055" t="s">
        <v>474</v>
      </c>
      <c r="DM118" s="1053"/>
      <c r="DN118" s="1053"/>
      <c r="DO118" s="1053"/>
      <c r="DP118" s="1054"/>
      <c r="DQ118" s="1055" t="s">
        <v>447</v>
      </c>
      <c r="DR118" s="1053"/>
      <c r="DS118" s="1053"/>
      <c r="DT118" s="1053"/>
      <c r="DU118" s="1054"/>
      <c r="DV118" s="1056" t="s">
        <v>447</v>
      </c>
      <c r="DW118" s="1057"/>
      <c r="DX118" s="1057"/>
      <c r="DY118" s="1057"/>
      <c r="DZ118" s="1058"/>
    </row>
    <row r="119" spans="1:130" s="244" customFormat="1" ht="26.25" customHeight="1" x14ac:dyDescent="0.15">
      <c r="A119" s="1152" t="s">
        <v>445</v>
      </c>
      <c r="B119" s="1038"/>
      <c r="C119" s="1017" t="s">
        <v>446</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t="s">
        <v>447</v>
      </c>
      <c r="AB119" s="986"/>
      <c r="AC119" s="986"/>
      <c r="AD119" s="986"/>
      <c r="AE119" s="987"/>
      <c r="AF119" s="988" t="s">
        <v>474</v>
      </c>
      <c r="AG119" s="986"/>
      <c r="AH119" s="986"/>
      <c r="AI119" s="986"/>
      <c r="AJ119" s="987"/>
      <c r="AK119" s="988" t="s">
        <v>447</v>
      </c>
      <c r="AL119" s="986"/>
      <c r="AM119" s="986"/>
      <c r="AN119" s="986"/>
      <c r="AO119" s="987"/>
      <c r="AP119" s="989" t="s">
        <v>447</v>
      </c>
      <c r="AQ119" s="990"/>
      <c r="AR119" s="990"/>
      <c r="AS119" s="990"/>
      <c r="AT119" s="991"/>
      <c r="AU119" s="996"/>
      <c r="AV119" s="997"/>
      <c r="AW119" s="997"/>
      <c r="AX119" s="997"/>
      <c r="AY119" s="997"/>
      <c r="AZ119" s="275" t="s">
        <v>190</v>
      </c>
      <c r="BA119" s="275"/>
      <c r="BB119" s="275"/>
      <c r="BC119" s="275"/>
      <c r="BD119" s="275"/>
      <c r="BE119" s="275"/>
      <c r="BF119" s="275"/>
      <c r="BG119" s="275"/>
      <c r="BH119" s="275"/>
      <c r="BI119" s="275"/>
      <c r="BJ119" s="275"/>
      <c r="BK119" s="275"/>
      <c r="BL119" s="275"/>
      <c r="BM119" s="275"/>
      <c r="BN119" s="275"/>
      <c r="BO119" s="1069" t="s">
        <v>478</v>
      </c>
      <c r="BP119" s="1100"/>
      <c r="BQ119" s="1091">
        <v>38780971</v>
      </c>
      <c r="BR119" s="1092"/>
      <c r="BS119" s="1092"/>
      <c r="BT119" s="1092"/>
      <c r="BU119" s="1092"/>
      <c r="BV119" s="1092">
        <v>34976162</v>
      </c>
      <c r="BW119" s="1092"/>
      <c r="BX119" s="1092"/>
      <c r="BY119" s="1092"/>
      <c r="BZ119" s="1092"/>
      <c r="CA119" s="1092">
        <v>34372049</v>
      </c>
      <c r="CB119" s="1092"/>
      <c r="CC119" s="1092"/>
      <c r="CD119" s="1092"/>
      <c r="CE119" s="1092"/>
      <c r="CF119" s="1093"/>
      <c r="CG119" s="1094"/>
      <c r="CH119" s="1094"/>
      <c r="CI119" s="1094"/>
      <c r="CJ119" s="1095"/>
      <c r="CK119" s="1041"/>
      <c r="CL119" s="1042"/>
      <c r="CM119" s="1096" t="s">
        <v>479</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t="s">
        <v>474</v>
      </c>
      <c r="DH119" s="1078"/>
      <c r="DI119" s="1078"/>
      <c r="DJ119" s="1078"/>
      <c r="DK119" s="1079"/>
      <c r="DL119" s="1077" t="s">
        <v>474</v>
      </c>
      <c r="DM119" s="1078"/>
      <c r="DN119" s="1078"/>
      <c r="DO119" s="1078"/>
      <c r="DP119" s="1079"/>
      <c r="DQ119" s="1077">
        <v>92083</v>
      </c>
      <c r="DR119" s="1078"/>
      <c r="DS119" s="1078"/>
      <c r="DT119" s="1078"/>
      <c r="DU119" s="1079"/>
      <c r="DV119" s="1080">
        <v>0.9</v>
      </c>
      <c r="DW119" s="1081"/>
      <c r="DX119" s="1081"/>
      <c r="DY119" s="1081"/>
      <c r="DZ119" s="1082"/>
    </row>
    <row r="120" spans="1:130" s="244" customFormat="1" ht="26.25" customHeight="1" x14ac:dyDescent="0.15">
      <c r="A120" s="1153"/>
      <c r="B120" s="1040"/>
      <c r="C120" s="1010" t="s">
        <v>454</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474</v>
      </c>
      <c r="AB120" s="1053"/>
      <c r="AC120" s="1053"/>
      <c r="AD120" s="1053"/>
      <c r="AE120" s="1054"/>
      <c r="AF120" s="1055" t="s">
        <v>474</v>
      </c>
      <c r="AG120" s="1053"/>
      <c r="AH120" s="1053"/>
      <c r="AI120" s="1053"/>
      <c r="AJ120" s="1054"/>
      <c r="AK120" s="1055" t="s">
        <v>474</v>
      </c>
      <c r="AL120" s="1053"/>
      <c r="AM120" s="1053"/>
      <c r="AN120" s="1053"/>
      <c r="AO120" s="1054"/>
      <c r="AP120" s="1056" t="s">
        <v>474</v>
      </c>
      <c r="AQ120" s="1057"/>
      <c r="AR120" s="1057"/>
      <c r="AS120" s="1057"/>
      <c r="AT120" s="1058"/>
      <c r="AU120" s="1083" t="s">
        <v>480</v>
      </c>
      <c r="AV120" s="1084"/>
      <c r="AW120" s="1084"/>
      <c r="AX120" s="1084"/>
      <c r="AY120" s="1085"/>
      <c r="AZ120" s="1034" t="s">
        <v>481</v>
      </c>
      <c r="BA120" s="983"/>
      <c r="BB120" s="983"/>
      <c r="BC120" s="983"/>
      <c r="BD120" s="983"/>
      <c r="BE120" s="983"/>
      <c r="BF120" s="983"/>
      <c r="BG120" s="983"/>
      <c r="BH120" s="983"/>
      <c r="BI120" s="983"/>
      <c r="BJ120" s="983"/>
      <c r="BK120" s="983"/>
      <c r="BL120" s="983"/>
      <c r="BM120" s="983"/>
      <c r="BN120" s="983"/>
      <c r="BO120" s="983"/>
      <c r="BP120" s="984"/>
      <c r="BQ120" s="1020">
        <v>3066208</v>
      </c>
      <c r="BR120" s="1021"/>
      <c r="BS120" s="1021"/>
      <c r="BT120" s="1021"/>
      <c r="BU120" s="1021"/>
      <c r="BV120" s="1021">
        <v>3549454</v>
      </c>
      <c r="BW120" s="1021"/>
      <c r="BX120" s="1021"/>
      <c r="BY120" s="1021"/>
      <c r="BZ120" s="1021"/>
      <c r="CA120" s="1021">
        <v>3895598</v>
      </c>
      <c r="CB120" s="1021"/>
      <c r="CC120" s="1021"/>
      <c r="CD120" s="1021"/>
      <c r="CE120" s="1021"/>
      <c r="CF120" s="1035">
        <v>39.4</v>
      </c>
      <c r="CG120" s="1036"/>
      <c r="CH120" s="1036"/>
      <c r="CI120" s="1036"/>
      <c r="CJ120" s="1036"/>
      <c r="CK120" s="1101" t="s">
        <v>482</v>
      </c>
      <c r="CL120" s="1102"/>
      <c r="CM120" s="1102"/>
      <c r="CN120" s="1102"/>
      <c r="CO120" s="1103"/>
      <c r="CP120" s="1109" t="s">
        <v>483</v>
      </c>
      <c r="CQ120" s="1110"/>
      <c r="CR120" s="1110"/>
      <c r="CS120" s="1110"/>
      <c r="CT120" s="1110"/>
      <c r="CU120" s="1110"/>
      <c r="CV120" s="1110"/>
      <c r="CW120" s="1110"/>
      <c r="CX120" s="1110"/>
      <c r="CY120" s="1110"/>
      <c r="CZ120" s="1110"/>
      <c r="DA120" s="1110"/>
      <c r="DB120" s="1110"/>
      <c r="DC120" s="1110"/>
      <c r="DD120" s="1110"/>
      <c r="DE120" s="1110"/>
      <c r="DF120" s="1111"/>
      <c r="DG120" s="1020">
        <v>5273243</v>
      </c>
      <c r="DH120" s="1021"/>
      <c r="DI120" s="1021"/>
      <c r="DJ120" s="1021"/>
      <c r="DK120" s="1021"/>
      <c r="DL120" s="1021">
        <v>3911252</v>
      </c>
      <c r="DM120" s="1021"/>
      <c r="DN120" s="1021"/>
      <c r="DO120" s="1021"/>
      <c r="DP120" s="1021"/>
      <c r="DQ120" s="1021">
        <v>3939507</v>
      </c>
      <c r="DR120" s="1021"/>
      <c r="DS120" s="1021"/>
      <c r="DT120" s="1021"/>
      <c r="DU120" s="1021"/>
      <c r="DV120" s="1022">
        <v>39.799999999999997</v>
      </c>
      <c r="DW120" s="1022"/>
      <c r="DX120" s="1022"/>
      <c r="DY120" s="1022"/>
      <c r="DZ120" s="1023"/>
    </row>
    <row r="121" spans="1:130" s="244" customFormat="1" ht="26.25" customHeight="1" x14ac:dyDescent="0.15">
      <c r="A121" s="1153"/>
      <c r="B121" s="1040"/>
      <c r="C121" s="1061" t="s">
        <v>484</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t="s">
        <v>474</v>
      </c>
      <c r="AB121" s="1053"/>
      <c r="AC121" s="1053"/>
      <c r="AD121" s="1053"/>
      <c r="AE121" s="1054"/>
      <c r="AF121" s="1055" t="s">
        <v>474</v>
      </c>
      <c r="AG121" s="1053"/>
      <c r="AH121" s="1053"/>
      <c r="AI121" s="1053"/>
      <c r="AJ121" s="1054"/>
      <c r="AK121" s="1055" t="s">
        <v>474</v>
      </c>
      <c r="AL121" s="1053"/>
      <c r="AM121" s="1053"/>
      <c r="AN121" s="1053"/>
      <c r="AO121" s="1054"/>
      <c r="AP121" s="1056" t="s">
        <v>474</v>
      </c>
      <c r="AQ121" s="1057"/>
      <c r="AR121" s="1057"/>
      <c r="AS121" s="1057"/>
      <c r="AT121" s="1058"/>
      <c r="AU121" s="1086"/>
      <c r="AV121" s="1087"/>
      <c r="AW121" s="1087"/>
      <c r="AX121" s="1087"/>
      <c r="AY121" s="1088"/>
      <c r="AZ121" s="1043" t="s">
        <v>485</v>
      </c>
      <c r="BA121" s="1044"/>
      <c r="BB121" s="1044"/>
      <c r="BC121" s="1044"/>
      <c r="BD121" s="1044"/>
      <c r="BE121" s="1044"/>
      <c r="BF121" s="1044"/>
      <c r="BG121" s="1044"/>
      <c r="BH121" s="1044"/>
      <c r="BI121" s="1044"/>
      <c r="BJ121" s="1044"/>
      <c r="BK121" s="1044"/>
      <c r="BL121" s="1044"/>
      <c r="BM121" s="1044"/>
      <c r="BN121" s="1044"/>
      <c r="BO121" s="1044"/>
      <c r="BP121" s="1045"/>
      <c r="BQ121" s="1013">
        <v>1844786</v>
      </c>
      <c r="BR121" s="1014"/>
      <c r="BS121" s="1014"/>
      <c r="BT121" s="1014"/>
      <c r="BU121" s="1014"/>
      <c r="BV121" s="1014">
        <v>1579744</v>
      </c>
      <c r="BW121" s="1014"/>
      <c r="BX121" s="1014"/>
      <c r="BY121" s="1014"/>
      <c r="BZ121" s="1014"/>
      <c r="CA121" s="1014">
        <v>1465973</v>
      </c>
      <c r="CB121" s="1014"/>
      <c r="CC121" s="1014"/>
      <c r="CD121" s="1014"/>
      <c r="CE121" s="1014"/>
      <c r="CF121" s="1008">
        <v>14.8</v>
      </c>
      <c r="CG121" s="1009"/>
      <c r="CH121" s="1009"/>
      <c r="CI121" s="1009"/>
      <c r="CJ121" s="1009"/>
      <c r="CK121" s="1104"/>
      <c r="CL121" s="1105"/>
      <c r="CM121" s="1105"/>
      <c r="CN121" s="1105"/>
      <c r="CO121" s="1106"/>
      <c r="CP121" s="1114" t="s">
        <v>486</v>
      </c>
      <c r="CQ121" s="1115"/>
      <c r="CR121" s="1115"/>
      <c r="CS121" s="1115"/>
      <c r="CT121" s="1115"/>
      <c r="CU121" s="1115"/>
      <c r="CV121" s="1115"/>
      <c r="CW121" s="1115"/>
      <c r="CX121" s="1115"/>
      <c r="CY121" s="1115"/>
      <c r="CZ121" s="1115"/>
      <c r="DA121" s="1115"/>
      <c r="DB121" s="1115"/>
      <c r="DC121" s="1115"/>
      <c r="DD121" s="1115"/>
      <c r="DE121" s="1115"/>
      <c r="DF121" s="1116"/>
      <c r="DG121" s="1013">
        <v>3722615</v>
      </c>
      <c r="DH121" s="1014"/>
      <c r="DI121" s="1014"/>
      <c r="DJ121" s="1014"/>
      <c r="DK121" s="1014"/>
      <c r="DL121" s="1014">
        <v>3078016</v>
      </c>
      <c r="DM121" s="1014"/>
      <c r="DN121" s="1014"/>
      <c r="DO121" s="1014"/>
      <c r="DP121" s="1014"/>
      <c r="DQ121" s="1014">
        <v>2764440</v>
      </c>
      <c r="DR121" s="1014"/>
      <c r="DS121" s="1014"/>
      <c r="DT121" s="1014"/>
      <c r="DU121" s="1014"/>
      <c r="DV121" s="1015">
        <v>27.9</v>
      </c>
      <c r="DW121" s="1015"/>
      <c r="DX121" s="1015"/>
      <c r="DY121" s="1015"/>
      <c r="DZ121" s="1016"/>
    </row>
    <row r="122" spans="1:130" s="244" customFormat="1" ht="26.25" customHeight="1" x14ac:dyDescent="0.15">
      <c r="A122" s="1153"/>
      <c r="B122" s="1040"/>
      <c r="C122" s="1010" t="s">
        <v>465</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v>15973</v>
      </c>
      <c r="AB122" s="1053"/>
      <c r="AC122" s="1053"/>
      <c r="AD122" s="1053"/>
      <c r="AE122" s="1054"/>
      <c r="AF122" s="1055" t="s">
        <v>474</v>
      </c>
      <c r="AG122" s="1053"/>
      <c r="AH122" s="1053"/>
      <c r="AI122" s="1053"/>
      <c r="AJ122" s="1054"/>
      <c r="AK122" s="1055" t="s">
        <v>474</v>
      </c>
      <c r="AL122" s="1053"/>
      <c r="AM122" s="1053"/>
      <c r="AN122" s="1053"/>
      <c r="AO122" s="1054"/>
      <c r="AP122" s="1056" t="s">
        <v>474</v>
      </c>
      <c r="AQ122" s="1057"/>
      <c r="AR122" s="1057"/>
      <c r="AS122" s="1057"/>
      <c r="AT122" s="1058"/>
      <c r="AU122" s="1086"/>
      <c r="AV122" s="1087"/>
      <c r="AW122" s="1087"/>
      <c r="AX122" s="1087"/>
      <c r="AY122" s="1088"/>
      <c r="AZ122" s="1068" t="s">
        <v>487</v>
      </c>
      <c r="BA122" s="1059"/>
      <c r="BB122" s="1059"/>
      <c r="BC122" s="1059"/>
      <c r="BD122" s="1059"/>
      <c r="BE122" s="1059"/>
      <c r="BF122" s="1059"/>
      <c r="BG122" s="1059"/>
      <c r="BH122" s="1059"/>
      <c r="BI122" s="1059"/>
      <c r="BJ122" s="1059"/>
      <c r="BK122" s="1059"/>
      <c r="BL122" s="1059"/>
      <c r="BM122" s="1059"/>
      <c r="BN122" s="1059"/>
      <c r="BO122" s="1059"/>
      <c r="BP122" s="1060"/>
      <c r="BQ122" s="1091">
        <v>22332208</v>
      </c>
      <c r="BR122" s="1092"/>
      <c r="BS122" s="1092"/>
      <c r="BT122" s="1092"/>
      <c r="BU122" s="1092"/>
      <c r="BV122" s="1092">
        <v>21905977</v>
      </c>
      <c r="BW122" s="1092"/>
      <c r="BX122" s="1092"/>
      <c r="BY122" s="1092"/>
      <c r="BZ122" s="1092"/>
      <c r="CA122" s="1092">
        <v>21393628</v>
      </c>
      <c r="CB122" s="1092"/>
      <c r="CC122" s="1092"/>
      <c r="CD122" s="1092"/>
      <c r="CE122" s="1092"/>
      <c r="CF122" s="1112">
        <v>216.2</v>
      </c>
      <c r="CG122" s="1113"/>
      <c r="CH122" s="1113"/>
      <c r="CI122" s="1113"/>
      <c r="CJ122" s="1113"/>
      <c r="CK122" s="1104"/>
      <c r="CL122" s="1105"/>
      <c r="CM122" s="1105"/>
      <c r="CN122" s="1105"/>
      <c r="CO122" s="1106"/>
      <c r="CP122" s="1114" t="s">
        <v>488</v>
      </c>
      <c r="CQ122" s="1115"/>
      <c r="CR122" s="1115"/>
      <c r="CS122" s="1115"/>
      <c r="CT122" s="1115"/>
      <c r="CU122" s="1115"/>
      <c r="CV122" s="1115"/>
      <c r="CW122" s="1115"/>
      <c r="CX122" s="1115"/>
      <c r="CY122" s="1115"/>
      <c r="CZ122" s="1115"/>
      <c r="DA122" s="1115"/>
      <c r="DB122" s="1115"/>
      <c r="DC122" s="1115"/>
      <c r="DD122" s="1115"/>
      <c r="DE122" s="1115"/>
      <c r="DF122" s="1116"/>
      <c r="DG122" s="1013" t="s">
        <v>450</v>
      </c>
      <c r="DH122" s="1014"/>
      <c r="DI122" s="1014"/>
      <c r="DJ122" s="1014"/>
      <c r="DK122" s="1014"/>
      <c r="DL122" s="1014" t="s">
        <v>450</v>
      </c>
      <c r="DM122" s="1014"/>
      <c r="DN122" s="1014"/>
      <c r="DO122" s="1014"/>
      <c r="DP122" s="1014"/>
      <c r="DQ122" s="1014" t="s">
        <v>450</v>
      </c>
      <c r="DR122" s="1014"/>
      <c r="DS122" s="1014"/>
      <c r="DT122" s="1014"/>
      <c r="DU122" s="1014"/>
      <c r="DV122" s="1015" t="s">
        <v>450</v>
      </c>
      <c r="DW122" s="1015"/>
      <c r="DX122" s="1015"/>
      <c r="DY122" s="1015"/>
      <c r="DZ122" s="1016"/>
    </row>
    <row r="123" spans="1:130" s="244" customFormat="1" ht="26.25" customHeight="1" x14ac:dyDescent="0.15">
      <c r="A123" s="1153"/>
      <c r="B123" s="1040"/>
      <c r="C123" s="1010" t="s">
        <v>471</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v>11750</v>
      </c>
      <c r="AB123" s="1053"/>
      <c r="AC123" s="1053"/>
      <c r="AD123" s="1053"/>
      <c r="AE123" s="1054"/>
      <c r="AF123" s="1055">
        <v>11750</v>
      </c>
      <c r="AG123" s="1053"/>
      <c r="AH123" s="1053"/>
      <c r="AI123" s="1053"/>
      <c r="AJ123" s="1054"/>
      <c r="AK123" s="1055" t="s">
        <v>450</v>
      </c>
      <c r="AL123" s="1053"/>
      <c r="AM123" s="1053"/>
      <c r="AN123" s="1053"/>
      <c r="AO123" s="1054"/>
      <c r="AP123" s="1056" t="s">
        <v>474</v>
      </c>
      <c r="AQ123" s="1057"/>
      <c r="AR123" s="1057"/>
      <c r="AS123" s="1057"/>
      <c r="AT123" s="1058"/>
      <c r="AU123" s="1089"/>
      <c r="AV123" s="1090"/>
      <c r="AW123" s="1090"/>
      <c r="AX123" s="1090"/>
      <c r="AY123" s="1090"/>
      <c r="AZ123" s="275" t="s">
        <v>190</v>
      </c>
      <c r="BA123" s="275"/>
      <c r="BB123" s="275"/>
      <c r="BC123" s="275"/>
      <c r="BD123" s="275"/>
      <c r="BE123" s="275"/>
      <c r="BF123" s="275"/>
      <c r="BG123" s="275"/>
      <c r="BH123" s="275"/>
      <c r="BI123" s="275"/>
      <c r="BJ123" s="275"/>
      <c r="BK123" s="275"/>
      <c r="BL123" s="275"/>
      <c r="BM123" s="275"/>
      <c r="BN123" s="275"/>
      <c r="BO123" s="1069" t="s">
        <v>489</v>
      </c>
      <c r="BP123" s="1100"/>
      <c r="BQ123" s="1159">
        <v>27243202</v>
      </c>
      <c r="BR123" s="1160"/>
      <c r="BS123" s="1160"/>
      <c r="BT123" s="1160"/>
      <c r="BU123" s="1160"/>
      <c r="BV123" s="1160">
        <v>27035175</v>
      </c>
      <c r="BW123" s="1160"/>
      <c r="BX123" s="1160"/>
      <c r="BY123" s="1160"/>
      <c r="BZ123" s="1160"/>
      <c r="CA123" s="1160">
        <v>26755199</v>
      </c>
      <c r="CB123" s="1160"/>
      <c r="CC123" s="1160"/>
      <c r="CD123" s="1160"/>
      <c r="CE123" s="1160"/>
      <c r="CF123" s="1093"/>
      <c r="CG123" s="1094"/>
      <c r="CH123" s="1094"/>
      <c r="CI123" s="1094"/>
      <c r="CJ123" s="1095"/>
      <c r="CK123" s="1104"/>
      <c r="CL123" s="1105"/>
      <c r="CM123" s="1105"/>
      <c r="CN123" s="1105"/>
      <c r="CO123" s="1106"/>
      <c r="CP123" s="1114" t="s">
        <v>490</v>
      </c>
      <c r="CQ123" s="1115"/>
      <c r="CR123" s="1115"/>
      <c r="CS123" s="1115"/>
      <c r="CT123" s="1115"/>
      <c r="CU123" s="1115"/>
      <c r="CV123" s="1115"/>
      <c r="CW123" s="1115"/>
      <c r="CX123" s="1115"/>
      <c r="CY123" s="1115"/>
      <c r="CZ123" s="1115"/>
      <c r="DA123" s="1115"/>
      <c r="DB123" s="1115"/>
      <c r="DC123" s="1115"/>
      <c r="DD123" s="1115"/>
      <c r="DE123" s="1115"/>
      <c r="DF123" s="1116"/>
      <c r="DG123" s="1052" t="s">
        <v>491</v>
      </c>
      <c r="DH123" s="1053"/>
      <c r="DI123" s="1053"/>
      <c r="DJ123" s="1053"/>
      <c r="DK123" s="1054"/>
      <c r="DL123" s="1055" t="s">
        <v>491</v>
      </c>
      <c r="DM123" s="1053"/>
      <c r="DN123" s="1053"/>
      <c r="DO123" s="1053"/>
      <c r="DP123" s="1054"/>
      <c r="DQ123" s="1055" t="s">
        <v>491</v>
      </c>
      <c r="DR123" s="1053"/>
      <c r="DS123" s="1053"/>
      <c r="DT123" s="1053"/>
      <c r="DU123" s="1054"/>
      <c r="DV123" s="1056" t="s">
        <v>491</v>
      </c>
      <c r="DW123" s="1057"/>
      <c r="DX123" s="1057"/>
      <c r="DY123" s="1057"/>
      <c r="DZ123" s="1058"/>
    </row>
    <row r="124" spans="1:130" s="244" customFormat="1" ht="26.25" customHeight="1" thickBot="1" x14ac:dyDescent="0.2">
      <c r="A124" s="1153"/>
      <c r="B124" s="1040"/>
      <c r="C124" s="1010" t="s">
        <v>475</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491</v>
      </c>
      <c r="AB124" s="1053"/>
      <c r="AC124" s="1053"/>
      <c r="AD124" s="1053"/>
      <c r="AE124" s="1054"/>
      <c r="AF124" s="1055" t="s">
        <v>491</v>
      </c>
      <c r="AG124" s="1053"/>
      <c r="AH124" s="1053"/>
      <c r="AI124" s="1053"/>
      <c r="AJ124" s="1054"/>
      <c r="AK124" s="1055" t="s">
        <v>491</v>
      </c>
      <c r="AL124" s="1053"/>
      <c r="AM124" s="1053"/>
      <c r="AN124" s="1053"/>
      <c r="AO124" s="1054"/>
      <c r="AP124" s="1056" t="s">
        <v>491</v>
      </c>
      <c r="AQ124" s="1057"/>
      <c r="AR124" s="1057"/>
      <c r="AS124" s="1057"/>
      <c r="AT124" s="1058"/>
      <c r="AU124" s="1155" t="s">
        <v>492</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v>117.4</v>
      </c>
      <c r="BR124" s="1122"/>
      <c r="BS124" s="1122"/>
      <c r="BT124" s="1122"/>
      <c r="BU124" s="1122"/>
      <c r="BV124" s="1122">
        <v>81.099999999999994</v>
      </c>
      <c r="BW124" s="1122"/>
      <c r="BX124" s="1122"/>
      <c r="BY124" s="1122"/>
      <c r="BZ124" s="1122"/>
      <c r="CA124" s="1122">
        <v>76.900000000000006</v>
      </c>
      <c r="CB124" s="1122"/>
      <c r="CC124" s="1122"/>
      <c r="CD124" s="1122"/>
      <c r="CE124" s="1122"/>
      <c r="CF124" s="1123"/>
      <c r="CG124" s="1124"/>
      <c r="CH124" s="1124"/>
      <c r="CI124" s="1124"/>
      <c r="CJ124" s="1125"/>
      <c r="CK124" s="1107"/>
      <c r="CL124" s="1107"/>
      <c r="CM124" s="1107"/>
      <c r="CN124" s="1107"/>
      <c r="CO124" s="1108"/>
      <c r="CP124" s="1114" t="s">
        <v>493</v>
      </c>
      <c r="CQ124" s="1115"/>
      <c r="CR124" s="1115"/>
      <c r="CS124" s="1115"/>
      <c r="CT124" s="1115"/>
      <c r="CU124" s="1115"/>
      <c r="CV124" s="1115"/>
      <c r="CW124" s="1115"/>
      <c r="CX124" s="1115"/>
      <c r="CY124" s="1115"/>
      <c r="CZ124" s="1115"/>
      <c r="DA124" s="1115"/>
      <c r="DB124" s="1115"/>
      <c r="DC124" s="1115"/>
      <c r="DD124" s="1115"/>
      <c r="DE124" s="1115"/>
      <c r="DF124" s="1116"/>
      <c r="DG124" s="1099" t="s">
        <v>494</v>
      </c>
      <c r="DH124" s="1078"/>
      <c r="DI124" s="1078"/>
      <c r="DJ124" s="1078"/>
      <c r="DK124" s="1079"/>
      <c r="DL124" s="1077" t="s">
        <v>494</v>
      </c>
      <c r="DM124" s="1078"/>
      <c r="DN124" s="1078"/>
      <c r="DO124" s="1078"/>
      <c r="DP124" s="1079"/>
      <c r="DQ124" s="1077" t="s">
        <v>494</v>
      </c>
      <c r="DR124" s="1078"/>
      <c r="DS124" s="1078"/>
      <c r="DT124" s="1078"/>
      <c r="DU124" s="1079"/>
      <c r="DV124" s="1080" t="s">
        <v>494</v>
      </c>
      <c r="DW124" s="1081"/>
      <c r="DX124" s="1081"/>
      <c r="DY124" s="1081"/>
      <c r="DZ124" s="1082"/>
    </row>
    <row r="125" spans="1:130" s="244" customFormat="1" ht="26.25" customHeight="1" x14ac:dyDescent="0.15">
      <c r="A125" s="1153"/>
      <c r="B125" s="1040"/>
      <c r="C125" s="1010" t="s">
        <v>477</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495</v>
      </c>
      <c r="AB125" s="1053"/>
      <c r="AC125" s="1053"/>
      <c r="AD125" s="1053"/>
      <c r="AE125" s="1054"/>
      <c r="AF125" s="1055" t="s">
        <v>494</v>
      </c>
      <c r="AG125" s="1053"/>
      <c r="AH125" s="1053"/>
      <c r="AI125" s="1053"/>
      <c r="AJ125" s="1054"/>
      <c r="AK125" s="1055" t="s">
        <v>495</v>
      </c>
      <c r="AL125" s="1053"/>
      <c r="AM125" s="1053"/>
      <c r="AN125" s="1053"/>
      <c r="AO125" s="1054"/>
      <c r="AP125" s="1056" t="s">
        <v>495</v>
      </c>
      <c r="AQ125" s="1057"/>
      <c r="AR125" s="1057"/>
      <c r="AS125" s="1057"/>
      <c r="AT125" s="1058"/>
      <c r="AU125" s="276"/>
      <c r="AV125" s="277"/>
      <c r="AW125" s="277"/>
      <c r="AX125" s="277"/>
      <c r="AY125" s="277"/>
      <c r="AZ125" s="277"/>
      <c r="BA125" s="277"/>
      <c r="BB125" s="277"/>
      <c r="BC125" s="277"/>
      <c r="BD125" s="277"/>
      <c r="BE125" s="277"/>
      <c r="BF125" s="277"/>
      <c r="BG125" s="277"/>
      <c r="BH125" s="277"/>
      <c r="BI125" s="277"/>
      <c r="BJ125" s="277"/>
      <c r="BK125" s="277"/>
      <c r="BL125" s="277"/>
      <c r="BM125" s="277"/>
      <c r="BN125" s="277"/>
      <c r="BO125" s="277"/>
      <c r="BP125" s="277"/>
      <c r="BQ125" s="278"/>
      <c r="BR125" s="278"/>
      <c r="BS125" s="278"/>
      <c r="BT125" s="278"/>
      <c r="BU125" s="278"/>
      <c r="BV125" s="278"/>
      <c r="BW125" s="278"/>
      <c r="BX125" s="278"/>
      <c r="BY125" s="278"/>
      <c r="BZ125" s="278"/>
      <c r="CA125" s="278"/>
      <c r="CB125" s="278"/>
      <c r="CC125" s="278"/>
      <c r="CD125" s="278"/>
      <c r="CE125" s="278"/>
      <c r="CF125" s="278"/>
      <c r="CG125" s="278"/>
      <c r="CH125" s="278"/>
      <c r="CI125" s="278"/>
      <c r="CJ125" s="279"/>
      <c r="CK125" s="1117" t="s">
        <v>496</v>
      </c>
      <c r="CL125" s="1102"/>
      <c r="CM125" s="1102"/>
      <c r="CN125" s="1102"/>
      <c r="CO125" s="1103"/>
      <c r="CP125" s="1034" t="s">
        <v>497</v>
      </c>
      <c r="CQ125" s="983"/>
      <c r="CR125" s="983"/>
      <c r="CS125" s="983"/>
      <c r="CT125" s="983"/>
      <c r="CU125" s="983"/>
      <c r="CV125" s="983"/>
      <c r="CW125" s="983"/>
      <c r="CX125" s="983"/>
      <c r="CY125" s="983"/>
      <c r="CZ125" s="983"/>
      <c r="DA125" s="983"/>
      <c r="DB125" s="983"/>
      <c r="DC125" s="983"/>
      <c r="DD125" s="983"/>
      <c r="DE125" s="983"/>
      <c r="DF125" s="984"/>
      <c r="DG125" s="1020" t="s">
        <v>494</v>
      </c>
      <c r="DH125" s="1021"/>
      <c r="DI125" s="1021"/>
      <c r="DJ125" s="1021"/>
      <c r="DK125" s="1021"/>
      <c r="DL125" s="1021" t="s">
        <v>494</v>
      </c>
      <c r="DM125" s="1021"/>
      <c r="DN125" s="1021"/>
      <c r="DO125" s="1021"/>
      <c r="DP125" s="1021"/>
      <c r="DQ125" s="1021" t="s">
        <v>495</v>
      </c>
      <c r="DR125" s="1021"/>
      <c r="DS125" s="1021"/>
      <c r="DT125" s="1021"/>
      <c r="DU125" s="1021"/>
      <c r="DV125" s="1022" t="s">
        <v>494</v>
      </c>
      <c r="DW125" s="1022"/>
      <c r="DX125" s="1022"/>
      <c r="DY125" s="1022"/>
      <c r="DZ125" s="1023"/>
    </row>
    <row r="126" spans="1:130" s="244" customFormat="1" ht="26.25" customHeight="1" thickBot="1" x14ac:dyDescent="0.2">
      <c r="A126" s="1153"/>
      <c r="B126" s="1040"/>
      <c r="C126" s="1010" t="s">
        <v>479</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t="s">
        <v>494</v>
      </c>
      <c r="AB126" s="1053"/>
      <c r="AC126" s="1053"/>
      <c r="AD126" s="1053"/>
      <c r="AE126" s="1054"/>
      <c r="AF126" s="1055" t="s">
        <v>494</v>
      </c>
      <c r="AG126" s="1053"/>
      <c r="AH126" s="1053"/>
      <c r="AI126" s="1053"/>
      <c r="AJ126" s="1054"/>
      <c r="AK126" s="1055">
        <v>11510</v>
      </c>
      <c r="AL126" s="1053"/>
      <c r="AM126" s="1053"/>
      <c r="AN126" s="1053"/>
      <c r="AO126" s="1054"/>
      <c r="AP126" s="1056">
        <v>0.1</v>
      </c>
      <c r="AQ126" s="1057"/>
      <c r="AR126" s="1057"/>
      <c r="AS126" s="1057"/>
      <c r="AT126" s="1058"/>
      <c r="AU126" s="280"/>
      <c r="AV126" s="280"/>
      <c r="AW126" s="280"/>
      <c r="AX126" s="280"/>
      <c r="AY126" s="280"/>
      <c r="AZ126" s="280"/>
      <c r="BA126" s="280"/>
      <c r="BB126" s="280"/>
      <c r="BC126" s="280"/>
      <c r="BD126" s="280"/>
      <c r="BE126" s="280"/>
      <c r="BF126" s="280"/>
      <c r="BG126" s="280"/>
      <c r="BH126" s="280"/>
      <c r="BI126" s="280"/>
      <c r="BJ126" s="280"/>
      <c r="BK126" s="280"/>
      <c r="BL126" s="280"/>
      <c r="BM126" s="280"/>
      <c r="BN126" s="280"/>
      <c r="BO126" s="280"/>
      <c r="BP126" s="280"/>
      <c r="BQ126" s="280"/>
      <c r="BR126" s="280"/>
      <c r="BS126" s="280"/>
      <c r="BT126" s="280"/>
      <c r="BU126" s="280"/>
      <c r="BV126" s="280"/>
      <c r="BW126" s="280"/>
      <c r="BX126" s="280"/>
      <c r="BY126" s="280"/>
      <c r="BZ126" s="280"/>
      <c r="CA126" s="280"/>
      <c r="CB126" s="280"/>
      <c r="CC126" s="280"/>
      <c r="CD126" s="281"/>
      <c r="CE126" s="281"/>
      <c r="CF126" s="281"/>
      <c r="CG126" s="278"/>
      <c r="CH126" s="278"/>
      <c r="CI126" s="278"/>
      <c r="CJ126" s="279"/>
      <c r="CK126" s="1118"/>
      <c r="CL126" s="1105"/>
      <c r="CM126" s="1105"/>
      <c r="CN126" s="1105"/>
      <c r="CO126" s="1106"/>
      <c r="CP126" s="1043" t="s">
        <v>498</v>
      </c>
      <c r="CQ126" s="1044"/>
      <c r="CR126" s="1044"/>
      <c r="CS126" s="1044"/>
      <c r="CT126" s="1044"/>
      <c r="CU126" s="1044"/>
      <c r="CV126" s="1044"/>
      <c r="CW126" s="1044"/>
      <c r="CX126" s="1044"/>
      <c r="CY126" s="1044"/>
      <c r="CZ126" s="1044"/>
      <c r="DA126" s="1044"/>
      <c r="DB126" s="1044"/>
      <c r="DC126" s="1044"/>
      <c r="DD126" s="1044"/>
      <c r="DE126" s="1044"/>
      <c r="DF126" s="1045"/>
      <c r="DG126" s="1013" t="s">
        <v>495</v>
      </c>
      <c r="DH126" s="1014"/>
      <c r="DI126" s="1014"/>
      <c r="DJ126" s="1014"/>
      <c r="DK126" s="1014"/>
      <c r="DL126" s="1014" t="s">
        <v>494</v>
      </c>
      <c r="DM126" s="1014"/>
      <c r="DN126" s="1014"/>
      <c r="DO126" s="1014"/>
      <c r="DP126" s="1014"/>
      <c r="DQ126" s="1014" t="s">
        <v>494</v>
      </c>
      <c r="DR126" s="1014"/>
      <c r="DS126" s="1014"/>
      <c r="DT126" s="1014"/>
      <c r="DU126" s="1014"/>
      <c r="DV126" s="1015" t="s">
        <v>494</v>
      </c>
      <c r="DW126" s="1015"/>
      <c r="DX126" s="1015"/>
      <c r="DY126" s="1015"/>
      <c r="DZ126" s="1016"/>
    </row>
    <row r="127" spans="1:130" s="244" customFormat="1" ht="26.25" customHeight="1" x14ac:dyDescent="0.15">
      <c r="A127" s="1154"/>
      <c r="B127" s="1042"/>
      <c r="C127" s="1096" t="s">
        <v>499</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v>300</v>
      </c>
      <c r="AB127" s="1053"/>
      <c r="AC127" s="1053"/>
      <c r="AD127" s="1053"/>
      <c r="AE127" s="1054"/>
      <c r="AF127" s="1055">
        <v>100</v>
      </c>
      <c r="AG127" s="1053"/>
      <c r="AH127" s="1053"/>
      <c r="AI127" s="1053"/>
      <c r="AJ127" s="1054"/>
      <c r="AK127" s="1055">
        <v>497</v>
      </c>
      <c r="AL127" s="1053"/>
      <c r="AM127" s="1053"/>
      <c r="AN127" s="1053"/>
      <c r="AO127" s="1054"/>
      <c r="AP127" s="1056">
        <v>0</v>
      </c>
      <c r="AQ127" s="1057"/>
      <c r="AR127" s="1057"/>
      <c r="AS127" s="1057"/>
      <c r="AT127" s="1058"/>
      <c r="AU127" s="280"/>
      <c r="AV127" s="280"/>
      <c r="AW127" s="280"/>
      <c r="AX127" s="1126" t="s">
        <v>500</v>
      </c>
      <c r="AY127" s="1127"/>
      <c r="AZ127" s="1127"/>
      <c r="BA127" s="1127"/>
      <c r="BB127" s="1127"/>
      <c r="BC127" s="1127"/>
      <c r="BD127" s="1127"/>
      <c r="BE127" s="1128"/>
      <c r="BF127" s="1129" t="s">
        <v>501</v>
      </c>
      <c r="BG127" s="1127"/>
      <c r="BH127" s="1127"/>
      <c r="BI127" s="1127"/>
      <c r="BJ127" s="1127"/>
      <c r="BK127" s="1127"/>
      <c r="BL127" s="1128"/>
      <c r="BM127" s="1129" t="s">
        <v>502</v>
      </c>
      <c r="BN127" s="1127"/>
      <c r="BO127" s="1127"/>
      <c r="BP127" s="1127"/>
      <c r="BQ127" s="1127"/>
      <c r="BR127" s="1127"/>
      <c r="BS127" s="1128"/>
      <c r="BT127" s="1129" t="s">
        <v>503</v>
      </c>
      <c r="BU127" s="1127"/>
      <c r="BV127" s="1127"/>
      <c r="BW127" s="1127"/>
      <c r="BX127" s="1127"/>
      <c r="BY127" s="1127"/>
      <c r="BZ127" s="1151"/>
      <c r="CA127" s="280"/>
      <c r="CB127" s="280"/>
      <c r="CC127" s="280"/>
      <c r="CD127" s="281"/>
      <c r="CE127" s="281"/>
      <c r="CF127" s="281"/>
      <c r="CG127" s="278"/>
      <c r="CH127" s="278"/>
      <c r="CI127" s="278"/>
      <c r="CJ127" s="279"/>
      <c r="CK127" s="1118"/>
      <c r="CL127" s="1105"/>
      <c r="CM127" s="1105"/>
      <c r="CN127" s="1105"/>
      <c r="CO127" s="1106"/>
      <c r="CP127" s="1043" t="s">
        <v>504</v>
      </c>
      <c r="CQ127" s="1044"/>
      <c r="CR127" s="1044"/>
      <c r="CS127" s="1044"/>
      <c r="CT127" s="1044"/>
      <c r="CU127" s="1044"/>
      <c r="CV127" s="1044"/>
      <c r="CW127" s="1044"/>
      <c r="CX127" s="1044"/>
      <c r="CY127" s="1044"/>
      <c r="CZ127" s="1044"/>
      <c r="DA127" s="1044"/>
      <c r="DB127" s="1044"/>
      <c r="DC127" s="1044"/>
      <c r="DD127" s="1044"/>
      <c r="DE127" s="1044"/>
      <c r="DF127" s="1045"/>
      <c r="DG127" s="1013" t="s">
        <v>494</v>
      </c>
      <c r="DH127" s="1014"/>
      <c r="DI127" s="1014"/>
      <c r="DJ127" s="1014"/>
      <c r="DK127" s="1014"/>
      <c r="DL127" s="1014" t="s">
        <v>494</v>
      </c>
      <c r="DM127" s="1014"/>
      <c r="DN127" s="1014"/>
      <c r="DO127" s="1014"/>
      <c r="DP127" s="1014"/>
      <c r="DQ127" s="1014" t="s">
        <v>494</v>
      </c>
      <c r="DR127" s="1014"/>
      <c r="DS127" s="1014"/>
      <c r="DT127" s="1014"/>
      <c r="DU127" s="1014"/>
      <c r="DV127" s="1015" t="s">
        <v>494</v>
      </c>
      <c r="DW127" s="1015"/>
      <c r="DX127" s="1015"/>
      <c r="DY127" s="1015"/>
      <c r="DZ127" s="1016"/>
    </row>
    <row r="128" spans="1:130" s="244" customFormat="1" ht="26.25" customHeight="1" thickBot="1" x14ac:dyDescent="0.2">
      <c r="A128" s="1137" t="s">
        <v>505</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506</v>
      </c>
      <c r="X128" s="1139"/>
      <c r="Y128" s="1139"/>
      <c r="Z128" s="1140"/>
      <c r="AA128" s="1141">
        <v>365452</v>
      </c>
      <c r="AB128" s="1142"/>
      <c r="AC128" s="1142"/>
      <c r="AD128" s="1142"/>
      <c r="AE128" s="1143"/>
      <c r="AF128" s="1144">
        <v>340344</v>
      </c>
      <c r="AG128" s="1142"/>
      <c r="AH128" s="1142"/>
      <c r="AI128" s="1142"/>
      <c r="AJ128" s="1143"/>
      <c r="AK128" s="1144">
        <v>335016</v>
      </c>
      <c r="AL128" s="1142"/>
      <c r="AM128" s="1142"/>
      <c r="AN128" s="1142"/>
      <c r="AO128" s="1143"/>
      <c r="AP128" s="1145"/>
      <c r="AQ128" s="1146"/>
      <c r="AR128" s="1146"/>
      <c r="AS128" s="1146"/>
      <c r="AT128" s="1147"/>
      <c r="AU128" s="280"/>
      <c r="AV128" s="280"/>
      <c r="AW128" s="280"/>
      <c r="AX128" s="982" t="s">
        <v>507</v>
      </c>
      <c r="AY128" s="983"/>
      <c r="AZ128" s="983"/>
      <c r="BA128" s="983"/>
      <c r="BB128" s="983"/>
      <c r="BC128" s="983"/>
      <c r="BD128" s="983"/>
      <c r="BE128" s="984"/>
      <c r="BF128" s="1148" t="s">
        <v>508</v>
      </c>
      <c r="BG128" s="1149"/>
      <c r="BH128" s="1149"/>
      <c r="BI128" s="1149"/>
      <c r="BJ128" s="1149"/>
      <c r="BK128" s="1149"/>
      <c r="BL128" s="1150"/>
      <c r="BM128" s="1148">
        <v>13.09</v>
      </c>
      <c r="BN128" s="1149"/>
      <c r="BO128" s="1149"/>
      <c r="BP128" s="1149"/>
      <c r="BQ128" s="1149"/>
      <c r="BR128" s="1149"/>
      <c r="BS128" s="1150"/>
      <c r="BT128" s="1148">
        <v>20</v>
      </c>
      <c r="BU128" s="1149"/>
      <c r="BV128" s="1149"/>
      <c r="BW128" s="1149"/>
      <c r="BX128" s="1149"/>
      <c r="BY128" s="1149"/>
      <c r="BZ128" s="1173"/>
      <c r="CA128" s="281"/>
      <c r="CB128" s="281"/>
      <c r="CC128" s="281"/>
      <c r="CD128" s="281"/>
      <c r="CE128" s="281"/>
      <c r="CF128" s="281"/>
      <c r="CG128" s="278"/>
      <c r="CH128" s="278"/>
      <c r="CI128" s="278"/>
      <c r="CJ128" s="279"/>
      <c r="CK128" s="1119"/>
      <c r="CL128" s="1120"/>
      <c r="CM128" s="1120"/>
      <c r="CN128" s="1120"/>
      <c r="CO128" s="1121"/>
      <c r="CP128" s="1130" t="s">
        <v>509</v>
      </c>
      <c r="CQ128" s="1131"/>
      <c r="CR128" s="1131"/>
      <c r="CS128" s="1131"/>
      <c r="CT128" s="1131"/>
      <c r="CU128" s="1131"/>
      <c r="CV128" s="1131"/>
      <c r="CW128" s="1131"/>
      <c r="CX128" s="1131"/>
      <c r="CY128" s="1131"/>
      <c r="CZ128" s="1131"/>
      <c r="DA128" s="1131"/>
      <c r="DB128" s="1131"/>
      <c r="DC128" s="1131"/>
      <c r="DD128" s="1131"/>
      <c r="DE128" s="1131"/>
      <c r="DF128" s="1132"/>
      <c r="DG128" s="1133" t="s">
        <v>510</v>
      </c>
      <c r="DH128" s="1134"/>
      <c r="DI128" s="1134"/>
      <c r="DJ128" s="1134"/>
      <c r="DK128" s="1134"/>
      <c r="DL128" s="1134" t="s">
        <v>510</v>
      </c>
      <c r="DM128" s="1134"/>
      <c r="DN128" s="1134"/>
      <c r="DO128" s="1134"/>
      <c r="DP128" s="1134"/>
      <c r="DQ128" s="1134" t="s">
        <v>508</v>
      </c>
      <c r="DR128" s="1134"/>
      <c r="DS128" s="1134"/>
      <c r="DT128" s="1134"/>
      <c r="DU128" s="1134"/>
      <c r="DV128" s="1135" t="s">
        <v>510</v>
      </c>
      <c r="DW128" s="1135"/>
      <c r="DX128" s="1135"/>
      <c r="DY128" s="1135"/>
      <c r="DZ128" s="1136"/>
    </row>
    <row r="129" spans="1:131" s="244" customFormat="1" ht="26.25" customHeight="1" x14ac:dyDescent="0.15">
      <c r="A129" s="1024" t="s">
        <v>108</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511</v>
      </c>
      <c r="X129" s="1168"/>
      <c r="Y129" s="1168"/>
      <c r="Z129" s="1169"/>
      <c r="AA129" s="1052">
        <v>11767893</v>
      </c>
      <c r="AB129" s="1053"/>
      <c r="AC129" s="1053"/>
      <c r="AD129" s="1053"/>
      <c r="AE129" s="1054"/>
      <c r="AF129" s="1055">
        <v>11692995</v>
      </c>
      <c r="AG129" s="1053"/>
      <c r="AH129" s="1053"/>
      <c r="AI129" s="1053"/>
      <c r="AJ129" s="1054"/>
      <c r="AK129" s="1055">
        <v>11750683</v>
      </c>
      <c r="AL129" s="1053"/>
      <c r="AM129" s="1053"/>
      <c r="AN129" s="1053"/>
      <c r="AO129" s="1054"/>
      <c r="AP129" s="1170"/>
      <c r="AQ129" s="1171"/>
      <c r="AR129" s="1171"/>
      <c r="AS129" s="1171"/>
      <c r="AT129" s="1172"/>
      <c r="AU129" s="282"/>
      <c r="AV129" s="282"/>
      <c r="AW129" s="282"/>
      <c r="AX129" s="1161" t="s">
        <v>512</v>
      </c>
      <c r="AY129" s="1044"/>
      <c r="AZ129" s="1044"/>
      <c r="BA129" s="1044"/>
      <c r="BB129" s="1044"/>
      <c r="BC129" s="1044"/>
      <c r="BD129" s="1044"/>
      <c r="BE129" s="1045"/>
      <c r="BF129" s="1162" t="s">
        <v>513</v>
      </c>
      <c r="BG129" s="1163"/>
      <c r="BH129" s="1163"/>
      <c r="BI129" s="1163"/>
      <c r="BJ129" s="1163"/>
      <c r="BK129" s="1163"/>
      <c r="BL129" s="1164"/>
      <c r="BM129" s="1162">
        <v>18.09</v>
      </c>
      <c r="BN129" s="1163"/>
      <c r="BO129" s="1163"/>
      <c r="BP129" s="1163"/>
      <c r="BQ129" s="1163"/>
      <c r="BR129" s="1163"/>
      <c r="BS129" s="1164"/>
      <c r="BT129" s="1162">
        <v>30</v>
      </c>
      <c r="BU129" s="1165"/>
      <c r="BV129" s="1165"/>
      <c r="BW129" s="1165"/>
      <c r="BX129" s="1165"/>
      <c r="BY129" s="1165"/>
      <c r="BZ129" s="1166"/>
      <c r="CA129" s="283"/>
      <c r="CB129" s="283"/>
      <c r="CC129" s="283"/>
      <c r="CD129" s="283"/>
      <c r="CE129" s="283"/>
      <c r="CF129" s="283"/>
      <c r="CG129" s="283"/>
      <c r="CH129" s="283"/>
      <c r="CI129" s="283"/>
      <c r="CJ129" s="283"/>
      <c r="CK129" s="283"/>
      <c r="CL129" s="283"/>
      <c r="CM129" s="283"/>
      <c r="CN129" s="283"/>
      <c r="CO129" s="283"/>
      <c r="CP129" s="283"/>
      <c r="CQ129" s="283"/>
      <c r="CR129" s="283"/>
      <c r="CS129" s="283"/>
      <c r="CT129" s="283"/>
      <c r="CU129" s="283"/>
      <c r="CV129" s="283"/>
      <c r="CW129" s="283"/>
      <c r="CX129" s="283"/>
      <c r="CY129" s="283"/>
      <c r="CZ129" s="283"/>
      <c r="DA129" s="283"/>
      <c r="DB129" s="283"/>
      <c r="DC129" s="283"/>
      <c r="DD129" s="283"/>
      <c r="DE129" s="283"/>
      <c r="DF129" s="283"/>
      <c r="DG129" s="283"/>
      <c r="DH129" s="283"/>
      <c r="DI129" s="283"/>
      <c r="DJ129" s="283"/>
      <c r="DK129" s="283"/>
      <c r="DL129" s="283"/>
      <c r="DM129" s="283"/>
      <c r="DN129" s="283"/>
      <c r="DO129" s="283"/>
      <c r="DP129" s="251"/>
      <c r="DQ129" s="251"/>
      <c r="DR129" s="251"/>
      <c r="DS129" s="251"/>
      <c r="DT129" s="251"/>
      <c r="DU129" s="251"/>
      <c r="DV129" s="251"/>
      <c r="DW129" s="251"/>
      <c r="DX129" s="251"/>
      <c r="DY129" s="251"/>
      <c r="DZ129" s="255"/>
    </row>
    <row r="130" spans="1:131" s="244" customFormat="1" ht="26.25" customHeight="1" x14ac:dyDescent="0.15">
      <c r="A130" s="1024" t="s">
        <v>514</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515</v>
      </c>
      <c r="X130" s="1168"/>
      <c r="Y130" s="1168"/>
      <c r="Z130" s="1169"/>
      <c r="AA130" s="1052">
        <v>1945390</v>
      </c>
      <c r="AB130" s="1053"/>
      <c r="AC130" s="1053"/>
      <c r="AD130" s="1053"/>
      <c r="AE130" s="1054"/>
      <c r="AF130" s="1055">
        <v>1910167</v>
      </c>
      <c r="AG130" s="1053"/>
      <c r="AH130" s="1053"/>
      <c r="AI130" s="1053"/>
      <c r="AJ130" s="1054"/>
      <c r="AK130" s="1055">
        <v>1856447</v>
      </c>
      <c r="AL130" s="1053"/>
      <c r="AM130" s="1053"/>
      <c r="AN130" s="1053"/>
      <c r="AO130" s="1054"/>
      <c r="AP130" s="1170"/>
      <c r="AQ130" s="1171"/>
      <c r="AR130" s="1171"/>
      <c r="AS130" s="1171"/>
      <c r="AT130" s="1172"/>
      <c r="AU130" s="282"/>
      <c r="AV130" s="282"/>
      <c r="AW130" s="282"/>
      <c r="AX130" s="1161" t="s">
        <v>516</v>
      </c>
      <c r="AY130" s="1044"/>
      <c r="AZ130" s="1044"/>
      <c r="BA130" s="1044"/>
      <c r="BB130" s="1044"/>
      <c r="BC130" s="1044"/>
      <c r="BD130" s="1044"/>
      <c r="BE130" s="1045"/>
      <c r="BF130" s="1198">
        <v>9.6999999999999993</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3"/>
      <c r="CB130" s="283"/>
      <c r="CC130" s="283"/>
      <c r="CD130" s="283"/>
      <c r="CE130" s="283"/>
      <c r="CF130" s="283"/>
      <c r="CG130" s="283"/>
      <c r="CH130" s="283"/>
      <c r="CI130" s="283"/>
      <c r="CJ130" s="283"/>
      <c r="CK130" s="283"/>
      <c r="CL130" s="283"/>
      <c r="CM130" s="283"/>
      <c r="CN130" s="283"/>
      <c r="CO130" s="283"/>
      <c r="CP130" s="283"/>
      <c r="CQ130" s="283"/>
      <c r="CR130" s="283"/>
      <c r="CS130" s="283"/>
      <c r="CT130" s="283"/>
      <c r="CU130" s="283"/>
      <c r="CV130" s="283"/>
      <c r="CW130" s="283"/>
      <c r="CX130" s="283"/>
      <c r="CY130" s="283"/>
      <c r="CZ130" s="283"/>
      <c r="DA130" s="283"/>
      <c r="DB130" s="283"/>
      <c r="DC130" s="283"/>
      <c r="DD130" s="283"/>
      <c r="DE130" s="283"/>
      <c r="DF130" s="283"/>
      <c r="DG130" s="283"/>
      <c r="DH130" s="283"/>
      <c r="DI130" s="283"/>
      <c r="DJ130" s="283"/>
      <c r="DK130" s="283"/>
      <c r="DL130" s="283"/>
      <c r="DM130" s="283"/>
      <c r="DN130" s="283"/>
      <c r="DO130" s="283"/>
      <c r="DP130" s="251"/>
      <c r="DQ130" s="251"/>
      <c r="DR130" s="251"/>
      <c r="DS130" s="251"/>
      <c r="DT130" s="251"/>
      <c r="DU130" s="251"/>
      <c r="DV130" s="251"/>
      <c r="DW130" s="251"/>
      <c r="DX130" s="251"/>
      <c r="DY130" s="251"/>
      <c r="DZ130" s="255"/>
    </row>
    <row r="131" spans="1:131" s="244" customFormat="1" ht="26.25" customHeight="1" thickBot="1" x14ac:dyDescent="0.2">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517</v>
      </c>
      <c r="X131" s="1206"/>
      <c r="Y131" s="1206"/>
      <c r="Z131" s="1207"/>
      <c r="AA131" s="1099">
        <v>9822503</v>
      </c>
      <c r="AB131" s="1078"/>
      <c r="AC131" s="1078"/>
      <c r="AD131" s="1078"/>
      <c r="AE131" s="1079"/>
      <c r="AF131" s="1077">
        <v>9782828</v>
      </c>
      <c r="AG131" s="1078"/>
      <c r="AH131" s="1078"/>
      <c r="AI131" s="1078"/>
      <c r="AJ131" s="1079"/>
      <c r="AK131" s="1077">
        <v>9894236</v>
      </c>
      <c r="AL131" s="1078"/>
      <c r="AM131" s="1078"/>
      <c r="AN131" s="1078"/>
      <c r="AO131" s="1079"/>
      <c r="AP131" s="1208"/>
      <c r="AQ131" s="1209"/>
      <c r="AR131" s="1209"/>
      <c r="AS131" s="1209"/>
      <c r="AT131" s="1210"/>
      <c r="AU131" s="282"/>
      <c r="AV131" s="282"/>
      <c r="AW131" s="282"/>
      <c r="AX131" s="1180" t="s">
        <v>518</v>
      </c>
      <c r="AY131" s="1131"/>
      <c r="AZ131" s="1131"/>
      <c r="BA131" s="1131"/>
      <c r="BB131" s="1131"/>
      <c r="BC131" s="1131"/>
      <c r="BD131" s="1131"/>
      <c r="BE131" s="1132"/>
      <c r="BF131" s="1181">
        <v>76.900000000000006</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3"/>
      <c r="CB131" s="283"/>
      <c r="CC131" s="283"/>
      <c r="CD131" s="283"/>
      <c r="CE131" s="283"/>
      <c r="CF131" s="283"/>
      <c r="CG131" s="283"/>
      <c r="CH131" s="283"/>
      <c r="CI131" s="283"/>
      <c r="CJ131" s="283"/>
      <c r="CK131" s="283"/>
      <c r="CL131" s="283"/>
      <c r="CM131" s="283"/>
      <c r="CN131" s="283"/>
      <c r="CO131" s="283"/>
      <c r="CP131" s="283"/>
      <c r="CQ131" s="283"/>
      <c r="CR131" s="283"/>
      <c r="CS131" s="283"/>
      <c r="CT131" s="283"/>
      <c r="CU131" s="283"/>
      <c r="CV131" s="283"/>
      <c r="CW131" s="283"/>
      <c r="CX131" s="283"/>
      <c r="CY131" s="283"/>
      <c r="CZ131" s="283"/>
      <c r="DA131" s="283"/>
      <c r="DB131" s="283"/>
      <c r="DC131" s="283"/>
      <c r="DD131" s="283"/>
      <c r="DE131" s="283"/>
      <c r="DF131" s="283"/>
      <c r="DG131" s="283"/>
      <c r="DH131" s="283"/>
      <c r="DI131" s="283"/>
      <c r="DJ131" s="283"/>
      <c r="DK131" s="283"/>
      <c r="DL131" s="283"/>
      <c r="DM131" s="283"/>
      <c r="DN131" s="283"/>
      <c r="DO131" s="283"/>
      <c r="DP131" s="251"/>
      <c r="DQ131" s="251"/>
      <c r="DR131" s="251"/>
      <c r="DS131" s="251"/>
      <c r="DT131" s="251"/>
      <c r="DU131" s="251"/>
      <c r="DV131" s="251"/>
      <c r="DW131" s="251"/>
      <c r="DX131" s="251"/>
      <c r="DY131" s="251"/>
      <c r="DZ131" s="255"/>
    </row>
    <row r="132" spans="1:131" s="244" customFormat="1" ht="26.25" customHeight="1" x14ac:dyDescent="0.15">
      <c r="A132" s="1187" t="s">
        <v>519</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520</v>
      </c>
      <c r="W132" s="1191"/>
      <c r="X132" s="1191"/>
      <c r="Y132" s="1191"/>
      <c r="Z132" s="1192"/>
      <c r="AA132" s="1193">
        <v>10.372396930000001</v>
      </c>
      <c r="AB132" s="1194"/>
      <c r="AC132" s="1194"/>
      <c r="AD132" s="1194"/>
      <c r="AE132" s="1195"/>
      <c r="AF132" s="1196">
        <v>10.000993579999999</v>
      </c>
      <c r="AG132" s="1194"/>
      <c r="AH132" s="1194"/>
      <c r="AI132" s="1194"/>
      <c r="AJ132" s="1195"/>
      <c r="AK132" s="1196">
        <v>8.9180710869999995</v>
      </c>
      <c r="AL132" s="1194"/>
      <c r="AM132" s="1194"/>
      <c r="AN132" s="1194"/>
      <c r="AO132" s="1195"/>
      <c r="AP132" s="1093"/>
      <c r="AQ132" s="1094"/>
      <c r="AR132" s="1094"/>
      <c r="AS132" s="1094"/>
      <c r="AT132" s="1197"/>
      <c r="AU132" s="284"/>
      <c r="AV132" s="285"/>
      <c r="AW132" s="285"/>
      <c r="AX132" s="251"/>
      <c r="AY132" s="251"/>
      <c r="AZ132" s="251"/>
      <c r="BA132" s="251"/>
      <c r="BB132" s="251"/>
      <c r="BC132" s="251"/>
      <c r="BD132" s="251"/>
      <c r="BE132" s="251"/>
      <c r="BF132" s="251"/>
      <c r="BG132" s="251"/>
      <c r="BH132" s="251"/>
      <c r="BI132" s="251"/>
      <c r="BJ132" s="251"/>
      <c r="BK132" s="251"/>
      <c r="BL132" s="251"/>
      <c r="BM132" s="251"/>
      <c r="BN132" s="251"/>
      <c r="BO132" s="251"/>
      <c r="BP132" s="251"/>
      <c r="BQ132" s="251"/>
      <c r="BR132" s="251"/>
      <c r="BS132" s="252"/>
      <c r="BT132" s="251"/>
      <c r="BU132" s="251"/>
      <c r="BV132" s="251"/>
      <c r="BW132" s="251"/>
      <c r="BX132" s="251"/>
      <c r="BY132" s="251"/>
      <c r="BZ132" s="251"/>
      <c r="CA132" s="283"/>
      <c r="CB132" s="283"/>
      <c r="CC132" s="283"/>
      <c r="CD132" s="283"/>
      <c r="CE132" s="283"/>
      <c r="CF132" s="283"/>
      <c r="CG132" s="283"/>
      <c r="CH132" s="283"/>
      <c r="CI132" s="283"/>
      <c r="CJ132" s="283"/>
      <c r="CK132" s="283"/>
      <c r="CL132" s="283"/>
      <c r="CM132" s="283"/>
      <c r="CN132" s="283"/>
      <c r="CO132" s="283"/>
      <c r="CP132" s="283"/>
      <c r="CQ132" s="283"/>
      <c r="CR132" s="283"/>
      <c r="CS132" s="283"/>
      <c r="CT132" s="283"/>
      <c r="CU132" s="283"/>
      <c r="CV132" s="283"/>
      <c r="CW132" s="283"/>
      <c r="CX132" s="283"/>
      <c r="CY132" s="283"/>
      <c r="CZ132" s="283"/>
      <c r="DA132" s="283"/>
      <c r="DB132" s="283"/>
      <c r="DC132" s="283"/>
      <c r="DD132" s="283"/>
      <c r="DE132" s="283"/>
      <c r="DF132" s="283"/>
      <c r="DG132" s="283"/>
      <c r="DH132" s="283"/>
      <c r="DI132" s="283"/>
      <c r="DJ132" s="283"/>
      <c r="DK132" s="283"/>
      <c r="DL132" s="283"/>
      <c r="DM132" s="283"/>
      <c r="DN132" s="283"/>
      <c r="DO132" s="283"/>
      <c r="DP132" s="255"/>
      <c r="DQ132" s="255"/>
      <c r="DR132" s="255"/>
      <c r="DS132" s="255"/>
      <c r="DT132" s="255"/>
      <c r="DU132" s="255"/>
      <c r="DV132" s="255"/>
      <c r="DW132" s="255"/>
      <c r="DX132" s="255"/>
      <c r="DY132" s="255"/>
      <c r="DZ132" s="255"/>
    </row>
    <row r="133" spans="1:131" s="244" customFormat="1" ht="26.25" customHeight="1" thickBot="1" x14ac:dyDescent="0.2">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521</v>
      </c>
      <c r="W133" s="1174"/>
      <c r="X133" s="1174"/>
      <c r="Y133" s="1174"/>
      <c r="Z133" s="1175"/>
      <c r="AA133" s="1176">
        <v>11.3</v>
      </c>
      <c r="AB133" s="1177"/>
      <c r="AC133" s="1177"/>
      <c r="AD133" s="1177"/>
      <c r="AE133" s="1178"/>
      <c r="AF133" s="1176">
        <v>10.5</v>
      </c>
      <c r="AG133" s="1177"/>
      <c r="AH133" s="1177"/>
      <c r="AI133" s="1177"/>
      <c r="AJ133" s="1178"/>
      <c r="AK133" s="1176">
        <v>9.6999999999999993</v>
      </c>
      <c r="AL133" s="1177"/>
      <c r="AM133" s="1177"/>
      <c r="AN133" s="1177"/>
      <c r="AO133" s="1178"/>
      <c r="AP133" s="1123"/>
      <c r="AQ133" s="1124"/>
      <c r="AR133" s="1124"/>
      <c r="AS133" s="1124"/>
      <c r="AT133" s="1179"/>
      <c r="AU133" s="285"/>
      <c r="AV133" s="285"/>
      <c r="AW133" s="285"/>
      <c r="AX133" s="285"/>
      <c r="AY133" s="285"/>
      <c r="AZ133" s="285"/>
      <c r="BA133" s="285"/>
      <c r="BB133" s="285"/>
      <c r="BC133" s="285"/>
      <c r="BD133" s="285"/>
      <c r="BE133" s="285"/>
      <c r="BF133" s="285"/>
      <c r="BG133" s="285"/>
      <c r="BH133" s="285"/>
      <c r="BI133" s="285"/>
      <c r="BJ133" s="285"/>
      <c r="BK133" s="285"/>
      <c r="BL133" s="285"/>
      <c r="BM133" s="285"/>
      <c r="BN133" s="283"/>
      <c r="BO133" s="283"/>
      <c r="BP133" s="283"/>
      <c r="BQ133" s="283"/>
      <c r="BR133" s="283"/>
      <c r="BS133" s="283"/>
      <c r="BT133" s="283"/>
      <c r="BU133" s="283"/>
      <c r="BV133" s="283"/>
      <c r="BW133" s="283"/>
      <c r="BX133" s="283"/>
      <c r="BY133" s="283"/>
      <c r="BZ133" s="283"/>
      <c r="CA133" s="283"/>
      <c r="CB133" s="283"/>
      <c r="CC133" s="283"/>
      <c r="CD133" s="283"/>
      <c r="CE133" s="283"/>
      <c r="CF133" s="283"/>
      <c r="CG133" s="283"/>
      <c r="CH133" s="283"/>
      <c r="CI133" s="283"/>
      <c r="CJ133" s="283"/>
      <c r="CK133" s="283"/>
      <c r="CL133" s="283"/>
      <c r="CM133" s="283"/>
      <c r="CN133" s="283"/>
      <c r="CO133" s="283"/>
      <c r="CP133" s="283"/>
      <c r="CQ133" s="283"/>
      <c r="CR133" s="283"/>
      <c r="CS133" s="283"/>
      <c r="CT133" s="283"/>
      <c r="CU133" s="283"/>
      <c r="CV133" s="283"/>
      <c r="CW133" s="283"/>
      <c r="CX133" s="283"/>
      <c r="CY133" s="283"/>
      <c r="CZ133" s="283"/>
      <c r="DA133" s="283"/>
      <c r="DB133" s="283"/>
      <c r="DC133" s="283"/>
      <c r="DD133" s="283"/>
      <c r="DE133" s="283"/>
      <c r="DF133" s="283"/>
      <c r="DG133" s="283"/>
      <c r="DH133" s="283"/>
      <c r="DI133" s="283"/>
      <c r="DJ133" s="283"/>
      <c r="DK133" s="283"/>
      <c r="DL133" s="283"/>
      <c r="DM133" s="283"/>
      <c r="DN133" s="283"/>
      <c r="DO133" s="283"/>
      <c r="DP133" s="255"/>
      <c r="DQ133" s="255"/>
      <c r="DR133" s="255"/>
      <c r="DS133" s="255"/>
      <c r="DT133" s="255"/>
      <c r="DU133" s="255"/>
      <c r="DV133" s="255"/>
      <c r="DW133" s="255"/>
      <c r="DX133" s="255"/>
      <c r="DY133" s="255"/>
      <c r="DZ133" s="255"/>
    </row>
    <row r="134" spans="1:131" s="245" customFormat="1" ht="11.25" customHeight="1" x14ac:dyDescent="0.15">
      <c r="A134" s="286"/>
      <c r="B134" s="286"/>
      <c r="C134" s="286"/>
      <c r="D134" s="286"/>
      <c r="E134" s="286"/>
      <c r="F134" s="286"/>
      <c r="G134" s="286"/>
      <c r="H134" s="286"/>
      <c r="I134" s="286"/>
      <c r="J134" s="286"/>
      <c r="K134" s="286"/>
      <c r="L134" s="286"/>
      <c r="M134" s="286"/>
      <c r="N134" s="286"/>
      <c r="O134" s="286"/>
      <c r="P134" s="286"/>
      <c r="Q134" s="286"/>
      <c r="R134" s="286"/>
      <c r="S134" s="286"/>
      <c r="T134" s="286"/>
      <c r="U134" s="286"/>
      <c r="V134" s="286"/>
      <c r="W134" s="286"/>
      <c r="X134" s="286"/>
      <c r="Y134" s="286"/>
      <c r="Z134" s="286"/>
      <c r="AA134" s="286"/>
      <c r="AB134" s="286"/>
      <c r="AC134" s="286"/>
      <c r="AD134" s="286"/>
      <c r="AE134" s="286"/>
      <c r="AF134" s="286"/>
      <c r="AG134" s="286"/>
      <c r="AH134" s="286"/>
      <c r="AI134" s="286"/>
      <c r="AJ134" s="286"/>
      <c r="AK134" s="286"/>
      <c r="AL134" s="286"/>
      <c r="AM134" s="286"/>
      <c r="AN134" s="286"/>
      <c r="AO134" s="286"/>
      <c r="AP134" s="286"/>
      <c r="AQ134" s="286"/>
      <c r="AR134" s="286"/>
      <c r="AS134" s="286"/>
      <c r="AT134" s="286"/>
      <c r="AU134" s="285"/>
      <c r="AV134" s="285"/>
      <c r="AW134" s="285"/>
      <c r="AX134" s="285"/>
      <c r="AY134" s="285"/>
      <c r="AZ134" s="285"/>
      <c r="BA134" s="285"/>
      <c r="BB134" s="285"/>
      <c r="BC134" s="285"/>
      <c r="BD134" s="285"/>
      <c r="BE134" s="285"/>
      <c r="BF134" s="285"/>
      <c r="BG134" s="285"/>
      <c r="BH134" s="285"/>
      <c r="BI134" s="285"/>
      <c r="BJ134" s="285"/>
      <c r="BK134" s="285"/>
      <c r="BL134" s="285"/>
      <c r="BM134" s="285"/>
      <c r="BN134" s="283"/>
      <c r="BO134" s="283"/>
      <c r="BP134" s="283"/>
      <c r="BQ134" s="283"/>
      <c r="BR134" s="283"/>
      <c r="BS134" s="283"/>
      <c r="BT134" s="283"/>
      <c r="BU134" s="283"/>
      <c r="BV134" s="283"/>
      <c r="BW134" s="283"/>
      <c r="BX134" s="283"/>
      <c r="BY134" s="283"/>
      <c r="BZ134" s="283"/>
      <c r="CA134" s="283"/>
      <c r="CB134" s="283"/>
      <c r="CC134" s="283"/>
      <c r="CD134" s="283"/>
      <c r="CE134" s="283"/>
      <c r="CF134" s="283"/>
      <c r="CG134" s="283"/>
      <c r="CH134" s="283"/>
      <c r="CI134" s="283"/>
      <c r="CJ134" s="283"/>
      <c r="CK134" s="283"/>
      <c r="CL134" s="283"/>
      <c r="CM134" s="283"/>
      <c r="CN134" s="283"/>
      <c r="CO134" s="283"/>
      <c r="CP134" s="283"/>
      <c r="CQ134" s="283"/>
      <c r="CR134" s="283"/>
      <c r="CS134" s="283"/>
      <c r="CT134" s="283"/>
      <c r="CU134" s="283"/>
      <c r="CV134" s="283"/>
      <c r="CW134" s="283"/>
      <c r="CX134" s="283"/>
      <c r="CY134" s="283"/>
      <c r="CZ134" s="283"/>
      <c r="DA134" s="283"/>
      <c r="DB134" s="283"/>
      <c r="DC134" s="283"/>
      <c r="DD134" s="283"/>
      <c r="DE134" s="283"/>
      <c r="DF134" s="283"/>
      <c r="DG134" s="283"/>
      <c r="DH134" s="283"/>
      <c r="DI134" s="283"/>
      <c r="DJ134" s="283"/>
      <c r="DK134" s="283"/>
      <c r="DL134" s="283"/>
      <c r="DM134" s="283"/>
      <c r="DN134" s="283"/>
      <c r="DO134" s="283"/>
      <c r="DP134" s="255"/>
      <c r="DQ134" s="255"/>
      <c r="DR134" s="255"/>
      <c r="DS134" s="255"/>
      <c r="DT134" s="255"/>
      <c r="DU134" s="255"/>
      <c r="DV134" s="255"/>
      <c r="DW134" s="255"/>
      <c r="DX134" s="255"/>
      <c r="DY134" s="255"/>
      <c r="DZ134" s="255"/>
      <c r="EA134" s="244"/>
    </row>
    <row r="135" spans="1:131" ht="14.25" hidden="1" x14ac:dyDescent="0.15">
      <c r="AU135" s="286"/>
      <c r="AV135" s="286"/>
      <c r="AW135" s="286"/>
      <c r="AX135" s="286"/>
      <c r="AY135" s="286"/>
      <c r="AZ135" s="286"/>
      <c r="BA135" s="286"/>
      <c r="BB135" s="286"/>
      <c r="BC135" s="286"/>
      <c r="BD135" s="286"/>
      <c r="BE135" s="286"/>
      <c r="BF135" s="286"/>
      <c r="BG135" s="286"/>
      <c r="BH135" s="286"/>
      <c r="BI135" s="286"/>
      <c r="BJ135" s="286"/>
      <c r="BK135" s="286"/>
      <c r="BL135" s="286"/>
      <c r="BM135" s="286"/>
      <c r="BN135" s="286"/>
      <c r="BO135" s="286"/>
      <c r="BP135" s="286"/>
      <c r="BQ135" s="286"/>
      <c r="BR135" s="286"/>
      <c r="BS135" s="286"/>
      <c r="BT135" s="286"/>
      <c r="BU135" s="286"/>
      <c r="BV135" s="286"/>
      <c r="BW135" s="286"/>
      <c r="BX135" s="286"/>
      <c r="BY135" s="286"/>
      <c r="BZ135" s="286"/>
      <c r="CA135" s="286"/>
      <c r="CB135" s="286"/>
      <c r="CC135" s="286"/>
      <c r="CD135" s="286"/>
      <c r="CE135" s="286"/>
      <c r="CF135" s="286"/>
      <c r="CG135" s="286"/>
      <c r="CH135" s="286"/>
      <c r="CI135" s="286"/>
      <c r="CJ135" s="286"/>
      <c r="CK135" s="286"/>
      <c r="CL135" s="286"/>
      <c r="CM135" s="286"/>
      <c r="CN135" s="286"/>
      <c r="CO135" s="286"/>
      <c r="CP135" s="286"/>
      <c r="CQ135" s="286"/>
      <c r="CR135" s="286"/>
      <c r="CS135" s="286"/>
      <c r="CT135" s="286"/>
      <c r="CU135" s="286"/>
      <c r="CV135" s="286"/>
      <c r="CW135" s="286"/>
      <c r="CX135" s="286"/>
      <c r="CY135" s="286"/>
      <c r="CZ135" s="286"/>
      <c r="DA135" s="286"/>
      <c r="DB135" s="286"/>
      <c r="DC135" s="286"/>
      <c r="DD135" s="286"/>
      <c r="DE135" s="286"/>
      <c r="DF135" s="286"/>
      <c r="DG135" s="286"/>
      <c r="DH135" s="286"/>
      <c r="DI135" s="286"/>
      <c r="DJ135" s="286"/>
      <c r="DK135" s="286"/>
      <c r="DL135" s="286"/>
      <c r="DM135" s="286"/>
      <c r="DN135" s="286"/>
      <c r="DO135" s="286"/>
      <c r="DP135" s="286"/>
      <c r="DQ135" s="286"/>
      <c r="DR135" s="286"/>
      <c r="DS135" s="286"/>
      <c r="DT135" s="286"/>
      <c r="DU135" s="286"/>
      <c r="DV135" s="286"/>
      <c r="DW135" s="286"/>
      <c r="DX135" s="286"/>
      <c r="DY135" s="286"/>
      <c r="DZ135" s="286"/>
    </row>
    <row r="136" spans="1:131" hidden="1" x14ac:dyDescent="0.15"/>
  </sheetData>
  <sheetProtection algorithmName="SHA-512" hashValue="5t8EAQSptB72p73QKwwizzUnN6mGr8UCtXhHp3nfgOhu1fwxlpZfAYj6bWSfgshgXFXOLvX7JBXcStNi3cQYMg==" saltValue="ovgi31nTBJQ3nfm94thZO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zoomScaleNormal="100" zoomScaleSheetLayoutView="100" workbookViewId="0"/>
  </sheetViews>
  <sheetFormatPr defaultColWidth="0" defaultRowHeight="13.5" customHeight="1" zeroHeight="1" x14ac:dyDescent="0.15"/>
  <cols>
    <col min="1" max="120" width="2.75" style="289" customWidth="1"/>
    <col min="121" max="121" width="0" style="288" hidden="1" customWidth="1"/>
    <col min="122" max="16384" width="9" style="288" hidden="1"/>
  </cols>
  <sheetData>
    <row r="1" spans="1:120" x14ac:dyDescent="0.15">
      <c r="A1" s="288"/>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c r="AI1" s="288"/>
      <c r="AJ1" s="288"/>
      <c r="AK1" s="288"/>
      <c r="AL1" s="288"/>
      <c r="AM1" s="288"/>
      <c r="AN1" s="288"/>
      <c r="AO1" s="288"/>
      <c r="AP1" s="288"/>
      <c r="AQ1" s="288"/>
      <c r="AR1" s="288"/>
      <c r="AS1" s="288"/>
      <c r="AT1" s="288"/>
      <c r="AU1" s="288"/>
      <c r="AV1" s="288"/>
      <c r="AW1" s="288"/>
      <c r="AX1" s="288"/>
      <c r="AY1" s="288"/>
      <c r="AZ1" s="288"/>
      <c r="BA1" s="288"/>
      <c r="BB1" s="288"/>
      <c r="BC1" s="288"/>
      <c r="BD1" s="288"/>
      <c r="BE1" s="288"/>
      <c r="BF1" s="288"/>
      <c r="BG1" s="288"/>
      <c r="BH1" s="288"/>
      <c r="BI1" s="288"/>
      <c r="BJ1" s="288"/>
      <c r="BK1" s="288"/>
      <c r="BL1" s="288"/>
      <c r="BM1" s="288"/>
      <c r="BN1" s="288"/>
      <c r="BO1" s="288"/>
      <c r="BP1" s="288"/>
      <c r="BQ1" s="288"/>
      <c r="BR1" s="288"/>
      <c r="BS1" s="288"/>
      <c r="BT1" s="288"/>
      <c r="BU1" s="288"/>
      <c r="BV1" s="288"/>
      <c r="BW1" s="288"/>
      <c r="BX1" s="288"/>
      <c r="BY1" s="288"/>
      <c r="BZ1" s="288"/>
      <c r="CA1" s="288"/>
      <c r="CB1" s="288"/>
      <c r="CC1" s="288"/>
      <c r="CD1" s="288"/>
      <c r="CE1" s="288"/>
      <c r="CF1" s="288"/>
      <c r="CG1" s="288"/>
      <c r="CH1" s="288"/>
      <c r="CI1" s="288"/>
      <c r="CJ1" s="288"/>
      <c r="CK1" s="288"/>
      <c r="CL1" s="288"/>
      <c r="CM1" s="288"/>
      <c r="CN1" s="288"/>
      <c r="CO1" s="288"/>
      <c r="CP1" s="288"/>
      <c r="CQ1" s="288"/>
      <c r="CR1" s="288"/>
      <c r="CS1" s="288"/>
      <c r="CT1" s="288"/>
      <c r="CU1" s="288"/>
      <c r="CV1" s="288"/>
      <c r="CW1" s="288"/>
      <c r="CX1" s="288"/>
      <c r="CY1" s="288"/>
      <c r="CZ1" s="288"/>
      <c r="DA1" s="288"/>
      <c r="DB1" s="288"/>
      <c r="DC1" s="288"/>
      <c r="DD1" s="288"/>
      <c r="DE1" s="288"/>
      <c r="DF1" s="288"/>
      <c r="DG1" s="288"/>
      <c r="DH1" s="288"/>
      <c r="DI1" s="288"/>
      <c r="DJ1" s="288"/>
      <c r="DK1" s="288"/>
      <c r="DL1" s="288"/>
      <c r="DM1" s="288"/>
      <c r="DN1" s="288"/>
      <c r="DO1" s="288"/>
      <c r="DP1" s="288"/>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88"/>
    </row>
    <row r="17" spans="119:120" x14ac:dyDescent="0.15">
      <c r="DP17" s="288"/>
    </row>
    <row r="18" spans="119:120" x14ac:dyDescent="0.15"/>
    <row r="19" spans="119:120" x14ac:dyDescent="0.15"/>
    <row r="20" spans="119:120" x14ac:dyDescent="0.15">
      <c r="DO20" s="288"/>
      <c r="DP20" s="288"/>
    </row>
    <row r="21" spans="119:120" x14ac:dyDescent="0.15">
      <c r="DP21" s="288"/>
    </row>
    <row r="22" spans="119:120" x14ac:dyDescent="0.15"/>
    <row r="23" spans="119:120" x14ac:dyDescent="0.15">
      <c r="DO23" s="288"/>
      <c r="DP23" s="288"/>
    </row>
    <row r="24" spans="119:120" x14ac:dyDescent="0.15">
      <c r="DP24" s="288"/>
    </row>
    <row r="25" spans="119:120" x14ac:dyDescent="0.15">
      <c r="DP25" s="288"/>
    </row>
    <row r="26" spans="119:120" x14ac:dyDescent="0.15">
      <c r="DO26" s="288"/>
      <c r="DP26" s="288"/>
    </row>
    <row r="27" spans="119:120" x14ac:dyDescent="0.15"/>
    <row r="28" spans="119:120" x14ac:dyDescent="0.15">
      <c r="DO28" s="288"/>
      <c r="DP28" s="288"/>
    </row>
    <row r="29" spans="119:120" x14ac:dyDescent="0.15">
      <c r="DP29" s="288"/>
    </row>
    <row r="30" spans="119:120" x14ac:dyDescent="0.15"/>
    <row r="31" spans="119:120" x14ac:dyDescent="0.15">
      <c r="DO31" s="288"/>
      <c r="DP31" s="288"/>
    </row>
    <row r="32" spans="119:120" x14ac:dyDescent="0.15"/>
    <row r="33" spans="98:120" x14ac:dyDescent="0.15">
      <c r="DO33" s="288"/>
      <c r="DP33" s="288"/>
    </row>
    <row r="34" spans="98:120" x14ac:dyDescent="0.15">
      <c r="DM34" s="288"/>
    </row>
    <row r="35" spans="98:120" x14ac:dyDescent="0.15">
      <c r="CT35" s="288"/>
      <c r="CU35" s="288"/>
      <c r="CV35" s="288"/>
      <c r="CY35" s="288"/>
      <c r="CZ35" s="288"/>
      <c r="DA35" s="288"/>
      <c r="DD35" s="288"/>
      <c r="DE35" s="288"/>
      <c r="DF35" s="288"/>
      <c r="DI35" s="288"/>
      <c r="DJ35" s="288"/>
      <c r="DK35" s="288"/>
      <c r="DM35" s="288"/>
      <c r="DN35" s="288"/>
      <c r="DO35" s="288"/>
      <c r="DP35" s="288"/>
    </row>
    <row r="36" spans="98:120" x14ac:dyDescent="0.15"/>
    <row r="37" spans="98:120" x14ac:dyDescent="0.15">
      <c r="CW37" s="288"/>
      <c r="DB37" s="288"/>
      <c r="DG37" s="288"/>
      <c r="DL37" s="288"/>
      <c r="DP37" s="288"/>
    </row>
    <row r="38" spans="98:120" x14ac:dyDescent="0.15">
      <c r="CT38" s="288"/>
      <c r="CU38" s="288"/>
      <c r="CV38" s="288"/>
      <c r="CW38" s="288"/>
      <c r="CY38" s="288"/>
      <c r="CZ38" s="288"/>
      <c r="DA38" s="288"/>
      <c r="DB38" s="288"/>
      <c r="DD38" s="288"/>
      <c r="DE38" s="288"/>
      <c r="DF38" s="288"/>
      <c r="DG38" s="288"/>
      <c r="DI38" s="288"/>
      <c r="DJ38" s="288"/>
      <c r="DK38" s="288"/>
      <c r="DL38" s="288"/>
      <c r="DN38" s="288"/>
      <c r="DO38" s="288"/>
      <c r="DP38" s="288"/>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88"/>
      <c r="DO49" s="288"/>
      <c r="DP49" s="288"/>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88"/>
      <c r="CS63" s="288"/>
      <c r="CX63" s="288"/>
      <c r="DC63" s="288"/>
      <c r="DH63" s="288"/>
    </row>
    <row r="64" spans="22:120" x14ac:dyDescent="0.15">
      <c r="V64" s="288"/>
    </row>
    <row r="65" spans="15:120" x14ac:dyDescent="0.15">
      <c r="X65" s="288"/>
      <c r="Z65" s="288"/>
      <c r="AA65" s="288"/>
      <c r="AB65" s="288"/>
      <c r="AC65" s="288"/>
      <c r="AD65" s="288"/>
      <c r="AE65" s="288"/>
      <c r="AF65" s="288"/>
      <c r="AG65" s="288"/>
      <c r="AH65" s="288"/>
      <c r="AI65" s="288"/>
      <c r="AJ65" s="288"/>
      <c r="AK65" s="288"/>
      <c r="AL65" s="288"/>
      <c r="AM65" s="288"/>
      <c r="AN65" s="288"/>
      <c r="AO65" s="288"/>
      <c r="AP65" s="288"/>
      <c r="AQ65" s="288"/>
      <c r="AR65" s="288"/>
      <c r="AS65" s="288"/>
      <c r="AT65" s="288"/>
      <c r="AU65" s="288"/>
      <c r="AV65" s="288"/>
      <c r="AW65" s="288"/>
      <c r="AX65" s="288"/>
      <c r="AY65" s="288"/>
      <c r="AZ65" s="288"/>
      <c r="BA65" s="288"/>
      <c r="BB65" s="288"/>
      <c r="BC65" s="288"/>
      <c r="BD65" s="288"/>
      <c r="BE65" s="288"/>
      <c r="BF65" s="288"/>
      <c r="BG65" s="288"/>
      <c r="BH65" s="288"/>
      <c r="BI65" s="288"/>
      <c r="BJ65" s="288"/>
      <c r="BK65" s="288"/>
      <c r="BL65" s="288"/>
      <c r="BM65" s="288"/>
      <c r="BN65" s="288"/>
      <c r="BO65" s="288"/>
      <c r="BP65" s="288"/>
      <c r="BQ65" s="288"/>
      <c r="BR65" s="288"/>
      <c r="BS65" s="288"/>
      <c r="BT65" s="288"/>
      <c r="BU65" s="288"/>
      <c r="BV65" s="288"/>
      <c r="BW65" s="288"/>
      <c r="BX65" s="288"/>
      <c r="BY65" s="288"/>
      <c r="BZ65" s="288"/>
      <c r="CA65" s="288"/>
      <c r="CB65" s="288"/>
      <c r="CC65" s="288"/>
      <c r="CD65" s="288"/>
      <c r="CE65" s="288"/>
      <c r="CF65" s="288"/>
      <c r="CG65" s="288"/>
      <c r="CH65" s="288"/>
      <c r="CI65" s="288"/>
      <c r="CJ65" s="288"/>
      <c r="CK65" s="288"/>
      <c r="CL65" s="288"/>
      <c r="CM65" s="288"/>
      <c r="CN65" s="288"/>
      <c r="CO65" s="288"/>
      <c r="CP65" s="288"/>
      <c r="CQ65" s="288"/>
      <c r="CR65" s="288"/>
      <c r="CU65" s="288"/>
      <c r="CZ65" s="288"/>
      <c r="DE65" s="288"/>
      <c r="DJ65" s="288"/>
    </row>
    <row r="66" spans="15:120" x14ac:dyDescent="0.15">
      <c r="Q66" s="288"/>
      <c r="S66" s="288"/>
      <c r="U66" s="288"/>
      <c r="DM66" s="288"/>
    </row>
    <row r="67" spans="15:120" x14ac:dyDescent="0.15">
      <c r="O67" s="288"/>
      <c r="P67" s="288"/>
      <c r="R67" s="288"/>
      <c r="T67" s="288"/>
      <c r="Y67" s="288"/>
      <c r="CT67" s="288"/>
      <c r="CV67" s="288"/>
      <c r="CW67" s="288"/>
      <c r="CY67" s="288"/>
      <c r="DA67" s="288"/>
      <c r="DB67" s="288"/>
      <c r="DD67" s="288"/>
      <c r="DF67" s="288"/>
      <c r="DG67" s="288"/>
      <c r="DI67" s="288"/>
      <c r="DK67" s="288"/>
      <c r="DL67" s="288"/>
      <c r="DN67" s="288"/>
      <c r="DO67" s="288"/>
      <c r="DP67" s="288"/>
    </row>
    <row r="68" spans="15:120" x14ac:dyDescent="0.15"/>
    <row r="69" spans="15:120" x14ac:dyDescent="0.15"/>
    <row r="70" spans="15:120" x14ac:dyDescent="0.15"/>
    <row r="71" spans="15:120" x14ac:dyDescent="0.15"/>
    <row r="72" spans="15:120" x14ac:dyDescent="0.15">
      <c r="DP72" s="288"/>
    </row>
    <row r="73" spans="15:120" x14ac:dyDescent="0.15">
      <c r="DP73" s="288"/>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88"/>
      <c r="CX96" s="288"/>
      <c r="DC96" s="288"/>
      <c r="DH96" s="288"/>
    </row>
    <row r="97" spans="24:120" x14ac:dyDescent="0.15">
      <c r="CS97" s="288"/>
      <c r="CX97" s="288"/>
      <c r="DC97" s="288"/>
      <c r="DH97" s="288"/>
      <c r="DP97" s="289" t="s">
        <v>522</v>
      </c>
    </row>
    <row r="98" spans="24:120" hidden="1" x14ac:dyDescent="0.15">
      <c r="CS98" s="288"/>
      <c r="CX98" s="288"/>
      <c r="DC98" s="288"/>
      <c r="DH98" s="288"/>
    </row>
    <row r="99" spans="24:120" hidden="1" x14ac:dyDescent="0.15">
      <c r="CS99" s="288"/>
      <c r="CX99" s="288"/>
      <c r="DC99" s="288"/>
      <c r="DH99" s="288"/>
    </row>
    <row r="101" spans="24:120" ht="12" hidden="1" customHeight="1" x14ac:dyDescent="0.15">
      <c r="X101" s="288"/>
      <c r="Y101" s="288"/>
      <c r="Z101" s="288"/>
      <c r="AA101" s="288"/>
      <c r="AB101" s="288"/>
      <c r="AC101" s="288"/>
      <c r="AD101" s="288"/>
      <c r="AE101" s="288"/>
      <c r="AF101" s="288"/>
      <c r="AG101" s="288"/>
      <c r="AH101" s="288"/>
      <c r="AI101" s="288"/>
      <c r="AJ101" s="288"/>
      <c r="AK101" s="288"/>
      <c r="AL101" s="288"/>
      <c r="AM101" s="288"/>
      <c r="AN101" s="288"/>
      <c r="AO101" s="288"/>
      <c r="AP101" s="288"/>
      <c r="AQ101" s="288"/>
      <c r="AR101" s="288"/>
      <c r="AS101" s="288"/>
      <c r="AT101" s="288"/>
      <c r="AU101" s="288"/>
      <c r="AV101" s="288"/>
      <c r="AW101" s="288"/>
      <c r="AX101" s="288"/>
      <c r="AY101" s="288"/>
      <c r="AZ101" s="288"/>
      <c r="BA101" s="288"/>
      <c r="BB101" s="288"/>
      <c r="BC101" s="288"/>
      <c r="BD101" s="288"/>
      <c r="BE101" s="288"/>
      <c r="BF101" s="288"/>
      <c r="BG101" s="288"/>
      <c r="BH101" s="288"/>
      <c r="BI101" s="288"/>
      <c r="BJ101" s="288"/>
      <c r="BK101" s="288"/>
      <c r="BL101" s="288"/>
      <c r="BM101" s="288"/>
      <c r="BN101" s="288"/>
      <c r="BO101" s="288"/>
      <c r="BP101" s="288"/>
      <c r="BQ101" s="288"/>
      <c r="BR101" s="288"/>
      <c r="BS101" s="288"/>
      <c r="BT101" s="288"/>
      <c r="BU101" s="288"/>
      <c r="BV101" s="288"/>
      <c r="BW101" s="288"/>
      <c r="BX101" s="288"/>
      <c r="BY101" s="288"/>
      <c r="BZ101" s="288"/>
      <c r="CA101" s="288"/>
      <c r="CB101" s="288"/>
      <c r="CC101" s="288"/>
      <c r="CD101" s="288"/>
      <c r="CE101" s="288"/>
      <c r="CF101" s="288"/>
      <c r="CG101" s="288"/>
      <c r="CH101" s="288"/>
      <c r="CI101" s="288"/>
      <c r="CJ101" s="288"/>
      <c r="CK101" s="288"/>
      <c r="CL101" s="288"/>
      <c r="CM101" s="288"/>
      <c r="CN101" s="288"/>
      <c r="CO101" s="288"/>
      <c r="CP101" s="288"/>
      <c r="CQ101" s="288"/>
      <c r="CR101" s="288"/>
      <c r="CU101" s="288"/>
      <c r="CZ101" s="288"/>
      <c r="DE101" s="288"/>
      <c r="DJ101" s="288"/>
    </row>
    <row r="102" spans="24:120" ht="1.5" hidden="1" customHeight="1" x14ac:dyDescent="0.15">
      <c r="CU102" s="288"/>
      <c r="CZ102" s="288"/>
      <c r="DE102" s="288"/>
      <c r="DJ102" s="288"/>
      <c r="DM102" s="288"/>
    </row>
    <row r="103" spans="24:120" hidden="1" x14ac:dyDescent="0.15">
      <c r="CT103" s="288"/>
      <c r="CV103" s="288"/>
      <c r="CW103" s="288"/>
      <c r="CY103" s="288"/>
      <c r="DA103" s="288"/>
      <c r="DB103" s="288"/>
      <c r="DD103" s="288"/>
      <c r="DF103" s="288"/>
      <c r="DG103" s="288"/>
      <c r="DI103" s="288"/>
      <c r="DK103" s="288"/>
      <c r="DL103" s="288"/>
      <c r="DM103" s="288"/>
      <c r="DN103" s="288"/>
      <c r="DO103" s="288"/>
      <c r="DP103" s="288"/>
    </row>
    <row r="104" spans="24:120" hidden="1" x14ac:dyDescent="0.15">
      <c r="CV104" s="288"/>
      <c r="CW104" s="288"/>
      <c r="DA104" s="288"/>
      <c r="DB104" s="288"/>
      <c r="DF104" s="288"/>
      <c r="DG104" s="288"/>
      <c r="DK104" s="288"/>
      <c r="DL104" s="288"/>
      <c r="DN104" s="288"/>
      <c r="DO104" s="288"/>
      <c r="DP104" s="288"/>
    </row>
    <row r="105" spans="24:120" ht="12.75" hidden="1" customHeight="1" x14ac:dyDescent="0.15"/>
  </sheetData>
  <sheetProtection algorithmName="SHA-512" hashValue="jr5PxYVpZ+V1dipHj13Dt9j19kIM3sZR8DsP8hPxuWvebCDBPcmHt2uabtqSlXrxufF2RRFkE0eSGWMemXAlkA==" saltValue="yBCED4+e4xqZ4HneuzMn7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89" customWidth="1"/>
    <col min="117" max="16384" width="9" style="288" hidden="1"/>
  </cols>
  <sheetData>
    <row r="1" spans="2:116" x14ac:dyDescent="0.15">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c r="AI1" s="288"/>
      <c r="AJ1" s="288"/>
      <c r="AK1" s="288"/>
      <c r="AL1" s="288"/>
      <c r="AM1" s="288"/>
      <c r="AN1" s="288"/>
      <c r="AO1" s="288"/>
      <c r="AP1" s="288"/>
      <c r="AQ1" s="288"/>
      <c r="AR1" s="288"/>
      <c r="AS1" s="288"/>
      <c r="AT1" s="288"/>
      <c r="AU1" s="288"/>
      <c r="AV1" s="288"/>
      <c r="AW1" s="288"/>
      <c r="AX1" s="288"/>
      <c r="AY1" s="288"/>
      <c r="AZ1" s="288"/>
      <c r="BA1" s="288"/>
      <c r="BB1" s="288"/>
      <c r="BC1" s="288"/>
      <c r="BD1" s="288"/>
      <c r="BE1" s="288"/>
      <c r="BF1" s="288"/>
      <c r="BG1" s="288"/>
      <c r="BH1" s="288"/>
      <c r="BI1" s="288"/>
      <c r="BJ1" s="288"/>
      <c r="BK1" s="288"/>
      <c r="BL1" s="288"/>
      <c r="BM1" s="288"/>
      <c r="BN1" s="288"/>
      <c r="BO1" s="288"/>
      <c r="BP1" s="288"/>
      <c r="BQ1" s="288"/>
      <c r="BR1" s="288"/>
      <c r="BS1" s="288"/>
      <c r="BT1" s="288"/>
      <c r="BU1" s="288"/>
      <c r="BV1" s="288"/>
      <c r="BW1" s="288"/>
      <c r="BX1" s="288"/>
      <c r="BY1" s="288"/>
      <c r="BZ1" s="288"/>
      <c r="CA1" s="288"/>
      <c r="CB1" s="288"/>
      <c r="CC1" s="288"/>
      <c r="CD1" s="288"/>
      <c r="CE1" s="288"/>
      <c r="CF1" s="288"/>
      <c r="CG1" s="288"/>
      <c r="CH1" s="288"/>
      <c r="CI1" s="288"/>
      <c r="CJ1" s="288"/>
      <c r="CK1" s="288"/>
      <c r="CL1" s="288"/>
      <c r="CM1" s="288"/>
      <c r="CN1" s="288"/>
      <c r="CO1" s="288"/>
      <c r="CP1" s="288"/>
      <c r="CQ1" s="288"/>
      <c r="CR1" s="288"/>
      <c r="CS1" s="288"/>
      <c r="CT1" s="288"/>
      <c r="CU1" s="288"/>
      <c r="CV1" s="288"/>
      <c r="CW1" s="288"/>
      <c r="CX1" s="288"/>
      <c r="CY1" s="288"/>
      <c r="CZ1" s="288"/>
      <c r="DA1" s="288"/>
      <c r="DB1" s="288"/>
      <c r="DC1" s="288"/>
      <c r="DD1" s="288"/>
      <c r="DE1" s="288"/>
      <c r="DF1" s="288"/>
      <c r="DG1" s="288"/>
      <c r="DH1" s="288"/>
      <c r="DI1" s="288"/>
      <c r="DJ1" s="288"/>
      <c r="DK1" s="288"/>
      <c r="DL1" s="288"/>
    </row>
    <row r="2" spans="2:116" x14ac:dyDescent="0.15"/>
    <row r="3" spans="2:116" x14ac:dyDescent="0.15"/>
    <row r="4" spans="2:116" x14ac:dyDescent="0.15">
      <c r="R4" s="288"/>
      <c r="S4" s="288"/>
      <c r="T4" s="288"/>
      <c r="U4" s="288"/>
      <c r="V4" s="288"/>
      <c r="W4" s="288"/>
      <c r="X4" s="288"/>
      <c r="Y4" s="288"/>
      <c r="Z4" s="288"/>
      <c r="AA4" s="288"/>
      <c r="AB4" s="288"/>
      <c r="AC4" s="288"/>
      <c r="AD4" s="288"/>
      <c r="AE4" s="288"/>
      <c r="AF4" s="288"/>
      <c r="AG4" s="288"/>
      <c r="AH4" s="288"/>
      <c r="AI4" s="288"/>
      <c r="AJ4" s="288"/>
      <c r="AK4" s="288"/>
      <c r="AL4" s="288"/>
      <c r="AM4" s="288"/>
      <c r="AN4" s="288"/>
      <c r="AO4" s="288"/>
      <c r="AP4" s="288"/>
      <c r="AQ4" s="288"/>
      <c r="AR4" s="288"/>
      <c r="AS4" s="288"/>
      <c r="AT4" s="288"/>
      <c r="AU4" s="288"/>
      <c r="AV4" s="288"/>
      <c r="AW4" s="288"/>
      <c r="AX4" s="288"/>
      <c r="AY4" s="288"/>
      <c r="AZ4" s="288"/>
      <c r="BA4" s="288"/>
      <c r="BB4" s="288"/>
      <c r="BC4" s="288"/>
      <c r="BD4" s="288"/>
      <c r="BE4" s="288"/>
      <c r="BF4" s="288"/>
      <c r="BG4" s="288"/>
      <c r="BH4" s="288"/>
      <c r="BI4" s="288"/>
      <c r="BJ4" s="288"/>
      <c r="BK4" s="288"/>
      <c r="BL4" s="288"/>
      <c r="BM4" s="288"/>
      <c r="BN4" s="288"/>
      <c r="BO4" s="288"/>
      <c r="BP4" s="288"/>
      <c r="BQ4" s="288"/>
      <c r="BR4" s="288"/>
      <c r="BS4" s="288"/>
      <c r="BT4" s="288"/>
      <c r="BU4" s="288"/>
      <c r="BV4" s="288"/>
      <c r="BW4" s="288"/>
      <c r="BX4" s="288"/>
      <c r="BY4" s="288"/>
      <c r="BZ4" s="288"/>
      <c r="CA4" s="288"/>
      <c r="CB4" s="288"/>
      <c r="CC4" s="288"/>
      <c r="CD4" s="288"/>
      <c r="CE4" s="288"/>
      <c r="CF4" s="288"/>
      <c r="CG4" s="288"/>
      <c r="CH4" s="288"/>
      <c r="CI4" s="288"/>
      <c r="CJ4" s="288"/>
      <c r="CK4" s="288"/>
      <c r="CL4" s="288"/>
      <c r="CM4" s="288"/>
      <c r="CN4" s="288"/>
      <c r="CO4" s="288"/>
      <c r="CP4" s="288"/>
      <c r="CQ4" s="288"/>
      <c r="CR4" s="288"/>
      <c r="CS4" s="288"/>
      <c r="CT4" s="288"/>
      <c r="CU4" s="288"/>
      <c r="CV4" s="288"/>
      <c r="CW4" s="288"/>
      <c r="CX4" s="288"/>
      <c r="CY4" s="288"/>
      <c r="CZ4" s="288"/>
      <c r="DA4" s="288"/>
      <c r="DB4" s="288"/>
      <c r="DC4" s="288"/>
      <c r="DD4" s="288"/>
      <c r="DE4" s="288"/>
      <c r="DF4" s="288"/>
      <c r="DG4" s="288"/>
      <c r="DH4" s="288"/>
      <c r="DI4" s="288"/>
      <c r="DJ4" s="288"/>
      <c r="DK4" s="288"/>
      <c r="DL4" s="288"/>
    </row>
    <row r="5" spans="2:116" x14ac:dyDescent="0.15">
      <c r="R5" s="288"/>
      <c r="S5" s="288"/>
      <c r="T5" s="288"/>
      <c r="U5" s="288"/>
      <c r="V5" s="288"/>
      <c r="W5" s="288"/>
      <c r="X5" s="288"/>
      <c r="Y5" s="288"/>
      <c r="Z5" s="288"/>
      <c r="AA5" s="288"/>
      <c r="AB5" s="288"/>
      <c r="AC5" s="288"/>
      <c r="AD5" s="288"/>
      <c r="AE5" s="288"/>
      <c r="AF5" s="288"/>
      <c r="AG5" s="288"/>
      <c r="AH5" s="288"/>
      <c r="AI5" s="288"/>
      <c r="AJ5" s="288"/>
      <c r="AK5" s="288"/>
      <c r="AL5" s="288"/>
      <c r="AM5" s="288"/>
      <c r="AN5" s="288"/>
      <c r="AO5" s="288"/>
      <c r="AP5" s="288"/>
      <c r="AQ5" s="288"/>
      <c r="AR5" s="288"/>
      <c r="AS5" s="288"/>
      <c r="AT5" s="288"/>
      <c r="AU5" s="288"/>
      <c r="AV5" s="288"/>
      <c r="AW5" s="288"/>
      <c r="AX5" s="288"/>
      <c r="AY5" s="288"/>
      <c r="AZ5" s="288"/>
      <c r="BA5" s="288"/>
      <c r="BB5" s="288"/>
      <c r="BC5" s="288"/>
      <c r="BD5" s="288"/>
      <c r="BE5" s="288"/>
      <c r="BF5" s="288"/>
      <c r="BG5" s="288"/>
      <c r="BH5" s="288"/>
      <c r="BI5" s="288"/>
      <c r="BJ5" s="288"/>
      <c r="BK5" s="288"/>
      <c r="BL5" s="288"/>
      <c r="BM5" s="288"/>
      <c r="BN5" s="288"/>
      <c r="BO5" s="288"/>
      <c r="BP5" s="288"/>
      <c r="BQ5" s="288"/>
      <c r="BR5" s="288"/>
      <c r="BS5" s="288"/>
      <c r="BT5" s="288"/>
      <c r="BU5" s="288"/>
      <c r="BV5" s="288"/>
      <c r="BW5" s="288"/>
      <c r="BX5" s="288"/>
      <c r="BY5" s="288"/>
      <c r="BZ5" s="288"/>
      <c r="CA5" s="288"/>
      <c r="CB5" s="288"/>
      <c r="CC5" s="288"/>
      <c r="CD5" s="288"/>
      <c r="CE5" s="288"/>
      <c r="CF5" s="288"/>
      <c r="CG5" s="288"/>
      <c r="CH5" s="288"/>
      <c r="CI5" s="288"/>
      <c r="CJ5" s="288"/>
      <c r="CK5" s="288"/>
      <c r="CL5" s="288"/>
      <c r="CM5" s="288"/>
      <c r="CN5" s="288"/>
      <c r="CO5" s="288"/>
      <c r="CP5" s="288"/>
      <c r="CQ5" s="288"/>
      <c r="CR5" s="288"/>
      <c r="CS5" s="288"/>
      <c r="CT5" s="288"/>
      <c r="CU5" s="288"/>
      <c r="CV5" s="288"/>
      <c r="CW5" s="288"/>
      <c r="CX5" s="288"/>
      <c r="CY5" s="288"/>
      <c r="CZ5" s="288"/>
      <c r="DA5" s="288"/>
      <c r="DB5" s="288"/>
      <c r="DC5" s="288"/>
      <c r="DD5" s="288"/>
      <c r="DE5" s="288"/>
      <c r="DF5" s="288"/>
      <c r="DG5" s="288"/>
      <c r="DH5" s="288"/>
      <c r="DI5" s="288"/>
      <c r="DJ5" s="288"/>
      <c r="DK5" s="288"/>
      <c r="DL5" s="288"/>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88"/>
      <c r="J18" s="288"/>
      <c r="K18" s="288"/>
      <c r="L18" s="288"/>
      <c r="M18" s="288"/>
      <c r="N18" s="288"/>
      <c r="O18" s="288"/>
      <c r="P18" s="288"/>
      <c r="Q18" s="288"/>
      <c r="R18" s="288"/>
      <c r="S18" s="288"/>
      <c r="T18" s="288"/>
      <c r="U18" s="288"/>
      <c r="V18" s="288"/>
      <c r="W18" s="288"/>
      <c r="X18" s="288"/>
      <c r="Y18" s="288"/>
      <c r="Z18" s="288"/>
      <c r="AA18" s="288"/>
      <c r="AB18" s="288"/>
      <c r="AC18" s="288"/>
      <c r="AD18" s="288"/>
      <c r="AE18" s="288"/>
      <c r="AF18" s="288"/>
      <c r="AG18" s="288"/>
      <c r="AH18" s="288"/>
      <c r="AI18" s="288"/>
      <c r="AJ18" s="288"/>
      <c r="AK18" s="288"/>
      <c r="AL18" s="288"/>
      <c r="AM18" s="288"/>
      <c r="AN18" s="288"/>
      <c r="AO18" s="288"/>
      <c r="AP18" s="288"/>
      <c r="AQ18" s="288"/>
      <c r="AR18" s="288"/>
      <c r="AS18" s="288"/>
      <c r="AT18" s="288"/>
      <c r="AU18" s="288"/>
      <c r="AV18" s="288"/>
      <c r="AW18" s="288"/>
      <c r="AX18" s="288"/>
      <c r="AY18" s="288"/>
      <c r="AZ18" s="288"/>
      <c r="BA18" s="288"/>
      <c r="BB18" s="288"/>
      <c r="BC18" s="288"/>
      <c r="BD18" s="288"/>
      <c r="BE18" s="288"/>
      <c r="BF18" s="288"/>
      <c r="BG18" s="288"/>
      <c r="BH18" s="288"/>
      <c r="BI18" s="288"/>
      <c r="BJ18" s="288"/>
      <c r="BK18" s="288"/>
      <c r="BL18" s="288"/>
      <c r="BM18" s="288"/>
      <c r="BN18" s="288"/>
      <c r="BO18" s="288"/>
      <c r="BP18" s="288"/>
      <c r="BQ18" s="288"/>
      <c r="BR18" s="288"/>
      <c r="BS18" s="288"/>
      <c r="BT18" s="288"/>
      <c r="BU18" s="288"/>
      <c r="BV18" s="288"/>
      <c r="BW18" s="288"/>
      <c r="BX18" s="288"/>
      <c r="BY18" s="288"/>
      <c r="BZ18" s="288"/>
      <c r="CA18" s="288"/>
      <c r="CB18" s="288"/>
      <c r="CC18" s="288"/>
      <c r="CD18" s="288"/>
      <c r="CE18" s="288"/>
      <c r="CF18" s="288"/>
      <c r="CG18" s="288"/>
      <c r="CH18" s="288"/>
      <c r="CI18" s="288"/>
      <c r="CJ18" s="288"/>
      <c r="CK18" s="288"/>
      <c r="CL18" s="288"/>
      <c r="CM18" s="288"/>
      <c r="CN18" s="288"/>
      <c r="CO18" s="288"/>
      <c r="CP18" s="288"/>
      <c r="CQ18" s="288"/>
      <c r="CR18" s="288"/>
      <c r="CS18" s="288"/>
      <c r="CT18" s="288"/>
      <c r="CU18" s="288"/>
      <c r="CV18" s="288"/>
      <c r="CW18" s="288"/>
      <c r="CX18" s="288"/>
      <c r="CY18" s="288"/>
      <c r="CZ18" s="288"/>
      <c r="DA18" s="288"/>
      <c r="DB18" s="288"/>
      <c r="DC18" s="288"/>
      <c r="DD18" s="288"/>
      <c r="DE18" s="288"/>
      <c r="DF18" s="288"/>
      <c r="DG18" s="288"/>
      <c r="DH18" s="288"/>
      <c r="DI18" s="288"/>
      <c r="DJ18" s="288"/>
      <c r="DK18" s="288"/>
      <c r="DL18" s="288"/>
    </row>
    <row r="19" spans="9:116" x14ac:dyDescent="0.15"/>
    <row r="20" spans="9:116" x14ac:dyDescent="0.15"/>
    <row r="21" spans="9:116" x14ac:dyDescent="0.15">
      <c r="DL21" s="288"/>
    </row>
    <row r="22" spans="9:116" x14ac:dyDescent="0.15">
      <c r="DI22" s="288"/>
      <c r="DJ22" s="288"/>
      <c r="DK22" s="288"/>
      <c r="DL22" s="288"/>
    </row>
    <row r="23" spans="9:116" x14ac:dyDescent="0.15">
      <c r="CY23" s="288"/>
      <c r="CZ23" s="288"/>
      <c r="DA23" s="288"/>
      <c r="DB23" s="288"/>
      <c r="DC23" s="288"/>
      <c r="DD23" s="288"/>
      <c r="DE23" s="288"/>
      <c r="DF23" s="288"/>
      <c r="DG23" s="288"/>
      <c r="DH23" s="288"/>
      <c r="DI23" s="288"/>
      <c r="DJ23" s="288"/>
      <c r="DK23" s="288"/>
      <c r="DL23" s="288"/>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88"/>
      <c r="DA35" s="288"/>
      <c r="DB35" s="288"/>
      <c r="DC35" s="288"/>
      <c r="DD35" s="288"/>
      <c r="DE35" s="288"/>
      <c r="DF35" s="288"/>
      <c r="DG35" s="288"/>
      <c r="DH35" s="288"/>
      <c r="DI35" s="288"/>
      <c r="DJ35" s="288"/>
      <c r="DK35" s="288"/>
      <c r="DL35" s="288"/>
    </row>
    <row r="36" spans="15:116" x14ac:dyDescent="0.15"/>
    <row r="37" spans="15:116" x14ac:dyDescent="0.15">
      <c r="DL37" s="288"/>
    </row>
    <row r="38" spans="15:116" x14ac:dyDescent="0.15">
      <c r="DI38" s="288"/>
      <c r="DJ38" s="288"/>
      <c r="DK38" s="288"/>
      <c r="DL38" s="288"/>
    </row>
    <row r="39" spans="15:116" x14ac:dyDescent="0.15"/>
    <row r="40" spans="15:116" x14ac:dyDescent="0.15"/>
    <row r="41" spans="15:116" x14ac:dyDescent="0.15"/>
    <row r="42" spans="15:116" x14ac:dyDescent="0.15"/>
    <row r="43" spans="15:116" x14ac:dyDescent="0.15">
      <c r="O43" s="288"/>
      <c r="P43" s="288"/>
      <c r="Q43" s="288"/>
      <c r="R43" s="288"/>
      <c r="S43" s="288"/>
      <c r="T43" s="288"/>
      <c r="U43" s="288"/>
      <c r="V43" s="288"/>
      <c r="W43" s="288"/>
      <c r="X43" s="288"/>
      <c r="Y43" s="288"/>
      <c r="Z43" s="288"/>
      <c r="AA43" s="288"/>
      <c r="AB43" s="288"/>
      <c r="AC43" s="288"/>
      <c r="AD43" s="288"/>
      <c r="AE43" s="288"/>
      <c r="AF43" s="288"/>
      <c r="AG43" s="288"/>
      <c r="AH43" s="288"/>
      <c r="AI43" s="288"/>
      <c r="AJ43" s="288"/>
      <c r="AK43" s="288"/>
      <c r="AL43" s="288"/>
      <c r="AM43" s="288"/>
      <c r="AN43" s="288"/>
      <c r="AO43" s="288"/>
      <c r="AP43" s="288"/>
      <c r="AQ43" s="288"/>
      <c r="AR43" s="288"/>
      <c r="AS43" s="288"/>
      <c r="AT43" s="288"/>
      <c r="AU43" s="288"/>
      <c r="AV43" s="288"/>
      <c r="AW43" s="288"/>
      <c r="AX43" s="288"/>
      <c r="AY43" s="288"/>
      <c r="AZ43" s="288"/>
      <c r="BA43" s="288"/>
      <c r="BB43" s="288"/>
      <c r="BC43" s="288"/>
      <c r="BD43" s="288"/>
      <c r="BE43" s="288"/>
      <c r="BF43" s="288"/>
      <c r="BG43" s="288"/>
      <c r="BH43" s="288"/>
      <c r="BI43" s="288"/>
      <c r="BJ43" s="288"/>
      <c r="BK43" s="288"/>
      <c r="BL43" s="288"/>
      <c r="BM43" s="288"/>
      <c r="BN43" s="288"/>
      <c r="BO43" s="288"/>
      <c r="BP43" s="288"/>
      <c r="BQ43" s="288"/>
      <c r="BR43" s="288"/>
      <c r="BS43" s="288"/>
      <c r="BT43" s="288"/>
      <c r="BU43" s="288"/>
      <c r="BV43" s="288"/>
      <c r="BW43" s="288"/>
      <c r="BX43" s="288"/>
      <c r="BY43" s="288"/>
      <c r="BZ43" s="288"/>
      <c r="CA43" s="288"/>
      <c r="CB43" s="288"/>
      <c r="CC43" s="288"/>
      <c r="CD43" s="288"/>
      <c r="CE43" s="288"/>
      <c r="CF43" s="288"/>
      <c r="CG43" s="288"/>
      <c r="CH43" s="288"/>
      <c r="CI43" s="288"/>
      <c r="CJ43" s="288"/>
      <c r="CK43" s="288"/>
      <c r="CL43" s="288"/>
      <c r="CM43" s="288"/>
      <c r="CN43" s="288"/>
      <c r="CO43" s="288"/>
      <c r="CP43" s="288"/>
      <c r="CQ43" s="288"/>
      <c r="CR43" s="288"/>
      <c r="CS43" s="288"/>
      <c r="CT43" s="288"/>
      <c r="CU43" s="288"/>
      <c r="CV43" s="288"/>
      <c r="CW43" s="288"/>
      <c r="CX43" s="288"/>
      <c r="CY43" s="288"/>
      <c r="CZ43" s="288"/>
      <c r="DA43" s="288"/>
      <c r="DB43" s="288"/>
      <c r="DC43" s="288"/>
      <c r="DD43" s="288"/>
      <c r="DE43" s="288"/>
      <c r="DF43" s="288"/>
      <c r="DG43" s="288"/>
      <c r="DH43" s="288"/>
      <c r="DI43" s="288"/>
      <c r="DJ43" s="288"/>
      <c r="DK43" s="288"/>
      <c r="DL43" s="288"/>
    </row>
    <row r="44" spans="15:116" x14ac:dyDescent="0.15">
      <c r="DL44" s="288"/>
    </row>
    <row r="45" spans="15:116" x14ac:dyDescent="0.15"/>
    <row r="46" spans="15:116" x14ac:dyDescent="0.15">
      <c r="DA46" s="288"/>
      <c r="DB46" s="288"/>
      <c r="DC46" s="288"/>
      <c r="DD46" s="288"/>
      <c r="DE46" s="288"/>
      <c r="DF46" s="288"/>
      <c r="DG46" s="288"/>
      <c r="DH46" s="288"/>
      <c r="DI46" s="288"/>
      <c r="DJ46" s="288"/>
      <c r="DK46" s="288"/>
      <c r="DL46" s="288"/>
    </row>
    <row r="47" spans="15:116" x14ac:dyDescent="0.15"/>
    <row r="48" spans="15:116" x14ac:dyDescent="0.15"/>
    <row r="49" spans="104:116" x14ac:dyDescent="0.15"/>
    <row r="50" spans="104:116" x14ac:dyDescent="0.15">
      <c r="CZ50" s="288"/>
      <c r="DA50" s="288"/>
      <c r="DB50" s="288"/>
      <c r="DC50" s="288"/>
      <c r="DD50" s="288"/>
      <c r="DE50" s="288"/>
      <c r="DF50" s="288"/>
      <c r="DG50" s="288"/>
      <c r="DH50" s="288"/>
      <c r="DI50" s="288"/>
      <c r="DJ50" s="288"/>
      <c r="DK50" s="288"/>
      <c r="DL50" s="288"/>
    </row>
    <row r="51" spans="104:116" x14ac:dyDescent="0.15"/>
    <row r="52" spans="104:116" x14ac:dyDescent="0.15"/>
    <row r="53" spans="104:116" x14ac:dyDescent="0.15">
      <c r="DL53" s="288"/>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88"/>
      <c r="DD67" s="288"/>
      <c r="DE67" s="288"/>
      <c r="DF67" s="288"/>
      <c r="DG67" s="288"/>
      <c r="DH67" s="288"/>
      <c r="DI67" s="288"/>
      <c r="DJ67" s="288"/>
      <c r="DK67" s="288"/>
      <c r="DL67" s="288"/>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ktJSFZ7AVrdLMOa2pQovGtzbhWU7jD6d5gwPz/b88I7yMa0/3bIq/d/xDdbpB6mfcHvqhGRQK57e8VWag74OTw==" saltValue="Tz/M1bjUTEm+y+H0pv52R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zoomScaleNormal="100" zoomScaleSheetLayoutView="100" workbookViewId="0"/>
  </sheetViews>
  <sheetFormatPr defaultColWidth="0" defaultRowHeight="13.5" customHeight="1" zeroHeight="1" x14ac:dyDescent="0.15"/>
  <cols>
    <col min="1" max="36" width="2.5" style="290" customWidth="1"/>
    <col min="37" max="44" width="17" style="290" customWidth="1"/>
    <col min="45" max="45" width="6.125" style="297" customWidth="1"/>
    <col min="46" max="46" width="3" style="295" customWidth="1"/>
    <col min="47" max="47" width="19.125" style="290" hidden="1" customWidth="1"/>
    <col min="48" max="52" width="12.625" style="290" hidden="1" customWidth="1"/>
    <col min="53" max="16384" width="8.625" style="290" hidden="1"/>
  </cols>
  <sheetData>
    <row r="1" spans="1:46" x14ac:dyDescent="0.15">
      <c r="AS1" s="291"/>
      <c r="AT1" s="291"/>
    </row>
    <row r="2" spans="1:46" x14ac:dyDescent="0.15">
      <c r="AS2" s="291"/>
      <c r="AT2" s="291"/>
    </row>
    <row r="3" spans="1:46" x14ac:dyDescent="0.15">
      <c r="AS3" s="291"/>
      <c r="AT3" s="291"/>
    </row>
    <row r="4" spans="1:46" x14ac:dyDescent="0.15">
      <c r="AS4" s="291"/>
      <c r="AT4" s="291"/>
    </row>
    <row r="5" spans="1:46" ht="17.25" x14ac:dyDescent="0.15">
      <c r="A5" s="292" t="s">
        <v>523</v>
      </c>
      <c r="B5" s="293"/>
      <c r="C5" s="293"/>
      <c r="D5" s="293"/>
      <c r="E5" s="293"/>
      <c r="F5" s="293"/>
      <c r="G5" s="293"/>
      <c r="H5" s="293"/>
      <c r="I5" s="293"/>
      <c r="J5" s="293"/>
      <c r="K5" s="293"/>
      <c r="L5" s="293"/>
      <c r="M5" s="293"/>
      <c r="N5" s="293"/>
      <c r="O5" s="293"/>
      <c r="P5" s="293"/>
      <c r="Q5" s="293"/>
      <c r="R5" s="293"/>
      <c r="S5" s="293"/>
      <c r="T5" s="293"/>
      <c r="U5" s="293"/>
      <c r="V5" s="293"/>
      <c r="W5" s="293"/>
      <c r="X5" s="293"/>
      <c r="Y5" s="293"/>
      <c r="Z5" s="293"/>
      <c r="AA5" s="293"/>
      <c r="AB5" s="293"/>
      <c r="AC5" s="293"/>
      <c r="AD5" s="293"/>
      <c r="AE5" s="293"/>
      <c r="AF5" s="293"/>
      <c r="AG5" s="293"/>
      <c r="AH5" s="293"/>
      <c r="AI5" s="293"/>
      <c r="AJ5" s="293"/>
      <c r="AK5" s="293"/>
      <c r="AL5" s="293"/>
      <c r="AM5" s="293"/>
      <c r="AN5" s="293"/>
      <c r="AO5" s="293"/>
      <c r="AP5" s="293"/>
      <c r="AQ5" s="293"/>
      <c r="AR5" s="293"/>
      <c r="AS5" s="294"/>
    </row>
    <row r="6" spans="1:46" x14ac:dyDescent="0.15">
      <c r="A6" s="295"/>
      <c r="B6" s="291"/>
      <c r="C6" s="291"/>
      <c r="D6" s="291"/>
      <c r="E6" s="291"/>
      <c r="F6" s="291"/>
      <c r="G6" s="291"/>
      <c r="H6" s="291"/>
      <c r="I6" s="291"/>
      <c r="J6" s="291"/>
      <c r="K6" s="291"/>
      <c r="L6" s="291"/>
      <c r="M6" s="291"/>
      <c r="N6" s="291"/>
      <c r="O6" s="291"/>
      <c r="P6" s="291"/>
      <c r="Q6" s="291"/>
      <c r="R6" s="291"/>
      <c r="S6" s="291"/>
      <c r="T6" s="291"/>
      <c r="U6" s="291"/>
      <c r="V6" s="291"/>
      <c r="W6" s="291"/>
      <c r="X6" s="291"/>
      <c r="Y6" s="291"/>
      <c r="Z6" s="291"/>
      <c r="AA6" s="291"/>
      <c r="AB6" s="291"/>
      <c r="AC6" s="291"/>
      <c r="AD6" s="291"/>
      <c r="AE6" s="291"/>
      <c r="AF6" s="291"/>
      <c r="AG6" s="291"/>
      <c r="AH6" s="291"/>
      <c r="AI6" s="291"/>
      <c r="AJ6" s="291"/>
      <c r="AK6" s="296" t="s">
        <v>524</v>
      </c>
      <c r="AL6" s="296"/>
      <c r="AM6" s="296"/>
      <c r="AN6" s="296"/>
      <c r="AO6" s="291"/>
      <c r="AP6" s="291"/>
      <c r="AQ6" s="291"/>
      <c r="AR6" s="291"/>
    </row>
    <row r="7" spans="1:46" x14ac:dyDescent="0.15">
      <c r="A7" s="295"/>
      <c r="B7" s="291"/>
      <c r="C7" s="291"/>
      <c r="D7" s="291"/>
      <c r="E7" s="291"/>
      <c r="F7" s="291"/>
      <c r="G7" s="291"/>
      <c r="H7" s="291"/>
      <c r="I7" s="291"/>
      <c r="J7" s="291"/>
      <c r="K7" s="291"/>
      <c r="L7" s="291"/>
      <c r="M7" s="291"/>
      <c r="N7" s="291"/>
      <c r="O7" s="291"/>
      <c r="P7" s="291"/>
      <c r="Q7" s="291"/>
      <c r="R7" s="291"/>
      <c r="S7" s="291"/>
      <c r="T7" s="291"/>
      <c r="U7" s="291"/>
      <c r="V7" s="291"/>
      <c r="W7" s="291"/>
      <c r="X7" s="291"/>
      <c r="Y7" s="291"/>
      <c r="Z7" s="291"/>
      <c r="AA7" s="291"/>
      <c r="AB7" s="291"/>
      <c r="AC7" s="291"/>
      <c r="AD7" s="291"/>
      <c r="AE7" s="291"/>
      <c r="AF7" s="291"/>
      <c r="AG7" s="291"/>
      <c r="AH7" s="291"/>
      <c r="AI7" s="291"/>
      <c r="AJ7" s="291"/>
      <c r="AK7" s="298"/>
      <c r="AL7" s="299"/>
      <c r="AM7" s="299"/>
      <c r="AN7" s="300"/>
      <c r="AO7" s="1214" t="s">
        <v>525</v>
      </c>
      <c r="AP7" s="301"/>
      <c r="AQ7" s="302" t="s">
        <v>526</v>
      </c>
      <c r="AR7" s="303"/>
    </row>
    <row r="8" spans="1:46" x14ac:dyDescent="0.15">
      <c r="A8" s="295"/>
      <c r="B8" s="291"/>
      <c r="C8" s="291"/>
      <c r="D8" s="291"/>
      <c r="E8" s="291"/>
      <c r="F8" s="291"/>
      <c r="G8" s="291"/>
      <c r="H8" s="291"/>
      <c r="I8" s="291"/>
      <c r="J8" s="291"/>
      <c r="K8" s="291"/>
      <c r="L8" s="291"/>
      <c r="M8" s="291"/>
      <c r="N8" s="291"/>
      <c r="O8" s="291"/>
      <c r="P8" s="291"/>
      <c r="Q8" s="291"/>
      <c r="R8" s="291"/>
      <c r="S8" s="291"/>
      <c r="T8" s="291"/>
      <c r="U8" s="291"/>
      <c r="V8" s="291"/>
      <c r="W8" s="291"/>
      <c r="X8" s="291"/>
      <c r="Y8" s="291"/>
      <c r="Z8" s="291"/>
      <c r="AA8" s="291"/>
      <c r="AB8" s="291"/>
      <c r="AC8" s="291"/>
      <c r="AD8" s="291"/>
      <c r="AE8" s="291"/>
      <c r="AF8" s="291"/>
      <c r="AG8" s="291"/>
      <c r="AH8" s="291"/>
      <c r="AI8" s="291"/>
      <c r="AJ8" s="291"/>
      <c r="AK8" s="304"/>
      <c r="AL8" s="305"/>
      <c r="AM8" s="305"/>
      <c r="AN8" s="306"/>
      <c r="AO8" s="1215"/>
      <c r="AP8" s="307" t="s">
        <v>527</v>
      </c>
      <c r="AQ8" s="308" t="s">
        <v>528</v>
      </c>
      <c r="AR8" s="309" t="s">
        <v>529</v>
      </c>
    </row>
    <row r="9" spans="1:46" x14ac:dyDescent="0.15">
      <c r="A9" s="295"/>
      <c r="B9" s="291"/>
      <c r="C9" s="291"/>
      <c r="D9" s="291"/>
      <c r="E9" s="291"/>
      <c r="F9" s="291"/>
      <c r="G9" s="291"/>
      <c r="H9" s="291"/>
      <c r="I9" s="291"/>
      <c r="J9" s="291"/>
      <c r="K9" s="291"/>
      <c r="L9" s="291"/>
      <c r="M9" s="291"/>
      <c r="N9" s="291"/>
      <c r="O9" s="291"/>
      <c r="P9" s="291"/>
      <c r="Q9" s="291"/>
      <c r="R9" s="291"/>
      <c r="S9" s="291"/>
      <c r="T9" s="291"/>
      <c r="U9" s="291"/>
      <c r="V9" s="291"/>
      <c r="W9" s="291"/>
      <c r="X9" s="291"/>
      <c r="Y9" s="291"/>
      <c r="Z9" s="291"/>
      <c r="AA9" s="291"/>
      <c r="AB9" s="291"/>
      <c r="AC9" s="291"/>
      <c r="AD9" s="291"/>
      <c r="AE9" s="291"/>
      <c r="AF9" s="291"/>
      <c r="AG9" s="291"/>
      <c r="AH9" s="291"/>
      <c r="AI9" s="291"/>
      <c r="AJ9" s="291"/>
      <c r="AK9" s="1216" t="s">
        <v>530</v>
      </c>
      <c r="AL9" s="1217"/>
      <c r="AM9" s="1217"/>
      <c r="AN9" s="1218"/>
      <c r="AO9" s="310">
        <v>3235774</v>
      </c>
      <c r="AP9" s="310">
        <v>65484</v>
      </c>
      <c r="AQ9" s="311">
        <v>63299</v>
      </c>
      <c r="AR9" s="312">
        <v>3.5</v>
      </c>
    </row>
    <row r="10" spans="1:46" x14ac:dyDescent="0.15">
      <c r="A10" s="295"/>
      <c r="B10" s="291"/>
      <c r="C10" s="291"/>
      <c r="D10" s="291"/>
      <c r="E10" s="291"/>
      <c r="F10" s="291"/>
      <c r="G10" s="291"/>
      <c r="H10" s="291"/>
      <c r="I10" s="291"/>
      <c r="J10" s="291"/>
      <c r="K10" s="291"/>
      <c r="L10" s="291"/>
      <c r="M10" s="291"/>
      <c r="N10" s="291"/>
      <c r="O10" s="291"/>
      <c r="P10" s="291"/>
      <c r="Q10" s="291"/>
      <c r="R10" s="291"/>
      <c r="S10" s="291"/>
      <c r="T10" s="291"/>
      <c r="U10" s="291"/>
      <c r="V10" s="291"/>
      <c r="W10" s="291"/>
      <c r="X10" s="291"/>
      <c r="Y10" s="291"/>
      <c r="Z10" s="291"/>
      <c r="AA10" s="291"/>
      <c r="AB10" s="291"/>
      <c r="AC10" s="291"/>
      <c r="AD10" s="291"/>
      <c r="AE10" s="291"/>
      <c r="AF10" s="291"/>
      <c r="AG10" s="291"/>
      <c r="AH10" s="291"/>
      <c r="AI10" s="291"/>
      <c r="AJ10" s="291"/>
      <c r="AK10" s="1216" t="s">
        <v>531</v>
      </c>
      <c r="AL10" s="1217"/>
      <c r="AM10" s="1217"/>
      <c r="AN10" s="1218"/>
      <c r="AO10" s="313">
        <v>276409</v>
      </c>
      <c r="AP10" s="313">
        <v>5594</v>
      </c>
      <c r="AQ10" s="314">
        <v>6012</v>
      </c>
      <c r="AR10" s="315">
        <v>-7</v>
      </c>
    </row>
    <row r="11" spans="1:46" ht="13.5" customHeight="1" x14ac:dyDescent="0.15">
      <c r="A11" s="295"/>
      <c r="B11" s="291"/>
      <c r="C11" s="291"/>
      <c r="D11" s="291"/>
      <c r="E11" s="291"/>
      <c r="F11" s="291"/>
      <c r="G11" s="291"/>
      <c r="H11" s="291"/>
      <c r="I11" s="291"/>
      <c r="J11" s="291"/>
      <c r="K11" s="291"/>
      <c r="L11" s="291"/>
      <c r="M11" s="291"/>
      <c r="N11" s="291"/>
      <c r="O11" s="291"/>
      <c r="P11" s="291"/>
      <c r="Q11" s="291"/>
      <c r="R11" s="291"/>
      <c r="S11" s="291"/>
      <c r="T11" s="291"/>
      <c r="U11" s="291"/>
      <c r="V11" s="291"/>
      <c r="W11" s="291"/>
      <c r="X11" s="291"/>
      <c r="Y11" s="291"/>
      <c r="Z11" s="291"/>
      <c r="AA11" s="291"/>
      <c r="AB11" s="291"/>
      <c r="AC11" s="291"/>
      <c r="AD11" s="291"/>
      <c r="AE11" s="291"/>
      <c r="AF11" s="291"/>
      <c r="AG11" s="291"/>
      <c r="AH11" s="291"/>
      <c r="AI11" s="291"/>
      <c r="AJ11" s="291"/>
      <c r="AK11" s="1216" t="s">
        <v>532</v>
      </c>
      <c r="AL11" s="1217"/>
      <c r="AM11" s="1217"/>
      <c r="AN11" s="1218"/>
      <c r="AO11" s="313">
        <v>492897</v>
      </c>
      <c r="AP11" s="313">
        <v>9975</v>
      </c>
      <c r="AQ11" s="314">
        <v>6006</v>
      </c>
      <c r="AR11" s="315">
        <v>66.099999999999994</v>
      </c>
    </row>
    <row r="12" spans="1:46" ht="13.5" customHeight="1" x14ac:dyDescent="0.15">
      <c r="A12" s="295"/>
      <c r="B12" s="291"/>
      <c r="C12" s="291"/>
      <c r="D12" s="291"/>
      <c r="E12" s="291"/>
      <c r="F12" s="291"/>
      <c r="G12" s="291"/>
      <c r="H12" s="291"/>
      <c r="I12" s="291"/>
      <c r="J12" s="291"/>
      <c r="K12" s="291"/>
      <c r="L12" s="291"/>
      <c r="M12" s="291"/>
      <c r="N12" s="291"/>
      <c r="O12" s="291"/>
      <c r="P12" s="291"/>
      <c r="Q12" s="291"/>
      <c r="R12" s="291"/>
      <c r="S12" s="291"/>
      <c r="T12" s="291"/>
      <c r="U12" s="291"/>
      <c r="V12" s="291"/>
      <c r="W12" s="291"/>
      <c r="X12" s="291"/>
      <c r="Y12" s="291"/>
      <c r="Z12" s="291"/>
      <c r="AA12" s="291"/>
      <c r="AB12" s="291"/>
      <c r="AC12" s="291"/>
      <c r="AD12" s="291"/>
      <c r="AE12" s="291"/>
      <c r="AF12" s="291"/>
      <c r="AG12" s="291"/>
      <c r="AH12" s="291"/>
      <c r="AI12" s="291"/>
      <c r="AJ12" s="291"/>
      <c r="AK12" s="1216" t="s">
        <v>533</v>
      </c>
      <c r="AL12" s="1217"/>
      <c r="AM12" s="1217"/>
      <c r="AN12" s="1218"/>
      <c r="AO12" s="313" t="s">
        <v>534</v>
      </c>
      <c r="AP12" s="313" t="s">
        <v>534</v>
      </c>
      <c r="AQ12" s="314">
        <v>1513</v>
      </c>
      <c r="AR12" s="315" t="s">
        <v>534</v>
      </c>
    </row>
    <row r="13" spans="1:46" ht="13.5" customHeight="1" x14ac:dyDescent="0.15">
      <c r="A13" s="295"/>
      <c r="B13" s="291"/>
      <c r="C13" s="291"/>
      <c r="D13" s="291"/>
      <c r="E13" s="291"/>
      <c r="F13" s="291"/>
      <c r="G13" s="291"/>
      <c r="H13" s="291"/>
      <c r="I13" s="291"/>
      <c r="J13" s="291"/>
      <c r="K13" s="291"/>
      <c r="L13" s="291"/>
      <c r="M13" s="291"/>
      <c r="N13" s="291"/>
      <c r="O13" s="291"/>
      <c r="P13" s="291"/>
      <c r="Q13" s="291"/>
      <c r="R13" s="291"/>
      <c r="S13" s="291"/>
      <c r="T13" s="291"/>
      <c r="U13" s="291"/>
      <c r="V13" s="291"/>
      <c r="W13" s="291"/>
      <c r="X13" s="291"/>
      <c r="Y13" s="291"/>
      <c r="Z13" s="291"/>
      <c r="AA13" s="291"/>
      <c r="AB13" s="291"/>
      <c r="AC13" s="291"/>
      <c r="AD13" s="291"/>
      <c r="AE13" s="291"/>
      <c r="AF13" s="291"/>
      <c r="AG13" s="291"/>
      <c r="AH13" s="291"/>
      <c r="AI13" s="291"/>
      <c r="AJ13" s="291"/>
      <c r="AK13" s="1216" t="s">
        <v>535</v>
      </c>
      <c r="AL13" s="1217"/>
      <c r="AM13" s="1217"/>
      <c r="AN13" s="1218"/>
      <c r="AO13" s="313" t="s">
        <v>534</v>
      </c>
      <c r="AP13" s="313" t="s">
        <v>534</v>
      </c>
      <c r="AQ13" s="314">
        <v>6</v>
      </c>
      <c r="AR13" s="315" t="s">
        <v>534</v>
      </c>
    </row>
    <row r="14" spans="1:46" ht="13.5" customHeight="1" x14ac:dyDescent="0.15">
      <c r="A14" s="295"/>
      <c r="B14" s="291"/>
      <c r="C14" s="291"/>
      <c r="D14" s="291"/>
      <c r="E14" s="291"/>
      <c r="F14" s="291"/>
      <c r="G14" s="291"/>
      <c r="H14" s="291"/>
      <c r="I14" s="291"/>
      <c r="J14" s="291"/>
      <c r="K14" s="291"/>
      <c r="L14" s="291"/>
      <c r="M14" s="291"/>
      <c r="N14" s="291"/>
      <c r="O14" s="291"/>
      <c r="P14" s="291"/>
      <c r="Q14" s="291"/>
      <c r="R14" s="291"/>
      <c r="S14" s="291"/>
      <c r="T14" s="291"/>
      <c r="U14" s="291"/>
      <c r="V14" s="291"/>
      <c r="W14" s="291"/>
      <c r="X14" s="291"/>
      <c r="Y14" s="291"/>
      <c r="Z14" s="291"/>
      <c r="AA14" s="291"/>
      <c r="AB14" s="291"/>
      <c r="AC14" s="291"/>
      <c r="AD14" s="291"/>
      <c r="AE14" s="291"/>
      <c r="AF14" s="291"/>
      <c r="AG14" s="291"/>
      <c r="AH14" s="291"/>
      <c r="AI14" s="291"/>
      <c r="AJ14" s="291"/>
      <c r="AK14" s="1216" t="s">
        <v>536</v>
      </c>
      <c r="AL14" s="1217"/>
      <c r="AM14" s="1217"/>
      <c r="AN14" s="1218"/>
      <c r="AO14" s="313">
        <v>16072</v>
      </c>
      <c r="AP14" s="313">
        <v>325</v>
      </c>
      <c r="AQ14" s="314">
        <v>2299</v>
      </c>
      <c r="AR14" s="315">
        <v>-85.9</v>
      </c>
    </row>
    <row r="15" spans="1:46" ht="13.5" customHeight="1" x14ac:dyDescent="0.15">
      <c r="A15" s="295"/>
      <c r="B15" s="291"/>
      <c r="C15" s="291"/>
      <c r="D15" s="291"/>
      <c r="E15" s="291"/>
      <c r="F15" s="291"/>
      <c r="G15" s="291"/>
      <c r="H15" s="291"/>
      <c r="I15" s="291"/>
      <c r="J15" s="291"/>
      <c r="K15" s="291"/>
      <c r="L15" s="291"/>
      <c r="M15" s="291"/>
      <c r="N15" s="291"/>
      <c r="O15" s="291"/>
      <c r="P15" s="291"/>
      <c r="Q15" s="291"/>
      <c r="R15" s="291"/>
      <c r="S15" s="291"/>
      <c r="T15" s="291"/>
      <c r="U15" s="291"/>
      <c r="V15" s="291"/>
      <c r="W15" s="291"/>
      <c r="X15" s="291"/>
      <c r="Y15" s="291"/>
      <c r="Z15" s="291"/>
      <c r="AA15" s="291"/>
      <c r="AB15" s="291"/>
      <c r="AC15" s="291"/>
      <c r="AD15" s="291"/>
      <c r="AE15" s="291"/>
      <c r="AF15" s="291"/>
      <c r="AG15" s="291"/>
      <c r="AH15" s="291"/>
      <c r="AI15" s="291"/>
      <c r="AJ15" s="291"/>
      <c r="AK15" s="1216" t="s">
        <v>537</v>
      </c>
      <c r="AL15" s="1217"/>
      <c r="AM15" s="1217"/>
      <c r="AN15" s="1218"/>
      <c r="AO15" s="313">
        <v>83524</v>
      </c>
      <c r="AP15" s="313">
        <v>1690</v>
      </c>
      <c r="AQ15" s="314">
        <v>1728</v>
      </c>
      <c r="AR15" s="315">
        <v>-2.2000000000000002</v>
      </c>
    </row>
    <row r="16" spans="1:46" x14ac:dyDescent="0.15">
      <c r="A16" s="295"/>
      <c r="B16" s="291"/>
      <c r="C16" s="291"/>
      <c r="D16" s="291"/>
      <c r="E16" s="291"/>
      <c r="F16" s="291"/>
      <c r="G16" s="291"/>
      <c r="H16" s="291"/>
      <c r="I16" s="291"/>
      <c r="J16" s="291"/>
      <c r="K16" s="291"/>
      <c r="L16" s="291"/>
      <c r="M16" s="291"/>
      <c r="N16" s="291"/>
      <c r="O16" s="291"/>
      <c r="P16" s="291"/>
      <c r="Q16" s="291"/>
      <c r="R16" s="291"/>
      <c r="S16" s="291"/>
      <c r="T16" s="291"/>
      <c r="U16" s="291"/>
      <c r="V16" s="291"/>
      <c r="W16" s="291"/>
      <c r="X16" s="291"/>
      <c r="Y16" s="291"/>
      <c r="Z16" s="291"/>
      <c r="AA16" s="291"/>
      <c r="AB16" s="291"/>
      <c r="AC16" s="291"/>
      <c r="AD16" s="291"/>
      <c r="AE16" s="291"/>
      <c r="AF16" s="291"/>
      <c r="AG16" s="291"/>
      <c r="AH16" s="291"/>
      <c r="AI16" s="291"/>
      <c r="AJ16" s="291"/>
      <c r="AK16" s="1219" t="s">
        <v>538</v>
      </c>
      <c r="AL16" s="1220"/>
      <c r="AM16" s="1220"/>
      <c r="AN16" s="1221"/>
      <c r="AO16" s="313">
        <v>-177252</v>
      </c>
      <c r="AP16" s="313">
        <v>-3587</v>
      </c>
      <c r="AQ16" s="314">
        <v>-4986</v>
      </c>
      <c r="AR16" s="315">
        <v>-28.1</v>
      </c>
    </row>
    <row r="17" spans="1:46" x14ac:dyDescent="0.15">
      <c r="A17" s="295"/>
      <c r="B17" s="291"/>
      <c r="C17" s="291"/>
      <c r="D17" s="291"/>
      <c r="E17" s="291"/>
      <c r="F17" s="291"/>
      <c r="G17" s="291"/>
      <c r="H17" s="291"/>
      <c r="I17" s="291"/>
      <c r="J17" s="291"/>
      <c r="K17" s="291"/>
      <c r="L17" s="291"/>
      <c r="M17" s="291"/>
      <c r="N17" s="291"/>
      <c r="O17" s="291"/>
      <c r="P17" s="291"/>
      <c r="Q17" s="291"/>
      <c r="R17" s="291"/>
      <c r="S17" s="291"/>
      <c r="T17" s="291"/>
      <c r="U17" s="291"/>
      <c r="V17" s="291"/>
      <c r="W17" s="291"/>
      <c r="X17" s="291"/>
      <c r="Y17" s="291"/>
      <c r="Z17" s="291"/>
      <c r="AA17" s="291"/>
      <c r="AB17" s="291"/>
      <c r="AC17" s="291"/>
      <c r="AD17" s="291"/>
      <c r="AE17" s="291"/>
      <c r="AF17" s="291"/>
      <c r="AG17" s="291"/>
      <c r="AH17" s="291"/>
      <c r="AI17" s="291"/>
      <c r="AJ17" s="291"/>
      <c r="AK17" s="1219" t="s">
        <v>190</v>
      </c>
      <c r="AL17" s="1220"/>
      <c r="AM17" s="1220"/>
      <c r="AN17" s="1221"/>
      <c r="AO17" s="313">
        <v>3927424</v>
      </c>
      <c r="AP17" s="313">
        <v>79482</v>
      </c>
      <c r="AQ17" s="314">
        <v>75877</v>
      </c>
      <c r="AR17" s="315">
        <v>4.8</v>
      </c>
    </row>
    <row r="18" spans="1:46" x14ac:dyDescent="0.15">
      <c r="A18" s="295"/>
      <c r="B18" s="291"/>
      <c r="C18" s="291"/>
      <c r="D18" s="291"/>
      <c r="E18" s="291"/>
      <c r="F18" s="291"/>
      <c r="G18" s="291"/>
      <c r="H18" s="291"/>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316"/>
      <c r="AR18" s="316"/>
    </row>
    <row r="19" spans="1:46" x14ac:dyDescent="0.15">
      <c r="A19" s="295"/>
      <c r="B19" s="291"/>
      <c r="C19" s="291"/>
      <c r="D19" s="291"/>
      <c r="E19" s="291"/>
      <c r="F19" s="291"/>
      <c r="G19" s="291"/>
      <c r="H19" s="291"/>
      <c r="I19" s="291"/>
      <c r="J19" s="291"/>
      <c r="K19" s="291"/>
      <c r="L19" s="291"/>
      <c r="M19" s="291"/>
      <c r="N19" s="291"/>
      <c r="O19" s="291"/>
      <c r="P19" s="291"/>
      <c r="Q19" s="291"/>
      <c r="R19" s="291"/>
      <c r="S19" s="291"/>
      <c r="T19" s="291"/>
      <c r="U19" s="291"/>
      <c r="V19" s="291"/>
      <c r="W19" s="291"/>
      <c r="X19" s="291"/>
      <c r="Y19" s="291"/>
      <c r="Z19" s="291"/>
      <c r="AA19" s="291"/>
      <c r="AB19" s="291"/>
      <c r="AC19" s="291"/>
      <c r="AD19" s="291"/>
      <c r="AE19" s="291"/>
      <c r="AF19" s="291"/>
      <c r="AG19" s="291"/>
      <c r="AH19" s="291"/>
      <c r="AI19" s="291"/>
      <c r="AJ19" s="291"/>
      <c r="AK19" s="291" t="s">
        <v>539</v>
      </c>
      <c r="AL19" s="291"/>
      <c r="AM19" s="291"/>
      <c r="AN19" s="291"/>
      <c r="AO19" s="291"/>
      <c r="AP19" s="291"/>
      <c r="AQ19" s="291"/>
      <c r="AR19" s="291"/>
    </row>
    <row r="20" spans="1:46" x14ac:dyDescent="0.15">
      <c r="A20" s="295"/>
      <c r="B20" s="291"/>
      <c r="C20" s="291"/>
      <c r="D20" s="291"/>
      <c r="E20" s="291"/>
      <c r="F20" s="291"/>
      <c r="G20" s="291"/>
      <c r="H20" s="291"/>
      <c r="I20" s="291"/>
      <c r="J20" s="291"/>
      <c r="K20" s="291"/>
      <c r="L20" s="291"/>
      <c r="M20" s="291"/>
      <c r="N20" s="291"/>
      <c r="O20" s="291"/>
      <c r="P20" s="291"/>
      <c r="Q20" s="291"/>
      <c r="R20" s="291"/>
      <c r="S20" s="291"/>
      <c r="T20" s="291"/>
      <c r="U20" s="291"/>
      <c r="V20" s="291"/>
      <c r="W20" s="291"/>
      <c r="X20" s="291"/>
      <c r="Y20" s="291"/>
      <c r="Z20" s="291"/>
      <c r="AA20" s="291"/>
      <c r="AB20" s="291"/>
      <c r="AC20" s="291"/>
      <c r="AD20" s="291"/>
      <c r="AE20" s="291"/>
      <c r="AF20" s="291"/>
      <c r="AG20" s="291"/>
      <c r="AH20" s="291"/>
      <c r="AI20" s="291"/>
      <c r="AJ20" s="291"/>
      <c r="AK20" s="317"/>
      <c r="AL20" s="318"/>
      <c r="AM20" s="318"/>
      <c r="AN20" s="319"/>
      <c r="AO20" s="320" t="s">
        <v>540</v>
      </c>
      <c r="AP20" s="321" t="s">
        <v>541</v>
      </c>
      <c r="AQ20" s="322" t="s">
        <v>542</v>
      </c>
      <c r="AR20" s="323"/>
    </row>
    <row r="21" spans="1:46" s="329" customFormat="1" x14ac:dyDescent="0.15">
      <c r="A21" s="324"/>
      <c r="B21" s="296"/>
      <c r="C21" s="296"/>
      <c r="D21" s="296"/>
      <c r="E21" s="296"/>
      <c r="F21" s="296"/>
      <c r="G21" s="296"/>
      <c r="H21" s="296"/>
      <c r="I21" s="296"/>
      <c r="J21" s="296"/>
      <c r="K21" s="296"/>
      <c r="L21" s="296"/>
      <c r="M21" s="296"/>
      <c r="N21" s="296"/>
      <c r="O21" s="296"/>
      <c r="P21" s="296"/>
      <c r="Q21" s="296"/>
      <c r="R21" s="296"/>
      <c r="S21" s="296"/>
      <c r="T21" s="296"/>
      <c r="U21" s="296"/>
      <c r="V21" s="296"/>
      <c r="W21" s="296"/>
      <c r="X21" s="296"/>
      <c r="Y21" s="296"/>
      <c r="Z21" s="296"/>
      <c r="AA21" s="296"/>
      <c r="AB21" s="296"/>
      <c r="AC21" s="296"/>
      <c r="AD21" s="296"/>
      <c r="AE21" s="296"/>
      <c r="AF21" s="296"/>
      <c r="AG21" s="296"/>
      <c r="AH21" s="296"/>
      <c r="AI21" s="296"/>
      <c r="AJ21" s="296"/>
      <c r="AK21" s="1211" t="s">
        <v>543</v>
      </c>
      <c r="AL21" s="1212"/>
      <c r="AM21" s="1212"/>
      <c r="AN21" s="1213"/>
      <c r="AO21" s="325">
        <v>8.0299999999999994</v>
      </c>
      <c r="AP21" s="326">
        <v>7.41</v>
      </c>
      <c r="AQ21" s="327">
        <v>0.62</v>
      </c>
      <c r="AR21" s="296"/>
      <c r="AS21" s="328"/>
      <c r="AT21" s="324"/>
    </row>
    <row r="22" spans="1:46" s="329" customFormat="1" x14ac:dyDescent="0.15">
      <c r="A22" s="324"/>
      <c r="B22" s="296"/>
      <c r="C22" s="296"/>
      <c r="D22" s="296"/>
      <c r="E22" s="296"/>
      <c r="F22" s="296"/>
      <c r="G22" s="296"/>
      <c r="H22" s="296"/>
      <c r="I22" s="296"/>
      <c r="J22" s="296"/>
      <c r="K22" s="296"/>
      <c r="L22" s="296"/>
      <c r="M22" s="296"/>
      <c r="N22" s="296"/>
      <c r="O22" s="296"/>
      <c r="P22" s="296"/>
      <c r="Q22" s="296"/>
      <c r="R22" s="296"/>
      <c r="S22" s="296"/>
      <c r="T22" s="296"/>
      <c r="U22" s="296"/>
      <c r="V22" s="296"/>
      <c r="W22" s="296"/>
      <c r="X22" s="296"/>
      <c r="Y22" s="296"/>
      <c r="Z22" s="296"/>
      <c r="AA22" s="296"/>
      <c r="AB22" s="296"/>
      <c r="AC22" s="296"/>
      <c r="AD22" s="296"/>
      <c r="AE22" s="296"/>
      <c r="AF22" s="296"/>
      <c r="AG22" s="296"/>
      <c r="AH22" s="296"/>
      <c r="AI22" s="296"/>
      <c r="AJ22" s="296"/>
      <c r="AK22" s="1211" t="s">
        <v>544</v>
      </c>
      <c r="AL22" s="1212"/>
      <c r="AM22" s="1212"/>
      <c r="AN22" s="1213"/>
      <c r="AO22" s="330">
        <v>96.9</v>
      </c>
      <c r="AP22" s="331">
        <v>98.4</v>
      </c>
      <c r="AQ22" s="332">
        <v>-1.5</v>
      </c>
      <c r="AR22" s="316"/>
      <c r="AS22" s="328"/>
      <c r="AT22" s="324"/>
    </row>
    <row r="23" spans="1:46" s="329" customFormat="1" x14ac:dyDescent="0.15">
      <c r="A23" s="324"/>
      <c r="B23" s="296"/>
      <c r="C23" s="296"/>
      <c r="D23" s="296"/>
      <c r="E23" s="296"/>
      <c r="F23" s="296"/>
      <c r="G23" s="296"/>
      <c r="H23" s="296"/>
      <c r="I23" s="296"/>
      <c r="J23" s="296"/>
      <c r="K23" s="296"/>
      <c r="L23" s="296"/>
      <c r="M23" s="296"/>
      <c r="N23" s="296"/>
      <c r="O23" s="296"/>
      <c r="P23" s="296"/>
      <c r="Q23" s="296"/>
      <c r="R23" s="296"/>
      <c r="S23" s="296"/>
      <c r="T23" s="296"/>
      <c r="U23" s="296"/>
      <c r="V23" s="296"/>
      <c r="W23" s="296"/>
      <c r="X23" s="296"/>
      <c r="Y23" s="296"/>
      <c r="Z23" s="296"/>
      <c r="AA23" s="296"/>
      <c r="AB23" s="296"/>
      <c r="AC23" s="296"/>
      <c r="AD23" s="296"/>
      <c r="AE23" s="296"/>
      <c r="AF23" s="296"/>
      <c r="AG23" s="296"/>
      <c r="AH23" s="296"/>
      <c r="AI23" s="296"/>
      <c r="AJ23" s="296"/>
      <c r="AK23" s="296"/>
      <c r="AL23" s="296"/>
      <c r="AM23" s="296"/>
      <c r="AN23" s="296"/>
      <c r="AO23" s="296"/>
      <c r="AP23" s="316"/>
      <c r="AQ23" s="316"/>
      <c r="AR23" s="316"/>
      <c r="AS23" s="328"/>
      <c r="AT23" s="324"/>
    </row>
    <row r="24" spans="1:46" s="329" customFormat="1" x14ac:dyDescent="0.15">
      <c r="A24" s="324"/>
      <c r="B24" s="296"/>
      <c r="C24" s="296"/>
      <c r="D24" s="296"/>
      <c r="E24" s="296"/>
      <c r="F24" s="296"/>
      <c r="G24" s="296"/>
      <c r="H24" s="296"/>
      <c r="I24" s="296"/>
      <c r="J24" s="296"/>
      <c r="K24" s="296"/>
      <c r="L24" s="296"/>
      <c r="M24" s="296"/>
      <c r="N24" s="296"/>
      <c r="O24" s="296"/>
      <c r="P24" s="296"/>
      <c r="Q24" s="296"/>
      <c r="R24" s="296"/>
      <c r="S24" s="296"/>
      <c r="T24" s="296"/>
      <c r="U24" s="296"/>
      <c r="V24" s="296"/>
      <c r="W24" s="296"/>
      <c r="X24" s="296"/>
      <c r="Y24" s="296"/>
      <c r="Z24" s="296"/>
      <c r="AA24" s="296"/>
      <c r="AB24" s="296"/>
      <c r="AC24" s="296"/>
      <c r="AD24" s="296"/>
      <c r="AE24" s="296"/>
      <c r="AF24" s="296"/>
      <c r="AG24" s="296"/>
      <c r="AH24" s="296"/>
      <c r="AI24" s="296"/>
      <c r="AJ24" s="296"/>
      <c r="AK24" s="296"/>
      <c r="AL24" s="296"/>
      <c r="AM24" s="296"/>
      <c r="AN24" s="296"/>
      <c r="AO24" s="296"/>
      <c r="AP24" s="316"/>
      <c r="AQ24" s="316"/>
      <c r="AR24" s="316"/>
      <c r="AS24" s="328"/>
      <c r="AT24" s="324"/>
    </row>
    <row r="25" spans="1:46" s="329" customFormat="1" x14ac:dyDescent="0.15">
      <c r="A25" s="333"/>
      <c r="B25" s="334"/>
      <c r="C25" s="334"/>
      <c r="D25" s="334"/>
      <c r="E25" s="334"/>
      <c r="F25" s="334"/>
      <c r="G25" s="334"/>
      <c r="H25" s="334"/>
      <c r="I25" s="334"/>
      <c r="J25" s="334"/>
      <c r="K25" s="334"/>
      <c r="L25" s="334"/>
      <c r="M25" s="334"/>
      <c r="N25" s="334"/>
      <c r="O25" s="334"/>
      <c r="P25" s="334"/>
      <c r="Q25" s="334"/>
      <c r="R25" s="334"/>
      <c r="S25" s="334"/>
      <c r="T25" s="334"/>
      <c r="U25" s="334"/>
      <c r="V25" s="334"/>
      <c r="W25" s="334"/>
      <c r="X25" s="334"/>
      <c r="Y25" s="334"/>
      <c r="Z25" s="334"/>
      <c r="AA25" s="334"/>
      <c r="AB25" s="334"/>
      <c r="AC25" s="334"/>
      <c r="AD25" s="334"/>
      <c r="AE25" s="334"/>
      <c r="AF25" s="334"/>
      <c r="AG25" s="334"/>
      <c r="AH25" s="334"/>
      <c r="AI25" s="334"/>
      <c r="AJ25" s="334"/>
      <c r="AK25" s="334"/>
      <c r="AL25" s="334"/>
      <c r="AM25" s="334"/>
      <c r="AN25" s="334"/>
      <c r="AO25" s="334"/>
      <c r="AP25" s="335"/>
      <c r="AQ25" s="335"/>
      <c r="AR25" s="335"/>
      <c r="AS25" s="336"/>
      <c r="AT25" s="324"/>
    </row>
    <row r="26" spans="1:46" s="329" customFormat="1" x14ac:dyDescent="0.15">
      <c r="A26" s="296" t="s">
        <v>545</v>
      </c>
      <c r="B26" s="296"/>
      <c r="C26" s="296"/>
      <c r="D26" s="296"/>
      <c r="E26" s="296"/>
      <c r="F26" s="296"/>
      <c r="G26" s="296"/>
      <c r="H26" s="296"/>
      <c r="I26" s="296"/>
      <c r="J26" s="296"/>
      <c r="K26" s="296"/>
      <c r="L26" s="296"/>
      <c r="M26" s="296"/>
      <c r="N26" s="296"/>
      <c r="O26" s="296"/>
      <c r="P26" s="296"/>
      <c r="Q26" s="296"/>
      <c r="R26" s="296"/>
      <c r="S26" s="296"/>
      <c r="T26" s="296"/>
      <c r="U26" s="296"/>
      <c r="V26" s="296"/>
      <c r="W26" s="296"/>
      <c r="X26" s="296"/>
      <c r="Y26" s="296"/>
      <c r="Z26" s="296"/>
      <c r="AA26" s="296"/>
      <c r="AB26" s="296"/>
      <c r="AC26" s="296"/>
      <c r="AD26" s="296"/>
      <c r="AE26" s="296"/>
      <c r="AF26" s="296"/>
      <c r="AG26" s="296"/>
      <c r="AH26" s="296"/>
      <c r="AI26" s="296"/>
      <c r="AJ26" s="296"/>
      <c r="AK26" s="296"/>
      <c r="AL26" s="296"/>
      <c r="AM26" s="296"/>
      <c r="AN26" s="296"/>
      <c r="AO26" s="296"/>
      <c r="AP26" s="316"/>
      <c r="AQ26" s="316"/>
      <c r="AR26" s="316"/>
      <c r="AS26" s="296"/>
      <c r="AT26" s="296"/>
    </row>
    <row r="27" spans="1:46" x14ac:dyDescent="0.15">
      <c r="A27" s="337"/>
      <c r="AO27" s="291"/>
      <c r="AP27" s="291"/>
      <c r="AQ27" s="291"/>
      <c r="AR27" s="291"/>
      <c r="AS27" s="291"/>
      <c r="AT27" s="291"/>
    </row>
    <row r="28" spans="1:46" ht="17.25" x14ac:dyDescent="0.15">
      <c r="A28" s="292" t="s">
        <v>546</v>
      </c>
      <c r="B28" s="293"/>
      <c r="C28" s="293"/>
      <c r="D28" s="293"/>
      <c r="E28" s="293"/>
      <c r="F28" s="293"/>
      <c r="G28" s="293"/>
      <c r="H28" s="293"/>
      <c r="I28" s="293"/>
      <c r="J28" s="293"/>
      <c r="K28" s="293"/>
      <c r="L28" s="293"/>
      <c r="M28" s="293"/>
      <c r="N28" s="293"/>
      <c r="O28" s="293"/>
      <c r="P28" s="293"/>
      <c r="Q28" s="293"/>
      <c r="R28" s="293"/>
      <c r="S28" s="293"/>
      <c r="T28" s="293"/>
      <c r="U28" s="293"/>
      <c r="V28" s="293"/>
      <c r="W28" s="293"/>
      <c r="X28" s="293"/>
      <c r="Y28" s="293"/>
      <c r="Z28" s="293"/>
      <c r="AA28" s="293"/>
      <c r="AB28" s="293"/>
      <c r="AC28" s="293"/>
      <c r="AD28" s="293"/>
      <c r="AE28" s="293"/>
      <c r="AF28" s="293"/>
      <c r="AG28" s="293"/>
      <c r="AH28" s="293"/>
      <c r="AI28" s="293"/>
      <c r="AJ28" s="293"/>
      <c r="AK28" s="293"/>
      <c r="AL28" s="293"/>
      <c r="AM28" s="293"/>
      <c r="AN28" s="293"/>
      <c r="AO28" s="293"/>
      <c r="AP28" s="293"/>
      <c r="AQ28" s="293"/>
      <c r="AR28" s="293"/>
      <c r="AS28" s="338"/>
    </row>
    <row r="29" spans="1:46" x14ac:dyDescent="0.15">
      <c r="A29" s="295"/>
      <c r="B29" s="291"/>
      <c r="C29" s="291"/>
      <c r="D29" s="291"/>
      <c r="E29" s="291"/>
      <c r="F29" s="291"/>
      <c r="G29" s="291"/>
      <c r="H29" s="291"/>
      <c r="I29" s="291"/>
      <c r="J29" s="291"/>
      <c r="K29" s="291"/>
      <c r="L29" s="291"/>
      <c r="M29" s="291"/>
      <c r="N29" s="291"/>
      <c r="O29" s="291"/>
      <c r="P29" s="291"/>
      <c r="Q29" s="291"/>
      <c r="R29" s="291"/>
      <c r="S29" s="291"/>
      <c r="T29" s="291"/>
      <c r="U29" s="291"/>
      <c r="V29" s="291"/>
      <c r="W29" s="291"/>
      <c r="X29" s="291"/>
      <c r="Y29" s="291"/>
      <c r="Z29" s="291"/>
      <c r="AA29" s="291"/>
      <c r="AB29" s="291"/>
      <c r="AC29" s="291"/>
      <c r="AD29" s="291"/>
      <c r="AE29" s="291"/>
      <c r="AF29" s="291"/>
      <c r="AG29" s="291"/>
      <c r="AH29" s="291"/>
      <c r="AI29" s="291"/>
      <c r="AJ29" s="291"/>
      <c r="AK29" s="296" t="s">
        <v>547</v>
      </c>
      <c r="AL29" s="296"/>
      <c r="AM29" s="296"/>
      <c r="AN29" s="296"/>
      <c r="AO29" s="291"/>
      <c r="AP29" s="291"/>
      <c r="AQ29" s="291"/>
      <c r="AR29" s="291"/>
      <c r="AS29" s="339"/>
    </row>
    <row r="30" spans="1:46" x14ac:dyDescent="0.15">
      <c r="A30" s="295"/>
      <c r="B30" s="291"/>
      <c r="C30" s="291"/>
      <c r="D30" s="291"/>
      <c r="E30" s="291"/>
      <c r="F30" s="291"/>
      <c r="G30" s="291"/>
      <c r="H30" s="291"/>
      <c r="I30" s="291"/>
      <c r="J30" s="291"/>
      <c r="K30" s="291"/>
      <c r="L30" s="291"/>
      <c r="M30" s="291"/>
      <c r="N30" s="291"/>
      <c r="O30" s="291"/>
      <c r="P30" s="291"/>
      <c r="Q30" s="291"/>
      <c r="R30" s="291"/>
      <c r="S30" s="291"/>
      <c r="T30" s="291"/>
      <c r="U30" s="291"/>
      <c r="V30" s="291"/>
      <c r="W30" s="291"/>
      <c r="X30" s="291"/>
      <c r="Y30" s="291"/>
      <c r="Z30" s="291"/>
      <c r="AA30" s="291"/>
      <c r="AB30" s="291"/>
      <c r="AC30" s="291"/>
      <c r="AD30" s="291"/>
      <c r="AE30" s="291"/>
      <c r="AF30" s="291"/>
      <c r="AG30" s="291"/>
      <c r="AH30" s="291"/>
      <c r="AI30" s="291"/>
      <c r="AJ30" s="291"/>
      <c r="AK30" s="298"/>
      <c r="AL30" s="299"/>
      <c r="AM30" s="299"/>
      <c r="AN30" s="300"/>
      <c r="AO30" s="1214" t="s">
        <v>525</v>
      </c>
      <c r="AP30" s="301"/>
      <c r="AQ30" s="302" t="s">
        <v>526</v>
      </c>
      <c r="AR30" s="303"/>
    </row>
    <row r="31" spans="1:46" x14ac:dyDescent="0.15">
      <c r="A31" s="295"/>
      <c r="B31" s="291"/>
      <c r="C31" s="291"/>
      <c r="D31" s="291"/>
      <c r="E31" s="291"/>
      <c r="F31" s="291"/>
      <c r="G31" s="291"/>
      <c r="H31" s="291"/>
      <c r="I31" s="291"/>
      <c r="J31" s="291"/>
      <c r="K31" s="291"/>
      <c r="L31" s="291"/>
      <c r="M31" s="291"/>
      <c r="N31" s="291"/>
      <c r="O31" s="291"/>
      <c r="P31" s="291"/>
      <c r="Q31" s="291"/>
      <c r="R31" s="291"/>
      <c r="S31" s="291"/>
      <c r="T31" s="291"/>
      <c r="U31" s="291"/>
      <c r="V31" s="291"/>
      <c r="W31" s="291"/>
      <c r="X31" s="291"/>
      <c r="Y31" s="291"/>
      <c r="Z31" s="291"/>
      <c r="AA31" s="291"/>
      <c r="AB31" s="291"/>
      <c r="AC31" s="291"/>
      <c r="AD31" s="291"/>
      <c r="AE31" s="291"/>
      <c r="AF31" s="291"/>
      <c r="AG31" s="291"/>
      <c r="AH31" s="291"/>
      <c r="AI31" s="291"/>
      <c r="AJ31" s="291"/>
      <c r="AK31" s="304"/>
      <c r="AL31" s="305"/>
      <c r="AM31" s="305"/>
      <c r="AN31" s="306"/>
      <c r="AO31" s="1215"/>
      <c r="AP31" s="307" t="s">
        <v>527</v>
      </c>
      <c r="AQ31" s="308" t="s">
        <v>528</v>
      </c>
      <c r="AR31" s="309" t="s">
        <v>529</v>
      </c>
    </row>
    <row r="32" spans="1:46" ht="27" customHeight="1" x14ac:dyDescent="0.15">
      <c r="A32" s="295"/>
      <c r="B32" s="291"/>
      <c r="C32" s="291"/>
      <c r="D32" s="291"/>
      <c r="E32" s="291"/>
      <c r="F32" s="291"/>
      <c r="G32" s="291"/>
      <c r="H32" s="291"/>
      <c r="I32" s="291"/>
      <c r="J32" s="291"/>
      <c r="K32" s="291"/>
      <c r="L32" s="291"/>
      <c r="M32" s="291"/>
      <c r="N32" s="291"/>
      <c r="O32" s="291"/>
      <c r="P32" s="291"/>
      <c r="Q32" s="291"/>
      <c r="R32" s="291"/>
      <c r="S32" s="291"/>
      <c r="T32" s="291"/>
      <c r="U32" s="291"/>
      <c r="V32" s="291"/>
      <c r="W32" s="291"/>
      <c r="X32" s="291"/>
      <c r="Y32" s="291"/>
      <c r="Z32" s="291"/>
      <c r="AA32" s="291"/>
      <c r="AB32" s="291"/>
      <c r="AC32" s="291"/>
      <c r="AD32" s="291"/>
      <c r="AE32" s="291"/>
      <c r="AF32" s="291"/>
      <c r="AG32" s="291"/>
      <c r="AH32" s="291"/>
      <c r="AI32" s="291"/>
      <c r="AJ32" s="291"/>
      <c r="AK32" s="1227" t="s">
        <v>548</v>
      </c>
      <c r="AL32" s="1228"/>
      <c r="AM32" s="1228"/>
      <c r="AN32" s="1229"/>
      <c r="AO32" s="340">
        <v>2299246</v>
      </c>
      <c r="AP32" s="340">
        <v>46531</v>
      </c>
      <c r="AQ32" s="341">
        <v>39476</v>
      </c>
      <c r="AR32" s="342">
        <v>17.899999999999999</v>
      </c>
    </row>
    <row r="33" spans="1:46" ht="13.5" customHeight="1" x14ac:dyDescent="0.15">
      <c r="A33" s="295"/>
      <c r="B33" s="291"/>
      <c r="C33" s="291"/>
      <c r="D33" s="291"/>
      <c r="E33" s="291"/>
      <c r="F33" s="291"/>
      <c r="G33" s="291"/>
      <c r="H33" s="291"/>
      <c r="I33" s="291"/>
      <c r="J33" s="291"/>
      <c r="K33" s="291"/>
      <c r="L33" s="291"/>
      <c r="M33" s="291"/>
      <c r="N33" s="291"/>
      <c r="O33" s="291"/>
      <c r="P33" s="291"/>
      <c r="Q33" s="291"/>
      <c r="R33" s="291"/>
      <c r="S33" s="291"/>
      <c r="T33" s="291"/>
      <c r="U33" s="291"/>
      <c r="V33" s="291"/>
      <c r="W33" s="291"/>
      <c r="X33" s="291"/>
      <c r="Y33" s="291"/>
      <c r="Z33" s="291"/>
      <c r="AA33" s="291"/>
      <c r="AB33" s="291"/>
      <c r="AC33" s="291"/>
      <c r="AD33" s="291"/>
      <c r="AE33" s="291"/>
      <c r="AF33" s="291"/>
      <c r="AG33" s="291"/>
      <c r="AH33" s="291"/>
      <c r="AI33" s="291"/>
      <c r="AJ33" s="291"/>
      <c r="AK33" s="1227" t="s">
        <v>549</v>
      </c>
      <c r="AL33" s="1228"/>
      <c r="AM33" s="1228"/>
      <c r="AN33" s="1229"/>
      <c r="AO33" s="340" t="s">
        <v>534</v>
      </c>
      <c r="AP33" s="340" t="s">
        <v>534</v>
      </c>
      <c r="AQ33" s="341" t="s">
        <v>534</v>
      </c>
      <c r="AR33" s="342" t="s">
        <v>534</v>
      </c>
    </row>
    <row r="34" spans="1:46" ht="27" customHeight="1" x14ac:dyDescent="0.15">
      <c r="A34" s="295"/>
      <c r="B34" s="291"/>
      <c r="C34" s="291"/>
      <c r="D34" s="291"/>
      <c r="E34" s="291"/>
      <c r="F34" s="291"/>
      <c r="G34" s="291"/>
      <c r="H34" s="291"/>
      <c r="I34" s="291"/>
      <c r="J34" s="291"/>
      <c r="K34" s="291"/>
      <c r="L34" s="291"/>
      <c r="M34" s="291"/>
      <c r="N34" s="291"/>
      <c r="O34" s="291"/>
      <c r="P34" s="291"/>
      <c r="Q34" s="291"/>
      <c r="R34" s="291"/>
      <c r="S34" s="291"/>
      <c r="T34" s="291"/>
      <c r="U34" s="291"/>
      <c r="V34" s="291"/>
      <c r="W34" s="291"/>
      <c r="X34" s="291"/>
      <c r="Y34" s="291"/>
      <c r="Z34" s="291"/>
      <c r="AA34" s="291"/>
      <c r="AB34" s="291"/>
      <c r="AC34" s="291"/>
      <c r="AD34" s="291"/>
      <c r="AE34" s="291"/>
      <c r="AF34" s="291"/>
      <c r="AG34" s="291"/>
      <c r="AH34" s="291"/>
      <c r="AI34" s="291"/>
      <c r="AJ34" s="291"/>
      <c r="AK34" s="1227" t="s">
        <v>550</v>
      </c>
      <c r="AL34" s="1228"/>
      <c r="AM34" s="1228"/>
      <c r="AN34" s="1229"/>
      <c r="AO34" s="340" t="s">
        <v>534</v>
      </c>
      <c r="AP34" s="340" t="s">
        <v>534</v>
      </c>
      <c r="AQ34" s="341">
        <v>57</v>
      </c>
      <c r="AR34" s="342" t="s">
        <v>534</v>
      </c>
    </row>
    <row r="35" spans="1:46" ht="27" customHeight="1" x14ac:dyDescent="0.15">
      <c r="A35" s="295"/>
      <c r="B35" s="291"/>
      <c r="C35" s="291"/>
      <c r="D35" s="291"/>
      <c r="E35" s="291"/>
      <c r="F35" s="291"/>
      <c r="G35" s="291"/>
      <c r="H35" s="291"/>
      <c r="I35" s="291"/>
      <c r="J35" s="291"/>
      <c r="K35" s="291"/>
      <c r="L35" s="291"/>
      <c r="M35" s="291"/>
      <c r="N35" s="291"/>
      <c r="O35" s="291"/>
      <c r="P35" s="291"/>
      <c r="Q35" s="291"/>
      <c r="R35" s="291"/>
      <c r="S35" s="291"/>
      <c r="T35" s="291"/>
      <c r="U35" s="291"/>
      <c r="V35" s="291"/>
      <c r="W35" s="291"/>
      <c r="X35" s="291"/>
      <c r="Y35" s="291"/>
      <c r="Z35" s="291"/>
      <c r="AA35" s="291"/>
      <c r="AB35" s="291"/>
      <c r="AC35" s="291"/>
      <c r="AD35" s="291"/>
      <c r="AE35" s="291"/>
      <c r="AF35" s="291"/>
      <c r="AG35" s="291"/>
      <c r="AH35" s="291"/>
      <c r="AI35" s="291"/>
      <c r="AJ35" s="291"/>
      <c r="AK35" s="1227" t="s">
        <v>551</v>
      </c>
      <c r="AL35" s="1228"/>
      <c r="AM35" s="1228"/>
      <c r="AN35" s="1229"/>
      <c r="AO35" s="340">
        <v>554760</v>
      </c>
      <c r="AP35" s="340">
        <v>11227</v>
      </c>
      <c r="AQ35" s="341">
        <v>13586</v>
      </c>
      <c r="AR35" s="342">
        <v>-17.399999999999999</v>
      </c>
    </row>
    <row r="36" spans="1:46" ht="27" customHeight="1" x14ac:dyDescent="0.15">
      <c r="A36" s="295"/>
      <c r="B36" s="291"/>
      <c r="C36" s="291"/>
      <c r="D36" s="291"/>
      <c r="E36" s="291"/>
      <c r="F36" s="291"/>
      <c r="G36" s="291"/>
      <c r="H36" s="291"/>
      <c r="I36" s="291"/>
      <c r="J36" s="291"/>
      <c r="K36" s="291"/>
      <c r="L36" s="291"/>
      <c r="M36" s="291"/>
      <c r="N36" s="291"/>
      <c r="O36" s="291"/>
      <c r="P36" s="291"/>
      <c r="Q36" s="291"/>
      <c r="R36" s="291"/>
      <c r="S36" s="291"/>
      <c r="T36" s="291"/>
      <c r="U36" s="291"/>
      <c r="V36" s="291"/>
      <c r="W36" s="291"/>
      <c r="X36" s="291"/>
      <c r="Y36" s="291"/>
      <c r="Z36" s="291"/>
      <c r="AA36" s="291"/>
      <c r="AB36" s="291"/>
      <c r="AC36" s="291"/>
      <c r="AD36" s="291"/>
      <c r="AE36" s="291"/>
      <c r="AF36" s="291"/>
      <c r="AG36" s="291"/>
      <c r="AH36" s="291"/>
      <c r="AI36" s="291"/>
      <c r="AJ36" s="291"/>
      <c r="AK36" s="1227" t="s">
        <v>552</v>
      </c>
      <c r="AL36" s="1228"/>
      <c r="AM36" s="1228"/>
      <c r="AN36" s="1229"/>
      <c r="AO36" s="340">
        <v>207825</v>
      </c>
      <c r="AP36" s="340">
        <v>4206</v>
      </c>
      <c r="AQ36" s="341">
        <v>1761</v>
      </c>
      <c r="AR36" s="342">
        <v>138.80000000000001</v>
      </c>
    </row>
    <row r="37" spans="1:46" ht="13.5" customHeight="1" x14ac:dyDescent="0.15">
      <c r="A37" s="295"/>
      <c r="B37" s="291"/>
      <c r="C37" s="291"/>
      <c r="D37" s="291"/>
      <c r="E37" s="291"/>
      <c r="F37" s="291"/>
      <c r="G37" s="291"/>
      <c r="H37" s="291"/>
      <c r="I37" s="291"/>
      <c r="J37" s="291"/>
      <c r="K37" s="291"/>
      <c r="L37" s="291"/>
      <c r="M37" s="291"/>
      <c r="N37" s="291"/>
      <c r="O37" s="291"/>
      <c r="P37" s="291"/>
      <c r="Q37" s="291"/>
      <c r="R37" s="291"/>
      <c r="S37" s="291"/>
      <c r="T37" s="291"/>
      <c r="U37" s="291"/>
      <c r="V37" s="291"/>
      <c r="W37" s="291"/>
      <c r="X37" s="291"/>
      <c r="Y37" s="291"/>
      <c r="Z37" s="291"/>
      <c r="AA37" s="291"/>
      <c r="AB37" s="291"/>
      <c r="AC37" s="291"/>
      <c r="AD37" s="291"/>
      <c r="AE37" s="291"/>
      <c r="AF37" s="291"/>
      <c r="AG37" s="291"/>
      <c r="AH37" s="291"/>
      <c r="AI37" s="291"/>
      <c r="AJ37" s="291"/>
      <c r="AK37" s="1227" t="s">
        <v>553</v>
      </c>
      <c r="AL37" s="1228"/>
      <c r="AM37" s="1228"/>
      <c r="AN37" s="1229"/>
      <c r="AO37" s="340">
        <v>12007</v>
      </c>
      <c r="AP37" s="340">
        <v>243</v>
      </c>
      <c r="AQ37" s="341">
        <v>609</v>
      </c>
      <c r="AR37" s="342">
        <v>-60.1</v>
      </c>
    </row>
    <row r="38" spans="1:46" ht="27" customHeight="1" x14ac:dyDescent="0.15">
      <c r="A38" s="295"/>
      <c r="B38" s="291"/>
      <c r="C38" s="291"/>
      <c r="D38" s="291"/>
      <c r="E38" s="291"/>
      <c r="F38" s="291"/>
      <c r="G38" s="291"/>
      <c r="H38" s="291"/>
      <c r="I38" s="291"/>
      <c r="J38" s="291"/>
      <c r="K38" s="291"/>
      <c r="L38" s="291"/>
      <c r="M38" s="291"/>
      <c r="N38" s="291"/>
      <c r="O38" s="291"/>
      <c r="P38" s="291"/>
      <c r="Q38" s="291"/>
      <c r="R38" s="291"/>
      <c r="S38" s="291"/>
      <c r="T38" s="291"/>
      <c r="U38" s="291"/>
      <c r="V38" s="291"/>
      <c r="W38" s="291"/>
      <c r="X38" s="291"/>
      <c r="Y38" s="291"/>
      <c r="Z38" s="291"/>
      <c r="AA38" s="291"/>
      <c r="AB38" s="291"/>
      <c r="AC38" s="291"/>
      <c r="AD38" s="291"/>
      <c r="AE38" s="291"/>
      <c r="AF38" s="291"/>
      <c r="AG38" s="291"/>
      <c r="AH38" s="291"/>
      <c r="AI38" s="291"/>
      <c r="AJ38" s="291"/>
      <c r="AK38" s="1230" t="s">
        <v>554</v>
      </c>
      <c r="AL38" s="1231"/>
      <c r="AM38" s="1231"/>
      <c r="AN38" s="1232"/>
      <c r="AO38" s="343" t="s">
        <v>534</v>
      </c>
      <c r="AP38" s="343" t="s">
        <v>534</v>
      </c>
      <c r="AQ38" s="344">
        <v>1</v>
      </c>
      <c r="AR38" s="332" t="s">
        <v>534</v>
      </c>
      <c r="AS38" s="339"/>
    </row>
    <row r="39" spans="1:46" x14ac:dyDescent="0.15">
      <c r="A39" s="295"/>
      <c r="B39" s="291"/>
      <c r="C39" s="291"/>
      <c r="D39" s="291"/>
      <c r="E39" s="291"/>
      <c r="F39" s="291"/>
      <c r="G39" s="291"/>
      <c r="H39" s="291"/>
      <c r="I39" s="291"/>
      <c r="J39" s="291"/>
      <c r="K39" s="291"/>
      <c r="L39" s="291"/>
      <c r="M39" s="291"/>
      <c r="N39" s="291"/>
      <c r="O39" s="291"/>
      <c r="P39" s="291"/>
      <c r="Q39" s="291"/>
      <c r="R39" s="291"/>
      <c r="S39" s="291"/>
      <c r="T39" s="291"/>
      <c r="U39" s="291"/>
      <c r="V39" s="291"/>
      <c r="W39" s="291"/>
      <c r="X39" s="291"/>
      <c r="Y39" s="291"/>
      <c r="Z39" s="291"/>
      <c r="AA39" s="291"/>
      <c r="AB39" s="291"/>
      <c r="AC39" s="291"/>
      <c r="AD39" s="291"/>
      <c r="AE39" s="291"/>
      <c r="AF39" s="291"/>
      <c r="AG39" s="291"/>
      <c r="AH39" s="291"/>
      <c r="AI39" s="291"/>
      <c r="AJ39" s="291"/>
      <c r="AK39" s="1230" t="s">
        <v>555</v>
      </c>
      <c r="AL39" s="1231"/>
      <c r="AM39" s="1231"/>
      <c r="AN39" s="1232"/>
      <c r="AO39" s="340">
        <v>-335016</v>
      </c>
      <c r="AP39" s="340">
        <v>-6780</v>
      </c>
      <c r="AQ39" s="341">
        <v>-5546</v>
      </c>
      <c r="AR39" s="342">
        <v>22.3</v>
      </c>
      <c r="AS39" s="339"/>
    </row>
    <row r="40" spans="1:46" ht="27" customHeight="1" x14ac:dyDescent="0.15">
      <c r="A40" s="295"/>
      <c r="B40" s="291"/>
      <c r="C40" s="291"/>
      <c r="D40" s="291"/>
      <c r="E40" s="291"/>
      <c r="F40" s="291"/>
      <c r="G40" s="291"/>
      <c r="H40" s="291"/>
      <c r="I40" s="291"/>
      <c r="J40" s="291"/>
      <c r="K40" s="291"/>
      <c r="L40" s="291"/>
      <c r="M40" s="291"/>
      <c r="N40" s="291"/>
      <c r="O40" s="291"/>
      <c r="P40" s="291"/>
      <c r="Q40" s="291"/>
      <c r="R40" s="291"/>
      <c r="S40" s="291"/>
      <c r="T40" s="291"/>
      <c r="U40" s="291"/>
      <c r="V40" s="291"/>
      <c r="W40" s="291"/>
      <c r="X40" s="291"/>
      <c r="Y40" s="291"/>
      <c r="Z40" s="291"/>
      <c r="AA40" s="291"/>
      <c r="AB40" s="291"/>
      <c r="AC40" s="291"/>
      <c r="AD40" s="291"/>
      <c r="AE40" s="291"/>
      <c r="AF40" s="291"/>
      <c r="AG40" s="291"/>
      <c r="AH40" s="291"/>
      <c r="AI40" s="291"/>
      <c r="AJ40" s="291"/>
      <c r="AK40" s="1227" t="s">
        <v>556</v>
      </c>
      <c r="AL40" s="1228"/>
      <c r="AM40" s="1228"/>
      <c r="AN40" s="1229"/>
      <c r="AO40" s="340">
        <v>-1856447</v>
      </c>
      <c r="AP40" s="340">
        <v>-37570</v>
      </c>
      <c r="AQ40" s="341">
        <v>-36890</v>
      </c>
      <c r="AR40" s="342">
        <v>1.8</v>
      </c>
      <c r="AS40" s="339"/>
    </row>
    <row r="41" spans="1:46" x14ac:dyDescent="0.15">
      <c r="A41" s="295"/>
      <c r="B41" s="291"/>
      <c r="C41" s="291"/>
      <c r="D41" s="291"/>
      <c r="E41" s="291"/>
      <c r="F41" s="291"/>
      <c r="G41" s="291"/>
      <c r="H41" s="291"/>
      <c r="I41" s="291"/>
      <c r="J41" s="291"/>
      <c r="K41" s="291"/>
      <c r="L41" s="291"/>
      <c r="M41" s="291"/>
      <c r="N41" s="291"/>
      <c r="O41" s="291"/>
      <c r="P41" s="291"/>
      <c r="Q41" s="291"/>
      <c r="R41" s="291"/>
      <c r="S41" s="291"/>
      <c r="T41" s="291"/>
      <c r="U41" s="291"/>
      <c r="V41" s="291"/>
      <c r="W41" s="291"/>
      <c r="X41" s="291"/>
      <c r="Y41" s="291"/>
      <c r="Z41" s="291"/>
      <c r="AA41" s="291"/>
      <c r="AB41" s="291"/>
      <c r="AC41" s="291"/>
      <c r="AD41" s="291"/>
      <c r="AE41" s="291"/>
      <c r="AF41" s="291"/>
      <c r="AG41" s="291"/>
      <c r="AH41" s="291"/>
      <c r="AI41" s="291"/>
      <c r="AJ41" s="291"/>
      <c r="AK41" s="1233" t="s">
        <v>303</v>
      </c>
      <c r="AL41" s="1234"/>
      <c r="AM41" s="1234"/>
      <c r="AN41" s="1235"/>
      <c r="AO41" s="340">
        <v>882375</v>
      </c>
      <c r="AP41" s="340">
        <v>17857</v>
      </c>
      <c r="AQ41" s="341">
        <v>13053</v>
      </c>
      <c r="AR41" s="342">
        <v>36.799999999999997</v>
      </c>
      <c r="AS41" s="339"/>
    </row>
    <row r="42" spans="1:46" x14ac:dyDescent="0.15">
      <c r="A42" s="295"/>
      <c r="B42" s="291"/>
      <c r="C42" s="291"/>
      <c r="D42" s="291"/>
      <c r="E42" s="291"/>
      <c r="F42" s="291"/>
      <c r="G42" s="291"/>
      <c r="H42" s="291"/>
      <c r="I42" s="291"/>
      <c r="J42" s="291"/>
      <c r="K42" s="291"/>
      <c r="L42" s="291"/>
      <c r="M42" s="291"/>
      <c r="N42" s="291"/>
      <c r="O42" s="291"/>
      <c r="P42" s="291"/>
      <c r="Q42" s="291"/>
      <c r="R42" s="291"/>
      <c r="S42" s="291"/>
      <c r="T42" s="291"/>
      <c r="U42" s="291"/>
      <c r="V42" s="291"/>
      <c r="W42" s="291"/>
      <c r="X42" s="291"/>
      <c r="Y42" s="291"/>
      <c r="Z42" s="291"/>
      <c r="AA42" s="291"/>
      <c r="AB42" s="291"/>
      <c r="AC42" s="291"/>
      <c r="AD42" s="291"/>
      <c r="AE42" s="291"/>
      <c r="AF42" s="291"/>
      <c r="AG42" s="291"/>
      <c r="AH42" s="291"/>
      <c r="AI42" s="291"/>
      <c r="AJ42" s="291"/>
      <c r="AK42" s="345" t="s">
        <v>557</v>
      </c>
      <c r="AL42" s="291"/>
      <c r="AM42" s="291"/>
      <c r="AN42" s="291"/>
      <c r="AO42" s="291"/>
      <c r="AP42" s="291"/>
      <c r="AQ42" s="316"/>
      <c r="AR42" s="316"/>
      <c r="AS42" s="339"/>
    </row>
    <row r="43" spans="1:46" x14ac:dyDescent="0.15">
      <c r="A43" s="295"/>
      <c r="B43" s="291"/>
      <c r="C43" s="291"/>
      <c r="D43" s="291"/>
      <c r="E43" s="291"/>
      <c r="F43" s="291"/>
      <c r="G43" s="291"/>
      <c r="H43" s="291"/>
      <c r="I43" s="291"/>
      <c r="J43" s="291"/>
      <c r="K43" s="291"/>
      <c r="L43" s="291"/>
      <c r="M43" s="291"/>
      <c r="N43" s="291"/>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346"/>
      <c r="AQ43" s="316"/>
      <c r="AR43" s="291"/>
      <c r="AS43" s="339"/>
    </row>
    <row r="44" spans="1:46" x14ac:dyDescent="0.15">
      <c r="A44" s="295"/>
      <c r="B44" s="291"/>
      <c r="C44" s="291"/>
      <c r="D44" s="291"/>
      <c r="E44" s="291"/>
      <c r="F44" s="291"/>
      <c r="G44" s="291"/>
      <c r="H44" s="291"/>
      <c r="I44" s="291"/>
      <c r="J44" s="291"/>
      <c r="K44" s="291"/>
      <c r="L44" s="291"/>
      <c r="M44" s="291"/>
      <c r="N44" s="291"/>
      <c r="O44" s="291"/>
      <c r="P44" s="291"/>
      <c r="Q44" s="291"/>
      <c r="R44" s="291"/>
      <c r="S44" s="291"/>
      <c r="T44" s="291"/>
      <c r="U44" s="291"/>
      <c r="V44" s="291"/>
      <c r="W44" s="291"/>
      <c r="X44" s="291"/>
      <c r="Y44" s="291"/>
      <c r="Z44" s="291"/>
      <c r="AA44" s="291"/>
      <c r="AB44" s="291"/>
      <c r="AC44" s="291"/>
      <c r="AD44" s="291"/>
      <c r="AE44" s="291"/>
      <c r="AF44" s="291"/>
      <c r="AG44" s="291"/>
      <c r="AH44" s="291"/>
      <c r="AI44" s="291"/>
      <c r="AJ44" s="291"/>
      <c r="AK44" s="291"/>
      <c r="AL44" s="291"/>
      <c r="AM44" s="291"/>
      <c r="AN44" s="291"/>
      <c r="AO44" s="291"/>
      <c r="AP44" s="291"/>
      <c r="AQ44" s="316"/>
      <c r="AR44" s="291"/>
    </row>
    <row r="45" spans="1:46" x14ac:dyDescent="0.15">
      <c r="A45" s="293"/>
      <c r="B45" s="293"/>
      <c r="C45" s="293"/>
      <c r="D45" s="293"/>
      <c r="E45" s="293"/>
      <c r="F45" s="293"/>
      <c r="G45" s="293"/>
      <c r="H45" s="293"/>
      <c r="I45" s="293"/>
      <c r="J45" s="293"/>
      <c r="K45" s="293"/>
      <c r="L45" s="293"/>
      <c r="M45" s="293"/>
      <c r="N45" s="293"/>
      <c r="O45" s="293"/>
      <c r="P45" s="293"/>
      <c r="Q45" s="293"/>
      <c r="R45" s="293"/>
      <c r="S45" s="293"/>
      <c r="T45" s="293"/>
      <c r="U45" s="293"/>
      <c r="V45" s="293"/>
      <c r="W45" s="293"/>
      <c r="X45" s="293"/>
      <c r="Y45" s="293"/>
      <c r="Z45" s="293"/>
      <c r="AA45" s="293"/>
      <c r="AB45" s="293"/>
      <c r="AC45" s="293"/>
      <c r="AD45" s="293"/>
      <c r="AE45" s="293"/>
      <c r="AF45" s="293"/>
      <c r="AG45" s="293"/>
      <c r="AH45" s="293"/>
      <c r="AI45" s="293"/>
      <c r="AJ45" s="293"/>
      <c r="AK45" s="293"/>
      <c r="AL45" s="293"/>
      <c r="AM45" s="293"/>
      <c r="AN45" s="293"/>
      <c r="AO45" s="293"/>
      <c r="AP45" s="293"/>
      <c r="AQ45" s="347"/>
      <c r="AR45" s="293"/>
      <c r="AS45" s="293"/>
      <c r="AT45" s="291"/>
    </row>
    <row r="46" spans="1:46" x14ac:dyDescent="0.15">
      <c r="A46" s="348"/>
      <c r="B46" s="348"/>
      <c r="C46" s="348"/>
      <c r="D46" s="348"/>
      <c r="E46" s="348"/>
      <c r="F46" s="348"/>
      <c r="G46" s="348"/>
      <c r="H46" s="348"/>
      <c r="I46" s="348"/>
      <c r="J46" s="348"/>
      <c r="K46" s="348"/>
      <c r="L46" s="348"/>
      <c r="M46" s="348"/>
      <c r="N46" s="348"/>
      <c r="O46" s="348"/>
      <c r="P46" s="348"/>
      <c r="Q46" s="348"/>
      <c r="R46" s="348"/>
      <c r="S46" s="348"/>
      <c r="T46" s="348"/>
      <c r="U46" s="348"/>
      <c r="V46" s="348"/>
      <c r="W46" s="348"/>
      <c r="X46" s="348"/>
      <c r="Y46" s="348"/>
      <c r="Z46" s="348"/>
      <c r="AA46" s="348"/>
      <c r="AB46" s="348"/>
      <c r="AC46" s="348"/>
      <c r="AD46" s="348"/>
      <c r="AE46" s="348"/>
      <c r="AF46" s="348"/>
      <c r="AG46" s="348"/>
      <c r="AH46" s="348"/>
      <c r="AI46" s="348"/>
      <c r="AJ46" s="348"/>
      <c r="AK46" s="348"/>
      <c r="AL46" s="348"/>
      <c r="AM46" s="348"/>
      <c r="AN46" s="348"/>
      <c r="AO46" s="348"/>
      <c r="AP46" s="348"/>
      <c r="AQ46" s="348"/>
      <c r="AR46" s="348"/>
      <c r="AS46" s="348"/>
      <c r="AT46" s="291"/>
    </row>
    <row r="47" spans="1:46" ht="17.25" customHeight="1" x14ac:dyDescent="0.15">
      <c r="A47" s="349" t="s">
        <v>558</v>
      </c>
      <c r="B47" s="291"/>
      <c r="C47" s="291"/>
      <c r="D47" s="291"/>
      <c r="E47" s="291"/>
      <c r="F47" s="291"/>
      <c r="G47" s="291"/>
      <c r="H47" s="291"/>
      <c r="I47" s="291"/>
      <c r="J47" s="291"/>
      <c r="K47" s="291"/>
      <c r="L47" s="291"/>
      <c r="M47" s="291"/>
      <c r="N47" s="291"/>
      <c r="O47" s="291"/>
      <c r="P47" s="291"/>
      <c r="Q47" s="291"/>
      <c r="R47" s="291"/>
      <c r="S47" s="291"/>
      <c r="T47" s="291"/>
      <c r="U47" s="291"/>
      <c r="V47" s="291"/>
      <c r="W47" s="291"/>
      <c r="X47" s="291"/>
      <c r="Y47" s="291"/>
      <c r="Z47" s="291"/>
      <c r="AA47" s="291"/>
      <c r="AB47" s="291"/>
      <c r="AC47" s="291"/>
      <c r="AD47" s="291"/>
      <c r="AE47" s="291"/>
      <c r="AF47" s="291"/>
      <c r="AG47" s="291"/>
      <c r="AH47" s="291"/>
      <c r="AI47" s="291"/>
      <c r="AJ47" s="291"/>
      <c r="AK47" s="291"/>
      <c r="AL47" s="291"/>
      <c r="AM47" s="291"/>
      <c r="AN47" s="291"/>
      <c r="AO47" s="291"/>
      <c r="AP47" s="291"/>
      <c r="AQ47" s="291"/>
      <c r="AR47" s="291"/>
    </row>
    <row r="48" spans="1:46" x14ac:dyDescent="0.15">
      <c r="A48" s="295"/>
      <c r="B48" s="291"/>
      <c r="C48" s="291"/>
      <c r="D48" s="291"/>
      <c r="E48" s="291"/>
      <c r="F48" s="291"/>
      <c r="G48" s="291"/>
      <c r="H48" s="291"/>
      <c r="I48" s="291"/>
      <c r="J48" s="291"/>
      <c r="K48" s="291"/>
      <c r="L48" s="291"/>
      <c r="M48" s="291"/>
      <c r="N48" s="291"/>
      <c r="O48" s="291"/>
      <c r="P48" s="291"/>
      <c r="Q48" s="291"/>
      <c r="R48" s="291"/>
      <c r="S48" s="291"/>
      <c r="T48" s="291"/>
      <c r="U48" s="291"/>
      <c r="V48" s="291"/>
      <c r="W48" s="291"/>
      <c r="X48" s="291"/>
      <c r="Y48" s="291"/>
      <c r="Z48" s="291"/>
      <c r="AA48" s="291"/>
      <c r="AB48" s="291"/>
      <c r="AC48" s="291"/>
      <c r="AD48" s="291"/>
      <c r="AE48" s="291"/>
      <c r="AF48" s="291"/>
      <c r="AG48" s="291"/>
      <c r="AH48" s="291"/>
      <c r="AI48" s="291"/>
      <c r="AJ48" s="291"/>
      <c r="AK48" s="350" t="s">
        <v>559</v>
      </c>
      <c r="AL48" s="350"/>
      <c r="AM48" s="350"/>
      <c r="AN48" s="350"/>
      <c r="AO48" s="350"/>
      <c r="AP48" s="350"/>
      <c r="AQ48" s="351"/>
      <c r="AR48" s="350"/>
    </row>
    <row r="49" spans="1:44" ht="13.5" customHeight="1" x14ac:dyDescent="0.15">
      <c r="A49" s="295"/>
      <c r="B49" s="291"/>
      <c r="C49" s="291"/>
      <c r="D49" s="291"/>
      <c r="E49" s="291"/>
      <c r="F49" s="291"/>
      <c r="G49" s="291"/>
      <c r="H49" s="291"/>
      <c r="I49" s="291"/>
      <c r="J49" s="291"/>
      <c r="K49" s="291"/>
      <c r="L49" s="291"/>
      <c r="M49" s="291"/>
      <c r="N49" s="291"/>
      <c r="O49" s="291"/>
      <c r="P49" s="291"/>
      <c r="Q49" s="291"/>
      <c r="R49" s="291"/>
      <c r="S49" s="291"/>
      <c r="T49" s="291"/>
      <c r="U49" s="291"/>
      <c r="V49" s="291"/>
      <c r="W49" s="291"/>
      <c r="X49" s="291"/>
      <c r="Y49" s="291"/>
      <c r="Z49" s="291"/>
      <c r="AA49" s="291"/>
      <c r="AB49" s="291"/>
      <c r="AC49" s="291"/>
      <c r="AD49" s="291"/>
      <c r="AE49" s="291"/>
      <c r="AF49" s="291"/>
      <c r="AG49" s="291"/>
      <c r="AH49" s="291"/>
      <c r="AI49" s="291"/>
      <c r="AJ49" s="291"/>
      <c r="AK49" s="352"/>
      <c r="AL49" s="353"/>
      <c r="AM49" s="1222" t="s">
        <v>525</v>
      </c>
      <c r="AN49" s="1224" t="s">
        <v>560</v>
      </c>
      <c r="AO49" s="1225"/>
      <c r="AP49" s="1225"/>
      <c r="AQ49" s="1225"/>
      <c r="AR49" s="1226"/>
    </row>
    <row r="50" spans="1:44" x14ac:dyDescent="0.15">
      <c r="A50" s="295"/>
      <c r="B50" s="291"/>
      <c r="C50" s="291"/>
      <c r="D50" s="291"/>
      <c r="E50" s="291"/>
      <c r="F50" s="291"/>
      <c r="G50" s="291"/>
      <c r="H50" s="291"/>
      <c r="I50" s="291"/>
      <c r="J50" s="291"/>
      <c r="K50" s="291"/>
      <c r="L50" s="291"/>
      <c r="M50" s="291"/>
      <c r="N50" s="291"/>
      <c r="O50" s="291"/>
      <c r="P50" s="291"/>
      <c r="Q50" s="291"/>
      <c r="R50" s="291"/>
      <c r="S50" s="291"/>
      <c r="T50" s="291"/>
      <c r="U50" s="291"/>
      <c r="V50" s="291"/>
      <c r="W50" s="291"/>
      <c r="X50" s="291"/>
      <c r="Y50" s="291"/>
      <c r="Z50" s="291"/>
      <c r="AA50" s="291"/>
      <c r="AB50" s="291"/>
      <c r="AC50" s="291"/>
      <c r="AD50" s="291"/>
      <c r="AE50" s="291"/>
      <c r="AF50" s="291"/>
      <c r="AG50" s="291"/>
      <c r="AH50" s="291"/>
      <c r="AI50" s="291"/>
      <c r="AJ50" s="291"/>
      <c r="AK50" s="354"/>
      <c r="AL50" s="355"/>
      <c r="AM50" s="1223"/>
      <c r="AN50" s="356" t="s">
        <v>561</v>
      </c>
      <c r="AO50" s="357" t="s">
        <v>562</v>
      </c>
      <c r="AP50" s="358" t="s">
        <v>563</v>
      </c>
      <c r="AQ50" s="359" t="s">
        <v>564</v>
      </c>
      <c r="AR50" s="360" t="s">
        <v>565</v>
      </c>
    </row>
    <row r="51" spans="1:44" x14ac:dyDescent="0.15">
      <c r="A51" s="295"/>
      <c r="B51" s="291"/>
      <c r="C51" s="291"/>
      <c r="D51" s="291"/>
      <c r="E51" s="291"/>
      <c r="F51" s="291"/>
      <c r="G51" s="291"/>
      <c r="H51" s="291"/>
      <c r="I51" s="291"/>
      <c r="J51" s="291"/>
      <c r="K51" s="291"/>
      <c r="L51" s="291"/>
      <c r="M51" s="291"/>
      <c r="N51" s="291"/>
      <c r="O51" s="291"/>
      <c r="P51" s="291"/>
      <c r="Q51" s="291"/>
      <c r="R51" s="291"/>
      <c r="S51" s="291"/>
      <c r="T51" s="291"/>
      <c r="U51" s="291"/>
      <c r="V51" s="291"/>
      <c r="W51" s="291"/>
      <c r="X51" s="291"/>
      <c r="Y51" s="291"/>
      <c r="Z51" s="291"/>
      <c r="AA51" s="291"/>
      <c r="AB51" s="291"/>
      <c r="AC51" s="291"/>
      <c r="AD51" s="291"/>
      <c r="AE51" s="291"/>
      <c r="AF51" s="291"/>
      <c r="AG51" s="291"/>
      <c r="AH51" s="291"/>
      <c r="AI51" s="291"/>
      <c r="AJ51" s="291"/>
      <c r="AK51" s="352" t="s">
        <v>566</v>
      </c>
      <c r="AL51" s="353"/>
      <c r="AM51" s="361">
        <v>1919695</v>
      </c>
      <c r="AN51" s="362">
        <v>37481</v>
      </c>
      <c r="AO51" s="363">
        <v>-34.9</v>
      </c>
      <c r="AP51" s="364">
        <v>54227</v>
      </c>
      <c r="AQ51" s="365">
        <v>-6.4</v>
      </c>
      <c r="AR51" s="366">
        <v>-28.5</v>
      </c>
    </row>
    <row r="52" spans="1:44" x14ac:dyDescent="0.15">
      <c r="A52" s="295"/>
      <c r="B52" s="291"/>
      <c r="C52" s="291"/>
      <c r="D52" s="291"/>
      <c r="E52" s="291"/>
      <c r="F52" s="291"/>
      <c r="G52" s="291"/>
      <c r="H52" s="291"/>
      <c r="I52" s="291"/>
      <c r="J52" s="291"/>
      <c r="K52" s="291"/>
      <c r="L52" s="291"/>
      <c r="M52" s="291"/>
      <c r="N52" s="291"/>
      <c r="O52" s="291"/>
      <c r="P52" s="291"/>
      <c r="Q52" s="291"/>
      <c r="R52" s="291"/>
      <c r="S52" s="291"/>
      <c r="T52" s="291"/>
      <c r="U52" s="291"/>
      <c r="V52" s="291"/>
      <c r="W52" s="291"/>
      <c r="X52" s="291"/>
      <c r="Y52" s="291"/>
      <c r="Z52" s="291"/>
      <c r="AA52" s="291"/>
      <c r="AB52" s="291"/>
      <c r="AC52" s="291"/>
      <c r="AD52" s="291"/>
      <c r="AE52" s="291"/>
      <c r="AF52" s="291"/>
      <c r="AG52" s="291"/>
      <c r="AH52" s="291"/>
      <c r="AI52" s="291"/>
      <c r="AJ52" s="291"/>
      <c r="AK52" s="367"/>
      <c r="AL52" s="368" t="s">
        <v>567</v>
      </c>
      <c r="AM52" s="369">
        <v>1095760</v>
      </c>
      <c r="AN52" s="370">
        <v>21394</v>
      </c>
      <c r="AO52" s="371">
        <v>-36.9</v>
      </c>
      <c r="AP52" s="372">
        <v>29694</v>
      </c>
      <c r="AQ52" s="373">
        <v>1.3</v>
      </c>
      <c r="AR52" s="374">
        <v>-38.200000000000003</v>
      </c>
    </row>
    <row r="53" spans="1:44" x14ac:dyDescent="0.15">
      <c r="A53" s="295"/>
      <c r="B53" s="291"/>
      <c r="C53" s="291"/>
      <c r="D53" s="291"/>
      <c r="E53" s="291"/>
      <c r="F53" s="291"/>
      <c r="G53" s="291"/>
      <c r="H53" s="291"/>
      <c r="I53" s="291"/>
      <c r="J53" s="291"/>
      <c r="K53" s="291"/>
      <c r="L53" s="291"/>
      <c r="M53" s="291"/>
      <c r="N53" s="291"/>
      <c r="O53" s="291"/>
      <c r="P53" s="291"/>
      <c r="Q53" s="291"/>
      <c r="R53" s="291"/>
      <c r="S53" s="291"/>
      <c r="T53" s="291"/>
      <c r="U53" s="291"/>
      <c r="V53" s="291"/>
      <c r="W53" s="291"/>
      <c r="X53" s="291"/>
      <c r="Y53" s="291"/>
      <c r="Z53" s="291"/>
      <c r="AA53" s="291"/>
      <c r="AB53" s="291"/>
      <c r="AC53" s="291"/>
      <c r="AD53" s="291"/>
      <c r="AE53" s="291"/>
      <c r="AF53" s="291"/>
      <c r="AG53" s="291"/>
      <c r="AH53" s="291"/>
      <c r="AI53" s="291"/>
      <c r="AJ53" s="291"/>
      <c r="AK53" s="352" t="s">
        <v>568</v>
      </c>
      <c r="AL53" s="353"/>
      <c r="AM53" s="361">
        <v>2227384</v>
      </c>
      <c r="AN53" s="362">
        <v>43800</v>
      </c>
      <c r="AO53" s="363">
        <v>16.899999999999999</v>
      </c>
      <c r="AP53" s="364">
        <v>57295</v>
      </c>
      <c r="AQ53" s="365">
        <v>5.7</v>
      </c>
      <c r="AR53" s="366">
        <v>11.2</v>
      </c>
    </row>
    <row r="54" spans="1:44" x14ac:dyDescent="0.15">
      <c r="A54" s="295"/>
      <c r="B54" s="291"/>
      <c r="C54" s="291"/>
      <c r="D54" s="291"/>
      <c r="E54" s="291"/>
      <c r="F54" s="291"/>
      <c r="G54" s="291"/>
      <c r="H54" s="291"/>
      <c r="I54" s="291"/>
      <c r="J54" s="291"/>
      <c r="K54" s="291"/>
      <c r="L54" s="291"/>
      <c r="M54" s="291"/>
      <c r="N54" s="291"/>
      <c r="O54" s="291"/>
      <c r="P54" s="291"/>
      <c r="Q54" s="291"/>
      <c r="R54" s="291"/>
      <c r="S54" s="291"/>
      <c r="T54" s="291"/>
      <c r="U54" s="291"/>
      <c r="V54" s="291"/>
      <c r="W54" s="291"/>
      <c r="X54" s="291"/>
      <c r="Y54" s="291"/>
      <c r="Z54" s="291"/>
      <c r="AA54" s="291"/>
      <c r="AB54" s="291"/>
      <c r="AC54" s="291"/>
      <c r="AD54" s="291"/>
      <c r="AE54" s="291"/>
      <c r="AF54" s="291"/>
      <c r="AG54" s="291"/>
      <c r="AH54" s="291"/>
      <c r="AI54" s="291"/>
      <c r="AJ54" s="291"/>
      <c r="AK54" s="367"/>
      <c r="AL54" s="368" t="s">
        <v>567</v>
      </c>
      <c r="AM54" s="369">
        <v>1841175</v>
      </c>
      <c r="AN54" s="370">
        <v>36206</v>
      </c>
      <c r="AO54" s="371">
        <v>69.2</v>
      </c>
      <c r="AP54" s="372">
        <v>32771</v>
      </c>
      <c r="AQ54" s="373">
        <v>10.4</v>
      </c>
      <c r="AR54" s="374">
        <v>58.8</v>
      </c>
    </row>
    <row r="55" spans="1:44" x14ac:dyDescent="0.15">
      <c r="A55" s="295"/>
      <c r="B55" s="291"/>
      <c r="C55" s="291"/>
      <c r="D55" s="291"/>
      <c r="E55" s="291"/>
      <c r="F55" s="291"/>
      <c r="G55" s="291"/>
      <c r="H55" s="291"/>
      <c r="I55" s="291"/>
      <c r="J55" s="291"/>
      <c r="K55" s="291"/>
      <c r="L55" s="291"/>
      <c r="M55" s="291"/>
      <c r="N55" s="291"/>
      <c r="O55" s="291"/>
      <c r="P55" s="291"/>
      <c r="Q55" s="291"/>
      <c r="R55" s="291"/>
      <c r="S55" s="291"/>
      <c r="T55" s="291"/>
      <c r="U55" s="291"/>
      <c r="V55" s="291"/>
      <c r="W55" s="291"/>
      <c r="X55" s="291"/>
      <c r="Y55" s="291"/>
      <c r="Z55" s="291"/>
      <c r="AA55" s="291"/>
      <c r="AB55" s="291"/>
      <c r="AC55" s="291"/>
      <c r="AD55" s="291"/>
      <c r="AE55" s="291"/>
      <c r="AF55" s="291"/>
      <c r="AG55" s="291"/>
      <c r="AH55" s="291"/>
      <c r="AI55" s="291"/>
      <c r="AJ55" s="291"/>
      <c r="AK55" s="352" t="s">
        <v>569</v>
      </c>
      <c r="AL55" s="353"/>
      <c r="AM55" s="361">
        <v>1331625</v>
      </c>
      <c r="AN55" s="362">
        <v>26415</v>
      </c>
      <c r="AO55" s="363">
        <v>-39.700000000000003</v>
      </c>
      <c r="AP55" s="364">
        <v>54110</v>
      </c>
      <c r="AQ55" s="365">
        <v>-5.6</v>
      </c>
      <c r="AR55" s="366">
        <v>-34.1</v>
      </c>
    </row>
    <row r="56" spans="1:44" x14ac:dyDescent="0.15">
      <c r="A56" s="295"/>
      <c r="B56" s="291"/>
      <c r="C56" s="291"/>
      <c r="D56" s="291"/>
      <c r="E56" s="291"/>
      <c r="F56" s="291"/>
      <c r="G56" s="291"/>
      <c r="H56" s="291"/>
      <c r="I56" s="291"/>
      <c r="J56" s="291"/>
      <c r="K56" s="291"/>
      <c r="L56" s="291"/>
      <c r="M56" s="291"/>
      <c r="N56" s="291"/>
      <c r="O56" s="291"/>
      <c r="P56" s="291"/>
      <c r="Q56" s="291"/>
      <c r="R56" s="291"/>
      <c r="S56" s="291"/>
      <c r="T56" s="291"/>
      <c r="U56" s="291"/>
      <c r="V56" s="291"/>
      <c r="W56" s="291"/>
      <c r="X56" s="291"/>
      <c r="Y56" s="291"/>
      <c r="Z56" s="291"/>
      <c r="AA56" s="291"/>
      <c r="AB56" s="291"/>
      <c r="AC56" s="291"/>
      <c r="AD56" s="291"/>
      <c r="AE56" s="291"/>
      <c r="AF56" s="291"/>
      <c r="AG56" s="291"/>
      <c r="AH56" s="291"/>
      <c r="AI56" s="291"/>
      <c r="AJ56" s="291"/>
      <c r="AK56" s="367"/>
      <c r="AL56" s="368" t="s">
        <v>567</v>
      </c>
      <c r="AM56" s="369">
        <v>761705</v>
      </c>
      <c r="AN56" s="370">
        <v>15110</v>
      </c>
      <c r="AO56" s="371">
        <v>-58.3</v>
      </c>
      <c r="AP56" s="372">
        <v>30620</v>
      </c>
      <c r="AQ56" s="373">
        <v>-6.6</v>
      </c>
      <c r="AR56" s="374">
        <v>-51.7</v>
      </c>
    </row>
    <row r="57" spans="1:44" x14ac:dyDescent="0.15">
      <c r="A57" s="295"/>
      <c r="B57" s="291"/>
      <c r="C57" s="291"/>
      <c r="D57" s="291"/>
      <c r="E57" s="291"/>
      <c r="F57" s="291"/>
      <c r="G57" s="291"/>
      <c r="H57" s="291"/>
      <c r="I57" s="291"/>
      <c r="J57" s="291"/>
      <c r="K57" s="291"/>
      <c r="L57" s="291"/>
      <c r="M57" s="291"/>
      <c r="N57" s="291"/>
      <c r="O57" s="291"/>
      <c r="P57" s="291"/>
      <c r="Q57" s="291"/>
      <c r="R57" s="291"/>
      <c r="S57" s="291"/>
      <c r="T57" s="291"/>
      <c r="U57" s="291"/>
      <c r="V57" s="291"/>
      <c r="W57" s="291"/>
      <c r="X57" s="291"/>
      <c r="Y57" s="291"/>
      <c r="Z57" s="291"/>
      <c r="AA57" s="291"/>
      <c r="AB57" s="291"/>
      <c r="AC57" s="291"/>
      <c r="AD57" s="291"/>
      <c r="AE57" s="291"/>
      <c r="AF57" s="291"/>
      <c r="AG57" s="291"/>
      <c r="AH57" s="291"/>
      <c r="AI57" s="291"/>
      <c r="AJ57" s="291"/>
      <c r="AK57" s="352" t="s">
        <v>570</v>
      </c>
      <c r="AL57" s="353"/>
      <c r="AM57" s="361">
        <v>1121230</v>
      </c>
      <c r="AN57" s="362">
        <v>22487</v>
      </c>
      <c r="AO57" s="363">
        <v>-14.9</v>
      </c>
      <c r="AP57" s="364">
        <v>54684</v>
      </c>
      <c r="AQ57" s="365">
        <v>1.1000000000000001</v>
      </c>
      <c r="AR57" s="366">
        <v>-16</v>
      </c>
    </row>
    <row r="58" spans="1:44" x14ac:dyDescent="0.15">
      <c r="A58" s="295"/>
      <c r="B58" s="291"/>
      <c r="C58" s="291"/>
      <c r="D58" s="291"/>
      <c r="E58" s="291"/>
      <c r="F58" s="291"/>
      <c r="G58" s="291"/>
      <c r="H58" s="291"/>
      <c r="I58" s="291"/>
      <c r="J58" s="291"/>
      <c r="K58" s="291"/>
      <c r="L58" s="291"/>
      <c r="M58" s="291"/>
      <c r="N58" s="291"/>
      <c r="O58" s="291"/>
      <c r="P58" s="291"/>
      <c r="Q58" s="291"/>
      <c r="R58" s="291"/>
      <c r="S58" s="291"/>
      <c r="T58" s="291"/>
      <c r="U58" s="291"/>
      <c r="V58" s="291"/>
      <c r="W58" s="291"/>
      <c r="X58" s="291"/>
      <c r="Y58" s="291"/>
      <c r="Z58" s="291"/>
      <c r="AA58" s="291"/>
      <c r="AB58" s="291"/>
      <c r="AC58" s="291"/>
      <c r="AD58" s="291"/>
      <c r="AE58" s="291"/>
      <c r="AF58" s="291"/>
      <c r="AG58" s="291"/>
      <c r="AH58" s="291"/>
      <c r="AI58" s="291"/>
      <c r="AJ58" s="291"/>
      <c r="AK58" s="367"/>
      <c r="AL58" s="368" t="s">
        <v>567</v>
      </c>
      <c r="AM58" s="369">
        <v>617081</v>
      </c>
      <c r="AN58" s="370">
        <v>12376</v>
      </c>
      <c r="AO58" s="371">
        <v>-18.100000000000001</v>
      </c>
      <c r="AP58" s="372">
        <v>32829</v>
      </c>
      <c r="AQ58" s="373">
        <v>7.2</v>
      </c>
      <c r="AR58" s="374">
        <v>-25.3</v>
      </c>
    </row>
    <row r="59" spans="1:44" x14ac:dyDescent="0.15">
      <c r="A59" s="295"/>
      <c r="B59" s="291"/>
      <c r="C59" s="291"/>
      <c r="D59" s="291"/>
      <c r="E59" s="291"/>
      <c r="F59" s="291"/>
      <c r="G59" s="291"/>
      <c r="H59" s="291"/>
      <c r="I59" s="291"/>
      <c r="J59" s="291"/>
      <c r="K59" s="291"/>
      <c r="L59" s="291"/>
      <c r="M59" s="291"/>
      <c r="N59" s="291"/>
      <c r="O59" s="291"/>
      <c r="P59" s="291"/>
      <c r="Q59" s="291"/>
      <c r="R59" s="291"/>
      <c r="S59" s="291"/>
      <c r="T59" s="291"/>
      <c r="U59" s="291"/>
      <c r="V59" s="291"/>
      <c r="W59" s="291"/>
      <c r="X59" s="291"/>
      <c r="Y59" s="291"/>
      <c r="Z59" s="291"/>
      <c r="AA59" s="291"/>
      <c r="AB59" s="291"/>
      <c r="AC59" s="291"/>
      <c r="AD59" s="291"/>
      <c r="AE59" s="291"/>
      <c r="AF59" s="291"/>
      <c r="AG59" s="291"/>
      <c r="AH59" s="291"/>
      <c r="AI59" s="291"/>
      <c r="AJ59" s="291"/>
      <c r="AK59" s="352" t="s">
        <v>571</v>
      </c>
      <c r="AL59" s="353"/>
      <c r="AM59" s="361">
        <v>1938047</v>
      </c>
      <c r="AN59" s="362">
        <v>39221</v>
      </c>
      <c r="AO59" s="363">
        <v>74.400000000000006</v>
      </c>
      <c r="AP59" s="364">
        <v>62383</v>
      </c>
      <c r="AQ59" s="365">
        <v>14.1</v>
      </c>
      <c r="AR59" s="366">
        <v>60.3</v>
      </c>
    </row>
    <row r="60" spans="1:44" x14ac:dyDescent="0.15">
      <c r="A60" s="295"/>
      <c r="B60" s="291"/>
      <c r="C60" s="291"/>
      <c r="D60" s="291"/>
      <c r="E60" s="291"/>
      <c r="F60" s="291"/>
      <c r="G60" s="291"/>
      <c r="H60" s="291"/>
      <c r="I60" s="291"/>
      <c r="J60" s="291"/>
      <c r="K60" s="291"/>
      <c r="L60" s="291"/>
      <c r="M60" s="291"/>
      <c r="N60" s="291"/>
      <c r="O60" s="291"/>
      <c r="P60" s="291"/>
      <c r="Q60" s="291"/>
      <c r="R60" s="291"/>
      <c r="S60" s="291"/>
      <c r="T60" s="291"/>
      <c r="U60" s="291"/>
      <c r="V60" s="291"/>
      <c r="W60" s="291"/>
      <c r="X60" s="291"/>
      <c r="Y60" s="291"/>
      <c r="Z60" s="291"/>
      <c r="AA60" s="291"/>
      <c r="AB60" s="291"/>
      <c r="AC60" s="291"/>
      <c r="AD60" s="291"/>
      <c r="AE60" s="291"/>
      <c r="AF60" s="291"/>
      <c r="AG60" s="291"/>
      <c r="AH60" s="291"/>
      <c r="AI60" s="291"/>
      <c r="AJ60" s="291"/>
      <c r="AK60" s="367"/>
      <c r="AL60" s="368" t="s">
        <v>567</v>
      </c>
      <c r="AM60" s="369">
        <v>1094203</v>
      </c>
      <c r="AN60" s="370">
        <v>22144</v>
      </c>
      <c r="AO60" s="371">
        <v>78.900000000000006</v>
      </c>
      <c r="AP60" s="372">
        <v>35325</v>
      </c>
      <c r="AQ60" s="373">
        <v>7.6</v>
      </c>
      <c r="AR60" s="374">
        <v>71.3</v>
      </c>
    </row>
    <row r="61" spans="1:44" x14ac:dyDescent="0.15">
      <c r="A61" s="295"/>
      <c r="B61" s="291"/>
      <c r="C61" s="291"/>
      <c r="D61" s="291"/>
      <c r="E61" s="291"/>
      <c r="F61" s="291"/>
      <c r="G61" s="291"/>
      <c r="H61" s="291"/>
      <c r="I61" s="291"/>
      <c r="J61" s="291"/>
      <c r="K61" s="291"/>
      <c r="L61" s="291"/>
      <c r="M61" s="291"/>
      <c r="N61" s="291"/>
      <c r="O61" s="291"/>
      <c r="P61" s="291"/>
      <c r="Q61" s="291"/>
      <c r="R61" s="291"/>
      <c r="S61" s="291"/>
      <c r="T61" s="291"/>
      <c r="U61" s="291"/>
      <c r="V61" s="291"/>
      <c r="W61" s="291"/>
      <c r="X61" s="291"/>
      <c r="Y61" s="291"/>
      <c r="Z61" s="291"/>
      <c r="AA61" s="291"/>
      <c r="AB61" s="291"/>
      <c r="AC61" s="291"/>
      <c r="AD61" s="291"/>
      <c r="AE61" s="291"/>
      <c r="AF61" s="291"/>
      <c r="AG61" s="291"/>
      <c r="AH61" s="291"/>
      <c r="AI61" s="291"/>
      <c r="AJ61" s="291"/>
      <c r="AK61" s="352" t="s">
        <v>572</v>
      </c>
      <c r="AL61" s="375"/>
      <c r="AM61" s="376">
        <v>1707596</v>
      </c>
      <c r="AN61" s="377">
        <v>33881</v>
      </c>
      <c r="AO61" s="378">
        <v>0.4</v>
      </c>
      <c r="AP61" s="379">
        <v>56540</v>
      </c>
      <c r="AQ61" s="380">
        <v>1.8</v>
      </c>
      <c r="AR61" s="366">
        <v>-1.4</v>
      </c>
    </row>
    <row r="62" spans="1:44" x14ac:dyDescent="0.15">
      <c r="A62" s="295"/>
      <c r="B62" s="291"/>
      <c r="C62" s="291"/>
      <c r="D62" s="291"/>
      <c r="E62" s="291"/>
      <c r="F62" s="291"/>
      <c r="G62" s="291"/>
      <c r="H62" s="291"/>
      <c r="I62" s="291"/>
      <c r="J62" s="291"/>
      <c r="K62" s="291"/>
      <c r="L62" s="291"/>
      <c r="M62" s="291"/>
      <c r="N62" s="291"/>
      <c r="O62" s="291"/>
      <c r="P62" s="291"/>
      <c r="Q62" s="291"/>
      <c r="R62" s="291"/>
      <c r="S62" s="291"/>
      <c r="T62" s="291"/>
      <c r="U62" s="291"/>
      <c r="V62" s="291"/>
      <c r="W62" s="291"/>
      <c r="X62" s="291"/>
      <c r="Y62" s="291"/>
      <c r="Z62" s="291"/>
      <c r="AA62" s="291"/>
      <c r="AB62" s="291"/>
      <c r="AC62" s="291"/>
      <c r="AD62" s="291"/>
      <c r="AE62" s="291"/>
      <c r="AF62" s="291"/>
      <c r="AG62" s="291"/>
      <c r="AH62" s="291"/>
      <c r="AI62" s="291"/>
      <c r="AJ62" s="291"/>
      <c r="AK62" s="367"/>
      <c r="AL62" s="368" t="s">
        <v>567</v>
      </c>
      <c r="AM62" s="369">
        <v>1081985</v>
      </c>
      <c r="AN62" s="370">
        <v>21446</v>
      </c>
      <c r="AO62" s="371">
        <v>7</v>
      </c>
      <c r="AP62" s="372">
        <v>32248</v>
      </c>
      <c r="AQ62" s="373">
        <v>4</v>
      </c>
      <c r="AR62" s="374">
        <v>3</v>
      </c>
    </row>
    <row r="63" spans="1:44" x14ac:dyDescent="0.15">
      <c r="A63" s="295"/>
      <c r="B63" s="291"/>
      <c r="C63" s="291"/>
      <c r="D63" s="291"/>
      <c r="E63" s="291"/>
      <c r="F63" s="291"/>
      <c r="G63" s="291"/>
      <c r="H63" s="291"/>
      <c r="I63" s="291"/>
      <c r="J63" s="291"/>
      <c r="K63" s="291"/>
      <c r="L63" s="291"/>
      <c r="M63" s="291"/>
      <c r="N63" s="291"/>
      <c r="O63" s="291"/>
      <c r="P63" s="291"/>
      <c r="Q63" s="291"/>
      <c r="R63" s="291"/>
      <c r="S63" s="291"/>
      <c r="T63" s="291"/>
      <c r="U63" s="291"/>
      <c r="V63" s="291"/>
      <c r="W63" s="291"/>
      <c r="X63" s="291"/>
      <c r="Y63" s="291"/>
      <c r="Z63" s="291"/>
      <c r="AA63" s="291"/>
      <c r="AB63" s="291"/>
      <c r="AC63" s="291"/>
      <c r="AD63" s="291"/>
      <c r="AE63" s="291"/>
      <c r="AF63" s="291"/>
      <c r="AG63" s="291"/>
      <c r="AH63" s="291"/>
      <c r="AI63" s="291"/>
      <c r="AJ63" s="291"/>
      <c r="AK63" s="291"/>
      <c r="AL63" s="291"/>
      <c r="AM63" s="291"/>
      <c r="AN63" s="291"/>
      <c r="AO63" s="291"/>
      <c r="AP63" s="291"/>
      <c r="AQ63" s="291"/>
      <c r="AR63" s="291"/>
    </row>
    <row r="64" spans="1:44" x14ac:dyDescent="0.15">
      <c r="A64" s="295"/>
      <c r="B64" s="291"/>
      <c r="C64" s="291"/>
      <c r="D64" s="291"/>
      <c r="E64" s="291"/>
      <c r="F64" s="291"/>
      <c r="G64" s="291"/>
      <c r="H64" s="291"/>
      <c r="I64" s="291"/>
      <c r="J64" s="291"/>
      <c r="K64" s="291"/>
      <c r="L64" s="291"/>
      <c r="M64" s="291"/>
      <c r="N64" s="291"/>
      <c r="O64" s="291"/>
      <c r="P64" s="291"/>
      <c r="Q64" s="291"/>
      <c r="R64" s="291"/>
      <c r="S64" s="291"/>
      <c r="T64" s="291"/>
      <c r="U64" s="291"/>
      <c r="V64" s="291"/>
      <c r="W64" s="291"/>
      <c r="X64" s="291"/>
      <c r="Y64" s="291"/>
      <c r="Z64" s="291"/>
      <c r="AA64" s="291"/>
      <c r="AB64" s="291"/>
      <c r="AC64" s="291"/>
      <c r="AD64" s="291"/>
      <c r="AE64" s="291"/>
      <c r="AF64" s="291"/>
      <c r="AG64" s="291"/>
      <c r="AH64" s="291"/>
      <c r="AI64" s="291"/>
      <c r="AJ64" s="291"/>
      <c r="AK64" s="291"/>
      <c r="AL64" s="291"/>
      <c r="AM64" s="291"/>
      <c r="AN64" s="291"/>
      <c r="AO64" s="291"/>
      <c r="AP64" s="291"/>
      <c r="AQ64" s="291"/>
      <c r="AR64" s="291"/>
    </row>
    <row r="65" spans="1:46" x14ac:dyDescent="0.15">
      <c r="A65" s="295"/>
      <c r="B65" s="291"/>
      <c r="C65" s="291"/>
      <c r="D65" s="291"/>
      <c r="E65" s="291"/>
      <c r="F65" s="291"/>
      <c r="G65" s="291"/>
      <c r="H65" s="291"/>
      <c r="I65" s="291"/>
      <c r="J65" s="291"/>
      <c r="K65" s="291"/>
      <c r="L65" s="291"/>
      <c r="M65" s="291"/>
      <c r="N65" s="291"/>
      <c r="O65" s="291"/>
      <c r="P65" s="291"/>
      <c r="Q65" s="291"/>
      <c r="R65" s="291"/>
      <c r="S65" s="291"/>
      <c r="T65" s="291"/>
      <c r="U65" s="291"/>
      <c r="V65" s="291"/>
      <c r="W65" s="291"/>
      <c r="X65" s="291"/>
      <c r="Y65" s="291"/>
      <c r="Z65" s="291"/>
      <c r="AA65" s="291"/>
      <c r="AB65" s="291"/>
      <c r="AC65" s="291"/>
      <c r="AD65" s="291"/>
      <c r="AE65" s="291"/>
      <c r="AF65" s="291"/>
      <c r="AG65" s="291"/>
      <c r="AH65" s="291"/>
      <c r="AI65" s="291"/>
      <c r="AJ65" s="291"/>
      <c r="AK65" s="291"/>
      <c r="AL65" s="291"/>
      <c r="AM65" s="291"/>
      <c r="AN65" s="291"/>
      <c r="AO65" s="291"/>
      <c r="AP65" s="291"/>
      <c r="AQ65" s="291"/>
      <c r="AR65" s="291"/>
    </row>
    <row r="66" spans="1:46" x14ac:dyDescent="0.15">
      <c r="A66" s="381"/>
      <c r="B66" s="348"/>
      <c r="C66" s="348"/>
      <c r="D66" s="348"/>
      <c r="E66" s="348"/>
      <c r="F66" s="348"/>
      <c r="G66" s="348"/>
      <c r="H66" s="348"/>
      <c r="I66" s="348"/>
      <c r="J66" s="348"/>
      <c r="K66" s="348"/>
      <c r="L66" s="348"/>
      <c r="M66" s="348"/>
      <c r="N66" s="348"/>
      <c r="O66" s="348"/>
      <c r="P66" s="348"/>
      <c r="Q66" s="348"/>
      <c r="R66" s="348"/>
      <c r="S66" s="348"/>
      <c r="T66" s="348"/>
      <c r="U66" s="348"/>
      <c r="V66" s="348"/>
      <c r="W66" s="348"/>
      <c r="X66" s="348"/>
      <c r="Y66" s="348"/>
      <c r="Z66" s="348"/>
      <c r="AA66" s="348"/>
      <c r="AB66" s="348"/>
      <c r="AC66" s="348"/>
      <c r="AD66" s="348"/>
      <c r="AE66" s="348"/>
      <c r="AF66" s="348"/>
      <c r="AG66" s="348"/>
      <c r="AH66" s="348"/>
      <c r="AI66" s="348"/>
      <c r="AJ66" s="348"/>
      <c r="AK66" s="348"/>
      <c r="AL66" s="348"/>
      <c r="AM66" s="348"/>
      <c r="AN66" s="348"/>
      <c r="AO66" s="348"/>
      <c r="AP66" s="348"/>
      <c r="AQ66" s="348"/>
      <c r="AR66" s="348"/>
      <c r="AS66" s="382"/>
    </row>
    <row r="67" spans="1:46" ht="13.5" hidden="1" customHeight="1" x14ac:dyDescent="0.15">
      <c r="AK67" s="291"/>
      <c r="AL67" s="291"/>
      <c r="AM67" s="291"/>
      <c r="AN67" s="291"/>
      <c r="AO67" s="291"/>
      <c r="AP67" s="291"/>
      <c r="AQ67" s="291"/>
      <c r="AR67" s="291"/>
      <c r="AS67" s="291"/>
      <c r="AT67" s="291"/>
    </row>
    <row r="68" spans="1:46" ht="13.5" hidden="1" customHeight="1" x14ac:dyDescent="0.15">
      <c r="AK68" s="291"/>
      <c r="AL68" s="291"/>
      <c r="AM68" s="291"/>
      <c r="AN68" s="291"/>
      <c r="AO68" s="291"/>
      <c r="AP68" s="291"/>
      <c r="AQ68" s="291"/>
      <c r="AR68" s="291"/>
    </row>
    <row r="69" spans="1:46" ht="13.5" hidden="1" customHeight="1" x14ac:dyDescent="0.15">
      <c r="AK69" s="291"/>
      <c r="AL69" s="291"/>
      <c r="AM69" s="291"/>
      <c r="AN69" s="291"/>
      <c r="AO69" s="291"/>
      <c r="AP69" s="291"/>
      <c r="AQ69" s="291"/>
      <c r="AR69" s="291"/>
    </row>
    <row r="70" spans="1:46" hidden="1" x14ac:dyDescent="0.15">
      <c r="AK70" s="291"/>
      <c r="AL70" s="291"/>
      <c r="AM70" s="291"/>
      <c r="AN70" s="291"/>
      <c r="AO70" s="291"/>
      <c r="AP70" s="291"/>
      <c r="AQ70" s="291"/>
      <c r="AR70" s="291"/>
    </row>
    <row r="71" spans="1:46" hidden="1" x14ac:dyDescent="0.15">
      <c r="AK71" s="291"/>
      <c r="AL71" s="291"/>
      <c r="AM71" s="291"/>
      <c r="AN71" s="291"/>
      <c r="AO71" s="291"/>
      <c r="AP71" s="291"/>
      <c r="AQ71" s="291"/>
      <c r="AR71" s="291"/>
    </row>
    <row r="72" spans="1:46" hidden="1" x14ac:dyDescent="0.15">
      <c r="AK72" s="291"/>
      <c r="AL72" s="291"/>
      <c r="AM72" s="291"/>
      <c r="AN72" s="291"/>
      <c r="AO72" s="291"/>
      <c r="AP72" s="291"/>
      <c r="AQ72" s="291"/>
      <c r="AR72" s="291"/>
    </row>
    <row r="73" spans="1:46" hidden="1" x14ac:dyDescent="0.15">
      <c r="AK73" s="291"/>
      <c r="AL73" s="291"/>
      <c r="AM73" s="291"/>
      <c r="AN73" s="291"/>
      <c r="AO73" s="291"/>
      <c r="AP73" s="291"/>
      <c r="AQ73" s="291"/>
      <c r="AR73" s="291"/>
    </row>
    <row r="74" spans="1:46" hidden="1" x14ac:dyDescent="0.15"/>
  </sheetData>
  <sheetProtection algorithmName="SHA-512" hashValue="n++gz42V25IHhvFh/srSVEdLmyWnbi/QxLfm/dyM9+qLGdLfNGu+fYEk8FQ/HRononLbxx/b7VcldHkRnMWqZQ==" saltValue="dNtP0CSMBvWQT1taRoLWC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89" customWidth="1"/>
    <col min="126" max="16384" width="9" style="288" hidden="1"/>
  </cols>
  <sheetData>
    <row r="1" spans="2:125" ht="13.5" customHeight="1" x14ac:dyDescent="0.15">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c r="AI1" s="288"/>
      <c r="AJ1" s="288"/>
      <c r="AK1" s="288"/>
      <c r="AL1" s="288"/>
      <c r="AM1" s="288"/>
      <c r="AN1" s="288"/>
      <c r="AO1" s="288"/>
      <c r="AP1" s="288"/>
      <c r="AQ1" s="288"/>
      <c r="AR1" s="288"/>
      <c r="AS1" s="288"/>
      <c r="AT1" s="288"/>
      <c r="AU1" s="288"/>
      <c r="AV1" s="288"/>
      <c r="AW1" s="288"/>
      <c r="AX1" s="288"/>
      <c r="AY1" s="288"/>
      <c r="AZ1" s="288"/>
      <c r="BA1" s="288"/>
      <c r="BB1" s="288"/>
      <c r="BC1" s="288"/>
      <c r="BD1" s="288"/>
      <c r="BE1" s="288"/>
      <c r="BF1" s="288"/>
      <c r="BG1" s="288"/>
      <c r="BH1" s="288"/>
      <c r="BI1" s="288"/>
      <c r="BJ1" s="288"/>
      <c r="BK1" s="288"/>
      <c r="BL1" s="288"/>
      <c r="BM1" s="288"/>
      <c r="BN1" s="288"/>
      <c r="BO1" s="288"/>
      <c r="BP1" s="288"/>
      <c r="BQ1" s="288"/>
      <c r="BR1" s="288"/>
      <c r="BS1" s="288"/>
      <c r="BT1" s="288"/>
      <c r="BU1" s="288"/>
      <c r="BV1" s="288"/>
      <c r="BW1" s="288"/>
      <c r="BX1" s="288"/>
      <c r="BY1" s="288"/>
      <c r="BZ1" s="288"/>
      <c r="CA1" s="288"/>
      <c r="CB1" s="288"/>
      <c r="CC1" s="288"/>
      <c r="CD1" s="288"/>
      <c r="CE1" s="288"/>
      <c r="CF1" s="288"/>
      <c r="CG1" s="288"/>
      <c r="CH1" s="288"/>
      <c r="CI1" s="288"/>
      <c r="CJ1" s="288"/>
      <c r="CK1" s="288"/>
      <c r="CL1" s="288"/>
      <c r="CM1" s="288"/>
      <c r="CN1" s="288"/>
      <c r="CO1" s="288"/>
      <c r="CP1" s="288"/>
      <c r="CQ1" s="288"/>
      <c r="CR1" s="288"/>
      <c r="CS1" s="288"/>
      <c r="CT1" s="288"/>
      <c r="CU1" s="288"/>
      <c r="CV1" s="288"/>
      <c r="CW1" s="288"/>
      <c r="CX1" s="288"/>
      <c r="CY1" s="288"/>
      <c r="CZ1" s="288"/>
      <c r="DA1" s="288"/>
      <c r="DB1" s="288"/>
      <c r="DC1" s="288"/>
      <c r="DD1" s="288"/>
      <c r="DE1" s="288"/>
      <c r="DF1" s="288"/>
      <c r="DG1" s="288"/>
      <c r="DH1" s="288"/>
      <c r="DI1" s="288"/>
      <c r="DJ1" s="288"/>
      <c r="DK1" s="288"/>
      <c r="DL1" s="288"/>
      <c r="DM1" s="288"/>
      <c r="DN1" s="288"/>
      <c r="DO1" s="288"/>
      <c r="DP1" s="288"/>
      <c r="DQ1" s="288"/>
      <c r="DR1" s="288"/>
      <c r="DS1" s="288"/>
      <c r="DT1" s="288"/>
      <c r="DU1" s="288"/>
    </row>
    <row r="2" spans="2:125" x14ac:dyDescent="0.15">
      <c r="B2" s="288"/>
      <c r="DG2" s="288"/>
    </row>
    <row r="3" spans="2:125" x14ac:dyDescent="0.15">
      <c r="C3" s="288"/>
      <c r="D3" s="288"/>
      <c r="E3" s="288"/>
      <c r="F3" s="288"/>
      <c r="G3" s="288"/>
      <c r="H3" s="288"/>
      <c r="I3" s="288"/>
      <c r="J3" s="288"/>
      <c r="K3" s="288"/>
      <c r="L3" s="288"/>
      <c r="M3" s="288"/>
      <c r="N3" s="288"/>
      <c r="O3" s="288"/>
      <c r="P3" s="288"/>
      <c r="Q3" s="288"/>
      <c r="R3" s="288"/>
      <c r="S3" s="288"/>
      <c r="T3" s="288"/>
      <c r="U3" s="288"/>
      <c r="V3" s="288"/>
      <c r="W3" s="288"/>
      <c r="X3" s="288"/>
      <c r="Y3" s="288"/>
      <c r="Z3" s="288"/>
      <c r="AA3" s="288"/>
      <c r="AB3" s="288"/>
      <c r="AC3" s="288"/>
      <c r="AD3" s="288"/>
      <c r="AE3" s="288"/>
      <c r="AF3" s="288"/>
      <c r="AG3" s="288"/>
      <c r="AH3" s="288"/>
      <c r="AI3" s="288"/>
      <c r="AJ3" s="288"/>
      <c r="AK3" s="288"/>
      <c r="AL3" s="288"/>
      <c r="AM3" s="288"/>
      <c r="AN3" s="288"/>
      <c r="AO3" s="288"/>
      <c r="AP3" s="288"/>
      <c r="AQ3" s="288"/>
      <c r="AR3" s="288"/>
      <c r="AS3" s="288"/>
      <c r="AT3" s="288"/>
      <c r="AU3" s="288"/>
      <c r="AV3" s="288"/>
      <c r="AW3" s="288"/>
      <c r="AX3" s="288"/>
      <c r="AY3" s="288"/>
      <c r="AZ3" s="288"/>
      <c r="BA3" s="288"/>
      <c r="BB3" s="288"/>
      <c r="BC3" s="288"/>
      <c r="BD3" s="288"/>
      <c r="BE3" s="288"/>
      <c r="BF3" s="288"/>
      <c r="BG3" s="288"/>
      <c r="BH3" s="288"/>
      <c r="BI3" s="288"/>
      <c r="BJ3" s="288"/>
      <c r="BK3" s="288"/>
      <c r="BL3" s="288"/>
      <c r="BM3" s="288"/>
      <c r="BN3" s="288"/>
      <c r="BO3" s="288"/>
      <c r="BP3" s="288"/>
      <c r="BQ3" s="288"/>
      <c r="BR3" s="288"/>
      <c r="BS3" s="288"/>
      <c r="BT3" s="288"/>
      <c r="BU3" s="288"/>
      <c r="BV3" s="288"/>
      <c r="BW3" s="288"/>
      <c r="BX3" s="288"/>
      <c r="BY3" s="288"/>
      <c r="BZ3" s="288"/>
      <c r="CA3" s="288"/>
      <c r="CB3" s="288"/>
      <c r="CC3" s="288"/>
      <c r="CD3" s="288"/>
      <c r="CE3" s="288"/>
      <c r="CF3" s="288"/>
      <c r="CG3" s="288"/>
      <c r="CH3" s="288"/>
      <c r="CI3" s="288"/>
      <c r="CJ3" s="288"/>
      <c r="CK3" s="288"/>
      <c r="CL3" s="288"/>
      <c r="CM3" s="288"/>
      <c r="CN3" s="288"/>
      <c r="CO3" s="288"/>
      <c r="CP3" s="288"/>
      <c r="CQ3" s="288"/>
      <c r="CR3" s="288"/>
      <c r="CS3" s="288"/>
      <c r="CT3" s="288"/>
      <c r="CU3" s="288"/>
      <c r="CV3" s="288"/>
      <c r="CW3" s="288"/>
      <c r="CX3" s="288"/>
      <c r="CY3" s="288"/>
      <c r="CZ3" s="288"/>
      <c r="DA3" s="288"/>
      <c r="DB3" s="288"/>
      <c r="DC3" s="288"/>
      <c r="DD3" s="288"/>
      <c r="DE3" s="288"/>
      <c r="DF3" s="288"/>
      <c r="DH3" s="288"/>
      <c r="DI3" s="288"/>
      <c r="DJ3" s="288"/>
      <c r="DK3" s="288"/>
      <c r="DL3" s="288"/>
      <c r="DM3" s="288"/>
      <c r="DN3" s="288"/>
      <c r="DO3" s="288"/>
      <c r="DP3" s="288"/>
      <c r="DQ3" s="288"/>
      <c r="DR3" s="288"/>
      <c r="DS3" s="288"/>
      <c r="DT3" s="288"/>
      <c r="DU3" s="288"/>
    </row>
    <row r="4" spans="2:125" x14ac:dyDescent="0.15"/>
    <row r="5" spans="2:125" x14ac:dyDescent="0.15"/>
    <row r="6" spans="2:125" x14ac:dyDescent="0.15"/>
    <row r="7" spans="2:125" x14ac:dyDescent="0.15"/>
    <row r="8" spans="2:125" x14ac:dyDescent="0.15"/>
    <row r="9" spans="2:125" x14ac:dyDescent="0.15">
      <c r="DU9" s="288"/>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88"/>
    </row>
    <row r="18" spans="125:125" x14ac:dyDescent="0.15"/>
    <row r="19" spans="125:125" x14ac:dyDescent="0.15"/>
    <row r="20" spans="125:125" x14ac:dyDescent="0.15">
      <c r="DU20" s="288"/>
    </row>
    <row r="21" spans="125:125" x14ac:dyDescent="0.15">
      <c r="DU21" s="288"/>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88"/>
    </row>
    <row r="29" spans="125:125" x14ac:dyDescent="0.15"/>
    <row r="30" spans="125:125" x14ac:dyDescent="0.15"/>
    <row r="31" spans="125:125" x14ac:dyDescent="0.15"/>
    <row r="32" spans="125:125" x14ac:dyDescent="0.15"/>
    <row r="33" spans="2:125" x14ac:dyDescent="0.15">
      <c r="B33" s="288"/>
      <c r="G33" s="288"/>
      <c r="I33" s="288"/>
    </row>
    <row r="34" spans="2:125" x14ac:dyDescent="0.15">
      <c r="C34" s="288"/>
      <c r="P34" s="288"/>
      <c r="DE34" s="288"/>
      <c r="DH34" s="288"/>
    </row>
    <row r="35" spans="2:125" x14ac:dyDescent="0.15">
      <c r="D35" s="288"/>
      <c r="E35" s="288"/>
      <c r="DG35" s="288"/>
      <c r="DJ35" s="288"/>
      <c r="DP35" s="288"/>
      <c r="DQ35" s="288"/>
      <c r="DR35" s="288"/>
      <c r="DS35" s="288"/>
      <c r="DT35" s="288"/>
      <c r="DU35" s="288"/>
    </row>
    <row r="36" spans="2:125" x14ac:dyDescent="0.15">
      <c r="F36" s="288"/>
      <c r="H36" s="288"/>
      <c r="J36" s="288"/>
      <c r="K36" s="288"/>
      <c r="L36" s="288"/>
      <c r="M36" s="288"/>
      <c r="N36" s="288"/>
      <c r="O36" s="288"/>
      <c r="Q36" s="288"/>
      <c r="R36" s="288"/>
      <c r="S36" s="288"/>
      <c r="T36" s="288"/>
      <c r="U36" s="288"/>
      <c r="V36" s="288"/>
      <c r="W36" s="288"/>
      <c r="X36" s="288"/>
      <c r="Y36" s="288"/>
      <c r="Z36" s="288"/>
      <c r="AA36" s="288"/>
      <c r="AB36" s="288"/>
      <c r="AC36" s="288"/>
      <c r="AD36" s="288"/>
      <c r="AE36" s="288"/>
      <c r="AF36" s="288"/>
      <c r="AG36" s="288"/>
      <c r="AH36" s="288"/>
      <c r="AI36" s="288"/>
      <c r="AJ36" s="288"/>
      <c r="AK36" s="288"/>
      <c r="AL36" s="288"/>
      <c r="AM36" s="288"/>
      <c r="AN36" s="288"/>
      <c r="AO36" s="288"/>
      <c r="AP36" s="288"/>
      <c r="AQ36" s="288"/>
      <c r="AR36" s="288"/>
      <c r="AS36" s="288"/>
      <c r="AT36" s="288"/>
      <c r="AU36" s="288"/>
      <c r="AV36" s="288"/>
      <c r="AW36" s="288"/>
      <c r="AX36" s="288"/>
      <c r="AY36" s="288"/>
      <c r="AZ36" s="288"/>
      <c r="BA36" s="288"/>
      <c r="BB36" s="288"/>
      <c r="BC36" s="288"/>
      <c r="BD36" s="288"/>
      <c r="BE36" s="288"/>
      <c r="BF36" s="288"/>
      <c r="BG36" s="288"/>
      <c r="BH36" s="288"/>
      <c r="BI36" s="288"/>
      <c r="BJ36" s="288"/>
      <c r="BK36" s="288"/>
      <c r="BL36" s="288"/>
      <c r="BM36" s="288"/>
      <c r="BN36" s="288"/>
      <c r="BO36" s="288"/>
      <c r="BP36" s="288"/>
      <c r="BQ36" s="288"/>
      <c r="BR36" s="288"/>
      <c r="BS36" s="288"/>
      <c r="BT36" s="288"/>
      <c r="BU36" s="288"/>
      <c r="BV36" s="288"/>
      <c r="BW36" s="288"/>
      <c r="BX36" s="288"/>
      <c r="BY36" s="288"/>
      <c r="BZ36" s="288"/>
      <c r="CA36" s="288"/>
      <c r="CB36" s="288"/>
      <c r="CC36" s="288"/>
      <c r="CD36" s="288"/>
      <c r="CE36" s="288"/>
      <c r="CF36" s="288"/>
      <c r="CG36" s="288"/>
      <c r="CH36" s="288"/>
      <c r="CI36" s="288"/>
      <c r="CJ36" s="288"/>
      <c r="CK36" s="288"/>
      <c r="CL36" s="288"/>
      <c r="CM36" s="288"/>
      <c r="CN36" s="288"/>
      <c r="CO36" s="288"/>
      <c r="CP36" s="288"/>
      <c r="CQ36" s="288"/>
      <c r="CR36" s="288"/>
      <c r="CS36" s="288"/>
      <c r="CT36" s="288"/>
      <c r="CU36" s="288"/>
      <c r="CV36" s="288"/>
      <c r="CW36" s="288"/>
      <c r="CX36" s="288"/>
      <c r="CY36" s="288"/>
      <c r="CZ36" s="288"/>
      <c r="DA36" s="288"/>
      <c r="DB36" s="288"/>
      <c r="DC36" s="288"/>
      <c r="DD36" s="288"/>
      <c r="DF36" s="288"/>
      <c r="DI36" s="288"/>
      <c r="DK36" s="288"/>
      <c r="DL36" s="288"/>
      <c r="DM36" s="288"/>
      <c r="DN36" s="288"/>
      <c r="DO36" s="288"/>
      <c r="DP36" s="288"/>
      <c r="DQ36" s="288"/>
      <c r="DR36" s="288"/>
      <c r="DS36" s="288"/>
      <c r="DT36" s="288"/>
      <c r="DU36" s="288"/>
    </row>
    <row r="37" spans="2:125" x14ac:dyDescent="0.15">
      <c r="DU37" s="288"/>
    </row>
    <row r="38" spans="2:125" x14ac:dyDescent="0.15">
      <c r="DT38" s="288"/>
      <c r="DU38" s="288"/>
    </row>
    <row r="39" spans="2:125" x14ac:dyDescent="0.15"/>
    <row r="40" spans="2:125" x14ac:dyDescent="0.15">
      <c r="DH40" s="288"/>
    </row>
    <row r="41" spans="2:125" x14ac:dyDescent="0.15">
      <c r="DE41" s="288"/>
    </row>
    <row r="42" spans="2:125" x14ac:dyDescent="0.15">
      <c r="DG42" s="288"/>
      <c r="DJ42" s="288"/>
    </row>
    <row r="43" spans="2:125" x14ac:dyDescent="0.15">
      <c r="Q43" s="288"/>
      <c r="R43" s="288"/>
      <c r="S43" s="288"/>
      <c r="T43" s="288"/>
      <c r="U43" s="288"/>
      <c r="V43" s="288"/>
      <c r="W43" s="288"/>
      <c r="X43" s="288"/>
      <c r="Y43" s="288"/>
      <c r="Z43" s="288"/>
      <c r="AA43" s="288"/>
      <c r="AB43" s="288"/>
      <c r="AC43" s="288"/>
      <c r="AD43" s="288"/>
      <c r="AE43" s="288"/>
      <c r="AF43" s="288"/>
      <c r="AG43" s="288"/>
      <c r="AH43" s="288"/>
      <c r="AI43" s="288"/>
      <c r="AJ43" s="288"/>
      <c r="AK43" s="288"/>
      <c r="AL43" s="288"/>
      <c r="AM43" s="288"/>
      <c r="AN43" s="288"/>
      <c r="AO43" s="288"/>
      <c r="AP43" s="288"/>
      <c r="AQ43" s="288"/>
      <c r="AR43" s="288"/>
      <c r="AS43" s="288"/>
      <c r="AT43" s="288"/>
      <c r="AU43" s="288"/>
      <c r="AV43" s="288"/>
      <c r="AW43" s="288"/>
      <c r="AX43" s="288"/>
      <c r="AY43" s="288"/>
      <c r="AZ43" s="288"/>
      <c r="BA43" s="288"/>
      <c r="BB43" s="288"/>
      <c r="BC43" s="288"/>
      <c r="BD43" s="288"/>
      <c r="BE43" s="288"/>
      <c r="BF43" s="288"/>
      <c r="BG43" s="288"/>
      <c r="BH43" s="288"/>
      <c r="BI43" s="288"/>
      <c r="BJ43" s="288"/>
      <c r="BK43" s="288"/>
      <c r="BL43" s="288"/>
      <c r="BM43" s="288"/>
      <c r="BN43" s="288"/>
      <c r="BO43" s="288"/>
      <c r="BP43" s="288"/>
      <c r="BQ43" s="288"/>
      <c r="BR43" s="288"/>
      <c r="BS43" s="288"/>
      <c r="BT43" s="288"/>
      <c r="BU43" s="288"/>
      <c r="BV43" s="288"/>
      <c r="BW43" s="288"/>
      <c r="BX43" s="288"/>
      <c r="BY43" s="288"/>
      <c r="BZ43" s="288"/>
      <c r="CA43" s="288"/>
      <c r="CB43" s="288"/>
      <c r="CC43" s="288"/>
      <c r="CD43" s="288"/>
      <c r="CE43" s="288"/>
      <c r="CF43" s="288"/>
      <c r="CG43" s="288"/>
      <c r="CH43" s="288"/>
      <c r="CI43" s="288"/>
      <c r="CJ43" s="288"/>
      <c r="CK43" s="288"/>
      <c r="CL43" s="288"/>
      <c r="CM43" s="288"/>
      <c r="CN43" s="288"/>
      <c r="CO43" s="288"/>
      <c r="CP43" s="288"/>
      <c r="CQ43" s="288"/>
      <c r="CR43" s="288"/>
      <c r="CS43" s="288"/>
      <c r="CT43" s="288"/>
      <c r="CU43" s="288"/>
      <c r="CV43" s="288"/>
      <c r="CW43" s="288"/>
      <c r="CX43" s="288"/>
      <c r="CY43" s="288"/>
      <c r="CZ43" s="288"/>
      <c r="DA43" s="288"/>
      <c r="DB43" s="288"/>
      <c r="DC43" s="288"/>
      <c r="DD43" s="288"/>
      <c r="DF43" s="288"/>
      <c r="DI43" s="288"/>
      <c r="DK43" s="288"/>
      <c r="DL43" s="288"/>
      <c r="DM43" s="288"/>
      <c r="DN43" s="288"/>
      <c r="DO43" s="288"/>
      <c r="DP43" s="288"/>
      <c r="DQ43" s="288"/>
      <c r="DR43" s="288"/>
      <c r="DS43" s="288"/>
      <c r="DT43" s="288"/>
      <c r="DU43" s="288"/>
    </row>
    <row r="44" spans="2:125" x14ac:dyDescent="0.15">
      <c r="DU44" s="288"/>
    </row>
    <row r="45" spans="2:125" x14ac:dyDescent="0.15"/>
    <row r="46" spans="2:125" x14ac:dyDescent="0.15"/>
    <row r="47" spans="2:125" x14ac:dyDescent="0.15"/>
    <row r="48" spans="2:125" x14ac:dyDescent="0.15">
      <c r="DT48" s="288"/>
      <c r="DU48" s="288"/>
    </row>
    <row r="49" spans="120:125" x14ac:dyDescent="0.15">
      <c r="DU49" s="288"/>
    </row>
    <row r="50" spans="120:125" x14ac:dyDescent="0.15">
      <c r="DU50" s="288"/>
    </row>
    <row r="51" spans="120:125" x14ac:dyDescent="0.15">
      <c r="DP51" s="288"/>
      <c r="DQ51" s="288"/>
      <c r="DR51" s="288"/>
      <c r="DS51" s="288"/>
      <c r="DT51" s="288"/>
      <c r="DU51" s="288"/>
    </row>
    <row r="52" spans="120:125" x14ac:dyDescent="0.15"/>
    <row r="53" spans="120:125" x14ac:dyDescent="0.15"/>
    <row r="54" spans="120:125" x14ac:dyDescent="0.15">
      <c r="DU54" s="288"/>
    </row>
    <row r="55" spans="120:125" x14ac:dyDescent="0.15"/>
    <row r="56" spans="120:125" x14ac:dyDescent="0.15"/>
    <row r="57" spans="120:125" x14ac:dyDescent="0.15"/>
    <row r="58" spans="120:125" x14ac:dyDescent="0.15">
      <c r="DU58" s="288"/>
    </row>
    <row r="59" spans="120:125" x14ac:dyDescent="0.15"/>
    <row r="60" spans="120:125" x14ac:dyDescent="0.15"/>
    <row r="61" spans="120:125" x14ac:dyDescent="0.15"/>
    <row r="62" spans="120:125" x14ac:dyDescent="0.15"/>
    <row r="63" spans="120:125" x14ac:dyDescent="0.15">
      <c r="DU63" s="288"/>
    </row>
    <row r="64" spans="120:125" x14ac:dyDescent="0.15">
      <c r="DT64" s="288"/>
      <c r="DU64" s="288"/>
    </row>
    <row r="65" spans="123:125" x14ac:dyDescent="0.15"/>
    <row r="66" spans="123:125" x14ac:dyDescent="0.15"/>
    <row r="67" spans="123:125" x14ac:dyDescent="0.15"/>
    <row r="68" spans="123:125" x14ac:dyDescent="0.15"/>
    <row r="69" spans="123:125" x14ac:dyDescent="0.15">
      <c r="DS69" s="288"/>
      <c r="DT69" s="288"/>
      <c r="DU69" s="288"/>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88"/>
    </row>
    <row r="83" spans="116:125" x14ac:dyDescent="0.15">
      <c r="DM83" s="288"/>
      <c r="DN83" s="288"/>
      <c r="DO83" s="288"/>
      <c r="DP83" s="288"/>
      <c r="DQ83" s="288"/>
      <c r="DR83" s="288"/>
      <c r="DS83" s="288"/>
      <c r="DT83" s="288"/>
      <c r="DU83" s="288"/>
    </row>
    <row r="84" spans="116:125" x14ac:dyDescent="0.15"/>
    <row r="85" spans="116:125" x14ac:dyDescent="0.15"/>
    <row r="86" spans="116:125" x14ac:dyDescent="0.15"/>
    <row r="87" spans="116:125" x14ac:dyDescent="0.15"/>
    <row r="88" spans="116:125" x14ac:dyDescent="0.15">
      <c r="DU88" s="288"/>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88"/>
      <c r="DT94" s="288"/>
      <c r="DU94" s="288"/>
    </row>
    <row r="95" spans="116:125" ht="13.5" customHeight="1" x14ac:dyDescent="0.15">
      <c r="DU95" s="288"/>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88"/>
    </row>
    <row r="102" spans="124:125" ht="13.5" customHeight="1" x14ac:dyDescent="0.15"/>
    <row r="103" spans="124:125" ht="13.5" customHeight="1" x14ac:dyDescent="0.15"/>
    <row r="104" spans="124:125" ht="13.5" customHeight="1" x14ac:dyDescent="0.15">
      <c r="DT104" s="288"/>
      <c r="DU104" s="288"/>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88" t="s">
        <v>574</v>
      </c>
    </row>
    <row r="120" spans="125:125" ht="13.5" hidden="1" customHeight="1" x14ac:dyDescent="0.15"/>
    <row r="121" spans="125:125" ht="13.5" hidden="1" customHeight="1" x14ac:dyDescent="0.15">
      <c r="DU121" s="288"/>
    </row>
  </sheetData>
  <sheetProtection algorithmName="SHA-512" hashValue="GZmf06/gq+Y2Lbf5gEQGUrDzXbyh6/IQYOqby+HR7+OI/8uzB2ZliIkCIqpDkA5oWqIDnylCktPXj0Z/K0sGQQ==" saltValue="YN7sOAFtMfEY4HBgRMZaR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89" customWidth="1"/>
    <col min="126" max="142" width="0" style="288" hidden="1" customWidth="1"/>
    <col min="143" max="16384" width="9" style="288" hidden="1"/>
  </cols>
  <sheetData>
    <row r="1" spans="1:125" ht="13.5" customHeight="1" x14ac:dyDescent="0.15">
      <c r="A1" s="288"/>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c r="AI1" s="288"/>
      <c r="AJ1" s="288"/>
      <c r="AK1" s="288"/>
      <c r="AL1" s="288"/>
      <c r="AM1" s="288"/>
      <c r="AN1" s="288"/>
      <c r="AO1" s="288"/>
      <c r="AP1" s="288"/>
      <c r="AQ1" s="288"/>
      <c r="AR1" s="288"/>
      <c r="AS1" s="288"/>
      <c r="AT1" s="288"/>
      <c r="AU1" s="288"/>
      <c r="AV1" s="288"/>
      <c r="AW1" s="288"/>
      <c r="AX1" s="288"/>
      <c r="AY1" s="288"/>
      <c r="AZ1" s="288"/>
      <c r="BA1" s="288"/>
      <c r="BB1" s="288"/>
      <c r="BC1" s="288"/>
      <c r="BD1" s="288"/>
      <c r="BE1" s="288"/>
      <c r="BF1" s="288"/>
      <c r="BG1" s="288"/>
      <c r="BH1" s="288"/>
      <c r="BI1" s="288"/>
      <c r="BJ1" s="288"/>
      <c r="BK1" s="288"/>
      <c r="BL1" s="288"/>
      <c r="BM1" s="288"/>
      <c r="BN1" s="288"/>
      <c r="BO1" s="288"/>
      <c r="BP1" s="288"/>
      <c r="BQ1" s="288"/>
      <c r="BR1" s="288"/>
      <c r="BS1" s="288"/>
      <c r="BT1" s="288"/>
      <c r="BU1" s="288"/>
      <c r="BV1" s="288"/>
      <c r="BW1" s="288"/>
      <c r="BX1" s="288"/>
      <c r="BY1" s="288"/>
      <c r="BZ1" s="288"/>
      <c r="CA1" s="288"/>
      <c r="CB1" s="288"/>
      <c r="CC1" s="288"/>
      <c r="CD1" s="288"/>
      <c r="CE1" s="288"/>
      <c r="CF1" s="288"/>
      <c r="CG1" s="288"/>
      <c r="CH1" s="288"/>
      <c r="CI1" s="288"/>
      <c r="CJ1" s="288"/>
      <c r="CK1" s="288"/>
      <c r="CL1" s="288"/>
      <c r="CM1" s="288"/>
      <c r="CN1" s="288"/>
      <c r="CO1" s="288"/>
      <c r="CP1" s="288"/>
      <c r="CQ1" s="288"/>
      <c r="CR1" s="288"/>
      <c r="CS1" s="288"/>
      <c r="CT1" s="288"/>
      <c r="CU1" s="288"/>
      <c r="CV1" s="288"/>
      <c r="CW1" s="288"/>
      <c r="CX1" s="288"/>
      <c r="CY1" s="288"/>
      <c r="CZ1" s="288"/>
      <c r="DA1" s="288"/>
      <c r="DB1" s="288"/>
      <c r="DC1" s="288"/>
      <c r="DD1" s="288"/>
      <c r="DE1" s="288"/>
      <c r="DF1" s="288"/>
      <c r="DG1" s="288"/>
      <c r="DH1" s="288"/>
      <c r="DI1" s="288"/>
      <c r="DJ1" s="288"/>
      <c r="DK1" s="288"/>
      <c r="DL1" s="288"/>
      <c r="DM1" s="288"/>
      <c r="DN1" s="288"/>
      <c r="DO1" s="288"/>
      <c r="DP1" s="288"/>
      <c r="DQ1" s="288"/>
      <c r="DR1" s="288"/>
      <c r="DS1" s="288"/>
      <c r="DT1" s="288"/>
      <c r="DU1" s="288"/>
    </row>
    <row r="2" spans="1:125" x14ac:dyDescent="0.15">
      <c r="B2" s="288"/>
      <c r="T2" s="288"/>
    </row>
    <row r="3" spans="1:125" x14ac:dyDescent="0.15">
      <c r="C3" s="288"/>
      <c r="D3" s="288"/>
      <c r="E3" s="288"/>
      <c r="F3" s="288"/>
      <c r="G3" s="288"/>
      <c r="H3" s="288"/>
      <c r="I3" s="288"/>
      <c r="J3" s="288"/>
      <c r="K3" s="288"/>
      <c r="L3" s="288"/>
      <c r="M3" s="288"/>
      <c r="N3" s="288"/>
      <c r="O3" s="288"/>
      <c r="P3" s="288"/>
      <c r="Q3" s="288"/>
      <c r="R3" s="288"/>
      <c r="S3" s="288"/>
      <c r="U3" s="288"/>
      <c r="V3" s="288"/>
      <c r="W3" s="288"/>
      <c r="X3" s="288"/>
      <c r="Y3" s="288"/>
      <c r="Z3" s="288"/>
      <c r="AA3" s="288"/>
      <c r="AB3" s="288"/>
      <c r="AC3" s="288"/>
      <c r="AD3" s="288"/>
      <c r="AE3" s="288"/>
      <c r="AF3" s="288"/>
      <c r="AG3" s="288"/>
      <c r="AH3" s="288"/>
      <c r="AI3" s="288"/>
      <c r="AJ3" s="288"/>
      <c r="AK3" s="288"/>
      <c r="AL3" s="288"/>
      <c r="AM3" s="288"/>
      <c r="AN3" s="288"/>
      <c r="AO3" s="288"/>
      <c r="AP3" s="288"/>
      <c r="AQ3" s="288"/>
      <c r="AR3" s="288"/>
      <c r="AS3" s="288"/>
      <c r="AT3" s="288"/>
      <c r="AU3" s="288"/>
      <c r="AV3" s="288"/>
      <c r="AW3" s="288"/>
      <c r="AX3" s="288"/>
      <c r="AY3" s="288"/>
      <c r="AZ3" s="288"/>
      <c r="BA3" s="288"/>
      <c r="BB3" s="288"/>
      <c r="BC3" s="288"/>
      <c r="BD3" s="288"/>
      <c r="BE3" s="288"/>
      <c r="BF3" s="288"/>
      <c r="BG3" s="288"/>
      <c r="BH3" s="288"/>
      <c r="BI3" s="288"/>
      <c r="BJ3" s="288"/>
      <c r="BK3" s="288"/>
      <c r="BL3" s="288"/>
      <c r="BM3" s="288"/>
      <c r="BN3" s="288"/>
      <c r="BO3" s="288"/>
      <c r="BP3" s="288"/>
      <c r="BQ3" s="288"/>
      <c r="BR3" s="288"/>
      <c r="BS3" s="288"/>
      <c r="BT3" s="288"/>
      <c r="BU3" s="288"/>
      <c r="BV3" s="288"/>
      <c r="BW3" s="288"/>
      <c r="BX3" s="288"/>
      <c r="BY3" s="288"/>
      <c r="BZ3" s="288"/>
      <c r="CA3" s="288"/>
      <c r="CB3" s="288"/>
      <c r="CC3" s="288"/>
      <c r="CD3" s="288"/>
      <c r="CE3" s="288"/>
      <c r="CF3" s="288"/>
      <c r="CG3" s="288"/>
      <c r="CH3" s="288"/>
      <c r="CI3" s="288"/>
      <c r="CJ3" s="288"/>
      <c r="CK3" s="288"/>
      <c r="CL3" s="288"/>
      <c r="CM3" s="288"/>
      <c r="CN3" s="288"/>
      <c r="CO3" s="288"/>
      <c r="CP3" s="288"/>
      <c r="CQ3" s="288"/>
      <c r="CR3" s="288"/>
      <c r="CS3" s="288"/>
      <c r="CT3" s="288"/>
      <c r="CU3" s="288"/>
      <c r="CV3" s="288"/>
      <c r="CW3" s="288"/>
      <c r="CX3" s="288"/>
      <c r="CY3" s="288"/>
      <c r="CZ3" s="288"/>
      <c r="DA3" s="288"/>
      <c r="DB3" s="288"/>
      <c r="DC3" s="288"/>
      <c r="DD3" s="288"/>
      <c r="DE3" s="288"/>
      <c r="DF3" s="288"/>
      <c r="DG3" s="288"/>
      <c r="DH3" s="288"/>
      <c r="DI3" s="288"/>
      <c r="DJ3" s="288"/>
      <c r="DK3" s="288"/>
      <c r="DL3" s="288"/>
      <c r="DM3" s="288"/>
      <c r="DN3" s="288"/>
      <c r="DO3" s="288"/>
      <c r="DP3" s="288"/>
      <c r="DQ3" s="288"/>
      <c r="DR3" s="288"/>
      <c r="DS3" s="288"/>
      <c r="DT3" s="288"/>
      <c r="DU3" s="288"/>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88"/>
      <c r="G33" s="288"/>
      <c r="I33" s="288"/>
    </row>
    <row r="34" spans="2:125" x14ac:dyDescent="0.15">
      <c r="C34" s="288"/>
      <c r="P34" s="288"/>
      <c r="R34" s="288"/>
      <c r="U34" s="288"/>
    </row>
    <row r="35" spans="2:125" x14ac:dyDescent="0.15">
      <c r="D35" s="288"/>
      <c r="E35" s="288"/>
      <c r="T35" s="288"/>
      <c r="W35" s="288"/>
      <c r="X35" s="288"/>
      <c r="Y35" s="288"/>
      <c r="Z35" s="288"/>
      <c r="AA35" s="288"/>
      <c r="AB35" s="288"/>
      <c r="AC35" s="288"/>
      <c r="AD35" s="288"/>
      <c r="AE35" s="288"/>
      <c r="AF35" s="288"/>
      <c r="AG35" s="288"/>
      <c r="AH35" s="288"/>
      <c r="AI35" s="288"/>
      <c r="AJ35" s="288"/>
      <c r="AK35" s="288"/>
      <c r="AL35" s="288"/>
      <c r="AM35" s="288"/>
      <c r="AN35" s="288"/>
      <c r="AO35" s="288"/>
      <c r="AP35" s="288"/>
      <c r="AQ35" s="288"/>
      <c r="AR35" s="288"/>
      <c r="AS35" s="288"/>
      <c r="AT35" s="288"/>
      <c r="AU35" s="288"/>
      <c r="AV35" s="288"/>
      <c r="AW35" s="288"/>
      <c r="AX35" s="288"/>
      <c r="AY35" s="288"/>
      <c r="AZ35" s="288"/>
      <c r="BA35" s="288"/>
      <c r="BB35" s="288"/>
      <c r="BC35" s="288"/>
      <c r="BD35" s="288"/>
      <c r="BE35" s="288"/>
      <c r="BF35" s="288"/>
      <c r="BG35" s="288"/>
      <c r="BH35" s="288"/>
      <c r="BI35" s="288"/>
      <c r="BJ35" s="288"/>
      <c r="BK35" s="288"/>
      <c r="BL35" s="288"/>
      <c r="BM35" s="288"/>
      <c r="BN35" s="288"/>
      <c r="BO35" s="288"/>
      <c r="BP35" s="288"/>
      <c r="BQ35" s="288"/>
      <c r="BR35" s="288"/>
      <c r="BS35" s="288"/>
      <c r="BT35" s="288"/>
      <c r="BU35" s="288"/>
      <c r="BV35" s="288"/>
      <c r="BW35" s="288"/>
      <c r="BX35" s="288"/>
      <c r="BY35" s="288"/>
      <c r="BZ35" s="288"/>
      <c r="CA35" s="288"/>
      <c r="CB35" s="288"/>
      <c r="CC35" s="288"/>
      <c r="CD35" s="288"/>
      <c r="CE35" s="288"/>
      <c r="CF35" s="288"/>
      <c r="CG35" s="288"/>
      <c r="CH35" s="288"/>
      <c r="CI35" s="288"/>
      <c r="CJ35" s="288"/>
      <c r="CK35" s="288"/>
      <c r="CL35" s="288"/>
      <c r="CM35" s="288"/>
      <c r="CN35" s="288"/>
      <c r="CO35" s="288"/>
      <c r="CP35" s="288"/>
      <c r="CQ35" s="288"/>
      <c r="CR35" s="288"/>
      <c r="CS35" s="288"/>
      <c r="CT35" s="288"/>
      <c r="CU35" s="288"/>
      <c r="CV35" s="288"/>
      <c r="CW35" s="288"/>
      <c r="CX35" s="288"/>
      <c r="CY35" s="288"/>
      <c r="CZ35" s="288"/>
      <c r="DA35" s="288"/>
      <c r="DB35" s="288"/>
      <c r="DC35" s="288"/>
      <c r="DD35" s="288"/>
      <c r="DE35" s="288"/>
      <c r="DF35" s="288"/>
      <c r="DG35" s="288"/>
      <c r="DH35" s="288"/>
      <c r="DI35" s="288"/>
      <c r="DJ35" s="288"/>
      <c r="DK35" s="288"/>
      <c r="DL35" s="288"/>
      <c r="DM35" s="288"/>
      <c r="DN35" s="288"/>
      <c r="DO35" s="288"/>
      <c r="DP35" s="288"/>
      <c r="DQ35" s="288"/>
      <c r="DR35" s="288"/>
      <c r="DS35" s="288"/>
      <c r="DT35" s="288"/>
      <c r="DU35" s="288"/>
    </row>
    <row r="36" spans="2:125" x14ac:dyDescent="0.15">
      <c r="F36" s="288"/>
      <c r="H36" s="288"/>
      <c r="J36" s="288"/>
      <c r="K36" s="288"/>
      <c r="L36" s="288"/>
      <c r="M36" s="288"/>
      <c r="N36" s="288"/>
      <c r="O36" s="288"/>
      <c r="Q36" s="288"/>
      <c r="S36" s="288"/>
      <c r="V36" s="288"/>
    </row>
    <row r="37" spans="2:125" x14ac:dyDescent="0.15"/>
    <row r="38" spans="2:125" x14ac:dyDescent="0.15"/>
    <row r="39" spans="2:125" x14ac:dyDescent="0.15"/>
    <row r="40" spans="2:125" x14ac:dyDescent="0.15">
      <c r="U40" s="288"/>
    </row>
    <row r="41" spans="2:125" x14ac:dyDescent="0.15">
      <c r="R41" s="288"/>
    </row>
    <row r="42" spans="2:125" x14ac:dyDescent="0.15">
      <c r="T42" s="288"/>
      <c r="W42" s="288"/>
      <c r="X42" s="288"/>
      <c r="Y42" s="288"/>
      <c r="Z42" s="288"/>
      <c r="AA42" s="288"/>
      <c r="AB42" s="288"/>
      <c r="AC42" s="288"/>
      <c r="AD42" s="288"/>
      <c r="AE42" s="288"/>
      <c r="AF42" s="288"/>
      <c r="AG42" s="288"/>
      <c r="AH42" s="288"/>
      <c r="AI42" s="288"/>
      <c r="AJ42" s="288"/>
      <c r="AK42" s="288"/>
      <c r="AL42" s="288"/>
      <c r="AM42" s="288"/>
      <c r="AN42" s="288"/>
      <c r="AO42" s="288"/>
      <c r="AP42" s="288"/>
      <c r="AQ42" s="288"/>
      <c r="AR42" s="288"/>
      <c r="AS42" s="288"/>
      <c r="AT42" s="288"/>
      <c r="AU42" s="288"/>
      <c r="AV42" s="288"/>
      <c r="AW42" s="288"/>
      <c r="AX42" s="288"/>
      <c r="AY42" s="288"/>
      <c r="AZ42" s="288"/>
      <c r="BA42" s="288"/>
      <c r="BB42" s="288"/>
      <c r="BC42" s="288"/>
      <c r="BD42" s="288"/>
      <c r="BE42" s="288"/>
      <c r="BF42" s="288"/>
      <c r="BG42" s="288"/>
      <c r="BH42" s="288"/>
      <c r="BI42" s="288"/>
      <c r="BJ42" s="288"/>
      <c r="BK42" s="288"/>
      <c r="BL42" s="288"/>
      <c r="BM42" s="288"/>
      <c r="BN42" s="288"/>
      <c r="BO42" s="288"/>
      <c r="BP42" s="288"/>
      <c r="BQ42" s="288"/>
      <c r="BR42" s="288"/>
      <c r="BS42" s="288"/>
      <c r="BT42" s="288"/>
      <c r="BU42" s="288"/>
      <c r="BV42" s="288"/>
      <c r="BW42" s="288"/>
      <c r="BX42" s="288"/>
      <c r="BY42" s="288"/>
      <c r="BZ42" s="288"/>
      <c r="CA42" s="288"/>
      <c r="CB42" s="288"/>
      <c r="CC42" s="288"/>
      <c r="CD42" s="288"/>
      <c r="CE42" s="288"/>
      <c r="CF42" s="288"/>
      <c r="CG42" s="288"/>
      <c r="CH42" s="288"/>
      <c r="CI42" s="288"/>
      <c r="CJ42" s="288"/>
      <c r="CK42" s="288"/>
      <c r="CL42" s="288"/>
      <c r="CM42" s="288"/>
      <c r="CN42" s="288"/>
      <c r="CO42" s="288"/>
      <c r="CP42" s="288"/>
      <c r="CQ42" s="288"/>
      <c r="CR42" s="288"/>
      <c r="CS42" s="288"/>
      <c r="CT42" s="288"/>
      <c r="CU42" s="288"/>
      <c r="CV42" s="288"/>
      <c r="CW42" s="288"/>
      <c r="CX42" s="288"/>
      <c r="CY42" s="288"/>
      <c r="CZ42" s="288"/>
      <c r="DA42" s="288"/>
      <c r="DB42" s="288"/>
      <c r="DC42" s="288"/>
      <c r="DD42" s="288"/>
      <c r="DE42" s="288"/>
      <c r="DF42" s="288"/>
      <c r="DG42" s="288"/>
      <c r="DH42" s="288"/>
      <c r="DI42" s="288"/>
      <c r="DJ42" s="288"/>
      <c r="DK42" s="288"/>
      <c r="DL42" s="288"/>
      <c r="DM42" s="288"/>
      <c r="DN42" s="288"/>
      <c r="DO42" s="288"/>
      <c r="DP42" s="288"/>
      <c r="DQ42" s="288"/>
      <c r="DR42" s="288"/>
      <c r="DS42" s="288"/>
      <c r="DT42" s="288"/>
      <c r="DU42" s="288"/>
    </row>
    <row r="43" spans="2:125" x14ac:dyDescent="0.15">
      <c r="Q43" s="288"/>
      <c r="S43" s="288"/>
      <c r="V43" s="288"/>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89" t="s">
        <v>575</v>
      </c>
    </row>
  </sheetData>
  <sheetProtection algorithmName="SHA-512" hashValue="91YMN/R0iwrJNvYdrpNhTYZjyu8idlVA543pcIgMltZTxwCMBH5uJnUoOSq9QCmPxVwwZi9+9Ro3NDhTfRT9cw==" saltValue="x9FYZKUKznLFh21lU0BBG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576</v>
      </c>
      <c r="G46" s="8" t="s">
        <v>577</v>
      </c>
      <c r="H46" s="8" t="s">
        <v>578</v>
      </c>
      <c r="I46" s="8" t="s">
        <v>579</v>
      </c>
      <c r="J46" s="9" t="s">
        <v>580</v>
      </c>
    </row>
    <row r="47" spans="2:10" ht="57.75" customHeight="1" x14ac:dyDescent="0.15">
      <c r="B47" s="10"/>
      <c r="C47" s="1236" t="s">
        <v>3</v>
      </c>
      <c r="D47" s="1236"/>
      <c r="E47" s="1237"/>
      <c r="F47" s="11">
        <v>8.4499999999999993</v>
      </c>
      <c r="G47" s="12">
        <v>8.5399999999999991</v>
      </c>
      <c r="H47" s="12">
        <v>9.4499999999999993</v>
      </c>
      <c r="I47" s="12">
        <v>10.37</v>
      </c>
      <c r="J47" s="13">
        <v>12.53</v>
      </c>
    </row>
    <row r="48" spans="2:10" ht="57.75" customHeight="1" x14ac:dyDescent="0.15">
      <c r="B48" s="14"/>
      <c r="C48" s="1238" t="s">
        <v>4</v>
      </c>
      <c r="D48" s="1238"/>
      <c r="E48" s="1239"/>
      <c r="F48" s="15">
        <v>5.96</v>
      </c>
      <c r="G48" s="16">
        <v>5.69</v>
      </c>
      <c r="H48" s="16">
        <v>6.21</v>
      </c>
      <c r="I48" s="16">
        <v>6.07</v>
      </c>
      <c r="J48" s="17">
        <v>6.26</v>
      </c>
    </row>
    <row r="49" spans="2:10" ht="57.75" customHeight="1" thickBot="1" x14ac:dyDescent="0.2">
      <c r="B49" s="18"/>
      <c r="C49" s="1240" t="s">
        <v>5</v>
      </c>
      <c r="D49" s="1240"/>
      <c r="E49" s="1241"/>
      <c r="F49" s="19">
        <v>0.87</v>
      </c>
      <c r="G49" s="20" t="s">
        <v>581</v>
      </c>
      <c r="H49" s="20">
        <v>1.35</v>
      </c>
      <c r="I49" s="20">
        <v>0.68</v>
      </c>
      <c r="J49" s="21">
        <v>2.44</v>
      </c>
    </row>
    <row r="50" spans="2:10" ht="13.5" customHeight="1" x14ac:dyDescent="0.15"/>
  </sheetData>
  <sheetProtection algorithmName="SHA-512" hashValue="1hIf089hOY0QYZQGHKJZJY0oVdnvOspoMTdGlZDd1GiP1VcO90C/SjJJ7GnsDsuB19Qit8jy9qtutuhFeA0bew==" saltValue="XRxn4ZZk2F9x6sNBqkAaU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subject>
  <dc:creator>財務調査課</dc:creator>
  <cp:keywords>
  </cp:keywords>
  <dc:description>
  </dc:description>
  <cp:lastModifiedBy> </cp:lastModifiedBy>
  <cp:lastPrinted>2021-02-28T23:17:50Z</cp:lastPrinted>
  <dcterms:created xsi:type="dcterms:W3CDTF">2021-02-05T02:30:16Z</dcterms:created>
  <dcterms:modified xsi:type="dcterms:W3CDTF">2021-10-13T07:19:12Z</dcterms:modified>
  <cp:category>
  </cp:category>
</cp:coreProperties>
</file>