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M:\241_新地方公会計制度\Ｒ5（Ｒ4決算）\93_国県通知（他団体含む）\202309029【依頼10.16まで】令和３年度財政状況資料集の作成について（決算統\"/>
    </mc:Choice>
  </mc:AlternateContent>
  <xr:revisionPtr revIDLastSave="0" documentId="13_ncr:1_{4972C4E3-6E57-453E-94D9-213A7EFDF6D4}" xr6:coauthVersionLast="36" xr6:coauthVersionMax="47" xr10:uidLastSave="{00000000-0000-0000-0000-000000000000}"/>
  <bookViews>
    <workbookView xWindow="-120" yWindow="-120" windowWidth="20730" windowHeight="11160" tabRatio="825" firstSheet="10"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U38" i="10"/>
  <c r="C38" i="10"/>
  <c r="BE37"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U37" i="10" s="1"/>
  <c r="BW34" i="10" l="1"/>
  <c r="BW35" i="10" s="1"/>
  <c r="BW36" i="10" s="1"/>
  <c r="BW37" i="10" s="1"/>
  <c r="BW38" i="10" s="1"/>
  <c r="BW39" i="10" s="1"/>
  <c r="BW40" i="10" s="1"/>
  <c r="BW41" i="10" s="1"/>
  <c r="BW42" i="10" s="1"/>
  <c r="BW43" i="10" s="1"/>
  <c r="AM34" i="10"/>
  <c r="AM35" i="10" s="1"/>
  <c r="AM36" i="10" s="1"/>
  <c r="AM37" i="10" s="1"/>
  <c r="AM38" i="10" s="1"/>
  <c r="CO34" i="10" l="1"/>
  <c r="CO35" i="10" s="1"/>
  <c r="CO36" i="10" s="1"/>
  <c r="CO37" i="10" s="1"/>
  <c r="CO38" i="10" s="1"/>
</calcChain>
</file>

<file path=xl/sharedStrings.xml><?xml version="1.0" encoding="utf-8"?>
<sst xmlns="http://schemas.openxmlformats.org/spreadsheetml/2006/main" count="1137" uniqueCount="638">
  <si>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</si>
  <si>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</si>
  <si>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</si>
  <si>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</si>
  <si>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</si>
  <si>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</si>
  <si>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</si>
  <si>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</si>
  <si>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</si>
  <si>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</si>
  <si>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</si>
  <si>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</si>
  <si>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</si>
  <si>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</si>
  <si>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</si>
  <si>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</si>
  <si>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</si>
  <si>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</si>
  <si>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</si>
  <si>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</si>
  <si>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</si>
  <si>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</si>
  <si>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</si>
  <si>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</si>
  <si>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</si>
  <si>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</si>
  <si>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</si>
  <si>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</si>
  <si>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</si>
  <si>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</si>
  <si>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</si>
  <si>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</si>
  <si>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</si>
  <si>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</si>
  <si>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</si>
  <si>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</si>
  <si>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</si>
  <si>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</si>
  <si>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</si>
  <si>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</si>
  <si>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</si>
  <si>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</si>
  <si>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</si>
  <si>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</si>
  <si>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</si>
  <si>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</si>
  <si>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</si>
  <si>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</si>
  <si>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</si>
  <si>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</si>
  <si>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</si>
  <si>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</si>
  <si>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</si>
  <si>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</si>
  <si>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</si>
  <si>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</si>
  <si>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</si>
  <si>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</si>
  <si>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</si>
  <si>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</si>
  <si>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</si>
  <si>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</si>
  <si>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</si>
  <si>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</si>
  <si>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</si>
  <si>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</si>
  <si>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</si>
  <si>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</si>
  <si>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</si>
  <si>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</si>
  <si>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</si>
  <si>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</si>
  <si>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</si>
  <si>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</si>
  <si>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</si>
  <si>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</si>
  <si>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</si>
  <si>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</si>
  <si>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</si>
  <si>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</si>
  <si>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</si>
  <si>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</si>
  <si>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</si>
  <si>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</si>
  <si>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</si>
  <si>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</si>
  <si>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</si>
  <si>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</si>
  <si>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</si>
  <si>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</si>
  <si>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</si>
  <si>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</si>
  <si>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</si>
  <si>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</si>
  <si>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</si>
  <si>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</si>
  <si>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</si>
  <si>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</si>
  <si>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</si>
  <si>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</si>
  <si>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</si>
  <si>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</si>
  <si>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</si>
  <si>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</si>
  <si>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</si>
  <si>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</si>
  <si>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</si>
  <si>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</si>
  <si>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</si>
  <si>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</si>
  <si>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</si>
  <si>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</si>
  <si>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</si>
  <si>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</si>
  <si>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</si>
  <si>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</si>
  <si>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</si>
  <si>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</si>
  <si>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</si>
  <si>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</si>
  <si>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</si>
  <si>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</si>
  <si>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</si>
  <si>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</si>
  <si>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</si>
  <si>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</si>
  <si>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</si>
  <si>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</si>
  <si>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</si>
  <si>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</si>
  <si>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</si>
  <si>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</si>
  <si>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</si>
  <si>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</si>
  <si>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</si>
  <si>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</si>
  <si>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</si>
  <si>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</si>
  <si>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</si>
  <si>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</si>
  <si>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</si>
  <si>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</si>
  <si>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</si>
  <si>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</si>
  <si>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</si>
  <si>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</si>
  <si>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</si>
  <si>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</si>
  <si>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</si>
  <si>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</si>
  <si>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</si>
  <si>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</si>
  <si>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</si>
  <si>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</si>
  <si>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</si>
  <si>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</si>
  <si>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</si>
  <si>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</si>
  <si>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</si>
  <si>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</si>
  <si>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</si>
  <si>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</si>
  <si>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</si>
  <si>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</si>
  <si>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</si>
  <si>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</si>
  <si>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</si>
  <si>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</si>
  <si>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</si>
  <si>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</si>
  <si>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</si>
  <si>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</si>
  <si>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</si>
  <si>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</si>
  <si>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</si>
  <si>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</si>
  <si>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</si>
  <si>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</si>
  <si>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</si>
  <si>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</si>
  <si>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</si>
  <si>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</si>
  <si>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</si>
  <si>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</si>
  <si>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</si>
  <si>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</si>
  <si>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</si>
  <si>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</si>
  <si>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</si>
  <si>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</si>
  <si>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</si>
  <si>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</si>
  <si>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</si>
  <si>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</si>
  <si>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</si>
  <si>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</si>
  <si>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</si>
  <si>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</si>
  <si>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</si>
  <si>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</si>
  <si>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</si>
  <si>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</si>
  <si>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</si>
  <si>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</si>
  <si>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</si>
  <si>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</si>
  <si>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</si>
  <si>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</si>
  <si>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</si>
  <si>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</si>
  <si>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</si>
  <si>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</si>
  <si>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</si>
  <si>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</si>
  <si>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</si>
  <si>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</si>
  <si>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</si>
  <si>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</si>
  <si>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</si>
  <si>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</si>
  <si>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</si>
  <si>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</si>
  <si>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</si>
  <si>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</si>
  <si>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</si>
  <si>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</si>
  <si>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</si>
  <si>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</si>
  <si>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</si>
  <si>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</si>
  <si>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</si>
  <si>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</si>
  <si>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</si>
  <si>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</si>
  <si>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</si>
  <si>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</si>
  <si>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</si>
  <si>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</si>
  <si>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</si>
  <si>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</si>
  <si>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</si>
  <si>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</si>
  <si>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</si>
  <si>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</si>
  <si>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</si>
  <si>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</si>
  <si>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</si>
  <si>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</si>
  <si>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</si>
  <si>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</si>
  <si>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</si>
  <si>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</si>
  <si>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</si>
  <si>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</si>
  <si>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</si>
  <si>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</si>
  <si>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</si>
  <si>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</si>
  <si>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</si>
  <si>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</si>
  <si>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</si>
  <si>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</si>
  <si>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</si>
  <si>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</si>
  <si>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</si>
  <si>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</si>
  <si>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</si>
  <si>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</si>
  <si>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</si>
  <si>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</si>
  <si>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</si>
  <si>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</si>
  <si>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</si>
  <si>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</si>
  <si>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</si>
  <si>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</si>
  <si>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</si>
  <si>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</si>
  <si>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</si>
  <si>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</si>
  <si>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</si>
  <si>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</si>
  <si>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</si>
  <si>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</si>
  <si>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</si>
  <si>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</si>
  <si>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</si>
  <si>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</si>
  <si>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</si>
  <si>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</si>
  <si>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</si>
  <si>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</si>
  <si>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</si>
  <si>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</si>
  <si>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</si>
  <si>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</si>
  <si>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</si>
  <si>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</si>
  <si>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</si>
  <si>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</si>
  <si>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</si>
  <si>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</si>
  <si>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</si>
  <si>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</si>
  <si>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</si>
  <si>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</si>
  <si>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</si>
  <si>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</si>
  <si>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</si>
  <si>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</si>
  <si>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</si>
  <si>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</si>
  <si>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</si>
  <si>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</si>
  <si>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</si>
  <si>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</si>
  <si>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</si>
  <si>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</si>
  <si>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</si>
  <si>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</si>
  <si>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</si>
  <si>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</si>
  <si>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</si>
  <si>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</si>
  <si>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</si>
  <si>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</si>
  <si>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</si>
  <si>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</si>
  <si>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</si>
  <si>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</si>
  <si>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</si>
  <si>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</si>
  <si>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</si>
  <si>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</si>
  <si>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</si>
  <si>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</si>
  <si>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</si>
  <si>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</si>
  <si>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</si>
  <si>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</si>
  <si>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</si>
  <si>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</si>
  <si>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</si>
  <si>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</si>
  <si>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</si>
  <si>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</si>
  <si>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</si>
  <si>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</si>
  <si>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</si>
  <si>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</si>
  <si>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</si>
  <si>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</si>
  <si>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</si>
  <si>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</si>
  <si>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</si>
  <si>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</si>
  <si>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</si>
  <si>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</si>
  <si>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</si>
  <si>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</si>
  <si>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</si>
  <si>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</si>
  <si>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</si>
  <si>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</si>
  <si>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</si>
  <si>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</si>
  <si>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</si>
  <si>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</si>
  <si>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</si>
  <si>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</si>
  <si>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</si>
  <si>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</si>
  <si>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</si>
  <si>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</si>
  <si>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</si>
  <si>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</si>
  <si>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</si>
  <si>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</si>
  <si>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</si>
  <si>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</si>
  <si>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</si>
  <si>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</si>
  <si>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</si>
  <si>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</si>
  <si>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</si>
  <si>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</si>
  <si>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上田市土地取得事業特別会計</t>
    <phoneticPr fontId="5"/>
  </si>
  <si>
    <t>-</t>
    <phoneticPr fontId="5"/>
  </si>
  <si>
    <t>上田市同和地区住宅新築資金等貸付事業特別会計</t>
    <phoneticPr fontId="5"/>
  </si>
  <si>
    <t>-</t>
    <phoneticPr fontId="5"/>
  </si>
  <si>
    <t>上田市武石診療所事業特別会計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</si>
  <si>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</si>
  <si>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</si>
  <si>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</si>
  <si>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</si>
  <si>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</si>
  <si>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</si>
  <si>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</si>
  <si>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</si>
  <si>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</si>
  <si>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</si>
  <si>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</si>
  <si>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</si>
  <si>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</si>
  <si>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</si>
  <si>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上田市国民健康保険事業特別会計</t>
    <phoneticPr fontId="5"/>
  </si>
  <si>
    <t>上田市後期高齢者医療事業特別会計</t>
    <phoneticPr fontId="5"/>
  </si>
  <si>
    <t>上田市介護保険事業特別会計</t>
    <phoneticPr fontId="5"/>
  </si>
  <si>
    <t>上田市駐車場事業特別会計</t>
    <phoneticPr fontId="5"/>
  </si>
  <si>
    <t>上田市水道事業会計</t>
    <phoneticPr fontId="5"/>
  </si>
  <si>
    <t>法適用企業</t>
    <phoneticPr fontId="5"/>
  </si>
  <si>
    <t>法適用企業</t>
    <phoneticPr fontId="5"/>
  </si>
  <si>
    <t>法適用企業</t>
    <phoneticPr fontId="5"/>
  </si>
  <si>
    <t>上田市立産婦人科病院事業会計</t>
    <phoneticPr fontId="5"/>
  </si>
  <si>
    <t>法適用企業</t>
    <phoneticPr fontId="5"/>
  </si>
  <si>
    <t>上田市真田有線放送電話事業会計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</si>
  <si>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</si>
  <si>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</si>
  <si>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</si>
  <si>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</si>
  <si>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</si>
  <si>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</si>
  <si>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</si>
  <si>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</si>
  <si>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</si>
  <si>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</si>
  <si>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</si>
  <si>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</si>
  <si>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</si>
  <si>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</si>
  <si>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</si>
  <si>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</si>
  <si>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</si>
  <si>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</si>
  <si>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</si>
  <si>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</si>
  <si>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</si>
  <si>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</si>
  <si>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</si>
  <si>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</si>
  <si>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</si>
  <si>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</si>
  <si>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</si>
  <si>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</si>
  <si>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</si>
  <si>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</si>
  <si>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</si>
  <si>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</si>
  <si>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</si>
  <si>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</si>
  <si>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</si>
  <si>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</si>
  <si>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</si>
  <si>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</si>
  <si>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</si>
  <si>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</si>
  <si>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</si>
  <si>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</si>
  <si>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</si>
  <si>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</si>
  <si>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</si>
  <si>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</si>
  <si>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</si>
  <si>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</si>
  <si>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</si>
  <si>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</si>
  <si>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</si>
  <si>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</si>
  <si>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</si>
  <si>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</si>
  <si>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</si>
  <si>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</si>
  <si>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</si>
  <si>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</si>
  <si>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</si>
  <si>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</si>
  <si>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</si>
  <si>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</si>
  <si>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上田市公共下水道事業会計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</si>
  <si>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</si>
  <si>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</si>
  <si>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上田市農業集落排水事業会計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</si>
  <si>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</si>
  <si>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上田市水道事業会計</t>
    <phoneticPr fontId="5"/>
  </si>
  <si>
    <t>-</t>
    <phoneticPr fontId="5"/>
  </si>
  <si>
    <t>-</t>
    <phoneticPr fontId="5"/>
  </si>
  <si>
    <t>(Ｆ)</t>
    <phoneticPr fontId="5"/>
  </si>
  <si>
    <t>上田市立産婦人科病院事業会計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</si>
  <si>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</si>
  <si>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</si>
  <si>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</si>
  <si>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</si>
  <si>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</si>
  <si>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</si>
  <si>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</si>
  <si>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</si>
  <si>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</si>
  <si>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</si>
  <si>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</si>
  <si>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</si>
  <si>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</si>
  <si>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</si>
  <si>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</si>
  <si>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</si>
  <si>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</si>
  <si>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</si>
  <si>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</si>
  <si>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</si>
  <si>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</si>
  <si>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</si>
  <si>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</si>
  <si>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</si>
  <si>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</si>
  <si>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</si>
  <si>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</si>
  <si>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</si>
  <si>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</si>
  <si>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</si>
  <si>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</si>
  <si>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</si>
  <si>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</si>
  <si>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</si>
  <si>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</si>
  <si>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</si>
  <si>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</si>
  <si>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</si>
  <si>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</si>
  <si>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</si>
  <si>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</si>
  <si>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</si>
  <si>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</si>
  <si>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</si>
  <si>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</si>
  <si>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</si>
  <si>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</si>
  <si>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</si>
  <si>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</si>
  <si>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</si>
  <si>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</si>
  <si>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</si>
  <si>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</si>
  <si>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</si>
  <si>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</si>
  <si>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</si>
  <si>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</si>
  <si>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</si>
  <si>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</si>
  <si>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</si>
  <si>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</si>
  <si>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</si>
  <si>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</si>
  <si>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</si>
  <si>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</si>
  <si>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</si>
  <si>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</si>
  <si>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</si>
  <si>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</si>
  <si>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</si>
  <si>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</si>
  <si>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</si>
  <si>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</si>
  <si>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</si>
  <si>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</si>
  <si>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</si>
  <si>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</si>
  <si>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</si>
  <si>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</si>
  <si>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</si>
  <si>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</si>
  <si>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</si>
  <si>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</si>
  <si>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</si>
  <si>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</si>
  <si>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</si>
  <si>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</si>
  <si>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1.68</t>
  </si>
  <si>
    <t>▲ 1.65</t>
  </si>
  <si>
    <t>上田市水道事業会計</t>
  </si>
  <si>
    <t>上田市公共下水道事業会計</t>
  </si>
  <si>
    <t>一般会計</t>
  </si>
  <si>
    <t>上田市農業集落排水事業会計</t>
  </si>
  <si>
    <t>上田市真田有線放送電話事業会計</t>
  </si>
  <si>
    <t>上田市介護保険事業特別会計</t>
  </si>
  <si>
    <t>上田市国民健康保険事業特別会計</t>
  </si>
  <si>
    <t>上田市後期高齢者医療事業特別会計</t>
  </si>
  <si>
    <t>その他会計（赤字）</t>
  </si>
  <si>
    <t>その他会計（黒字）</t>
  </si>
  <si>
    <t>H28末</t>
    <phoneticPr fontId="5"/>
  </si>
  <si>
    <t>H29末</t>
    <phoneticPr fontId="5"/>
  </si>
  <si>
    <t>H30末</t>
    <phoneticPr fontId="5"/>
  </si>
  <si>
    <t>R01末</t>
    <phoneticPr fontId="5"/>
  </si>
  <si>
    <t>R02末</t>
    <phoneticPr fontId="5"/>
  </si>
  <si>
    <t>上田市地域振興事業基金</t>
    <rPh sb="0" eb="3">
      <t>ウエダシ</t>
    </rPh>
    <rPh sb="3" eb="5">
      <t>チイキ</t>
    </rPh>
    <rPh sb="5" eb="7">
      <t>シンコウ</t>
    </rPh>
    <rPh sb="7" eb="9">
      <t>ジギョウ</t>
    </rPh>
    <rPh sb="9" eb="11">
      <t>キキン</t>
    </rPh>
    <phoneticPr fontId="19"/>
  </si>
  <si>
    <t>上田市公共施設整備基金</t>
    <rPh sb="0" eb="3">
      <t>ウエダシ</t>
    </rPh>
    <rPh sb="3" eb="5">
      <t>コウキョウ</t>
    </rPh>
    <rPh sb="5" eb="7">
      <t>シセツ</t>
    </rPh>
    <rPh sb="7" eb="9">
      <t>セイビ</t>
    </rPh>
    <rPh sb="9" eb="11">
      <t>キキン</t>
    </rPh>
    <phoneticPr fontId="19"/>
  </si>
  <si>
    <t>ふるさと上田応援基金</t>
    <rPh sb="4" eb="6">
      <t>ウエダ</t>
    </rPh>
    <rPh sb="6" eb="8">
      <t>オウエン</t>
    </rPh>
    <rPh sb="8" eb="10">
      <t>キキン</t>
    </rPh>
    <phoneticPr fontId="19"/>
  </si>
  <si>
    <t>上田市社会福祉基金</t>
    <rPh sb="0" eb="3">
      <t>ウエダシ</t>
    </rPh>
    <rPh sb="3" eb="5">
      <t>シャカイ</t>
    </rPh>
    <rPh sb="5" eb="7">
      <t>フクシ</t>
    </rPh>
    <rPh sb="7" eb="9">
      <t>キキン</t>
    </rPh>
    <phoneticPr fontId="19"/>
  </si>
  <si>
    <t>上田市交流文化芸術センター及び上田市立美術館事業基金</t>
    <rPh sb="0" eb="3">
      <t>ウエダシ</t>
    </rPh>
    <rPh sb="3" eb="5">
      <t>コウリュウ</t>
    </rPh>
    <rPh sb="5" eb="7">
      <t>ブンカ</t>
    </rPh>
    <rPh sb="7" eb="9">
      <t>ゲイジュツ</t>
    </rPh>
    <rPh sb="13" eb="14">
      <t>オヨ</t>
    </rPh>
    <rPh sb="15" eb="19">
      <t>ウエダシリツ</t>
    </rPh>
    <rPh sb="19" eb="22">
      <t>ビジュツカン</t>
    </rPh>
    <rPh sb="22" eb="24">
      <t>ジギョウ</t>
    </rPh>
    <rPh sb="24" eb="26">
      <t>キキン</t>
    </rPh>
    <phoneticPr fontId="19"/>
  </si>
  <si>
    <t>上田市公共下水道事業会計（公共下水道事業）</t>
    <rPh sb="13" eb="18">
      <t>コウキョウゲスイドウ</t>
    </rPh>
    <rPh sb="18" eb="20">
      <t>ジギョウ</t>
    </rPh>
    <phoneticPr fontId="5"/>
  </si>
  <si>
    <t>上田市公共下水道事業会計（特定環境保全公共下水道事業）</t>
    <rPh sb="13" eb="15">
      <t>トクテイ</t>
    </rPh>
    <rPh sb="15" eb="17">
      <t>カンキョウ</t>
    </rPh>
    <rPh sb="17" eb="19">
      <t>ホゼン</t>
    </rPh>
    <rPh sb="19" eb="24">
      <t>コウキョウゲスイドウ</t>
    </rPh>
    <rPh sb="24" eb="26">
      <t>ジギョウ</t>
    </rPh>
    <phoneticPr fontId="5"/>
  </si>
  <si>
    <t>上田市農業集落排水事業会計（農業集落排水事業）</t>
    <rPh sb="14" eb="18">
      <t>ノウギョウシュウラク</t>
    </rPh>
    <rPh sb="18" eb="20">
      <t>ハイスイ</t>
    </rPh>
    <rPh sb="20" eb="22">
      <t>ジギョウ</t>
    </rPh>
    <phoneticPr fontId="5"/>
  </si>
  <si>
    <t>上田市農業集落排水事業会計（小規模集合排水処理事業）</t>
    <rPh sb="14" eb="17">
      <t>ショウキボ</t>
    </rPh>
    <rPh sb="17" eb="19">
      <t>シュウゴウ</t>
    </rPh>
    <rPh sb="19" eb="21">
      <t>ハイスイ</t>
    </rPh>
    <rPh sb="21" eb="23">
      <t>ショリ</t>
    </rPh>
    <rPh sb="23" eb="25">
      <t>ジギョウ</t>
    </rPh>
    <phoneticPr fontId="5"/>
  </si>
  <si>
    <t>-</t>
    <phoneticPr fontId="2"/>
  </si>
  <si>
    <t>法適用企業</t>
  </si>
  <si>
    <t>上田地域広域連合（一般会計）</t>
    <rPh sb="0" eb="2">
      <t>ウエダ</t>
    </rPh>
    <rPh sb="2" eb="4">
      <t>チイキ</t>
    </rPh>
    <rPh sb="4" eb="6">
      <t>コウイキ</t>
    </rPh>
    <rPh sb="6" eb="8">
      <t>レンゴウ</t>
    </rPh>
    <rPh sb="9" eb="11">
      <t>イッパン</t>
    </rPh>
    <rPh sb="11" eb="13">
      <t>カイケイ</t>
    </rPh>
    <phoneticPr fontId="12"/>
  </si>
  <si>
    <t>上田地域広域連合（ふるさと市町村圏基金特別会計）</t>
    <rPh sb="0" eb="2">
      <t>ウエダ</t>
    </rPh>
    <rPh sb="2" eb="4">
      <t>チイキ</t>
    </rPh>
    <rPh sb="4" eb="6">
      <t>コウイキ</t>
    </rPh>
    <rPh sb="6" eb="8">
      <t>レンゴウ</t>
    </rPh>
    <rPh sb="13" eb="16">
      <t>シチョウソン</t>
    </rPh>
    <rPh sb="16" eb="17">
      <t>ケン</t>
    </rPh>
    <rPh sb="17" eb="19">
      <t>キキン</t>
    </rPh>
    <rPh sb="19" eb="21">
      <t>トクベツ</t>
    </rPh>
    <rPh sb="21" eb="23">
      <t>カイケイ</t>
    </rPh>
    <phoneticPr fontId="1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</si>
  <si>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1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</si>
  <si>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12"/>
  </si>
  <si>
    <t>青木村及び上田市共有財産組合</t>
    <rPh sb="0" eb="2">
      <t>アオキ</t>
    </rPh>
    <rPh sb="2" eb="3">
      <t>ムラ</t>
    </rPh>
    <rPh sb="3" eb="4">
      <t>オヨ</t>
    </rPh>
    <rPh sb="5" eb="8">
      <t>ウエダシ</t>
    </rPh>
    <rPh sb="8" eb="10">
      <t>キョウユウ</t>
    </rPh>
    <rPh sb="10" eb="12">
      <t>ザイサン</t>
    </rPh>
    <rPh sb="12" eb="14">
      <t>クミアイ</t>
    </rPh>
    <phoneticPr fontId="12"/>
  </si>
  <si>
    <t>上田市長和町中学校組合</t>
    <rPh sb="0" eb="3">
      <t>ウエダシ</t>
    </rPh>
    <rPh sb="3" eb="6">
      <t>ナガワマチ</t>
    </rPh>
    <rPh sb="6" eb="9">
      <t>チュウガッコウ</t>
    </rPh>
    <rPh sb="9" eb="11">
      <t>クミアイ</t>
    </rPh>
    <phoneticPr fontId="1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</si>
  <si>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1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</si>
  <si>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2"/>
  </si>
  <si>
    <t>長野県市町村自治振興組合</t>
    <rPh sb="0" eb="3">
      <t>ナガノケン</t>
    </rPh>
    <rPh sb="3" eb="6">
      <t>シチョウソン</t>
    </rPh>
    <rPh sb="6" eb="8">
      <t>ジチ</t>
    </rPh>
    <rPh sb="8" eb="10">
      <t>シンコウ</t>
    </rPh>
    <rPh sb="10" eb="12">
      <t>クミアイ</t>
    </rPh>
    <phoneticPr fontId="12"/>
  </si>
  <si>
    <t>上田市東御市真田共有財産組合</t>
    <rPh sb="0" eb="3">
      <t>ウエダシ</t>
    </rPh>
    <rPh sb="3" eb="6">
      <t>トウミシ</t>
    </rPh>
    <rPh sb="6" eb="8">
      <t>サナダ</t>
    </rPh>
    <rPh sb="8" eb="10">
      <t>キョウユウ</t>
    </rPh>
    <rPh sb="10" eb="12">
      <t>ザイサン</t>
    </rPh>
    <rPh sb="12" eb="14">
      <t>クミアイ</t>
    </rPh>
    <phoneticPr fontId="12"/>
  </si>
  <si>
    <t>依田窪医療福祉事務組合（依田窪病院事業会計）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ジギョウ</t>
    </rPh>
    <rPh sb="19" eb="21">
      <t>カイケイ</t>
    </rPh>
    <phoneticPr fontId="12"/>
  </si>
  <si>
    <t>依田窪医療福祉事務組合（依田窪老人保健施設特別会計）</t>
    <rPh sb="0" eb="2">
      <t>ヨダ</t>
    </rPh>
    <rPh sb="2" eb="3">
      <t>クボ</t>
    </rPh>
    <rPh sb="3" eb="5">
      <t>イリョウ</t>
    </rPh>
    <rPh sb="5" eb="7">
      <t>フクシ</t>
    </rPh>
    <rPh sb="7" eb="9">
      <t>ジム</t>
    </rPh>
    <rPh sb="9" eb="11">
      <t>クミアイ</t>
    </rPh>
    <rPh sb="12" eb="14">
      <t>ヨダ</t>
    </rPh>
    <rPh sb="14" eb="15">
      <t>クボ</t>
    </rPh>
    <rPh sb="15" eb="17">
      <t>ロウジン</t>
    </rPh>
    <rPh sb="17" eb="19">
      <t>ホケン</t>
    </rPh>
    <rPh sb="19" eb="21">
      <t>シセツ</t>
    </rPh>
    <rPh sb="21" eb="23">
      <t>トクベツ</t>
    </rPh>
    <rPh sb="23" eb="25">
      <t>カイケイ</t>
    </rPh>
    <phoneticPr fontId="12"/>
  </si>
  <si>
    <t>依田窪医療福祉事務組合（訪問看護ステーション特別会計）</t>
    <rPh sb="0" eb="2">
      <t>ヨダ</t>
    </rPh>
    <rPh sb="2" eb="3">
      <t>クボ</t>
    </rPh>
    <rPh sb="3" eb="5">
      <t>イリョウ</t>
    </rPh>
    <rPh sb="5" eb="7">
      <t>フクシ</t>
    </rPh>
    <rPh sb="7" eb="9">
      <t>ジム</t>
    </rPh>
    <rPh sb="9" eb="11">
      <t>クミアイ</t>
    </rPh>
    <rPh sb="12" eb="14">
      <t>ホウモン</t>
    </rPh>
    <rPh sb="14" eb="16">
      <t>カンゴ</t>
    </rPh>
    <rPh sb="22" eb="24">
      <t>トクベツ</t>
    </rPh>
    <rPh sb="24" eb="26">
      <t>カイケイ</t>
    </rPh>
    <phoneticPr fontId="12"/>
  </si>
  <si>
    <t>依田窪医療福祉事務組合（一般会計）</t>
    <rPh sb="0" eb="11">
      <t>ヨダクボイリョウフクシジムクミアイ</t>
    </rPh>
    <rPh sb="12" eb="14">
      <t>イッパン</t>
    </rPh>
    <rPh sb="14" eb="16">
      <t>カイケイ</t>
    </rPh>
    <phoneticPr fontId="12"/>
  </si>
  <si>
    <t>依田窪医療福祉事務組合（居宅介護支援事業所特別会計）</t>
    <rPh sb="0" eb="11">
      <t>ヨダクボイリョウフクシジムクミアイ</t>
    </rPh>
    <rPh sb="12" eb="14">
      <t>キョタク</t>
    </rPh>
    <rPh sb="14" eb="16">
      <t>カイゴ</t>
    </rPh>
    <rPh sb="16" eb="18">
      <t>シエン</t>
    </rPh>
    <rPh sb="18" eb="21">
      <t>ジギョウショ</t>
    </rPh>
    <rPh sb="21" eb="23">
      <t>トクベツ</t>
    </rPh>
    <rPh sb="23" eb="25">
      <t>カイケイ</t>
    </rPh>
    <phoneticPr fontId="12"/>
  </si>
  <si>
    <t>長野県民交通災害共済組合</t>
    <rPh sb="0" eb="4">
      <t>ナガノケンミン</t>
    </rPh>
    <rPh sb="4" eb="6">
      <t>コウツウ</t>
    </rPh>
    <rPh sb="6" eb="8">
      <t>サイガイ</t>
    </rPh>
    <rPh sb="8" eb="10">
      <t>キョウサイ</t>
    </rPh>
    <rPh sb="10" eb="12">
      <t>クミアイ</t>
    </rPh>
    <phoneticPr fontId="12"/>
  </si>
  <si>
    <t>長野県地方税滞納整理機構</t>
    <rPh sb="0" eb="3">
      <t>ナガノケン</t>
    </rPh>
    <rPh sb="3" eb="6">
      <t>チホウゼイ</t>
    </rPh>
    <rPh sb="6" eb="8">
      <t>タイノウ</t>
    </rPh>
    <rPh sb="8" eb="10">
      <t>セイリ</t>
    </rPh>
    <rPh sb="10" eb="12">
      <t>キコウ</t>
    </rPh>
    <phoneticPr fontId="12"/>
  </si>
  <si>
    <t>○</t>
    <phoneticPr fontId="2"/>
  </si>
  <si>
    <t>上田市土地開発公社</t>
    <rPh sb="0" eb="3">
      <t>ウエダシ</t>
    </rPh>
    <rPh sb="3" eb="9">
      <t>トチカイハツコウシャ</t>
    </rPh>
    <phoneticPr fontId="2"/>
  </si>
  <si>
    <t>上田市体育協会</t>
    <rPh sb="0" eb="5">
      <t>ウエダシタイイク</t>
    </rPh>
    <rPh sb="5" eb="7">
      <t>キョウカイ</t>
    </rPh>
    <phoneticPr fontId="2"/>
  </si>
  <si>
    <t>上田市地域振興事業団</t>
    <rPh sb="0" eb="3">
      <t>ウエダシ</t>
    </rPh>
    <rPh sb="3" eb="7">
      <t>チイキシンコウ</t>
    </rPh>
    <rPh sb="7" eb="10">
      <t>ジギョウダン</t>
    </rPh>
    <phoneticPr fontId="2"/>
  </si>
  <si>
    <t>丸子温泉開発株式会社</t>
    <rPh sb="0" eb="2">
      <t>マルコ</t>
    </rPh>
    <rPh sb="2" eb="4">
      <t>オンセン</t>
    </rPh>
    <rPh sb="4" eb="6">
      <t>カイハツ</t>
    </rPh>
    <rPh sb="6" eb="10">
      <t>カブシキガイシャ</t>
    </rPh>
    <phoneticPr fontId="2"/>
  </si>
  <si>
    <t>公立大学法人　長野大学</t>
    <rPh sb="0" eb="6">
      <t>コウリツダイガクホウジン</t>
    </rPh>
    <rPh sb="7" eb="9">
      <t>ナガノ</t>
    </rPh>
    <rPh sb="9" eb="11">
      <t>ダイガク</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</si>
  <si>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</si>
  <si>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</si>
  <si>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</si>
  <si>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</si>
  <si>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</si>
  <si>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</si>
  <si>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</si>
  <si>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</si>
  <si>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</si>
  <si>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</si>
  <si>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類似団体内平均値と比較して、将来負担比率については例年高い水準となっており、実質公債費比率についても平成29年度までは平均値を下回っていたが、平成30年度以降は平均値を超えている。
当市の傾向としては、実質公債費比率については、平成29年度までは上昇していたが、それ以降は横ばいとなっている。将来負担比率は平成30年度まで年々改善してきていたが、令和元年度からは新庁舎整備事業等により地方債の発行が増えたため数値が悪化していたものの、地方債の償還が進んでいることにより令和3年度は再び改善した。今後も新規起債発行を抑制するとともに、交付税措置のある起債を優先的に活用するなど、健全な財政運営を維持するため、これまでの取り組みを継続する必要がある。</t>
    <phoneticPr fontId="5"/>
  </si>
  <si>
    <t>地方債の現在高について、合併特例事業の減（△12.3億円余）などにより、令和2年度の670億円余から666億円余と減少したこと、公営企業債等への繰入見込額について、下水道事業への繰入の減（△14.5億円余）などにより令和2年度の288億円余から262億円余となったことにより、将来負担比率は減となっている。また、有形固定資産減価償却率は類似団体よりもやや低い水準で推移している。これは平成27年度に策定した上田市公共施設マネジメント基本方針において、「公共施設5原則」を掲げ総量の削減、耐用年数までの施設の維持、施設の統廃合、集約化によるコンパクトシティ等を進めており、具体的には、市役所の支所に公民館等を集約し総合センター化したり、老朽化した保育所及び幼稚園5箇所を2箇所に集約するなど公共施設等の集約化・複合化を積極的に進めている。今後は、新庁舎整備など老朽化施設の改築や改修等に係る起債額が増加する一方、老朽化した施設の除却も進んでいくことが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</si>
</sst>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AFE04DA-5B87-4831-A57F-A19F1CE3167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9F05-48AF-AF5B-D849A99986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28340</c:v>
                </c:pt>
                <c:pt idx="1">
                  <c:v>29922</c:v>
                </c:pt>
                <c:pt idx="2">
                  <c:v>44956</c:v>
                </c:pt>
                <c:pt idx="3">
                  <c:v>79518</c:v>
                </c:pt>
                <c:pt idx="4">
                  <c:v>37377</c:v>
                </c:pt>
              </c:numCache>
            </c:numRef>
          </c:val>
          <c:smooth val="0"/>
          <c:extLst>
            <c:ext xmlns:c16="http://schemas.microsoft.com/office/drawing/2014/chart" uri="{C3380CC4-5D6E-409C-BE32-E72D297353CC}">
              <c16:uniqueId val="{00000001-9F05-48AF-AF5B-D849A99986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4.57</c:v>
                </c:pt>
                <c:pt idx="1">
                  <c:v>5.51</c:v>
                </c:pt>
                <c:pt idx="2">
                  <c:v>4.38</c:v>
                </c:pt>
                <c:pt idx="3">
                  <c:v>3.39</c:v>
                </c:pt>
                <c:pt idx="4">
                  <c:v>5.81</c:v>
                </c:pt>
              </c:numCache>
            </c:numRef>
          </c:val>
          <c:extLst>
            <c:ext xmlns:c16="http://schemas.microsoft.com/office/drawing/2014/chart" uri="{C3380CC4-5D6E-409C-BE32-E72D297353CC}">
              <c16:uniqueId val="{00000000-F6D7-4557-94B5-D206C19DBE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10.33</c:v>
                </c:pt>
                <c:pt idx="1">
                  <c:v>10.25</c:v>
                </c:pt>
                <c:pt idx="2">
                  <c:v>9.82</c:v>
                </c:pt>
                <c:pt idx="3">
                  <c:v>8.92</c:v>
                </c:pt>
                <c:pt idx="4">
                  <c:v>9.9</c:v>
                </c:pt>
              </c:numCache>
            </c:numRef>
          </c:val>
          <c:extLst>
            <c:ext xmlns:c16="http://schemas.microsoft.com/office/drawing/2014/chart" uri="{C3380CC4-5D6E-409C-BE32-E72D297353CC}">
              <c16:uniqueId val="{00000001-F6D7-4557-94B5-D206C19DBE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0.11</c:v>
                </c:pt>
                <c:pt idx="1">
                  <c:v>0.98</c:v>
                </c:pt>
                <c:pt idx="2">
                  <c:v>-1.68</c:v>
                </c:pt>
                <c:pt idx="3">
                  <c:v>-1.65</c:v>
                </c:pt>
                <c:pt idx="4">
                  <c:v>3.61</c:v>
                </c:pt>
              </c:numCache>
            </c:numRef>
          </c:val>
          <c:smooth val="0"/>
          <c:extLst>
            <c:ext xmlns:c16="http://schemas.microsoft.com/office/drawing/2014/chart" uri="{C3380CC4-5D6E-409C-BE32-E72D297353CC}">
              <c16:uniqueId val="{00000002-F6D7-4557-94B5-D206C19DBE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0.72</c:v>
                </c:pt>
                <c:pt idx="2">
                  <c:v>#N/A</c:v>
                </c:pt>
                <c:pt idx="3">
                  <c:v>0.56999999999999995</c:v>
                </c:pt>
                <c:pt idx="4">
                  <c:v>#N/A</c:v>
                </c:pt>
                <c:pt idx="5">
                  <c:v>0.35</c:v>
                </c:pt>
                <c:pt idx="6">
                  <c:v>#N/A</c:v>
                </c:pt>
                <c:pt idx="7">
                  <c:v>0.27</c:v>
                </c:pt>
                <c:pt idx="8">
                  <c:v>#N/A</c:v>
                </c:pt>
                <c:pt idx="9">
                  <c:v>0.14000000000000001</c:v>
                </c:pt>
              </c:numCache>
            </c:numRef>
          </c:val>
          <c:extLst>
            <c:ext xmlns:c16="http://schemas.microsoft.com/office/drawing/2014/chart" uri="{C3380CC4-5D6E-409C-BE32-E72D297353CC}">
              <c16:uniqueId val="{00000000-005A-403A-9926-C5DA620785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5A-403A-9926-C5DA6207858C}"/>
            </c:ext>
          </c:extLst>
        </c:ser>
        <c:ser>
          <c:idx val="2"/>
          <c:order val="2"/>
          <c:tx>
            <c:strRef>
              <c:f>データシート!$A$29</c:f>
              <c:strCache>
                <c:ptCount val="1"/>
                <c:pt idx="0">
                  <c:v>上田市後期高齢者医療事業特別会計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0.15</c:v>
                </c:pt>
                <c:pt idx="2">
                  <c:v>#N/A</c:v>
                </c:pt>
                <c:pt idx="3">
                  <c:v>0.17</c:v>
                </c:pt>
                <c:pt idx="4">
                  <c:v>#N/A</c:v>
                </c:pt>
                <c:pt idx="5">
                  <c:v>0.01</c:v>
                </c:pt>
                <c:pt idx="6">
                  <c:v>#N/A</c:v>
                </c:pt>
                <c:pt idx="7">
                  <c:v>0.01</c:v>
                </c:pt>
                <c:pt idx="8">
                  <c:v>#N/A</c:v>
                </c:pt>
                <c:pt idx="9">
                  <c:v>0.16</c:v>
                </c:pt>
              </c:numCache>
            </c:numRef>
          </c:val>
          <c:extLst>
            <c:ext xmlns:c16="http://schemas.microsoft.com/office/drawing/2014/chart" uri="{C3380CC4-5D6E-409C-BE32-E72D297353CC}">
              <c16:uniqueId val="{00000002-005A-403A-9926-C5DA6207858C}"/>
            </c:ext>
          </c:extLst>
        </c:ser>
        <c:ser>
          <c:idx val="3"/>
          <c:order val="3"/>
          <c:tx>
            <c:strRef>
              <c:f>データシート!$A$30</c:f>
              <c:strCache>
                <c:ptCount val="1"/>
                <c:pt idx="0">
                  <c:v>上田市国民健康保険事業特別会計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1.02</c:v>
                </c:pt>
                <c:pt idx="2">
                  <c:v>#N/A</c:v>
                </c:pt>
                <c:pt idx="3">
                  <c:v>0.6</c:v>
                </c:pt>
                <c:pt idx="4">
                  <c:v>#N/A</c:v>
                </c:pt>
                <c:pt idx="5">
                  <c:v>0.23</c:v>
                </c:pt>
                <c:pt idx="6">
                  <c:v>#N/A</c:v>
                </c:pt>
                <c:pt idx="7">
                  <c:v>1.07</c:v>
                </c:pt>
                <c:pt idx="8">
                  <c:v>#N/A</c:v>
                </c:pt>
                <c:pt idx="9">
                  <c:v>0.5</c:v>
                </c:pt>
              </c:numCache>
            </c:numRef>
          </c:val>
          <c:extLst>
            <c:ext xmlns:c16="http://schemas.microsoft.com/office/drawing/2014/chart" uri="{C3380CC4-5D6E-409C-BE32-E72D297353CC}">
              <c16:uniqueId val="{00000003-005A-403A-9926-C5DA6207858C}"/>
            </c:ext>
          </c:extLst>
        </c:ser>
        <c:ser>
          <c:idx val="4"/>
          <c:order val="4"/>
          <c:tx>
            <c:strRef>
              <c:f>データシート!$A$31</c:f>
              <c:strCache>
                <c:ptCount val="1"/>
                <c:pt idx="0">
                  <c:v>上田市介護保険事業特別会計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0.77</c:v>
                </c:pt>
                <c:pt idx="2">
                  <c:v>#N/A</c:v>
                </c:pt>
                <c:pt idx="3">
                  <c:v>1.04</c:v>
                </c:pt>
                <c:pt idx="4">
                  <c:v>#N/A</c:v>
                </c:pt>
                <c:pt idx="5">
                  <c:v>1.43</c:v>
                </c:pt>
                <c:pt idx="6">
                  <c:v>#N/A</c:v>
                </c:pt>
                <c:pt idx="7">
                  <c:v>1.75</c:v>
                </c:pt>
                <c:pt idx="8">
                  <c:v>#N/A</c:v>
                </c:pt>
                <c:pt idx="9">
                  <c:v>0.55000000000000004</c:v>
                </c:pt>
              </c:numCache>
            </c:numRef>
          </c:val>
          <c:extLst>
            <c:ext xmlns:c16="http://schemas.microsoft.com/office/drawing/2014/chart" uri="{C3380CC4-5D6E-409C-BE32-E72D297353CC}">
              <c16:uniqueId val="{00000004-005A-403A-9926-C5DA6207858C}"/>
            </c:ext>
          </c:extLst>
        </c:ser>
        <c:ser>
          <c:idx val="5"/>
          <c:order val="5"/>
          <c:tx>
            <c:strRef>
              <c:f>データシート!$A$32</c:f>
              <c:strCache>
                <c:ptCount val="1"/>
                <c:pt idx="0">
                  <c:v>上田市真田有線放送電話事業会計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1.01</c:v>
                </c:pt>
                <c:pt idx="2">
                  <c:v>#N/A</c:v>
                </c:pt>
                <c:pt idx="3">
                  <c:v>1.03</c:v>
                </c:pt>
                <c:pt idx="4">
                  <c:v>#N/A</c:v>
                </c:pt>
                <c:pt idx="5">
                  <c:v>1.06</c:v>
                </c:pt>
                <c:pt idx="6">
                  <c:v>#N/A</c:v>
                </c:pt>
                <c:pt idx="7">
                  <c:v>1.07</c:v>
                </c:pt>
                <c:pt idx="8">
                  <c:v>#N/A</c:v>
                </c:pt>
                <c:pt idx="9">
                  <c:v>1.07</c:v>
                </c:pt>
              </c:numCache>
            </c:numRef>
          </c:val>
          <c:extLst>
            <c:ext xmlns:c16="http://schemas.microsoft.com/office/drawing/2014/chart" uri="{C3380CC4-5D6E-409C-BE32-E72D297353CC}">
              <c16:uniqueId val="{00000005-005A-403A-9926-C5DA6207858C}"/>
            </c:ext>
          </c:extLst>
        </c:ser>
        <c:ser>
          <c:idx val="6"/>
          <c:order val="6"/>
          <c:tx>
            <c:strRef>
              <c:f>データシート!$A$33</c:f>
              <c:strCache>
                <c:ptCount val="1"/>
                <c:pt idx="0">
                  <c:v>上田市農業集落排水事業会計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3.17</c:v>
                </c:pt>
                <c:pt idx="2">
                  <c:v>#N/A</c:v>
                </c:pt>
                <c:pt idx="3">
                  <c:v>3.18</c:v>
                </c:pt>
                <c:pt idx="4">
                  <c:v>#N/A</c:v>
                </c:pt>
                <c:pt idx="5">
                  <c:v>3.22</c:v>
                </c:pt>
                <c:pt idx="6">
                  <c:v>#N/A</c:v>
                </c:pt>
                <c:pt idx="7">
                  <c:v>3.12</c:v>
                </c:pt>
                <c:pt idx="8">
                  <c:v>#N/A</c:v>
                </c:pt>
                <c:pt idx="9">
                  <c:v>3.15</c:v>
                </c:pt>
              </c:numCache>
            </c:numRef>
          </c:val>
          <c:extLst>
            <c:ext xmlns:c16="http://schemas.microsoft.com/office/drawing/2014/chart" uri="{C3380CC4-5D6E-409C-BE32-E72D297353CC}">
              <c16:uniqueId val="{00000006-005A-403A-9926-C5DA6207858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4.49</c:v>
                </c:pt>
                <c:pt idx="2">
                  <c:v>#N/A</c:v>
                </c:pt>
                <c:pt idx="3">
                  <c:v>5.44</c:v>
                </c:pt>
                <c:pt idx="4">
                  <c:v>#N/A</c:v>
                </c:pt>
                <c:pt idx="5">
                  <c:v>4.3099999999999996</c:v>
                </c:pt>
                <c:pt idx="6">
                  <c:v>#N/A</c:v>
                </c:pt>
                <c:pt idx="7">
                  <c:v>3.34</c:v>
                </c:pt>
                <c:pt idx="8">
                  <c:v>#N/A</c:v>
                </c:pt>
                <c:pt idx="9">
                  <c:v>5.77</c:v>
                </c:pt>
              </c:numCache>
            </c:numRef>
          </c:val>
          <c:extLst>
            <c:ext xmlns:c16="http://schemas.microsoft.com/office/drawing/2014/chart" uri="{C3380CC4-5D6E-409C-BE32-E72D297353CC}">
              <c16:uniqueId val="{00000007-005A-403A-9926-C5DA6207858C}"/>
            </c:ext>
          </c:extLst>
        </c:ser>
        <c:ser>
          <c:idx val="8"/>
          <c:order val="8"/>
          <c:tx>
            <c:strRef>
              <c:f>データシート!$A$35</c:f>
              <c:strCache>
                <c:ptCount val="1"/>
                <c:pt idx="0">
                  <c:v>上田市公共下水道事業会計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10.48</c:v>
                </c:pt>
                <c:pt idx="2">
                  <c:v>#N/A</c:v>
                </c:pt>
                <c:pt idx="3">
                  <c:v>9.85</c:v>
                </c:pt>
                <c:pt idx="4">
                  <c:v>#N/A</c:v>
                </c:pt>
                <c:pt idx="5">
                  <c:v>9.0399999999999991</c:v>
                </c:pt>
                <c:pt idx="6">
                  <c:v>#N/A</c:v>
                </c:pt>
                <c:pt idx="7">
                  <c:v>8.24</c:v>
                </c:pt>
                <c:pt idx="8">
                  <c:v>#N/A</c:v>
                </c:pt>
                <c:pt idx="9">
                  <c:v>7.94</c:v>
                </c:pt>
              </c:numCache>
            </c:numRef>
          </c:val>
          <c:extLst>
            <c:ext xmlns:c16="http://schemas.microsoft.com/office/drawing/2014/chart" uri="{C3380CC4-5D6E-409C-BE32-E72D297353CC}">
              <c16:uniqueId val="{00000008-005A-403A-9926-C5DA6207858C}"/>
            </c:ext>
          </c:extLst>
        </c:ser>
        <c:ser>
          <c:idx val="9"/>
          <c:order val="9"/>
          <c:tx>
            <c:strRef>
              <c:f>データシート!$A$36</c:f>
              <c:strCache>
                <c:ptCount val="1"/>
                <c:pt idx="0">
                  <c:v>上田市水道事業会計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c:v>
                </c:pt>
                <c:pt idx="2">
                  <c:v>#N/A</c:v>
                </c:pt>
                <c:pt idx="3">
                  <c:v>9.8000000000000007</c:v>
                </c:pt>
                <c:pt idx="4">
                  <c:v>#N/A</c:v>
                </c:pt>
                <c:pt idx="5">
                  <c:v>10.35</c:v>
                </c:pt>
                <c:pt idx="6">
                  <c:v>#N/A</c:v>
                </c:pt>
                <c:pt idx="7">
                  <c:v>9.93</c:v>
                </c:pt>
                <c:pt idx="8">
                  <c:v>#N/A</c:v>
                </c:pt>
                <c:pt idx="9">
                  <c:v>8.3800000000000008</c:v>
                </c:pt>
              </c:numCache>
            </c:numRef>
          </c:val>
          <c:extLst>
            <c:ext xmlns:c16="http://schemas.microsoft.com/office/drawing/2014/chart" uri="{C3380CC4-5D6E-409C-BE32-E72D297353CC}">
              <c16:uniqueId val="{00000009-005A-403A-9926-C5DA620785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9533</c:v>
                </c:pt>
                <c:pt idx="5">
                  <c:v>9807</c:v>
                </c:pt>
                <c:pt idx="8">
                  <c:v>9331</c:v>
                </c:pt>
                <c:pt idx="11">
                  <c:v>9058</c:v>
                </c:pt>
                <c:pt idx="14">
                  <c:v>8797</c:v>
                </c:pt>
              </c:numCache>
            </c:numRef>
          </c:val>
          <c:extLst>
            <c:ext xmlns:c16="http://schemas.microsoft.com/office/drawing/2014/chart" uri="{C3380CC4-5D6E-409C-BE32-E72D297353CC}">
              <c16:uniqueId val="{00000000-DE9E-453E-B847-28CEA0A667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9E-453E-B847-28CEA0A667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c:v>
                </c:pt>
                <c:pt idx="3">
                  <c:v>75</c:v>
                </c:pt>
                <c:pt idx="6">
                  <c:v>13</c:v>
                </c:pt>
                <c:pt idx="9">
                  <c:v>11</c:v>
                </c:pt>
                <c:pt idx="12">
                  <c:v>8</c:v>
                </c:pt>
              </c:numCache>
            </c:numRef>
          </c:val>
          <c:extLst>
            <c:ext xmlns:c16="http://schemas.microsoft.com/office/drawing/2014/chart" uri="{C3380CC4-5D6E-409C-BE32-E72D297353CC}">
              <c16:uniqueId val="{00000002-DE9E-453E-B847-28CEA0A667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292</c:v>
                </c:pt>
                <c:pt idx="3">
                  <c:v>280</c:v>
                </c:pt>
                <c:pt idx="6">
                  <c:v>279</c:v>
                </c:pt>
                <c:pt idx="9">
                  <c:v>277</c:v>
                </c:pt>
                <c:pt idx="12">
                  <c:v>284</c:v>
                </c:pt>
              </c:numCache>
            </c:numRef>
          </c:val>
          <c:extLst>
            <c:ext xmlns:c16="http://schemas.microsoft.com/office/drawing/2014/chart" uri="{C3380CC4-5D6E-409C-BE32-E72D297353CC}">
              <c16:uniqueId val="{00000003-DE9E-453E-B847-28CEA0A667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3550</c:v>
                </c:pt>
                <c:pt idx="3">
                  <c:v>3565</c:v>
                </c:pt>
                <c:pt idx="6">
                  <c:v>3522</c:v>
                </c:pt>
                <c:pt idx="9">
                  <c:v>3470</c:v>
                </c:pt>
                <c:pt idx="12">
                  <c:v>3435</c:v>
                </c:pt>
              </c:numCache>
            </c:numRef>
          </c:val>
          <c:extLst>
            <c:ext xmlns:c16="http://schemas.microsoft.com/office/drawing/2014/chart" uri="{C3380CC4-5D6E-409C-BE32-E72D297353CC}">
              <c16:uniqueId val="{00000004-DE9E-453E-B847-28CEA0A667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17</c:v>
                </c:pt>
                <c:pt idx="3">
                  <c:v>17</c:v>
                </c:pt>
                <c:pt idx="6">
                  <c:v>0</c:v>
                </c:pt>
                <c:pt idx="9">
                  <c:v>0</c:v>
                </c:pt>
                <c:pt idx="12">
                  <c:v>0</c:v>
                </c:pt>
              </c:numCache>
            </c:numRef>
          </c:val>
          <c:extLst>
            <c:ext xmlns:c16="http://schemas.microsoft.com/office/drawing/2014/chart" uri="{C3380CC4-5D6E-409C-BE32-E72D297353CC}">
              <c16:uniqueId val="{00000005-DE9E-453E-B847-28CEA0A667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9E-453E-B847-28CEA0A667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7458</c:v>
                </c:pt>
                <c:pt idx="3">
                  <c:v>7472</c:v>
                </c:pt>
                <c:pt idx="6">
                  <c:v>7305</c:v>
                </c:pt>
                <c:pt idx="9">
                  <c:v>7051</c:v>
                </c:pt>
                <c:pt idx="12">
                  <c:v>6796</c:v>
                </c:pt>
              </c:numCache>
            </c:numRef>
          </c:val>
          <c:extLst>
            <c:ext xmlns:c16="http://schemas.microsoft.com/office/drawing/2014/chart" uri="{C3380CC4-5D6E-409C-BE32-E72D297353CC}">
              <c16:uniqueId val="{00000007-DE9E-453E-B847-28CEA0A667C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1804</c:v>
                </c:pt>
                <c:pt idx="2">
                  <c:v>#N/A</c:v>
                </c:pt>
                <c:pt idx="3">
                  <c:v>#N/A</c:v>
                </c:pt>
                <c:pt idx="4">
                  <c:v>1602</c:v>
                </c:pt>
                <c:pt idx="5">
                  <c:v>#N/A</c:v>
                </c:pt>
                <c:pt idx="6">
                  <c:v>#N/A</c:v>
                </c:pt>
                <c:pt idx="7">
                  <c:v>1788</c:v>
                </c:pt>
                <c:pt idx="8">
                  <c:v>#N/A</c:v>
                </c:pt>
                <c:pt idx="9">
                  <c:v>#N/A</c:v>
                </c:pt>
                <c:pt idx="10">
                  <c:v>1751</c:v>
                </c:pt>
                <c:pt idx="11">
                  <c:v>#N/A</c:v>
                </c:pt>
                <c:pt idx="12">
                  <c:v>#N/A</c:v>
                </c:pt>
                <c:pt idx="13">
                  <c:v>1726</c:v>
                </c:pt>
                <c:pt idx="14">
                  <c:v>#N/A</c:v>
                </c:pt>
              </c:numCache>
            </c:numRef>
          </c:val>
          <c:smooth val="0"/>
          <c:extLst>
            <c:ext xmlns:c16="http://schemas.microsoft.com/office/drawing/2014/chart" uri="{C3380CC4-5D6E-409C-BE32-E72D297353CC}">
              <c16:uniqueId val="{00000008-DE9E-453E-B847-28CEA0A667C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82959</c:v>
                </c:pt>
                <c:pt idx="5">
                  <c:v>79347</c:v>
                </c:pt>
                <c:pt idx="8">
                  <c:v>75438</c:v>
                </c:pt>
                <c:pt idx="11">
                  <c:v>75516</c:v>
                </c:pt>
                <c:pt idx="14">
                  <c:v>73191</c:v>
                </c:pt>
              </c:numCache>
            </c:numRef>
          </c:val>
          <c:extLst>
            <c:ext xmlns:c16="http://schemas.microsoft.com/office/drawing/2014/chart" uri="{C3380CC4-5D6E-409C-BE32-E72D297353CC}">
              <c16:uniqueId val="{00000000-C054-4A73-A680-49FDD49E3C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2588</c:v>
                </c:pt>
                <c:pt idx="5">
                  <c:v>2248</c:v>
                </c:pt>
                <c:pt idx="8">
                  <c:v>2028</c:v>
                </c:pt>
                <c:pt idx="11">
                  <c:v>1798</c:v>
                </c:pt>
                <c:pt idx="14">
                  <c:v>1727</c:v>
                </c:pt>
              </c:numCache>
            </c:numRef>
          </c:val>
          <c:extLst>
            <c:ext xmlns:c16="http://schemas.microsoft.com/office/drawing/2014/chart" uri="{C3380CC4-5D6E-409C-BE32-E72D297353CC}">
              <c16:uniqueId val="{00000001-C054-4A73-A680-49FDD49E3C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19689</c:v>
                </c:pt>
                <c:pt idx="5">
                  <c:v>20556</c:v>
                </c:pt>
                <c:pt idx="8">
                  <c:v>20328</c:v>
                </c:pt>
                <c:pt idx="11">
                  <c:v>19755</c:v>
                </c:pt>
                <c:pt idx="14">
                  <c:v>22743</c:v>
                </c:pt>
              </c:numCache>
            </c:numRef>
          </c:val>
          <c:extLst>
            <c:ext xmlns:c16="http://schemas.microsoft.com/office/drawing/2014/chart" uri="{C3380CC4-5D6E-409C-BE32-E72D297353CC}">
              <c16:uniqueId val="{00000002-C054-4A73-A680-49FDD49E3C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54-4A73-A680-49FDD49E3C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54-4A73-A680-49FDD49E3C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2361</c:v>
                </c:pt>
                <c:pt idx="3">
                  <c:v>2174</c:v>
                </c:pt>
                <c:pt idx="6">
                  <c:v>1707</c:v>
                </c:pt>
                <c:pt idx="9">
                  <c:v>1656</c:v>
                </c:pt>
                <c:pt idx="12">
                  <c:v>1684</c:v>
                </c:pt>
              </c:numCache>
            </c:numRef>
          </c:val>
          <c:extLst>
            <c:ext xmlns:c16="http://schemas.microsoft.com/office/drawing/2014/chart" uri="{C3380CC4-5D6E-409C-BE32-E72D297353CC}">
              <c16:uniqueId val="{00000005-C054-4A73-A680-49FDD49E3C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10331</c:v>
                </c:pt>
                <c:pt idx="3">
                  <c:v>9629</c:v>
                </c:pt>
                <c:pt idx="6">
                  <c:v>9377</c:v>
                </c:pt>
                <c:pt idx="9">
                  <c:v>9330</c:v>
                </c:pt>
                <c:pt idx="12">
                  <c:v>9164</c:v>
                </c:pt>
              </c:numCache>
            </c:numRef>
          </c:val>
          <c:extLst>
            <c:ext xmlns:c16="http://schemas.microsoft.com/office/drawing/2014/chart" uri="{C3380CC4-5D6E-409C-BE32-E72D297353CC}">
              <c16:uniqueId val="{00000006-C054-4A73-A680-49FDD49E3C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2011</c:v>
                </c:pt>
                <c:pt idx="3">
                  <c:v>1871</c:v>
                </c:pt>
                <c:pt idx="6">
                  <c:v>1759</c:v>
                </c:pt>
                <c:pt idx="9">
                  <c:v>1649</c:v>
                </c:pt>
                <c:pt idx="12">
                  <c:v>1432</c:v>
                </c:pt>
              </c:numCache>
            </c:numRef>
          </c:val>
          <c:extLst>
            <c:ext xmlns:c16="http://schemas.microsoft.com/office/drawing/2014/chart" uri="{C3380CC4-5D6E-409C-BE32-E72D297353CC}">
              <c16:uniqueId val="{00000007-C054-4A73-A680-49FDD49E3C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35552</c:v>
                </c:pt>
                <c:pt idx="3">
                  <c:v>33497</c:v>
                </c:pt>
                <c:pt idx="6">
                  <c:v>31277</c:v>
                </c:pt>
                <c:pt idx="9">
                  <c:v>28809</c:v>
                </c:pt>
                <c:pt idx="12">
                  <c:v>26257</c:v>
                </c:pt>
              </c:numCache>
            </c:numRef>
          </c:val>
          <c:extLst>
            <c:ext xmlns:c16="http://schemas.microsoft.com/office/drawing/2014/chart" uri="{C3380CC4-5D6E-409C-BE32-E72D297353CC}">
              <c16:uniqueId val="{00000008-C054-4A73-A680-49FDD49E3C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524</c:v>
                </c:pt>
                <c:pt idx="3">
                  <c:v>494</c:v>
                </c:pt>
                <c:pt idx="6">
                  <c:v>472</c:v>
                </c:pt>
                <c:pt idx="9">
                  <c:v>439</c:v>
                </c:pt>
                <c:pt idx="12">
                  <c:v>414</c:v>
                </c:pt>
              </c:numCache>
            </c:numRef>
          </c:val>
          <c:extLst>
            <c:ext xmlns:c16="http://schemas.microsoft.com/office/drawing/2014/chart" uri="{C3380CC4-5D6E-409C-BE32-E72D297353CC}">
              <c16:uniqueId val="{00000009-C054-4A73-A680-49FDD49E3C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65758</c:v>
                </c:pt>
                <c:pt idx="3">
                  <c:v>62899</c:v>
                </c:pt>
                <c:pt idx="6">
                  <c:v>62356</c:v>
                </c:pt>
                <c:pt idx="9">
                  <c:v>67061</c:v>
                </c:pt>
                <c:pt idx="12">
                  <c:v>66624</c:v>
                </c:pt>
              </c:numCache>
            </c:numRef>
          </c:val>
          <c:extLst>
            <c:ext xmlns:c16="http://schemas.microsoft.com/office/drawing/2014/chart" uri="{C3380CC4-5D6E-409C-BE32-E72D297353CC}">
              <c16:uniqueId val="{0000000A-C054-4A73-A680-49FDD49E3C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11300</c:v>
                </c:pt>
                <c:pt idx="2">
                  <c:v>#N/A</c:v>
                </c:pt>
                <c:pt idx="3">
                  <c:v>#N/A</c:v>
                </c:pt>
                <c:pt idx="4">
                  <c:v>8414</c:v>
                </c:pt>
                <c:pt idx="5">
                  <c:v>#N/A</c:v>
                </c:pt>
                <c:pt idx="6">
                  <c:v>#N/A</c:v>
                </c:pt>
                <c:pt idx="7">
                  <c:v>9153</c:v>
                </c:pt>
                <c:pt idx="8">
                  <c:v>#N/A</c:v>
                </c:pt>
                <c:pt idx="9">
                  <c:v>#N/A</c:v>
                </c:pt>
                <c:pt idx="10">
                  <c:v>11876</c:v>
                </c:pt>
                <c:pt idx="11">
                  <c:v>#N/A</c:v>
                </c:pt>
                <c:pt idx="12">
                  <c:v>#N/A</c:v>
                </c:pt>
                <c:pt idx="13">
                  <c:v>7913</c:v>
                </c:pt>
                <c:pt idx="14">
                  <c:v>#N/A</c:v>
                </c:pt>
              </c:numCache>
            </c:numRef>
          </c:val>
          <c:smooth val="0"/>
          <c:extLst>
            <c:ext xmlns:c16="http://schemas.microsoft.com/office/drawing/2014/chart" uri="{C3380CC4-5D6E-409C-BE32-E72D297353CC}">
              <c16:uniqueId val="{0000000B-C054-4A73-A680-49FDD49E3C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3909</c:v>
                </c:pt>
                <c:pt idx="1">
                  <c:v>3609</c:v>
                </c:pt>
                <c:pt idx="2">
                  <c:v>4074</c:v>
                </c:pt>
              </c:numCache>
            </c:numRef>
          </c:val>
          <c:extLst>
            <c:ext xmlns:c16="http://schemas.microsoft.com/office/drawing/2014/chart" uri="{C3380CC4-5D6E-409C-BE32-E72D297353CC}">
              <c16:uniqueId val="{00000000-579E-4D87-8092-C133E1F9EC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4759</c:v>
                </c:pt>
                <c:pt idx="1">
                  <c:v>4760</c:v>
                </c:pt>
                <c:pt idx="2">
                  <c:v>5484</c:v>
                </c:pt>
              </c:numCache>
            </c:numRef>
          </c:val>
          <c:extLst>
            <c:ext xmlns:c16="http://schemas.microsoft.com/office/drawing/2014/chart" uri="{C3380CC4-5D6E-409C-BE32-E72D297353CC}">
              <c16:uniqueId val="{00000001-579E-4D87-8092-C133E1F9EC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11792</c:v>
                </c:pt>
                <c:pt idx="1">
                  <c:v>11407</c:v>
                </c:pt>
                <c:pt idx="2">
                  <c:v>11698</c:v>
                </c:pt>
              </c:numCache>
            </c:numRef>
          </c:val>
          <c:extLst>
            <c:ext xmlns:c16="http://schemas.microsoft.com/office/drawing/2014/chart" uri="{C3380CC4-5D6E-409C-BE32-E72D297353CC}">
              <c16:uniqueId val="{00000002-579E-4D87-8092-C133E1F9EC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{B2FA689F-30AE-4B7C-9AEC-288FF91CB98E}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CE6-4C83-A999-84631A31EC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{1AC2D1EE-5931-472A-A7E4-A4337AE8FC3B}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E6-4C83-A999-84631A31EC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{AEEA7B9F-18D8-4DE0-AA0C-25C79D0AA9D0}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E6-4C83-A999-84631A31EC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{1866C8A0-ED15-450C-812C-9C997ACCED37}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E6-4C83-A999-84631A31EC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{9520E7BC-1FAA-4905-8A3C-0ECCAEF10724}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E6-4C83-A999-84631A31ECD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{B008B811-465B-4E10-A0F8-0B16A4C14DE7}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CE6-4C83-A999-84631A31ECD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{980D83C8-8700-43A6-8BD7-D419A22F4214}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CE6-4C83-A999-84631A31ECD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{CC01017F-4C31-4E5E-81ED-D5AD5B187FAD}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CE6-4C83-A999-84631A31ECD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{2F30110C-2444-49E1-9126-BA24D5C3E408}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CE6-4C83-A999-84631A31EC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53.4</c:v>
                </c:pt>
                <c:pt idx="8">
                  <c:v>55</c:v>
                </c:pt>
                <c:pt idx="16">
                  <c:v>56.8</c:v>
                </c:pt>
                <c:pt idx="24">
                  <c:v>57.5</c:v>
                </c:pt>
                <c:pt idx="32">
                  <c:v>57.7</c:v>
                </c:pt>
              </c:numCache>
            </c:numRef>
          </c:xVal>
          <c:yVal>
            <c:numRef>
              <c:f>公会計指標分析・財政指標組合せ分析表!$BP$51:$DC$51</c:f>
              <c:numCache>
                <c:formatCode>#,##0.0;"▲ "#,##0.0</c:formatCode>
                <c:ptCount val="40"/>
                <c:pt idx="0">
                  <c:v>35.799999999999997</c:v>
                </c:pt>
                <c:pt idx="8">
                  <c:v>26.7</c:v>
                </c:pt>
                <c:pt idx="16">
                  <c:v>28.9</c:v>
                </c:pt>
                <c:pt idx="24">
                  <c:v>36.4</c:v>
                </c:pt>
                <c:pt idx="32">
                  <c:v>23.5</c:v>
                </c:pt>
              </c:numCache>
            </c:numRef>
          </c:yVal>
          <c:smooth val="0"/>
          <c:extLst>
            <c:ext xmlns:c16="http://schemas.microsoft.com/office/drawing/2014/chart" uri="{C3380CC4-5D6E-409C-BE32-E72D297353CC}">
              <c16:uniqueId val="{00000009-2CE6-4C83-A999-84631A31EC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{6B261A36-4059-4C83-940C-D8DC28DB8A4F}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CE6-4C83-A999-84631A31EC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{01EB54B3-2026-43F7-9B7C-CEE9F3A799FD}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E6-4C83-A999-84631A31EC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{2A72005E-81C0-47FB-9C14-FB6395ECE130}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E6-4C83-A999-84631A31EC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{B94A4C72-82C5-4BD8-885C-8E3057B054CA}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E6-4C83-A999-84631A31EC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{C80FC4D1-0737-4CB0-B725-FE2F7C150C6D}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E6-4C83-A999-84631A31ECD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{14214F3E-D5BA-4453-900B-7E42A42C57AB}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CE6-4C83-A999-84631A31ECD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{0D46C50D-1ED5-4DC8-A04E-4BABFF04E6A2}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CE6-4C83-A999-84631A31ECD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{B50A428D-A9A0-436B-8666-44EA5BFA8CEB}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CE6-4C83-A999-84631A31ECD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{C361DD69-B0A3-4210-AB2A-77EAC608A214}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CE6-4C83-A999-84631A31EC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58.6</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2CE6-4C83-A999-84631A31ECD1}"/>
            </c:ext>
          </c:extLst>
        </c:ser>
        <c:dLbls>
          <c:showLegendKey val="0"/>
          <c:showVal val="1"/>
          <c:showCatName val="0"/>
          <c:showSerName val="0"/>
          <c:showPercent val="0"/>
          <c:showBubbleSize val="0"/>
        </c:dLbls>
        <c:axId val="46179840"/>
        <c:axId val="46181760"/>
      </c:scatterChart>
      <c:valAx>
        <c:axId val="46179840"/>
        <c:scaling>
          <c:orientation val="maxMin"/>
          <c:max val="61"/>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5025100913962327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{F4268C73-8AFC-4B0E-8503-184B522D7E59}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619-4E4E-AE57-8B875C9384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{0AF2144C-7E04-4095-AF5E-B7F55A87AA82}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19-4E4E-AE57-8B875C9384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{DE00370C-4CD0-49DC-9700-67A7434F3BA6}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19-4E4E-AE57-8B875C9384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{E08A714B-A21F-4795-8F91-9D017F35A4B9}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19-4E4E-AE57-8B875C9384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{78877D0B-655E-4103-AFEE-9DB23C1B3FBB}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19-4E4E-AE57-8B875C938486}"/>
                </c:ext>
              </c:extLst>
            </c:dLbl>
            <c:dLbl>
              <c:idx val="8"/>
              <c:layout>
                <c:manualLayout>
                  <c:x val="0"/>
                  <c:y val="-4.6365967147222395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{B829FDFE-DF3D-4774-B22E-9C0CEB121F91}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619-4E4E-AE57-8B875C938486}"/>
                </c:ext>
              </c:extLst>
            </c:dLbl>
            <c:dLbl>
              <c:idx val="16"/>
              <c:layout>
                <c:manualLayout>
                  <c:x val="0"/>
                  <c:y val="4.6365967147222395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{93D9CB42-2C79-473C-9ED0-737E1778A2BB}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619-4E4E-AE57-8B875C938486}"/>
                </c:ext>
              </c:extLst>
            </c:dLbl>
            <c:dLbl>
              <c:idx val="24"/>
              <c:layout>
                <c:manualLayout>
                  <c:x val="0"/>
                  <c:y val="1.502510091396232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{21BFF2DA-45F1-4F0D-8FEA-02EAA2892499}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619-4E4E-AE57-8B875C93848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{1995AFEA-455C-4806-9625-FEA68B331E2E}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619-4E4E-AE57-8B875C9384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5.4</c:v>
                </c:pt>
                <c:pt idx="16">
                  <c:v>5.4</c:v>
                </c:pt>
                <c:pt idx="24">
                  <c:v>5.3</c:v>
                </c:pt>
                <c:pt idx="32">
                  <c:v>5.3</c:v>
                </c:pt>
              </c:numCache>
            </c:numRef>
          </c:xVal>
          <c:yVal>
            <c:numRef>
              <c:f>公会計指標分析・財政指標組合せ分析表!$BP$73:$DC$73</c:f>
              <c:numCache>
                <c:formatCode>#,##0.0;"▲ "#,##0.0</c:formatCode>
                <c:ptCount val="40"/>
                <c:pt idx="0">
                  <c:v>35.799999999999997</c:v>
                </c:pt>
                <c:pt idx="8">
                  <c:v>26.7</c:v>
                </c:pt>
                <c:pt idx="16">
                  <c:v>28.9</c:v>
                </c:pt>
                <c:pt idx="24">
                  <c:v>36.4</c:v>
                </c:pt>
                <c:pt idx="32">
                  <c:v>23.5</c:v>
                </c:pt>
              </c:numCache>
            </c:numRef>
          </c:yVal>
          <c:smooth val="0"/>
          <c:extLst>
            <c:ext xmlns:c16="http://schemas.microsoft.com/office/drawing/2014/chart" uri="{C3380CC4-5D6E-409C-BE32-E72D297353CC}">
              <c16:uniqueId val="{00000009-4619-4E4E-AE57-8B875C9384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{3BF8F07C-485A-4F37-B722-1D25AE57DC98}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619-4E4E-AE57-8B875C9384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{5E522046-AEEE-4DBF-90D4-C4B1C9821EFE}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19-4E4E-AE57-8B875C9384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{A01F55ED-9CC5-4CBE-8136-7C75A996A8C6}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19-4E4E-AE57-8B875C9384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{1001AB6F-9770-46E3-8FB5-B53D61B5205D}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19-4E4E-AE57-8B875C9384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{239A2A0E-771A-4CE5-8DBC-72E275BEB38F}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19-4E4E-AE57-8B875C93848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{B687CE56-AF88-4489-B3F7-0DA2562D9B8B}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619-4E4E-AE57-8B875C93848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{C0E11A81-0EE4-47F3-857E-1D5AE33609FB}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619-4E4E-AE57-8B875C93848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{C420E44C-90FB-406D-A4EC-B59B1980839B}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619-4E4E-AE57-8B875C93848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{74A40388-972A-43ED-AE15-AE6001825171}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619-4E4E-AE57-8B875C9384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4619-4E4E-AE57-8B875C938486}"/>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694DF0C-5FBA-4C35-8E36-904DE8BF073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5493DC6-4C47-4322-BC6B-B4E455DE23C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元利償還金は、交流文化芸術センター建設に係る合併特例債の償還が済んだこと等から平成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年度をピークに減少に転じ、令和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年度は前年度に比べ約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2.5</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実質公債費比率の分子の減少要因である算入公債費等は、平成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年度に、合併特例債及び臨時財政対策債に係る基準財政需要額の増などにより増加したものの、令和元年度から減少に転じ、令和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年度は前年度に比べ約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今後、市庁舎改築等に係る元利償還金の増加も見込まれることから、引き続き、事業の精査や有利な起債の活用に努め、健全財政の維持に努める。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減債基金積立相当額の積立ルールが</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年償還で毎年の積立額を発行額の</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分の</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として設定しているのに対して、交流文化芸術センター建設に係る地方債を</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年償還で発行額の</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分の</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として設定しているため、減債基金残高と減債基金積立相当額に乖離が生じていたが、平成</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年度中に償還が完了している。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一般会計等に係る地方債の現在高は、合併特例事業や学校教育施設等整備事業の減などにより、前年度に比べ約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億円の減となった。このうち臨時財政対策債の残高は約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45.1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公営企業債等繰入見込額は、起債の現在高の減少に伴い減少傾向にあり、前年度に比べ約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25.5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億円の大幅な減となった。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退職手当負担見込額は、定年による大量退職がピークを越え、減少傾向となっており、前年度に比べ約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基準財政需要額算入見込額は、災害復旧費や臨時財政対策債償還などに係る公債費や人口減少による下水道費などに係る算入額の減少により、前年度に比べ約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・市庁舎改修・改築事業のため「公共施設整備基金」から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千万円余、事業者支援のため「新型コロナウイルス感染症対応地方創生臨時交付金基金」から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千万円を取り崩した。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・次年度以降の事業の財源として「財政調整基金」に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千万円余、「公共施設整備基金」に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億円余、令和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年度の臨時財政対策債償の償還費等として「減債基金」に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千万円余を積み立てたことにより、基金全体では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市庁舎改修・改築や学校改築等の大型事業実施に伴う「公共施設整備基金」の取り崩し、「ふるさと上田応援基金」の取り崩しなど各基金の目的に合った事業に有効活用を行う一方で、年度末の財源状況を踏まえ、後年度の事業の財源として、「公共施設整備基金」の積み増し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・地域振興事業基金：地域の振興に資する施策の推進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・公共施設整備基金：公共施設の改築・改修、及び耐震化事業の推進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・ふるさと上田応援基金：上田城の復元等、上田市が取り組む事業に充当する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・社会福祉基金：社会福祉施策の充実、社会福祉施設の改修・改築、その他市民の福祉の向上のための施策の推進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・交流文化芸術センター及び美術館事業基金：施設の改修等に充当する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・地域振興事業基金：運用利子を積立てる一方で、市民活動支援事業や地域振興施策に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千万円余を充当し減少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・公共施設整備基金：市庁舎の整備事業等に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千万円余を充当する一方で、今後の公共施設の老朽化対策に備え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・ふるさと上田応援基金：学校活動支援事業等に充当する一方で、上田城復元プロジェクト等への寄付金を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億円余を積立てたことによる増加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・交流文化芸術センター及び市立美術館事業基金：市民等からの寄附金や事業収入を積立てたことにより増加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・地域振興事業基金：住民自治組織交付金や地域振興に資する施策に充当予定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・公共施設整備基金：市庁舎改修・改築事業やその他の公共施設の改修・改築に充当予定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・ふるさと上田応援基金：上田城の櫓の復元等、様々な事業の方針の決定後に充当予定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・社会福祉基金：福祉の向上に資する事業に活用するため取崩しについて検討</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・交流文化芸術センター及び市立美術館事業基金：施設の改修等に充当予定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・特別会計の廃止に伴う剰余金等を財源に次年度以降の事業の財源として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・景気後退等による税収減や予期せぬ支出の増に対応するために一定の基金残高確保に努めながら、必要な施策には躊躇なく活用していく。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年度の臨時財政対策債の償還費として、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千万円余、運用利子として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万円余を積み立てたことにより増加した。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・市庁舎改修・改築事業などに係る償還費の状況を踏まえ、公債費負担の軽減・平準化のため、基金の取り崩しを検討していく。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FD7E1B9-79F6-46A2-B14F-8EC0A5AC99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01306CC-1E05-4138-8E22-EDE41B2339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36F69D2-47F1-4725-85A5-D034FE69404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ED4531C-B292-4EBC-ABCA-3CA99CB095F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924571A-C75E-4D27-8DAB-84E7C4CEE39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BB0FA50-C082-4BB7-B719-78A0E71A780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0F98C4D-1506-4F63-9018-7C7C4A708EA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772A272-C3C5-476A-BC57-3535253502F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3FCEDEC-2CB2-456C-AD6D-C8322C75421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48D37D6-547D-4226-89DD-6EDE1AB774D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C4AB0F6-3AC3-4A5D-8D28-881A211BF74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A210F0B-B286-4966-A0E0-A24BE329B5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154,615
150,923
552.04
80,286,444
77,219,580
2,392,757
41,150,324
66,623,907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6D5EEB9-15EE-4C86-A304-6DB661204D6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04A962A-61B3-4877-9E62-E5C71759200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3D67031-75F7-49CC-9E37-23F96CB0867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266F9DA-F5CF-4522-A5F3-4415E158058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0BA6315-024F-41E9-9EDA-CE7856D3802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59EE2F8-B88D-465A-9AF8-8531B233BEA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EB348C1-BC66-472B-9930-69F4933DBF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7ED7120-068E-49EF-AE67-92A7AB4479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8A1664E-5DDE-4EA5-A712-D4DF25B0597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7604E10-90A2-460F-ACFF-8AF3CCE9CBD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1D09273-E45A-4FD2-940E-1B0A3C8D2B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0EA16F4-C7C1-4D40-93F7-BAA7DC173C0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3B86F76-E1AD-4C0A-9D01-73FA54DE233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3DAEA9F-B6D6-49C3-9285-C6639359CE2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E0004D9-4A8A-4E9B-B9AD-0049383EE76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295EFAC-4F28-46B6-8864-807F6329A74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3223278-CB49-4377-8387-26B64DA41CE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9E4C3C1-4AD9-4A37-9238-44BE7705B34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D839502-6314-47C7-998E-5E6FBBDB066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F3EC7CC-A35B-4E3C-9104-EF08781180D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BCF1DD9-519F-4F6C-B422-547B8F4653F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C8A861F-EA9F-404C-B9A4-9CCEC34E996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7111C6A-4D15-4FF2-AD0E-3BC8886A53D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480234D-B905-4DBF-B9DC-4E80AFC21E5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76AF03B-32EE-4823-B429-7C502304EB5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C019D43-29E8-44A7-B654-861F2B6B02C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651F278-B925-4E4F-8F54-C46A2D91C7F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1EC321C-A6C9-42B2-B95E-F1D4A0678E1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DCB8D35-5C07-45B2-A30D-CAC43DAFB81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A8A4954-DCD5-40F2-8A01-179847EDEE2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6A89B6B-54BA-4A3F-BAFD-4DA3CD28DE8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3087A3B-1FE8-4900-B264-7D019F903D3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F1119DF-7951-4C14-A54B-47835BFDAE6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B3B1C13-B48C-43C9-B68B-72748DBC250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7489CB3-D0F4-48B0-8AF9-B61DE7F998D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年度に策定した「上田市公共施設マネジメント基本方針」において、「公共施設</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原則」及び「インフラ</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原則」を掲げ、総量の削減、耐用年数までの施設の維持、施設の統廃合、集約化によるコンパクトシティ化、インフラ更新の際のダウンサイジング等に取り組んでいる。そのため、有形固定資産減価償却率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と比較すると上昇しているが、類似団体平均は下回っており、方針の効果が一定程度表れていると考えられる。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D88E0BA-C4C7-4CCB-ADBF-0AB8010BC31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5B7AABC-F73D-470E-9C4F-3D4D0963165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A759D29-5075-4F9D-BB48-BA902397480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ACE2A04C-17D4-40DB-A993-E7ACB5570AC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6EB49E2F-6A03-4367-A762-6B70D61F3AA9}"/>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203D4A6C-EF03-427C-87DA-0ECC1A1D9A7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DCB2D69-E3A1-4143-8F4C-B59E7F80D4A4}"/>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89992579-6B72-49BA-8FFA-F3F8F6ABC98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D38C93F6-67E7-485A-A16A-2713D0BA82BB}"/>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908E913F-6E46-4377-85E0-E320222D66F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1948797-C1CD-4C4D-97D0-03AB4E3CB09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C512B40-CDE6-46F4-B314-F9A521FBAF5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3C3E8A22-77CC-49A7-9B42-8EF3EF25815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24811BFD-D2A1-4293-BD37-606459DC7E0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90805</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1EFE4189-33A3-4C43-822F-F46681A8ADCF}"/>
            </a:ext>
          </a:extLst>
        </xdr:cNvPr>
        <xdr:cNvCxnSpPr/>
      </xdr:nvCxnSpPr>
      <xdr:spPr>
        <a:xfrm flipV="1">
          <a:off x="4760595" y="532003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3D5ACB1F-1A37-4D63-A3D8-216BC2A6072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3AD9CC6-0838-4E68-ABC0-E9D6FC3F7C08}"/>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37482</xdr:rowOff>
    </xdr:from>
    <xdr:ext cx="405111" cy="259045"/>
    <xdr:sp macro="" textlink="">
      <xdr:nvSpPr>
        <xdr:cNvPr id="66" name="有形固定資産減価償却率最大値テキスト">
          <a:extLst>
            <a:ext uri="{FF2B5EF4-FFF2-40B4-BE49-F238E27FC236}">
              <a16:creationId xmlns:a16="http://schemas.microsoft.com/office/drawing/2014/main" id="{64F285AA-A03D-4F68-B19E-86B347ED547B}"/>
            </a:ext>
          </a:extLst>
        </xdr:cNvPr>
        <xdr:cNvSpPr txBox="1"/>
      </xdr:nvSpPr>
      <xdr:spPr>
        <a:xfrm>
          <a:off x="4813300" y="50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90805</xdr:rowOff>
    </xdr:from>
    <xdr:to>
      <xdr:col>23</xdr:col>
      <xdr:colOff>174625</xdr:colOff>
      <xdr:row>26</xdr:row>
      <xdr:rowOff>90805</xdr:rowOff>
    </xdr:to>
    <xdr:cxnSp macro="">
      <xdr:nvCxnSpPr>
        <xdr:cNvPr id="67" name="直線コネクタ 66">
          <a:extLst>
            <a:ext uri="{FF2B5EF4-FFF2-40B4-BE49-F238E27FC236}">
              <a16:creationId xmlns:a16="http://schemas.microsoft.com/office/drawing/2014/main" id="{86B4E436-D1F4-4AEE-9397-3C3A6DD69911}"/>
            </a:ext>
          </a:extLst>
        </xdr:cNvPr>
        <xdr:cNvCxnSpPr/>
      </xdr:nvCxnSpPr>
      <xdr:spPr>
        <a:xfrm>
          <a:off x="4673600" y="532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111650</xdr:rowOff>
    </xdr:from>
    <xdr:ext cx="405111" cy="259045"/>
    <xdr:sp macro="" textlink="">
      <xdr:nvSpPr>
        <xdr:cNvPr id="68" name="有形固定資産減価償却率平均値テキスト">
          <a:extLst>
            <a:ext uri="{FF2B5EF4-FFF2-40B4-BE49-F238E27FC236}">
              <a16:creationId xmlns:a16="http://schemas.microsoft.com/office/drawing/2014/main" id="{57B99B93-D809-4845-8439-D3E4CE4CB8A3}"/>
            </a:ext>
          </a:extLst>
        </xdr:cNvPr>
        <xdr:cNvSpPr txBox="1"/>
      </xdr:nvSpPr>
      <xdr:spPr>
        <a:xfrm>
          <a:off x="4813300" y="5683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69" name="フローチャート: 判断 68">
          <a:extLst>
            <a:ext uri="{FF2B5EF4-FFF2-40B4-BE49-F238E27FC236}">
              <a16:creationId xmlns:a16="http://schemas.microsoft.com/office/drawing/2014/main" id="{75BD18A8-D68F-45C4-87E4-D45EF329DC7C}"/>
            </a:ext>
          </a:extLst>
        </xdr:cNvPr>
        <xdr:cNvSpPr/>
      </xdr:nvSpPr>
      <xdr:spPr>
        <a:xfrm>
          <a:off x="47117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a:extLst>
            <a:ext uri="{FF2B5EF4-FFF2-40B4-BE49-F238E27FC236}">
              <a16:creationId xmlns:a16="http://schemas.microsoft.com/office/drawing/2014/main" id="{9FA1729E-0DC9-48A8-BF90-7396647B00E6}"/>
            </a:ext>
          </a:extLst>
        </xdr:cNvPr>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B0C864AE-D893-4EDC-B10B-5EC9E10DFF56}"/>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141859</xdr:rowOff>
    </xdr:from>
    <xdr:to>
      <xdr:col>11</xdr:col>
      <xdr:colOff>187325</xdr:colOff>
      <xdr:row>29</xdr:row>
      <xdr:rowOff>72009</xdr:rowOff>
    </xdr:to>
    <xdr:sp macro="" textlink="">
      <xdr:nvSpPr>
        <xdr:cNvPr id="72" name="フローチャート: 判断 71">
          <a:extLst>
            <a:ext uri="{FF2B5EF4-FFF2-40B4-BE49-F238E27FC236}">
              <a16:creationId xmlns:a16="http://schemas.microsoft.com/office/drawing/2014/main" id="{A00E8F11-A840-4E40-B2F5-25B6249AF91A}"/>
            </a:ext>
          </a:extLst>
        </xdr:cNvPr>
        <xdr:cNvSpPr/>
      </xdr:nvSpPr>
      <xdr:spPr>
        <a:xfrm>
          <a:off x="2476500" y="57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2ABD0566-461B-475C-A6FE-CE2C1FB69E9C}"/>
            </a:ext>
          </a:extLst>
        </xdr:cNvPr>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FACECD64-94AF-4211-8B04-BF5D616579F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0C2A957-BA66-428B-B7CE-421F2897DA2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D0690C3-359E-40D8-8D02-CA87DFD7F03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9317362-AD46-44C1-B3A7-23F0A155793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FC5E2DF-530A-416E-B0C7-EDBE03DF0D3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94361</xdr:rowOff>
    </xdr:from>
    <xdr:to>
      <xdr:col>23</xdr:col>
      <xdr:colOff>136525</xdr:colOff>
      <xdr:row>29</xdr:row>
      <xdr:rowOff>24511</xdr:rowOff>
    </xdr:to>
    <xdr:sp macro="" textlink="">
      <xdr:nvSpPr>
        <xdr:cNvPr id="79" name="楕円 78">
          <a:extLst>
            <a:ext uri="{FF2B5EF4-FFF2-40B4-BE49-F238E27FC236}">
              <a16:creationId xmlns:a16="http://schemas.microsoft.com/office/drawing/2014/main" id="{B49370FF-7367-4AB5-B1D9-E71DE75F39DE}"/>
            </a:ext>
          </a:extLst>
        </xdr:cNvPr>
        <xdr:cNvSpPr/>
      </xdr:nvSpPr>
      <xdr:spPr>
        <a:xfrm>
          <a:off x="4711700" y="56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117238</xdr:rowOff>
    </xdr:from>
    <xdr:ext cx="405111" cy="259045"/>
    <xdr:sp macro="" textlink="">
      <xdr:nvSpPr>
        <xdr:cNvPr id="80" name="有形固定資産減価償却率該当値テキスト">
          <a:extLst>
            <a:ext uri="{FF2B5EF4-FFF2-40B4-BE49-F238E27FC236}">
              <a16:creationId xmlns:a16="http://schemas.microsoft.com/office/drawing/2014/main" id="{220A6294-A296-44A5-BB7C-88F6280277E6}"/>
            </a:ext>
          </a:extLst>
        </xdr:cNvPr>
        <xdr:cNvSpPr txBox="1"/>
      </xdr:nvSpPr>
      <xdr:spPr>
        <a:xfrm>
          <a:off x="4813300" y="551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85725</xdr:rowOff>
    </xdr:from>
    <xdr:to>
      <xdr:col>19</xdr:col>
      <xdr:colOff>187325</xdr:colOff>
      <xdr:row>29</xdr:row>
      <xdr:rowOff>15875</xdr:rowOff>
    </xdr:to>
    <xdr:sp macro="" textlink="">
      <xdr:nvSpPr>
        <xdr:cNvPr id="81" name="楕円 80">
          <a:extLst>
            <a:ext uri="{FF2B5EF4-FFF2-40B4-BE49-F238E27FC236}">
              <a16:creationId xmlns:a16="http://schemas.microsoft.com/office/drawing/2014/main" id="{EEE80758-07B8-4E35-AF5E-88A00CAB9B16}"/>
            </a:ext>
          </a:extLst>
        </xdr:cNvPr>
        <xdr:cNvSpPr/>
      </xdr:nvSpPr>
      <xdr:spPr>
        <a:xfrm>
          <a:off x="4000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136525</xdr:rowOff>
    </xdr:from>
    <xdr:to>
      <xdr:col>23</xdr:col>
      <xdr:colOff>85725</xdr:colOff>
      <xdr:row>28</xdr:row>
      <xdr:rowOff>145161</xdr:rowOff>
    </xdr:to>
    <xdr:cxnSp macro="">
      <xdr:nvCxnSpPr>
        <xdr:cNvPr id="82" name="直線コネクタ 81">
          <a:extLst>
            <a:ext uri="{FF2B5EF4-FFF2-40B4-BE49-F238E27FC236}">
              <a16:creationId xmlns:a16="http://schemas.microsoft.com/office/drawing/2014/main" id="{B382DFB6-8F19-4459-B4F1-EE25F80E44C7}"/>
            </a:ext>
          </a:extLst>
        </xdr:cNvPr>
        <xdr:cNvCxnSpPr/>
      </xdr:nvCxnSpPr>
      <xdr:spPr>
        <a:xfrm>
          <a:off x="4051300" y="5708650"/>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55499</xdr:rowOff>
    </xdr:from>
    <xdr:to>
      <xdr:col>15</xdr:col>
      <xdr:colOff>187325</xdr:colOff>
      <xdr:row>28</xdr:row>
      <xdr:rowOff>157099</xdr:rowOff>
    </xdr:to>
    <xdr:sp macro="" textlink="">
      <xdr:nvSpPr>
        <xdr:cNvPr id="83" name="楕円 82">
          <a:extLst>
            <a:ext uri="{FF2B5EF4-FFF2-40B4-BE49-F238E27FC236}">
              <a16:creationId xmlns:a16="http://schemas.microsoft.com/office/drawing/2014/main" id="{00095615-E0E9-4871-A741-4FE6731E0C55}"/>
            </a:ext>
          </a:extLst>
        </xdr:cNvPr>
        <xdr:cNvSpPr/>
      </xdr:nvSpPr>
      <xdr:spPr>
        <a:xfrm>
          <a:off x="3238500" y="5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106299</xdr:rowOff>
    </xdr:from>
    <xdr:to>
      <xdr:col>19</xdr:col>
      <xdr:colOff>136525</xdr:colOff>
      <xdr:row>28</xdr:row>
      <xdr:rowOff>136525</xdr:rowOff>
    </xdr:to>
    <xdr:cxnSp macro="">
      <xdr:nvCxnSpPr>
        <xdr:cNvPr id="84" name="直線コネクタ 83">
          <a:extLst>
            <a:ext uri="{FF2B5EF4-FFF2-40B4-BE49-F238E27FC236}">
              <a16:creationId xmlns:a16="http://schemas.microsoft.com/office/drawing/2014/main" id="{94DF082D-ED8F-4542-B318-25345A33B744}"/>
            </a:ext>
          </a:extLst>
        </xdr:cNvPr>
        <xdr:cNvCxnSpPr/>
      </xdr:nvCxnSpPr>
      <xdr:spPr>
        <a:xfrm>
          <a:off x="3289300" y="567842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149225</xdr:rowOff>
    </xdr:from>
    <xdr:to>
      <xdr:col>11</xdr:col>
      <xdr:colOff>187325</xdr:colOff>
      <xdr:row>28</xdr:row>
      <xdr:rowOff>79375</xdr:rowOff>
    </xdr:to>
    <xdr:sp macro="" textlink="">
      <xdr:nvSpPr>
        <xdr:cNvPr id="85" name="楕円 84">
          <a:extLst>
            <a:ext uri="{FF2B5EF4-FFF2-40B4-BE49-F238E27FC236}">
              <a16:creationId xmlns:a16="http://schemas.microsoft.com/office/drawing/2014/main" id="{2CA5732F-8C5A-460F-A55F-77E91F38F5C3}"/>
            </a:ext>
          </a:extLst>
        </xdr:cNvPr>
        <xdr:cNvSpPr/>
      </xdr:nvSpPr>
      <xdr:spPr>
        <a:xfrm>
          <a:off x="2476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28575</xdr:rowOff>
    </xdr:from>
    <xdr:to>
      <xdr:col>15</xdr:col>
      <xdr:colOff>136525</xdr:colOff>
      <xdr:row>28</xdr:row>
      <xdr:rowOff>106299</xdr:rowOff>
    </xdr:to>
    <xdr:cxnSp macro="">
      <xdr:nvCxnSpPr>
        <xdr:cNvPr id="86" name="直線コネクタ 85">
          <a:extLst>
            <a:ext uri="{FF2B5EF4-FFF2-40B4-BE49-F238E27FC236}">
              <a16:creationId xmlns:a16="http://schemas.microsoft.com/office/drawing/2014/main" id="{C1E34066-996C-427C-A20B-EB26ACF4C9DB}"/>
            </a:ext>
          </a:extLst>
        </xdr:cNvPr>
        <xdr:cNvCxnSpPr/>
      </xdr:nvCxnSpPr>
      <xdr:spPr>
        <a:xfrm>
          <a:off x="2527300" y="5600700"/>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80137</xdr:rowOff>
    </xdr:from>
    <xdr:to>
      <xdr:col>7</xdr:col>
      <xdr:colOff>187325</xdr:colOff>
      <xdr:row>28</xdr:row>
      <xdr:rowOff>10287</xdr:rowOff>
    </xdr:to>
    <xdr:sp macro="" textlink="">
      <xdr:nvSpPr>
        <xdr:cNvPr id="87" name="楕円 86">
          <a:extLst>
            <a:ext uri="{FF2B5EF4-FFF2-40B4-BE49-F238E27FC236}">
              <a16:creationId xmlns:a16="http://schemas.microsoft.com/office/drawing/2014/main" id="{776FC9AE-F6F1-409A-A4F0-533E9C9D255E}"/>
            </a:ext>
          </a:extLst>
        </xdr:cNvPr>
        <xdr:cNvSpPr/>
      </xdr:nvSpPr>
      <xdr:spPr>
        <a:xfrm>
          <a:off x="17145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130937</xdr:rowOff>
    </xdr:from>
    <xdr:to>
      <xdr:col>11</xdr:col>
      <xdr:colOff>136525</xdr:colOff>
      <xdr:row>28</xdr:row>
      <xdr:rowOff>28575</xdr:rowOff>
    </xdr:to>
    <xdr:cxnSp macro="">
      <xdr:nvCxnSpPr>
        <xdr:cNvPr id="88" name="直線コネクタ 87">
          <a:extLst>
            <a:ext uri="{FF2B5EF4-FFF2-40B4-BE49-F238E27FC236}">
              <a16:creationId xmlns:a16="http://schemas.microsoft.com/office/drawing/2014/main" id="{97724C3F-5E28-413A-A638-50BB07AA506B}"/>
            </a:ext>
          </a:extLst>
        </xdr:cNvPr>
        <xdr:cNvCxnSpPr/>
      </xdr:nvCxnSpPr>
      <xdr:spPr>
        <a:xfrm>
          <a:off x="1765300" y="5531612"/>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89" name="n_1aveValue有形固定資産減価償却率">
          <a:extLst>
            <a:ext uri="{FF2B5EF4-FFF2-40B4-BE49-F238E27FC236}">
              <a16:creationId xmlns:a16="http://schemas.microsoft.com/office/drawing/2014/main" id="{FB2D9EDF-1263-4554-A22E-D600FF4A62F8}"/>
            </a:ext>
          </a:extLst>
        </xdr:cNvPr>
        <xdr:cNvSpPr txBox="1"/>
      </xdr:nvSpPr>
      <xdr:spPr>
        <a:xfrm>
          <a:off x="38360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a:extLst>
            <a:ext uri="{FF2B5EF4-FFF2-40B4-BE49-F238E27FC236}">
              <a16:creationId xmlns:a16="http://schemas.microsoft.com/office/drawing/2014/main" id="{89B2693D-D2AF-4F0B-86E5-A02D2C1F8D74}"/>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63136</xdr:rowOff>
    </xdr:from>
    <xdr:ext cx="405111" cy="259045"/>
    <xdr:sp macro="" textlink="">
      <xdr:nvSpPr>
        <xdr:cNvPr id="91" name="n_3aveValue有形固定資産減価償却率">
          <a:extLst>
            <a:ext uri="{FF2B5EF4-FFF2-40B4-BE49-F238E27FC236}">
              <a16:creationId xmlns:a16="http://schemas.microsoft.com/office/drawing/2014/main" id="{12709446-8400-4EF9-A3D1-1EA95F3675ED}"/>
            </a:ext>
          </a:extLst>
        </xdr:cNvPr>
        <xdr:cNvSpPr txBox="1"/>
      </xdr:nvSpPr>
      <xdr:spPr>
        <a:xfrm>
          <a:off x="2324744" y="580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2" name="n_4aveValue有形固定資産減価償却率">
          <a:extLst>
            <a:ext uri="{FF2B5EF4-FFF2-40B4-BE49-F238E27FC236}">
              <a16:creationId xmlns:a16="http://schemas.microsoft.com/office/drawing/2014/main" id="{9EB7DB4C-7A6A-448A-940F-E209A89C5634}"/>
            </a:ext>
          </a:extLst>
        </xdr:cNvPr>
        <xdr:cNvSpPr txBox="1"/>
      </xdr:nvSpPr>
      <xdr:spPr>
        <a:xfrm>
          <a:off x="1562744"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32402</xdr:rowOff>
    </xdr:from>
    <xdr:ext cx="405111" cy="259045"/>
    <xdr:sp macro="" textlink="">
      <xdr:nvSpPr>
        <xdr:cNvPr id="93" name="n_1mainValue有形固定資産減価償却率">
          <a:extLst>
            <a:ext uri="{FF2B5EF4-FFF2-40B4-BE49-F238E27FC236}">
              <a16:creationId xmlns:a16="http://schemas.microsoft.com/office/drawing/2014/main" id="{E35D910E-F9DF-4490-BB7E-82CB85170E7F}"/>
            </a:ext>
          </a:extLst>
        </xdr:cNvPr>
        <xdr:cNvSpPr txBox="1"/>
      </xdr:nvSpPr>
      <xdr:spPr>
        <a:xfrm>
          <a:off x="38360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2176</xdr:rowOff>
    </xdr:from>
    <xdr:ext cx="405111" cy="259045"/>
    <xdr:sp macro="" textlink="">
      <xdr:nvSpPr>
        <xdr:cNvPr id="94" name="n_2mainValue有形固定資産減価償却率">
          <a:extLst>
            <a:ext uri="{FF2B5EF4-FFF2-40B4-BE49-F238E27FC236}">
              <a16:creationId xmlns:a16="http://schemas.microsoft.com/office/drawing/2014/main" id="{B82CEE22-46EB-4A01-9077-9EB79D7A951B}"/>
            </a:ext>
          </a:extLst>
        </xdr:cNvPr>
        <xdr:cNvSpPr txBox="1"/>
      </xdr:nvSpPr>
      <xdr:spPr>
        <a:xfrm>
          <a:off x="3086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95902</xdr:rowOff>
    </xdr:from>
    <xdr:ext cx="405111" cy="259045"/>
    <xdr:sp macro="" textlink="">
      <xdr:nvSpPr>
        <xdr:cNvPr id="95" name="n_3mainValue有形固定資産減価償却率">
          <a:extLst>
            <a:ext uri="{FF2B5EF4-FFF2-40B4-BE49-F238E27FC236}">
              <a16:creationId xmlns:a16="http://schemas.microsoft.com/office/drawing/2014/main" id="{E10FDCCB-0C82-46F7-A8F1-9CE958FBBABB}"/>
            </a:ext>
          </a:extLst>
        </xdr:cNvPr>
        <xdr:cNvSpPr txBox="1"/>
      </xdr:nvSpPr>
      <xdr:spPr>
        <a:xfrm>
          <a:off x="2324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26814</xdr:rowOff>
    </xdr:from>
    <xdr:ext cx="405111" cy="259045"/>
    <xdr:sp macro="" textlink="">
      <xdr:nvSpPr>
        <xdr:cNvPr id="96" name="n_4mainValue有形固定資産減価償却率">
          <a:extLst>
            <a:ext uri="{FF2B5EF4-FFF2-40B4-BE49-F238E27FC236}">
              <a16:creationId xmlns:a16="http://schemas.microsoft.com/office/drawing/2014/main" id="{FEA23444-3BB2-41D5-9574-80868EA5924D}"/>
            </a:ext>
          </a:extLst>
        </xdr:cNvPr>
        <xdr:cNvSpPr txBox="1"/>
      </xdr:nvSpPr>
      <xdr:spPr>
        <a:xfrm>
          <a:off x="1562744" y="525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BCE6973A-95B9-461D-B384-BA9AAEA3175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11E2BCE3-12A3-4715-B55A-05E492C6671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39ABEC59-923A-4571-9CAA-FACF79867C9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EBFB267-2B5E-4B96-A7F1-E533092D90E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1B87A6D2-DFC4-4945-A8FA-D419A3BE1ED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4E1E809-ADDB-471A-95A2-AF6FD68FDD7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A14F1513-0673-4782-87B1-8636EC193F4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30B8AED5-6AA3-4BA3-969F-460F4E2A765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C836F8A3-3BA1-4922-912D-ED6C50B8959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DD16E1FA-184C-429A-AA91-2AABF906F77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EC31F5F8-01CC-4A56-8582-B29BEADE004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26A9CB67-CA0F-4998-9E3E-DB455AF5D50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80CB23CC-A982-439E-A1CF-4CF91C53A7D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新市発足により実施された合併特例事業等に係る起債の償還が進んでいることや公営企業債等への繰入</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見込額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が減少しているため、昨年度と比較して数値は改善した。しかし、類似団体と比較して将来負担額は高い水準にあると同時に、債務償還比率も類似団体と比べると高い数値となっている。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今後も引き続き、新規起債発行を抑制するなどし、健全な財政運営の維持に取り組んでいく。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1818F8B3-0ECD-41C7-905A-C6CF4ADAEB6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AF1B6568-0452-4AC4-8E75-F543B55EAC2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C05F778F-5097-4A60-BE85-24EA6B35366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26095570-BC15-4BFF-894A-06DEEFB1851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7E94B356-5659-4052-9DD8-B371A511980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F26DEFE-E894-4CF7-81B6-EDF5C0B6E32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577E28DF-C8E2-4356-ACAA-5B83BABA601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2F7A06C0-ACA7-44AA-936B-E810C6D364E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E4172A7D-038D-448D-A370-2E63EFF20D5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C729DE07-9EF7-4479-BF0D-8AF45E9DF7A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F992BB3C-518D-4E01-AEC8-0709F4D27B3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2E450CC4-AA33-4C65-B92F-0B8357DCB87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887D34F0-3410-4DE5-B3C6-E374F2FF49B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E1F97DC-F5EF-4CB3-A4EE-7030D30530F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826D4FFD-E134-4630-979E-F79E0796463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117147</xdr:rowOff>
    </xdr:to>
    <xdr:cxnSp macro="">
      <xdr:nvCxnSpPr>
        <xdr:cNvPr id="125" name="直線コネクタ 124">
          <a:extLst>
            <a:ext uri="{FF2B5EF4-FFF2-40B4-BE49-F238E27FC236}">
              <a16:creationId xmlns:a16="http://schemas.microsoft.com/office/drawing/2014/main" id="{AB5A4D13-6B2D-424F-BC6B-78FBE2B11581}"/>
            </a:ext>
          </a:extLst>
        </xdr:cNvPr>
        <xdr:cNvCxnSpPr/>
      </xdr:nvCxnSpPr>
      <xdr:spPr>
        <a:xfrm flipV="1">
          <a:off x="14793595" y="5312833"/>
          <a:ext cx="1269" cy="123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120974</xdr:rowOff>
    </xdr:from>
    <xdr:ext cx="469744" cy="259045"/>
    <xdr:sp macro="" textlink="">
      <xdr:nvSpPr>
        <xdr:cNvPr id="126" name="債務償還比率最小値テキスト">
          <a:extLst>
            <a:ext uri="{FF2B5EF4-FFF2-40B4-BE49-F238E27FC236}">
              <a16:creationId xmlns:a16="http://schemas.microsoft.com/office/drawing/2014/main" id="{09F667A3-355F-4CE4-939C-A1D8D244B8CD}"/>
            </a:ext>
          </a:extLst>
        </xdr:cNvPr>
        <xdr:cNvSpPr txBox="1"/>
      </xdr:nvSpPr>
      <xdr:spPr>
        <a:xfrm>
          <a:off x="14846300" y="65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117147</xdr:rowOff>
    </xdr:from>
    <xdr:to>
      <xdr:col>76</xdr:col>
      <xdr:colOff>111125</xdr:colOff>
      <xdr:row>33</xdr:row>
      <xdr:rowOff>117147</xdr:rowOff>
    </xdr:to>
    <xdr:cxnSp macro="">
      <xdr:nvCxnSpPr>
        <xdr:cNvPr id="127" name="直線コネクタ 126">
          <a:extLst>
            <a:ext uri="{FF2B5EF4-FFF2-40B4-BE49-F238E27FC236}">
              <a16:creationId xmlns:a16="http://schemas.microsoft.com/office/drawing/2014/main" id="{2B46772B-260A-48B4-A822-A2A7D6EF533B}"/>
            </a:ext>
          </a:extLst>
        </xdr:cNvPr>
        <xdr:cNvCxnSpPr/>
      </xdr:nvCxnSpPr>
      <xdr:spPr>
        <a:xfrm>
          <a:off x="14706600" y="65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95CE0696-5724-48F4-9106-71574A40B8A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265FA701-B416-46FF-AD65-75F842507B8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116719</xdr:rowOff>
    </xdr:from>
    <xdr:ext cx="469744" cy="259045"/>
    <xdr:sp macro="" textlink="">
      <xdr:nvSpPr>
        <xdr:cNvPr id="130" name="債務償還比率平均値テキスト">
          <a:extLst>
            <a:ext uri="{FF2B5EF4-FFF2-40B4-BE49-F238E27FC236}">
              <a16:creationId xmlns:a16="http://schemas.microsoft.com/office/drawing/2014/main" id="{43C9B223-F8A4-4E81-B12E-5FD17C9A2DDB}"/>
            </a:ext>
          </a:extLst>
        </xdr:cNvPr>
        <xdr:cNvSpPr txBox="1"/>
      </xdr:nvSpPr>
      <xdr:spPr>
        <a:xfrm>
          <a:off x="14846300" y="5860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93842</xdr:rowOff>
    </xdr:from>
    <xdr:to>
      <xdr:col>76</xdr:col>
      <xdr:colOff>73025</xdr:colOff>
      <xdr:row>31</xdr:row>
      <xdr:rowOff>23992</xdr:rowOff>
    </xdr:to>
    <xdr:sp macro="" textlink="">
      <xdr:nvSpPr>
        <xdr:cNvPr id="131" name="フローチャート: 判断 130">
          <a:extLst>
            <a:ext uri="{FF2B5EF4-FFF2-40B4-BE49-F238E27FC236}">
              <a16:creationId xmlns:a16="http://schemas.microsoft.com/office/drawing/2014/main" id="{68DA096A-8A09-4FC0-BCBE-34315C0BF941}"/>
            </a:ext>
          </a:extLst>
        </xdr:cNvPr>
        <xdr:cNvSpPr/>
      </xdr:nvSpPr>
      <xdr:spPr>
        <a:xfrm>
          <a:off x="14744700" y="600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106627</xdr:rowOff>
    </xdr:from>
    <xdr:to>
      <xdr:col>72</xdr:col>
      <xdr:colOff>123825</xdr:colOff>
      <xdr:row>32</xdr:row>
      <xdr:rowOff>36777</xdr:rowOff>
    </xdr:to>
    <xdr:sp macro="" textlink="">
      <xdr:nvSpPr>
        <xdr:cNvPr id="132" name="フローチャート: 判断 131">
          <a:extLst>
            <a:ext uri="{FF2B5EF4-FFF2-40B4-BE49-F238E27FC236}">
              <a16:creationId xmlns:a16="http://schemas.microsoft.com/office/drawing/2014/main" id="{4742ECBE-6C90-42FE-98E2-8F686E89F061}"/>
            </a:ext>
          </a:extLst>
        </xdr:cNvPr>
        <xdr:cNvSpPr/>
      </xdr:nvSpPr>
      <xdr:spPr>
        <a:xfrm>
          <a:off x="14033500" y="619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144409</xdr:rowOff>
    </xdr:from>
    <xdr:to>
      <xdr:col>68</xdr:col>
      <xdr:colOff>123825</xdr:colOff>
      <xdr:row>32</xdr:row>
      <xdr:rowOff>74559</xdr:rowOff>
    </xdr:to>
    <xdr:sp macro="" textlink="">
      <xdr:nvSpPr>
        <xdr:cNvPr id="133" name="フローチャート: 判断 132">
          <a:extLst>
            <a:ext uri="{FF2B5EF4-FFF2-40B4-BE49-F238E27FC236}">
              <a16:creationId xmlns:a16="http://schemas.microsoft.com/office/drawing/2014/main" id="{E2B10FF4-C989-4AC6-A01F-108DB166267D}"/>
            </a:ext>
          </a:extLst>
        </xdr:cNvPr>
        <xdr:cNvSpPr/>
      </xdr:nvSpPr>
      <xdr:spPr>
        <a:xfrm>
          <a:off x="13271500" y="62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124799</xdr:rowOff>
    </xdr:from>
    <xdr:to>
      <xdr:col>64</xdr:col>
      <xdr:colOff>123825</xdr:colOff>
      <xdr:row>32</xdr:row>
      <xdr:rowOff>54949</xdr:rowOff>
    </xdr:to>
    <xdr:sp macro="" textlink="">
      <xdr:nvSpPr>
        <xdr:cNvPr id="134" name="フローチャート: 判断 133">
          <a:extLst>
            <a:ext uri="{FF2B5EF4-FFF2-40B4-BE49-F238E27FC236}">
              <a16:creationId xmlns:a16="http://schemas.microsoft.com/office/drawing/2014/main" id="{C1F56245-824D-4B0C-AE82-3514BB0CC694}"/>
            </a:ext>
          </a:extLst>
        </xdr:cNvPr>
        <xdr:cNvSpPr/>
      </xdr:nvSpPr>
      <xdr:spPr>
        <a:xfrm>
          <a:off x="12509500" y="621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166899</xdr:rowOff>
    </xdr:from>
    <xdr:to>
      <xdr:col>60</xdr:col>
      <xdr:colOff>123825</xdr:colOff>
      <xdr:row>32</xdr:row>
      <xdr:rowOff>97049</xdr:rowOff>
    </xdr:to>
    <xdr:sp macro="" textlink="">
      <xdr:nvSpPr>
        <xdr:cNvPr id="135" name="フローチャート: 判断 134">
          <a:extLst>
            <a:ext uri="{FF2B5EF4-FFF2-40B4-BE49-F238E27FC236}">
              <a16:creationId xmlns:a16="http://schemas.microsoft.com/office/drawing/2014/main" id="{82B7E567-37A7-4777-8BB8-87DC9BA4FD44}"/>
            </a:ext>
          </a:extLst>
        </xdr:cNvPr>
        <xdr:cNvSpPr/>
      </xdr:nvSpPr>
      <xdr:spPr>
        <a:xfrm>
          <a:off x="11747500" y="625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CF9F95C-C97F-489E-A883-5B2B2146871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438314C-1E08-4A01-93E2-422E8287F6F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B25F52C-5B3A-4A04-BEEB-8CB8E1662E2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485B391-79D6-4D7A-A881-2B78F4A89DA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4E3C720-9E1F-479B-AB05-EAA95222DDF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141" name="楕円 140">
          <a:extLst>
            <a:ext uri="{FF2B5EF4-FFF2-40B4-BE49-F238E27FC236}">
              <a16:creationId xmlns:a16="http://schemas.microsoft.com/office/drawing/2014/main" id="{71CF6D19-6232-4D29-B2E3-C02205D6B5CE}"/>
            </a:ext>
          </a:extLst>
        </xdr:cNvPr>
        <xdr:cNvSpPr/>
      </xdr:nvSpPr>
      <xdr:spPr>
        <a:xfrm>
          <a:off x="14744700" y="614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38096</xdr:rowOff>
    </xdr:from>
    <xdr:ext cx="469744" cy="259045"/>
    <xdr:sp macro="" textlink="">
      <xdr:nvSpPr>
        <xdr:cNvPr id="142" name="債務償還比率該当値テキスト">
          <a:extLst>
            <a:ext uri="{FF2B5EF4-FFF2-40B4-BE49-F238E27FC236}">
              <a16:creationId xmlns:a16="http://schemas.microsoft.com/office/drawing/2014/main" id="{4B8FFA93-6F2C-4AE4-8743-C0EBAE588892}"/>
            </a:ext>
          </a:extLst>
        </xdr:cNvPr>
        <xdr:cNvSpPr txBox="1"/>
      </xdr:nvSpPr>
      <xdr:spPr>
        <a:xfrm>
          <a:off x="14846300" y="612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81090</xdr:rowOff>
    </xdr:from>
    <xdr:to>
      <xdr:col>72</xdr:col>
      <xdr:colOff>123825</xdr:colOff>
      <xdr:row>33</xdr:row>
      <xdr:rowOff>11240</xdr:rowOff>
    </xdr:to>
    <xdr:sp macro="" textlink="">
      <xdr:nvSpPr>
        <xdr:cNvPr id="143" name="楕円 142">
          <a:extLst>
            <a:ext uri="{FF2B5EF4-FFF2-40B4-BE49-F238E27FC236}">
              <a16:creationId xmlns:a16="http://schemas.microsoft.com/office/drawing/2014/main" id="{4A29F981-CD9A-495F-9258-A1EC9694269D}"/>
            </a:ext>
          </a:extLst>
        </xdr:cNvPr>
        <xdr:cNvSpPr/>
      </xdr:nvSpPr>
      <xdr:spPr>
        <a:xfrm>
          <a:off x="14033500" y="63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110469</xdr:rowOff>
    </xdr:from>
    <xdr:to>
      <xdr:col>76</xdr:col>
      <xdr:colOff>22225</xdr:colOff>
      <xdr:row>32</xdr:row>
      <xdr:rowOff>131890</xdr:rowOff>
    </xdr:to>
    <xdr:cxnSp macro="">
      <xdr:nvCxnSpPr>
        <xdr:cNvPr id="144" name="直線コネクタ 143">
          <a:extLst>
            <a:ext uri="{FF2B5EF4-FFF2-40B4-BE49-F238E27FC236}">
              <a16:creationId xmlns:a16="http://schemas.microsoft.com/office/drawing/2014/main" id="{CAE5AA51-3E6C-48A9-9621-6DB05CB900B8}"/>
            </a:ext>
          </a:extLst>
        </xdr:cNvPr>
        <xdr:cNvCxnSpPr/>
      </xdr:nvCxnSpPr>
      <xdr:spPr>
        <a:xfrm flipV="1">
          <a:off x="14084300" y="6196944"/>
          <a:ext cx="711200" cy="19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35390</xdr:rowOff>
    </xdr:from>
    <xdr:to>
      <xdr:col>68</xdr:col>
      <xdr:colOff>123825</xdr:colOff>
      <xdr:row>32</xdr:row>
      <xdr:rowOff>136990</xdr:rowOff>
    </xdr:to>
    <xdr:sp macro="" textlink="">
      <xdr:nvSpPr>
        <xdr:cNvPr id="145" name="楕円 144">
          <a:extLst>
            <a:ext uri="{FF2B5EF4-FFF2-40B4-BE49-F238E27FC236}">
              <a16:creationId xmlns:a16="http://schemas.microsoft.com/office/drawing/2014/main" id="{FFE4FA86-0D96-456E-A58D-54E26A85F581}"/>
            </a:ext>
          </a:extLst>
        </xdr:cNvPr>
        <xdr:cNvSpPr/>
      </xdr:nvSpPr>
      <xdr:spPr>
        <a:xfrm>
          <a:off x="13271500" y="62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86190</xdr:rowOff>
    </xdr:from>
    <xdr:to>
      <xdr:col>72</xdr:col>
      <xdr:colOff>73025</xdr:colOff>
      <xdr:row>32</xdr:row>
      <xdr:rowOff>131890</xdr:rowOff>
    </xdr:to>
    <xdr:cxnSp macro="">
      <xdr:nvCxnSpPr>
        <xdr:cNvPr id="146" name="直線コネクタ 145">
          <a:extLst>
            <a:ext uri="{FF2B5EF4-FFF2-40B4-BE49-F238E27FC236}">
              <a16:creationId xmlns:a16="http://schemas.microsoft.com/office/drawing/2014/main" id="{51787373-061F-463B-A382-60E844B279B2}"/>
            </a:ext>
          </a:extLst>
        </xdr:cNvPr>
        <xdr:cNvCxnSpPr/>
      </xdr:nvCxnSpPr>
      <xdr:spPr>
        <a:xfrm>
          <a:off x="13322300" y="6344115"/>
          <a:ext cx="762000" cy="4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21357</xdr:rowOff>
    </xdr:from>
    <xdr:to>
      <xdr:col>64</xdr:col>
      <xdr:colOff>123825</xdr:colOff>
      <xdr:row>32</xdr:row>
      <xdr:rowOff>122957</xdr:rowOff>
    </xdr:to>
    <xdr:sp macro="" textlink="">
      <xdr:nvSpPr>
        <xdr:cNvPr id="147" name="楕円 146">
          <a:extLst>
            <a:ext uri="{FF2B5EF4-FFF2-40B4-BE49-F238E27FC236}">
              <a16:creationId xmlns:a16="http://schemas.microsoft.com/office/drawing/2014/main" id="{1967809F-0405-4D11-BD32-E8A4FF0D2159}"/>
            </a:ext>
          </a:extLst>
        </xdr:cNvPr>
        <xdr:cNvSpPr/>
      </xdr:nvSpPr>
      <xdr:spPr>
        <a:xfrm>
          <a:off x="12509500" y="62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72157</xdr:rowOff>
    </xdr:from>
    <xdr:to>
      <xdr:col>68</xdr:col>
      <xdr:colOff>73025</xdr:colOff>
      <xdr:row>32</xdr:row>
      <xdr:rowOff>86190</xdr:rowOff>
    </xdr:to>
    <xdr:cxnSp macro="">
      <xdr:nvCxnSpPr>
        <xdr:cNvPr id="148" name="直線コネクタ 147">
          <a:extLst>
            <a:ext uri="{FF2B5EF4-FFF2-40B4-BE49-F238E27FC236}">
              <a16:creationId xmlns:a16="http://schemas.microsoft.com/office/drawing/2014/main" id="{7AC5E2DA-D6E8-491A-B711-AFEE2D9869E5}"/>
            </a:ext>
          </a:extLst>
        </xdr:cNvPr>
        <xdr:cNvCxnSpPr/>
      </xdr:nvCxnSpPr>
      <xdr:spPr>
        <a:xfrm>
          <a:off x="12560300" y="6330082"/>
          <a:ext cx="762000" cy="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113115</xdr:rowOff>
    </xdr:from>
    <xdr:to>
      <xdr:col>60</xdr:col>
      <xdr:colOff>123825</xdr:colOff>
      <xdr:row>33</xdr:row>
      <xdr:rowOff>43265</xdr:rowOff>
    </xdr:to>
    <xdr:sp macro="" textlink="">
      <xdr:nvSpPr>
        <xdr:cNvPr id="149" name="楕円 148">
          <a:extLst>
            <a:ext uri="{FF2B5EF4-FFF2-40B4-BE49-F238E27FC236}">
              <a16:creationId xmlns:a16="http://schemas.microsoft.com/office/drawing/2014/main" id="{48D87932-988B-4981-8A17-6B7576F61E0A}"/>
            </a:ext>
          </a:extLst>
        </xdr:cNvPr>
        <xdr:cNvSpPr/>
      </xdr:nvSpPr>
      <xdr:spPr>
        <a:xfrm>
          <a:off x="11747500" y="63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72157</xdr:rowOff>
    </xdr:from>
    <xdr:to>
      <xdr:col>64</xdr:col>
      <xdr:colOff>73025</xdr:colOff>
      <xdr:row>32</xdr:row>
      <xdr:rowOff>163915</xdr:rowOff>
    </xdr:to>
    <xdr:cxnSp macro="">
      <xdr:nvCxnSpPr>
        <xdr:cNvPr id="150" name="直線コネクタ 149">
          <a:extLst>
            <a:ext uri="{FF2B5EF4-FFF2-40B4-BE49-F238E27FC236}">
              <a16:creationId xmlns:a16="http://schemas.microsoft.com/office/drawing/2014/main" id="{8F1A1CB4-682C-4A53-AE71-E604A7DC331E}"/>
            </a:ext>
          </a:extLst>
        </xdr:cNvPr>
        <xdr:cNvCxnSpPr/>
      </xdr:nvCxnSpPr>
      <xdr:spPr>
        <a:xfrm flipV="1">
          <a:off x="11798300" y="6330082"/>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53304</xdr:rowOff>
    </xdr:from>
    <xdr:ext cx="469744" cy="259045"/>
    <xdr:sp macro="" textlink="">
      <xdr:nvSpPr>
        <xdr:cNvPr id="151" name="n_1aveValue債務償還比率">
          <a:extLst>
            <a:ext uri="{FF2B5EF4-FFF2-40B4-BE49-F238E27FC236}">
              <a16:creationId xmlns:a16="http://schemas.microsoft.com/office/drawing/2014/main" id="{AA4B88C7-B7DD-453F-B54A-DEB997CAA848}"/>
            </a:ext>
          </a:extLst>
        </xdr:cNvPr>
        <xdr:cNvSpPr txBox="1"/>
      </xdr:nvSpPr>
      <xdr:spPr>
        <a:xfrm>
          <a:off x="13836727" y="59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91086</xdr:rowOff>
    </xdr:from>
    <xdr:ext cx="469744" cy="259045"/>
    <xdr:sp macro="" textlink="">
      <xdr:nvSpPr>
        <xdr:cNvPr id="152" name="n_2aveValue債務償還比率">
          <a:extLst>
            <a:ext uri="{FF2B5EF4-FFF2-40B4-BE49-F238E27FC236}">
              <a16:creationId xmlns:a16="http://schemas.microsoft.com/office/drawing/2014/main" id="{15C757F8-43DF-410C-93F9-59262D55100D}"/>
            </a:ext>
          </a:extLst>
        </xdr:cNvPr>
        <xdr:cNvSpPr txBox="1"/>
      </xdr:nvSpPr>
      <xdr:spPr>
        <a:xfrm>
          <a:off x="13087427" y="600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71476</xdr:rowOff>
    </xdr:from>
    <xdr:ext cx="469744" cy="259045"/>
    <xdr:sp macro="" textlink="">
      <xdr:nvSpPr>
        <xdr:cNvPr id="153" name="n_3aveValue債務償還比率">
          <a:extLst>
            <a:ext uri="{FF2B5EF4-FFF2-40B4-BE49-F238E27FC236}">
              <a16:creationId xmlns:a16="http://schemas.microsoft.com/office/drawing/2014/main" id="{47764119-8DEA-4A7A-B75A-E7A135F6B327}"/>
            </a:ext>
          </a:extLst>
        </xdr:cNvPr>
        <xdr:cNvSpPr txBox="1"/>
      </xdr:nvSpPr>
      <xdr:spPr>
        <a:xfrm>
          <a:off x="12325427" y="598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113576</xdr:rowOff>
    </xdr:from>
    <xdr:ext cx="469744" cy="259045"/>
    <xdr:sp macro="" textlink="">
      <xdr:nvSpPr>
        <xdr:cNvPr id="154" name="n_4aveValue債務償還比率">
          <a:extLst>
            <a:ext uri="{FF2B5EF4-FFF2-40B4-BE49-F238E27FC236}">
              <a16:creationId xmlns:a16="http://schemas.microsoft.com/office/drawing/2014/main" id="{DA5C96A4-B093-4D8A-994F-B43C9BD25534}"/>
            </a:ext>
          </a:extLst>
        </xdr:cNvPr>
        <xdr:cNvSpPr txBox="1"/>
      </xdr:nvSpPr>
      <xdr:spPr>
        <a:xfrm>
          <a:off x="11563427" y="602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2367</xdr:rowOff>
    </xdr:from>
    <xdr:ext cx="469744" cy="259045"/>
    <xdr:sp macro="" textlink="">
      <xdr:nvSpPr>
        <xdr:cNvPr id="155" name="n_1mainValue債務償還比率">
          <a:extLst>
            <a:ext uri="{FF2B5EF4-FFF2-40B4-BE49-F238E27FC236}">
              <a16:creationId xmlns:a16="http://schemas.microsoft.com/office/drawing/2014/main" id="{40171D06-4CDE-4CE2-B0D7-A5FF70067DBC}"/>
            </a:ext>
          </a:extLst>
        </xdr:cNvPr>
        <xdr:cNvSpPr txBox="1"/>
      </xdr:nvSpPr>
      <xdr:spPr>
        <a:xfrm>
          <a:off x="13836727" y="643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128117</xdr:rowOff>
    </xdr:from>
    <xdr:ext cx="469744" cy="259045"/>
    <xdr:sp macro="" textlink="">
      <xdr:nvSpPr>
        <xdr:cNvPr id="156" name="n_2mainValue債務償還比率">
          <a:extLst>
            <a:ext uri="{FF2B5EF4-FFF2-40B4-BE49-F238E27FC236}">
              <a16:creationId xmlns:a16="http://schemas.microsoft.com/office/drawing/2014/main" id="{6826618E-4AF0-4800-90EF-A6A546E8A284}"/>
            </a:ext>
          </a:extLst>
        </xdr:cNvPr>
        <xdr:cNvSpPr txBox="1"/>
      </xdr:nvSpPr>
      <xdr:spPr>
        <a:xfrm>
          <a:off x="13087427" y="63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114084</xdr:rowOff>
    </xdr:from>
    <xdr:ext cx="469744" cy="259045"/>
    <xdr:sp macro="" textlink="">
      <xdr:nvSpPr>
        <xdr:cNvPr id="157" name="n_3mainValue債務償還比率">
          <a:extLst>
            <a:ext uri="{FF2B5EF4-FFF2-40B4-BE49-F238E27FC236}">
              <a16:creationId xmlns:a16="http://schemas.microsoft.com/office/drawing/2014/main" id="{F4E5F84A-C9AE-4CD0-B3CE-ECABB7672A51}"/>
            </a:ext>
          </a:extLst>
        </xdr:cNvPr>
        <xdr:cNvSpPr txBox="1"/>
      </xdr:nvSpPr>
      <xdr:spPr>
        <a:xfrm>
          <a:off x="12325427" y="637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34392</xdr:rowOff>
    </xdr:from>
    <xdr:ext cx="469744" cy="259045"/>
    <xdr:sp macro="" textlink="">
      <xdr:nvSpPr>
        <xdr:cNvPr id="158" name="n_4mainValue債務償還比率">
          <a:extLst>
            <a:ext uri="{FF2B5EF4-FFF2-40B4-BE49-F238E27FC236}">
              <a16:creationId xmlns:a16="http://schemas.microsoft.com/office/drawing/2014/main" id="{87F9D326-E21D-4C90-9877-AF1439B8F6F9}"/>
            </a:ext>
          </a:extLst>
        </xdr:cNvPr>
        <xdr:cNvSpPr txBox="1"/>
      </xdr:nvSpPr>
      <xdr:spPr>
        <a:xfrm>
          <a:off x="11563427" y="646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1B11199E-A26A-4FFA-A097-B1025F8DBE6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6D37AB11-4484-402C-B666-FA27E44A9EA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A8AECD30-18FC-4ED9-99AE-C26E32CDDF9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278D61BE-D5C8-42F1-A315-5000C31456A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354D1029-D3A4-4333-AA63-4EC8AE1EA22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9805AFC1-3284-4BBD-9ACB-4FF74ED2243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9B7390-D3CC-4EB4-A1F5-7F299321A91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D3C1164-2EEB-4AF0-86EF-BE3BD3BC87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F837F1-301D-460A-B352-25F600B6656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B8D28A-A4B7-4A62-B0AB-8D67E51805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1118C8-94DE-458C-AD72-119FBA7490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8540F9-B926-4696-96FC-EC4746F720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FC79FA-87C2-416C-8F3E-159EEC65B3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D9D307-965D-4B05-926A-02BDCC1D5F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9B82B3-0F44-408A-96DD-F2BB2FF2BC5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6142CB-2C19-4232-AA66-BACCFD93BD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154,615
150,923
552.04
80,286,444
77,219,580
2,392,757
41,150,324
66,623,907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D2CB826-DD41-4787-9D1F-59382B7935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747125-1763-4AF2-BCA8-A4AF8D4B208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DC2395-9E8C-40CC-A3E7-D70D7DFBBB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9248A7-6CE1-41F4-ADD5-091AA02CCE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E784137-0D6C-4C2D-9B23-084D8BEFE7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397398-E499-4B8D-A8BA-0EB4F95D4DF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4CB5DF-4D62-44E6-8895-DEE2CFBEC3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9D1834-7FEC-4498-82D9-E06F361C13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25275C-B851-4DE1-9997-62BC2781A60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8E57A7-0EFA-4078-B6F4-B7FB872D86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6A3F91-1353-4B57-AC66-D5FF3AF5591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0A585D1-010D-4637-9394-9F4BA7A0D2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8EA490-5FA2-41DD-910C-382A6F8C926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3A566A-E507-4292-B30A-2E392EBE7A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BF1142-3316-4934-A9A6-7830793EF59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FC7A451-1E2D-43D1-9946-B675C7E3712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D0B7A2-5D73-4C0F-8725-E613A21A7EB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67B35F4-38F7-4815-BF66-19D612BD13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9226855-4664-4CDA-A499-4ADD8B39CB8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F8377D3-1822-4484-9BBD-EBAB19C9436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17D77EF-452C-4A44-AF64-59C38B9FEEE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E39904E-8699-4413-AD1D-EA784393B09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C799887-5343-4808-8B1B-CAF64F3FFD4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813822-CB0B-4F46-BD86-89DA926B4C0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E0E6C9D-CA26-4337-BE71-FF8D9B102B4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D20F056-B9BE-4171-9A3B-4C794A1035C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3105DA3-50D6-4B6A-8094-2862D3063D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A773DD9-C7FF-4B51-8672-42BFE649BA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5E7DCBF-5489-43CF-9F10-886760953B3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9A9ED2D-C27E-437C-B40F-6A07662BC63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E301490-C28E-4662-B917-B48B83FD477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8DB5A7F-7A00-453E-B686-F56B21DAFE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47B1EB3-42EC-457F-BE3D-22804881EE0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A568DD1E-74A8-451E-89E7-468F7AD1DAD4}"/>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40701E5F-F456-44F4-AFA9-4A2AF4A9DE7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6AE3C99-0F7D-414B-AC45-5D6E2649597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9BB2993-8195-44ED-9A4D-B34223C397E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4B543C0-4D93-4B52-B5E0-8C90C99FE05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12258DF-56A1-4798-B880-BC682DFBDEA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628B6FA-4526-4BFE-B68D-404DC6398713}"/>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09E256E-5E5F-4161-B2AB-530BE4805CD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4AE9935F-8A0A-4246-90FD-33188CC59B77}"/>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1892854-C49F-4D6F-837C-B2710EF90BF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xdr:rowOff>
    </xdr:from>
    <xdr:to>
      <xdr:col>24</xdr:col>
      <xdr:colOff>62865</xdr:colOff>
      <xdr:row>41</xdr:row>
      <xdr:rowOff>53340</xdr:rowOff>
    </xdr:to>
    <xdr:cxnSp macro="">
      <xdr:nvCxnSpPr>
        <xdr:cNvPr id="55" name="直線コネクタ 54">
          <a:extLst>
            <a:ext uri="{FF2B5EF4-FFF2-40B4-BE49-F238E27FC236}">
              <a16:creationId xmlns:a16="http://schemas.microsoft.com/office/drawing/2014/main" id="{BDDA97B1-4B89-42D0-91A8-316DEBF5F7AA}"/>
            </a:ext>
          </a:extLst>
        </xdr:cNvPr>
        <xdr:cNvCxnSpPr/>
      </xdr:nvCxnSpPr>
      <xdr:spPr>
        <a:xfrm flipV="1">
          <a:off x="4634865" y="566089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438CBE96-6F6C-4989-825A-313A8D0DAE49}"/>
            </a:ext>
          </a:extLst>
        </xdr:cNvPr>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7" name="直線コネクタ 56">
          <a:extLst>
            <a:ext uri="{FF2B5EF4-FFF2-40B4-BE49-F238E27FC236}">
              <a16:creationId xmlns:a16="http://schemas.microsoft.com/office/drawing/2014/main" id="{632911BB-503A-45FC-BEA5-D2AA7EAFDD83}"/>
            </a:ext>
          </a:extLst>
        </xdr:cNvPr>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121175</xdr:rowOff>
    </xdr:from>
    <xdr:ext cx="405111" cy="259045"/>
    <xdr:sp macro="" textlink="">
      <xdr:nvSpPr>
        <xdr:cNvPr id="58" name="【道路】&#10;有形固定資産減価償却率最大値テキスト">
          <a:extLst>
            <a:ext uri="{FF2B5EF4-FFF2-40B4-BE49-F238E27FC236}">
              <a16:creationId xmlns:a16="http://schemas.microsoft.com/office/drawing/2014/main" id="{90B8D6AC-38AE-4E72-B6A2-1B0A4ACF4185}"/>
            </a:ext>
          </a:extLst>
        </xdr:cNvPr>
        <xdr:cNvSpPr txBox="1"/>
      </xdr:nvSpPr>
      <xdr:spPr>
        <a:xfrm>
          <a:off x="4673600" y="543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xdr:rowOff>
    </xdr:from>
    <xdr:to>
      <xdr:col>24</xdr:col>
      <xdr:colOff>152400</xdr:colOff>
      <xdr:row>33</xdr:row>
      <xdr:rowOff>3048</xdr:rowOff>
    </xdr:to>
    <xdr:cxnSp macro="">
      <xdr:nvCxnSpPr>
        <xdr:cNvPr id="59" name="直線コネクタ 58">
          <a:extLst>
            <a:ext uri="{FF2B5EF4-FFF2-40B4-BE49-F238E27FC236}">
              <a16:creationId xmlns:a16="http://schemas.microsoft.com/office/drawing/2014/main" id="{CCFB6607-DA5C-4479-B5A0-51968B755366}"/>
            </a:ext>
          </a:extLst>
        </xdr:cNvPr>
        <xdr:cNvCxnSpPr/>
      </xdr:nvCxnSpPr>
      <xdr:spPr>
        <a:xfrm>
          <a:off x="4546600" y="566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4843</xdr:rowOff>
    </xdr:from>
    <xdr:ext cx="405111" cy="259045"/>
    <xdr:sp macro="" textlink="">
      <xdr:nvSpPr>
        <xdr:cNvPr id="60" name="【道路】&#10;有形固定資産減価償却率平均値テキスト">
          <a:extLst>
            <a:ext uri="{FF2B5EF4-FFF2-40B4-BE49-F238E27FC236}">
              <a16:creationId xmlns:a16="http://schemas.microsoft.com/office/drawing/2014/main" id="{BCB553BA-E1C8-4546-BF3C-E25AA0812547}"/>
            </a:ext>
          </a:extLst>
        </xdr:cNvPr>
        <xdr:cNvSpPr txBox="1"/>
      </xdr:nvSpPr>
      <xdr:spPr>
        <a:xfrm>
          <a:off x="4673600" y="600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153416</xdr:rowOff>
    </xdr:from>
    <xdr:to>
      <xdr:col>24</xdr:col>
      <xdr:colOff>114300</xdr:colOff>
      <xdr:row>36</xdr:row>
      <xdr:rowOff>83566</xdr:rowOff>
    </xdr:to>
    <xdr:sp macro="" textlink="">
      <xdr:nvSpPr>
        <xdr:cNvPr id="61" name="フローチャート: 判断 60">
          <a:extLst>
            <a:ext uri="{FF2B5EF4-FFF2-40B4-BE49-F238E27FC236}">
              <a16:creationId xmlns:a16="http://schemas.microsoft.com/office/drawing/2014/main" id="{0CDED9C1-02FF-413C-B358-51055BA49AF7}"/>
            </a:ext>
          </a:extLst>
        </xdr:cNvPr>
        <xdr:cNvSpPr/>
      </xdr:nvSpPr>
      <xdr:spPr>
        <a:xfrm>
          <a:off x="45847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57404</xdr:rowOff>
    </xdr:from>
    <xdr:to>
      <xdr:col>20</xdr:col>
      <xdr:colOff>38100</xdr:colOff>
      <xdr:row>36</xdr:row>
      <xdr:rowOff>159004</xdr:rowOff>
    </xdr:to>
    <xdr:sp macro="" textlink="">
      <xdr:nvSpPr>
        <xdr:cNvPr id="62" name="フローチャート: 判断 61">
          <a:extLst>
            <a:ext uri="{FF2B5EF4-FFF2-40B4-BE49-F238E27FC236}">
              <a16:creationId xmlns:a16="http://schemas.microsoft.com/office/drawing/2014/main" id="{AEA2DBE0-D619-417C-B44A-EB94EB058A96}"/>
            </a:ext>
          </a:extLst>
        </xdr:cNvPr>
        <xdr:cNvSpPr/>
      </xdr:nvSpPr>
      <xdr:spPr>
        <a:xfrm>
          <a:off x="3746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xdr:rowOff>
    </xdr:from>
    <xdr:to>
      <xdr:col>15</xdr:col>
      <xdr:colOff>101600</xdr:colOff>
      <xdr:row>36</xdr:row>
      <xdr:rowOff>117856</xdr:rowOff>
    </xdr:to>
    <xdr:sp macro="" textlink="">
      <xdr:nvSpPr>
        <xdr:cNvPr id="63" name="フローチャート: 判断 62">
          <a:extLst>
            <a:ext uri="{FF2B5EF4-FFF2-40B4-BE49-F238E27FC236}">
              <a16:creationId xmlns:a16="http://schemas.microsoft.com/office/drawing/2014/main" id="{55931363-0FAD-4013-8FE4-F201842B321B}"/>
            </a:ext>
          </a:extLst>
        </xdr:cNvPr>
        <xdr:cNvSpPr/>
      </xdr:nvSpPr>
      <xdr:spPr>
        <a:xfrm>
          <a:off x="2857500" y="618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157988</xdr:rowOff>
    </xdr:from>
    <xdr:to>
      <xdr:col>10</xdr:col>
      <xdr:colOff>165100</xdr:colOff>
      <xdr:row>36</xdr:row>
      <xdr:rowOff>88138</xdr:rowOff>
    </xdr:to>
    <xdr:sp macro="" textlink="">
      <xdr:nvSpPr>
        <xdr:cNvPr id="64" name="フローチャート: 判断 63">
          <a:extLst>
            <a:ext uri="{FF2B5EF4-FFF2-40B4-BE49-F238E27FC236}">
              <a16:creationId xmlns:a16="http://schemas.microsoft.com/office/drawing/2014/main" id="{3AD37A9A-3572-4367-A226-44B4447324A1}"/>
            </a:ext>
          </a:extLst>
        </xdr:cNvPr>
        <xdr:cNvSpPr/>
      </xdr:nvSpPr>
      <xdr:spPr>
        <a:xfrm>
          <a:off x="1968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121412</xdr:rowOff>
    </xdr:from>
    <xdr:to>
      <xdr:col>6</xdr:col>
      <xdr:colOff>38100</xdr:colOff>
      <xdr:row>36</xdr:row>
      <xdr:rowOff>51562</xdr:rowOff>
    </xdr:to>
    <xdr:sp macro="" textlink="">
      <xdr:nvSpPr>
        <xdr:cNvPr id="65" name="フローチャート: 判断 64">
          <a:extLst>
            <a:ext uri="{FF2B5EF4-FFF2-40B4-BE49-F238E27FC236}">
              <a16:creationId xmlns:a16="http://schemas.microsoft.com/office/drawing/2014/main" id="{614E06A0-7106-4D3B-928F-71F13156EE8C}"/>
            </a:ext>
          </a:extLst>
        </xdr:cNvPr>
        <xdr:cNvSpPr/>
      </xdr:nvSpPr>
      <xdr:spPr>
        <a:xfrm>
          <a:off x="1079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8430EBB-1512-421E-A93F-ED8EA506B58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DC7AC5B-1EDA-4BF2-BCBA-C08924A6035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5C1DA51-CB51-4637-9922-E899B88FD65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C09FCCF-BE96-4F21-850B-6E64D8F3A7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6A899E5-F0D1-43B1-8A62-F4B32CACDC2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91694</xdr:rowOff>
    </xdr:from>
    <xdr:to>
      <xdr:col>24</xdr:col>
      <xdr:colOff>114300</xdr:colOff>
      <xdr:row>37</xdr:row>
      <xdr:rowOff>21844</xdr:rowOff>
    </xdr:to>
    <xdr:sp macro="" textlink="">
      <xdr:nvSpPr>
        <xdr:cNvPr id="71" name="楕円 70">
          <a:extLst>
            <a:ext uri="{FF2B5EF4-FFF2-40B4-BE49-F238E27FC236}">
              <a16:creationId xmlns:a16="http://schemas.microsoft.com/office/drawing/2014/main" id="{03395A9D-F23B-4AC1-A1B7-BE9F62773D53}"/>
            </a:ext>
          </a:extLst>
        </xdr:cNvPr>
        <xdr:cNvSpPr/>
      </xdr:nvSpPr>
      <xdr:spPr>
        <a:xfrm>
          <a:off x="45847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70121</xdr:rowOff>
    </xdr:from>
    <xdr:ext cx="405111" cy="259045"/>
    <xdr:sp macro="" textlink="">
      <xdr:nvSpPr>
        <xdr:cNvPr id="72" name="【道路】&#10;有形固定資産減価償却率該当値テキスト">
          <a:extLst>
            <a:ext uri="{FF2B5EF4-FFF2-40B4-BE49-F238E27FC236}">
              <a16:creationId xmlns:a16="http://schemas.microsoft.com/office/drawing/2014/main" id="{9B394BC9-3428-435B-9CD7-87206F34ABB8}"/>
            </a:ext>
          </a:extLst>
        </xdr:cNvPr>
        <xdr:cNvSpPr txBox="1"/>
      </xdr:nvSpPr>
      <xdr:spPr>
        <a:xfrm>
          <a:off x="4673600" y="624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3" name="楕円 72">
          <a:extLst>
            <a:ext uri="{FF2B5EF4-FFF2-40B4-BE49-F238E27FC236}">
              <a16:creationId xmlns:a16="http://schemas.microsoft.com/office/drawing/2014/main" id="{77018ED6-F0D7-4CF2-BCCA-3F7FB168DEF3}"/>
            </a:ext>
          </a:extLst>
        </xdr:cNvPr>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142494</xdr:rowOff>
    </xdr:to>
    <xdr:cxnSp macro="">
      <xdr:nvCxnSpPr>
        <xdr:cNvPr id="74" name="直線コネクタ 73">
          <a:extLst>
            <a:ext uri="{FF2B5EF4-FFF2-40B4-BE49-F238E27FC236}">
              <a16:creationId xmlns:a16="http://schemas.microsoft.com/office/drawing/2014/main" id="{FA247011-24CB-47E5-852B-FDABF94E1C79}"/>
            </a:ext>
          </a:extLst>
        </xdr:cNvPr>
        <xdr:cNvCxnSpPr/>
      </xdr:nvCxnSpPr>
      <xdr:spPr>
        <a:xfrm>
          <a:off x="3797300" y="627126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xdr:rowOff>
    </xdr:from>
    <xdr:to>
      <xdr:col>15</xdr:col>
      <xdr:colOff>101600</xdr:colOff>
      <xdr:row>36</xdr:row>
      <xdr:rowOff>115570</xdr:rowOff>
    </xdr:to>
    <xdr:sp macro="" textlink="">
      <xdr:nvSpPr>
        <xdr:cNvPr id="75" name="楕円 74">
          <a:extLst>
            <a:ext uri="{FF2B5EF4-FFF2-40B4-BE49-F238E27FC236}">
              <a16:creationId xmlns:a16="http://schemas.microsoft.com/office/drawing/2014/main" id="{7E378CF9-64EE-4888-B69E-75C1EBD240E2}"/>
            </a:ext>
          </a:extLst>
        </xdr:cNvPr>
        <xdr:cNvSpPr/>
      </xdr:nvSpPr>
      <xdr:spPr>
        <a:xfrm>
          <a:off x="2857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36</xdr:row>
      <xdr:rowOff>99060</xdr:rowOff>
    </xdr:to>
    <xdr:cxnSp macro="">
      <xdr:nvCxnSpPr>
        <xdr:cNvPr id="76" name="直線コネクタ 75">
          <a:extLst>
            <a:ext uri="{FF2B5EF4-FFF2-40B4-BE49-F238E27FC236}">
              <a16:creationId xmlns:a16="http://schemas.microsoft.com/office/drawing/2014/main" id="{9907435B-B24B-45A4-8D43-CEFD10C6DBDB}"/>
            </a:ext>
          </a:extLst>
        </xdr:cNvPr>
        <xdr:cNvCxnSpPr/>
      </xdr:nvCxnSpPr>
      <xdr:spPr>
        <a:xfrm>
          <a:off x="2908300" y="6236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137414</xdr:rowOff>
    </xdr:from>
    <xdr:to>
      <xdr:col>10</xdr:col>
      <xdr:colOff>165100</xdr:colOff>
      <xdr:row>36</xdr:row>
      <xdr:rowOff>67564</xdr:rowOff>
    </xdr:to>
    <xdr:sp macro="" textlink="">
      <xdr:nvSpPr>
        <xdr:cNvPr id="77" name="楕円 76">
          <a:extLst>
            <a:ext uri="{FF2B5EF4-FFF2-40B4-BE49-F238E27FC236}">
              <a16:creationId xmlns:a16="http://schemas.microsoft.com/office/drawing/2014/main" id="{B9334817-DE0C-4269-82A5-9108E150BC91}"/>
            </a:ext>
          </a:extLst>
        </xdr:cNvPr>
        <xdr:cNvSpPr/>
      </xdr:nvSpPr>
      <xdr:spPr>
        <a:xfrm>
          <a:off x="1968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xdr:rowOff>
    </xdr:from>
    <xdr:to>
      <xdr:col>15</xdr:col>
      <xdr:colOff>50800</xdr:colOff>
      <xdr:row>36</xdr:row>
      <xdr:rowOff>64770</xdr:rowOff>
    </xdr:to>
    <xdr:cxnSp macro="">
      <xdr:nvCxnSpPr>
        <xdr:cNvPr id="78" name="直線コネクタ 77">
          <a:extLst>
            <a:ext uri="{FF2B5EF4-FFF2-40B4-BE49-F238E27FC236}">
              <a16:creationId xmlns:a16="http://schemas.microsoft.com/office/drawing/2014/main" id="{13517A60-01AA-4B03-A4BC-9C2C0DF68DE6}"/>
            </a:ext>
          </a:extLst>
        </xdr:cNvPr>
        <xdr:cNvCxnSpPr/>
      </xdr:nvCxnSpPr>
      <xdr:spPr>
        <a:xfrm>
          <a:off x="2019300" y="618896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98552</xdr:rowOff>
    </xdr:from>
    <xdr:to>
      <xdr:col>6</xdr:col>
      <xdr:colOff>38100</xdr:colOff>
      <xdr:row>36</xdr:row>
      <xdr:rowOff>28702</xdr:rowOff>
    </xdr:to>
    <xdr:sp macro="" textlink="">
      <xdr:nvSpPr>
        <xdr:cNvPr id="79" name="楕円 78">
          <a:extLst>
            <a:ext uri="{FF2B5EF4-FFF2-40B4-BE49-F238E27FC236}">
              <a16:creationId xmlns:a16="http://schemas.microsoft.com/office/drawing/2014/main" id="{26637000-A383-4099-A25E-4FC7DE7E731C}"/>
            </a:ext>
          </a:extLst>
        </xdr:cNvPr>
        <xdr:cNvSpPr/>
      </xdr:nvSpPr>
      <xdr:spPr>
        <a:xfrm>
          <a:off x="10795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149352</xdr:rowOff>
    </xdr:from>
    <xdr:to>
      <xdr:col>10</xdr:col>
      <xdr:colOff>114300</xdr:colOff>
      <xdr:row>36</xdr:row>
      <xdr:rowOff>16764</xdr:rowOff>
    </xdr:to>
    <xdr:cxnSp macro="">
      <xdr:nvCxnSpPr>
        <xdr:cNvPr id="80" name="直線コネクタ 79">
          <a:extLst>
            <a:ext uri="{FF2B5EF4-FFF2-40B4-BE49-F238E27FC236}">
              <a16:creationId xmlns:a16="http://schemas.microsoft.com/office/drawing/2014/main" id="{A13A0907-8AE2-4F14-9054-2E4B9B9EE3C4}"/>
            </a:ext>
          </a:extLst>
        </xdr:cNvPr>
        <xdr:cNvCxnSpPr/>
      </xdr:nvCxnSpPr>
      <xdr:spPr>
        <a:xfrm>
          <a:off x="1130300" y="615010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150131</xdr:rowOff>
    </xdr:from>
    <xdr:ext cx="405111" cy="259045"/>
    <xdr:sp macro="" textlink="">
      <xdr:nvSpPr>
        <xdr:cNvPr id="81" name="n_1aveValue【道路】&#10;有形固定資産減価償却率">
          <a:extLst>
            <a:ext uri="{FF2B5EF4-FFF2-40B4-BE49-F238E27FC236}">
              <a16:creationId xmlns:a16="http://schemas.microsoft.com/office/drawing/2014/main" id="{7BC6ADF8-6E33-4722-B4A6-80E798BC438B}"/>
            </a:ext>
          </a:extLst>
        </xdr:cNvPr>
        <xdr:cNvSpPr txBox="1"/>
      </xdr:nvSpPr>
      <xdr:spPr>
        <a:xfrm>
          <a:off x="3582044"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108983</xdr:rowOff>
    </xdr:from>
    <xdr:ext cx="405111" cy="259045"/>
    <xdr:sp macro="" textlink="">
      <xdr:nvSpPr>
        <xdr:cNvPr id="82" name="n_2aveValue【道路】&#10;有形固定資産減価償却率">
          <a:extLst>
            <a:ext uri="{FF2B5EF4-FFF2-40B4-BE49-F238E27FC236}">
              <a16:creationId xmlns:a16="http://schemas.microsoft.com/office/drawing/2014/main" id="{08C39787-EFD8-4549-A160-A3A5B12F4718}"/>
            </a:ext>
          </a:extLst>
        </xdr:cNvPr>
        <xdr:cNvSpPr txBox="1"/>
      </xdr:nvSpPr>
      <xdr:spPr>
        <a:xfrm>
          <a:off x="2705744" y="628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79265</xdr:rowOff>
    </xdr:from>
    <xdr:ext cx="405111" cy="259045"/>
    <xdr:sp macro="" textlink="">
      <xdr:nvSpPr>
        <xdr:cNvPr id="83" name="n_3aveValue【道路】&#10;有形固定資産減価償却率">
          <a:extLst>
            <a:ext uri="{FF2B5EF4-FFF2-40B4-BE49-F238E27FC236}">
              <a16:creationId xmlns:a16="http://schemas.microsoft.com/office/drawing/2014/main" id="{A999CEC0-A484-49CC-84DF-53E2A95CDDAD}"/>
            </a:ext>
          </a:extLst>
        </xdr:cNvPr>
        <xdr:cNvSpPr txBox="1"/>
      </xdr:nvSpPr>
      <xdr:spPr>
        <a:xfrm>
          <a:off x="1816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42689</xdr:rowOff>
    </xdr:from>
    <xdr:ext cx="405111" cy="259045"/>
    <xdr:sp macro="" textlink="">
      <xdr:nvSpPr>
        <xdr:cNvPr id="84" name="n_4aveValue【道路】&#10;有形固定資産減価償却率">
          <a:extLst>
            <a:ext uri="{FF2B5EF4-FFF2-40B4-BE49-F238E27FC236}">
              <a16:creationId xmlns:a16="http://schemas.microsoft.com/office/drawing/2014/main" id="{52948E5E-3CD5-46D7-A04D-EFAE6D8A43B6}"/>
            </a:ext>
          </a:extLst>
        </xdr:cNvPr>
        <xdr:cNvSpPr txBox="1"/>
      </xdr:nvSpPr>
      <xdr:spPr>
        <a:xfrm>
          <a:off x="927744" y="621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5" name="n_1mainValue【道路】&#10;有形固定資産減価償却率">
          <a:extLst>
            <a:ext uri="{FF2B5EF4-FFF2-40B4-BE49-F238E27FC236}">
              <a16:creationId xmlns:a16="http://schemas.microsoft.com/office/drawing/2014/main" id="{126AE349-001A-450C-8965-5120C4AA111E}"/>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132097</xdr:rowOff>
    </xdr:from>
    <xdr:ext cx="405111" cy="259045"/>
    <xdr:sp macro="" textlink="">
      <xdr:nvSpPr>
        <xdr:cNvPr id="86" name="n_2mainValue【道路】&#10;有形固定資産減価償却率">
          <a:extLst>
            <a:ext uri="{FF2B5EF4-FFF2-40B4-BE49-F238E27FC236}">
              <a16:creationId xmlns:a16="http://schemas.microsoft.com/office/drawing/2014/main" id="{F5344415-83A2-4350-AB66-E05CAF858296}"/>
            </a:ext>
          </a:extLst>
        </xdr:cNvPr>
        <xdr:cNvSpPr txBox="1"/>
      </xdr:nvSpPr>
      <xdr:spPr>
        <a:xfrm>
          <a:off x="2705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7" name="n_3mainValue【道路】&#10;有形固定資産減価償却率">
          <a:extLst>
            <a:ext uri="{FF2B5EF4-FFF2-40B4-BE49-F238E27FC236}">
              <a16:creationId xmlns:a16="http://schemas.microsoft.com/office/drawing/2014/main" id="{B53A5AA0-5877-400C-93E6-27F335C7DA6B}"/>
            </a:ext>
          </a:extLst>
        </xdr:cNvPr>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45229</xdr:rowOff>
    </xdr:from>
    <xdr:ext cx="405111" cy="259045"/>
    <xdr:sp macro="" textlink="">
      <xdr:nvSpPr>
        <xdr:cNvPr id="88" name="n_4mainValue【道路】&#10;有形固定資産減価償却率">
          <a:extLst>
            <a:ext uri="{FF2B5EF4-FFF2-40B4-BE49-F238E27FC236}">
              <a16:creationId xmlns:a16="http://schemas.microsoft.com/office/drawing/2014/main" id="{B54F03C0-340A-4822-9E97-907521076844}"/>
            </a:ext>
          </a:extLst>
        </xdr:cNvPr>
        <xdr:cNvSpPr txBox="1"/>
      </xdr:nvSpPr>
      <xdr:spPr>
        <a:xfrm>
          <a:off x="927744" y="587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4670BA-4237-4847-B7CC-AC1AB7050F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6C35E8E-4BE6-4DC0-B1D5-158D3F16132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D8CB52E-AFC8-428F-9A2C-5FD2DB9A77C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D46B9A2-677F-4143-9C5B-B19C8B2C88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0C8C5B8-04B8-4ABA-8EF6-5112E0967A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B1BA85C-9F26-45D8-AA92-6CCBD5FA1E0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CB8DA4A-2C6F-4A40-9186-EB3F14DB8C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2A96744-0DBD-4C11-89EC-6C7A5ED20AF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2EEA8F4-8D48-4AE8-9B5C-419277CA21F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6B378C0-2ACC-4A07-9BB0-467BCDAA361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A3D04CC0-D766-4AAD-8DD8-5C7ED8C3C1B3}"/>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C21FAC37-B7B4-4DD1-B040-CB0FDD0B2AB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0A800377-F67D-4450-86A5-DF0A9E70349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810D4C00-F533-4BD7-AFB9-5DBA84C2379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07184FBF-4C1D-422D-B3B0-A25A24502B71}"/>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D1F44300-3299-4E03-900D-8A998A719EF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A2967907-4B7C-49CC-980B-C9BB81C7D487}"/>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CDB6F04D-1003-4437-979C-9339073CBF3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a:extLst>
            <a:ext uri="{FF2B5EF4-FFF2-40B4-BE49-F238E27FC236}">
              <a16:creationId xmlns:a16="http://schemas.microsoft.com/office/drawing/2014/main" id="{0A2CC842-2B6C-4ED0-A509-6B324C06CC1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F38B9158-94CF-4611-84FC-97A0B57696E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a:extLst>
            <a:ext uri="{FF2B5EF4-FFF2-40B4-BE49-F238E27FC236}">
              <a16:creationId xmlns:a16="http://schemas.microsoft.com/office/drawing/2014/main" id="{80C39AB4-E73B-42EA-BD8F-2BBC6093EF82}"/>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D4C9AA06-6C47-48ED-A0DC-E6A914C87A9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a:extLst>
            <a:ext uri="{FF2B5EF4-FFF2-40B4-BE49-F238E27FC236}">
              <a16:creationId xmlns:a16="http://schemas.microsoft.com/office/drawing/2014/main" id="{41ABAC4B-1B69-4DFB-A4EE-738AE33159D3}"/>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A55E70C-66ED-45CB-838E-48F58E2A01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3FB932C6-D0A5-41EF-9E00-FAFDA4997BD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E5A0492-F25F-4B2B-9A7F-0020C332801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5" name="直線コネクタ 114">
          <a:extLst>
            <a:ext uri="{FF2B5EF4-FFF2-40B4-BE49-F238E27FC236}">
              <a16:creationId xmlns:a16="http://schemas.microsoft.com/office/drawing/2014/main" id="{46F392ED-EAFE-4245-9309-C7C37ECCDC64}"/>
            </a:ext>
          </a:extLst>
        </xdr:cNvPr>
        <xdr:cNvCxnSpPr/>
      </xdr:nvCxnSpPr>
      <xdr:spPr>
        <a:xfrm flipV="1">
          <a:off x="10476865" y="5675594"/>
          <a:ext cx="0" cy="144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6" name="【道路】&#10;一人当たり延長最小値テキスト">
          <a:extLst>
            <a:ext uri="{FF2B5EF4-FFF2-40B4-BE49-F238E27FC236}">
              <a16:creationId xmlns:a16="http://schemas.microsoft.com/office/drawing/2014/main" id="{F316E682-268A-42D2-99DF-A0FF18154828}"/>
            </a:ext>
          </a:extLst>
        </xdr:cNvPr>
        <xdr:cNvSpPr txBox="1"/>
      </xdr:nvSpPr>
      <xdr:spPr>
        <a:xfrm>
          <a:off x="10515600" y="71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17" name="直線コネクタ 116">
          <a:extLst>
            <a:ext uri="{FF2B5EF4-FFF2-40B4-BE49-F238E27FC236}">
              <a16:creationId xmlns:a16="http://schemas.microsoft.com/office/drawing/2014/main" id="{0C54AE68-33D5-44DE-99C8-113826FCE581}"/>
            </a:ext>
          </a:extLst>
        </xdr:cNvPr>
        <xdr:cNvCxnSpPr/>
      </xdr:nvCxnSpPr>
      <xdr:spPr>
        <a:xfrm>
          <a:off x="10388600" y="7124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18" name="【道路】&#10;一人当たり延長最大値テキスト">
          <a:extLst>
            <a:ext uri="{FF2B5EF4-FFF2-40B4-BE49-F238E27FC236}">
              <a16:creationId xmlns:a16="http://schemas.microsoft.com/office/drawing/2014/main" id="{A9820BAA-4F4D-47E0-8A47-0193260DC5CE}"/>
            </a:ext>
          </a:extLst>
        </xdr:cNvPr>
        <xdr:cNvSpPr txBox="1"/>
      </xdr:nvSpPr>
      <xdr:spPr>
        <a:xfrm>
          <a:off x="10515600" y="54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19" name="直線コネクタ 118">
          <a:extLst>
            <a:ext uri="{FF2B5EF4-FFF2-40B4-BE49-F238E27FC236}">
              <a16:creationId xmlns:a16="http://schemas.microsoft.com/office/drawing/2014/main" id="{74E19465-D241-462E-94CA-62423FA9A0A8}"/>
            </a:ext>
          </a:extLst>
        </xdr:cNvPr>
        <xdr:cNvCxnSpPr/>
      </xdr:nvCxnSpPr>
      <xdr:spPr>
        <a:xfrm>
          <a:off x="10388600" y="567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134492</xdr:rowOff>
    </xdr:from>
    <xdr:ext cx="469744" cy="259045"/>
    <xdr:sp macro="" textlink="">
      <xdr:nvSpPr>
        <xdr:cNvPr id="120" name="【道路】&#10;一人当たり延長平均値テキスト">
          <a:extLst>
            <a:ext uri="{FF2B5EF4-FFF2-40B4-BE49-F238E27FC236}">
              <a16:creationId xmlns:a16="http://schemas.microsoft.com/office/drawing/2014/main" id="{77318603-AA67-4E77-9471-533DAB89AFA1}"/>
            </a:ext>
          </a:extLst>
        </xdr:cNvPr>
        <xdr:cNvSpPr txBox="1"/>
      </xdr:nvSpPr>
      <xdr:spPr>
        <a:xfrm>
          <a:off x="10515600" y="6135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1" name="フローチャート: 判断 120">
          <a:extLst>
            <a:ext uri="{FF2B5EF4-FFF2-40B4-BE49-F238E27FC236}">
              <a16:creationId xmlns:a16="http://schemas.microsoft.com/office/drawing/2014/main" id="{F681249F-BA14-41AD-AACF-7ED1D7482ABF}"/>
            </a:ext>
          </a:extLst>
        </xdr:cNvPr>
        <xdr:cNvSpPr/>
      </xdr:nvSpPr>
      <xdr:spPr>
        <a:xfrm>
          <a:off x="10426700" y="62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2" name="フローチャート: 判断 121">
          <a:extLst>
            <a:ext uri="{FF2B5EF4-FFF2-40B4-BE49-F238E27FC236}">
              <a16:creationId xmlns:a16="http://schemas.microsoft.com/office/drawing/2014/main" id="{90993D30-7106-491E-8166-1003A481EA9F}"/>
            </a:ext>
          </a:extLst>
        </xdr:cNvPr>
        <xdr:cNvSpPr/>
      </xdr:nvSpPr>
      <xdr:spPr>
        <a:xfrm>
          <a:off x="9588500" y="622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17073</xdr:rowOff>
    </xdr:from>
    <xdr:to>
      <xdr:col>46</xdr:col>
      <xdr:colOff>38100</xdr:colOff>
      <xdr:row>36</xdr:row>
      <xdr:rowOff>118673</xdr:rowOff>
    </xdr:to>
    <xdr:sp macro="" textlink="">
      <xdr:nvSpPr>
        <xdr:cNvPr id="123" name="フローチャート: 判断 122">
          <a:extLst>
            <a:ext uri="{FF2B5EF4-FFF2-40B4-BE49-F238E27FC236}">
              <a16:creationId xmlns:a16="http://schemas.microsoft.com/office/drawing/2014/main" id="{67E89D81-E7A5-44C4-A5C9-0736D29B6A83}"/>
            </a:ext>
          </a:extLst>
        </xdr:cNvPr>
        <xdr:cNvSpPr/>
      </xdr:nvSpPr>
      <xdr:spPr>
        <a:xfrm>
          <a:off x="8699500" y="618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25237</xdr:rowOff>
    </xdr:from>
    <xdr:to>
      <xdr:col>41</xdr:col>
      <xdr:colOff>101600</xdr:colOff>
      <xdr:row>36</xdr:row>
      <xdr:rowOff>126837</xdr:rowOff>
    </xdr:to>
    <xdr:sp macro="" textlink="">
      <xdr:nvSpPr>
        <xdr:cNvPr id="124" name="フローチャート: 判断 123">
          <a:extLst>
            <a:ext uri="{FF2B5EF4-FFF2-40B4-BE49-F238E27FC236}">
              <a16:creationId xmlns:a16="http://schemas.microsoft.com/office/drawing/2014/main" id="{7C4692A5-333A-45BA-B5C8-F4C4BB24694C}"/>
            </a:ext>
          </a:extLst>
        </xdr:cNvPr>
        <xdr:cNvSpPr/>
      </xdr:nvSpPr>
      <xdr:spPr>
        <a:xfrm>
          <a:off x="7810500" y="619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30625</xdr:rowOff>
    </xdr:from>
    <xdr:to>
      <xdr:col>36</xdr:col>
      <xdr:colOff>165100</xdr:colOff>
      <xdr:row>36</xdr:row>
      <xdr:rowOff>132225</xdr:rowOff>
    </xdr:to>
    <xdr:sp macro="" textlink="">
      <xdr:nvSpPr>
        <xdr:cNvPr id="125" name="フローチャート: 判断 124">
          <a:extLst>
            <a:ext uri="{FF2B5EF4-FFF2-40B4-BE49-F238E27FC236}">
              <a16:creationId xmlns:a16="http://schemas.microsoft.com/office/drawing/2014/main" id="{B7823516-2E6A-44E8-B2EC-278CD882CC1B}"/>
            </a:ext>
          </a:extLst>
        </xdr:cNvPr>
        <xdr:cNvSpPr/>
      </xdr:nvSpPr>
      <xdr:spPr>
        <a:xfrm>
          <a:off x="6921500" y="6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7213E7E-7E3F-4FB2-98C2-DFAF4982DE9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FA2C84D-B642-4EF2-A05F-281450A785A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61983AC-89F6-4640-94F7-444F15453A9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63097E1-A0E6-46BD-98A6-E588059C885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20F0223-41C7-4C6A-8EE3-A7D5F0DFF53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68018</xdr:rowOff>
    </xdr:from>
    <xdr:to>
      <xdr:col>55</xdr:col>
      <xdr:colOff>50800</xdr:colOff>
      <xdr:row>38</xdr:row>
      <xdr:rowOff>169618</xdr:rowOff>
    </xdr:to>
    <xdr:sp macro="" textlink="">
      <xdr:nvSpPr>
        <xdr:cNvPr id="131" name="楕円 130">
          <a:extLst>
            <a:ext uri="{FF2B5EF4-FFF2-40B4-BE49-F238E27FC236}">
              <a16:creationId xmlns:a16="http://schemas.microsoft.com/office/drawing/2014/main" id="{0DD34B12-742F-4CEF-A4E4-5AF48EA73444}"/>
            </a:ext>
          </a:extLst>
        </xdr:cNvPr>
        <xdr:cNvSpPr/>
      </xdr:nvSpPr>
      <xdr:spPr>
        <a:xfrm>
          <a:off x="10426700" y="65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46445</xdr:rowOff>
    </xdr:from>
    <xdr:ext cx="469744" cy="259045"/>
    <xdr:sp macro="" textlink="">
      <xdr:nvSpPr>
        <xdr:cNvPr id="132" name="【道路】&#10;一人当たり延長該当値テキスト">
          <a:extLst>
            <a:ext uri="{FF2B5EF4-FFF2-40B4-BE49-F238E27FC236}">
              <a16:creationId xmlns:a16="http://schemas.microsoft.com/office/drawing/2014/main" id="{A2B5AA07-AFC3-4B11-B01A-F8815EE2B762}"/>
            </a:ext>
          </a:extLst>
        </xdr:cNvPr>
        <xdr:cNvSpPr txBox="1"/>
      </xdr:nvSpPr>
      <xdr:spPr>
        <a:xfrm>
          <a:off x="10515600" y="656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70467</xdr:rowOff>
    </xdr:from>
    <xdr:to>
      <xdr:col>50</xdr:col>
      <xdr:colOff>165100</xdr:colOff>
      <xdr:row>39</xdr:row>
      <xdr:rowOff>617</xdr:rowOff>
    </xdr:to>
    <xdr:sp macro="" textlink="">
      <xdr:nvSpPr>
        <xdr:cNvPr id="133" name="楕円 132">
          <a:extLst>
            <a:ext uri="{FF2B5EF4-FFF2-40B4-BE49-F238E27FC236}">
              <a16:creationId xmlns:a16="http://schemas.microsoft.com/office/drawing/2014/main" id="{73E1FE66-C4BC-4945-967F-ED6B157DAB07}"/>
            </a:ext>
          </a:extLst>
        </xdr:cNvPr>
        <xdr:cNvSpPr/>
      </xdr:nvSpPr>
      <xdr:spPr>
        <a:xfrm>
          <a:off x="9588500" y="658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118818</xdr:rowOff>
    </xdr:from>
    <xdr:to>
      <xdr:col>55</xdr:col>
      <xdr:colOff>0</xdr:colOff>
      <xdr:row>38</xdr:row>
      <xdr:rowOff>121267</xdr:rowOff>
    </xdr:to>
    <xdr:cxnSp macro="">
      <xdr:nvCxnSpPr>
        <xdr:cNvPr id="134" name="直線コネクタ 133">
          <a:extLst>
            <a:ext uri="{FF2B5EF4-FFF2-40B4-BE49-F238E27FC236}">
              <a16:creationId xmlns:a16="http://schemas.microsoft.com/office/drawing/2014/main" id="{0145467A-8090-4239-BF3E-040D00961A27}"/>
            </a:ext>
          </a:extLst>
        </xdr:cNvPr>
        <xdr:cNvCxnSpPr/>
      </xdr:nvCxnSpPr>
      <xdr:spPr>
        <a:xfrm flipV="1">
          <a:off x="9639300" y="6633918"/>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81080</xdr:rowOff>
    </xdr:from>
    <xdr:to>
      <xdr:col>46</xdr:col>
      <xdr:colOff>38100</xdr:colOff>
      <xdr:row>39</xdr:row>
      <xdr:rowOff>11230</xdr:rowOff>
    </xdr:to>
    <xdr:sp macro="" textlink="">
      <xdr:nvSpPr>
        <xdr:cNvPr id="135" name="楕円 134">
          <a:extLst>
            <a:ext uri="{FF2B5EF4-FFF2-40B4-BE49-F238E27FC236}">
              <a16:creationId xmlns:a16="http://schemas.microsoft.com/office/drawing/2014/main" id="{9D642C20-6B4D-4E2F-91F8-B7F916357A74}"/>
            </a:ext>
          </a:extLst>
        </xdr:cNvPr>
        <xdr:cNvSpPr/>
      </xdr:nvSpPr>
      <xdr:spPr>
        <a:xfrm>
          <a:off x="8699500" y="65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121267</xdr:rowOff>
    </xdr:from>
    <xdr:to>
      <xdr:col>50</xdr:col>
      <xdr:colOff>114300</xdr:colOff>
      <xdr:row>38</xdr:row>
      <xdr:rowOff>131880</xdr:rowOff>
    </xdr:to>
    <xdr:cxnSp macro="">
      <xdr:nvCxnSpPr>
        <xdr:cNvPr id="136" name="直線コネクタ 135">
          <a:extLst>
            <a:ext uri="{FF2B5EF4-FFF2-40B4-BE49-F238E27FC236}">
              <a16:creationId xmlns:a16="http://schemas.microsoft.com/office/drawing/2014/main" id="{C459D8FD-8815-47FB-A9DF-21D5BC6537D1}"/>
            </a:ext>
          </a:extLst>
        </xdr:cNvPr>
        <xdr:cNvCxnSpPr/>
      </xdr:nvCxnSpPr>
      <xdr:spPr>
        <a:xfrm flipV="1">
          <a:off x="8750300" y="6636367"/>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91041</xdr:rowOff>
    </xdr:from>
    <xdr:to>
      <xdr:col>41</xdr:col>
      <xdr:colOff>101600</xdr:colOff>
      <xdr:row>39</xdr:row>
      <xdr:rowOff>21191</xdr:rowOff>
    </xdr:to>
    <xdr:sp macro="" textlink="">
      <xdr:nvSpPr>
        <xdr:cNvPr id="137" name="楕円 136">
          <a:extLst>
            <a:ext uri="{FF2B5EF4-FFF2-40B4-BE49-F238E27FC236}">
              <a16:creationId xmlns:a16="http://schemas.microsoft.com/office/drawing/2014/main" id="{17F7CDFF-51F9-4C07-BA3A-D74E80F64BDE}"/>
            </a:ext>
          </a:extLst>
        </xdr:cNvPr>
        <xdr:cNvSpPr/>
      </xdr:nvSpPr>
      <xdr:spPr>
        <a:xfrm>
          <a:off x="7810500" y="66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131880</xdr:rowOff>
    </xdr:from>
    <xdr:to>
      <xdr:col>45</xdr:col>
      <xdr:colOff>177800</xdr:colOff>
      <xdr:row>38</xdr:row>
      <xdr:rowOff>141841</xdr:rowOff>
    </xdr:to>
    <xdr:cxnSp macro="">
      <xdr:nvCxnSpPr>
        <xdr:cNvPr id="138" name="直線コネクタ 137">
          <a:extLst>
            <a:ext uri="{FF2B5EF4-FFF2-40B4-BE49-F238E27FC236}">
              <a16:creationId xmlns:a16="http://schemas.microsoft.com/office/drawing/2014/main" id="{AF378FD2-E26D-40B6-98A7-5AE0A5D12415}"/>
            </a:ext>
          </a:extLst>
        </xdr:cNvPr>
        <xdr:cNvCxnSpPr/>
      </xdr:nvCxnSpPr>
      <xdr:spPr>
        <a:xfrm flipV="1">
          <a:off x="7861300" y="6646980"/>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94633</xdr:rowOff>
    </xdr:from>
    <xdr:to>
      <xdr:col>36</xdr:col>
      <xdr:colOff>165100</xdr:colOff>
      <xdr:row>39</xdr:row>
      <xdr:rowOff>24783</xdr:rowOff>
    </xdr:to>
    <xdr:sp macro="" textlink="">
      <xdr:nvSpPr>
        <xdr:cNvPr id="139" name="楕円 138">
          <a:extLst>
            <a:ext uri="{FF2B5EF4-FFF2-40B4-BE49-F238E27FC236}">
              <a16:creationId xmlns:a16="http://schemas.microsoft.com/office/drawing/2014/main" id="{CF58C91E-1306-49C5-B595-B3D0410C6158}"/>
            </a:ext>
          </a:extLst>
        </xdr:cNvPr>
        <xdr:cNvSpPr/>
      </xdr:nvSpPr>
      <xdr:spPr>
        <a:xfrm>
          <a:off x="6921500" y="66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141841</xdr:rowOff>
    </xdr:from>
    <xdr:to>
      <xdr:col>41</xdr:col>
      <xdr:colOff>50800</xdr:colOff>
      <xdr:row>38</xdr:row>
      <xdr:rowOff>145433</xdr:rowOff>
    </xdr:to>
    <xdr:cxnSp macro="">
      <xdr:nvCxnSpPr>
        <xdr:cNvPr id="140" name="直線コネクタ 139">
          <a:extLst>
            <a:ext uri="{FF2B5EF4-FFF2-40B4-BE49-F238E27FC236}">
              <a16:creationId xmlns:a16="http://schemas.microsoft.com/office/drawing/2014/main" id="{F4C730DF-0F45-41B0-A02B-69111BB5DEF0}"/>
            </a:ext>
          </a:extLst>
        </xdr:cNvPr>
        <xdr:cNvCxnSpPr/>
      </xdr:nvCxnSpPr>
      <xdr:spPr>
        <a:xfrm flipV="1">
          <a:off x="6972300" y="665694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34</xdr:row>
      <xdr:rowOff>167203</xdr:rowOff>
    </xdr:from>
    <xdr:ext cx="534377" cy="259045"/>
    <xdr:sp macro="" textlink="">
      <xdr:nvSpPr>
        <xdr:cNvPr id="141" name="n_1aveValue【道路】&#10;一人当たり延長">
          <a:extLst>
            <a:ext uri="{FF2B5EF4-FFF2-40B4-BE49-F238E27FC236}">
              <a16:creationId xmlns:a16="http://schemas.microsoft.com/office/drawing/2014/main" id="{DEF55486-DC45-4F0C-A461-08321AE709E2}"/>
            </a:ext>
          </a:extLst>
        </xdr:cNvPr>
        <xdr:cNvSpPr txBox="1"/>
      </xdr:nvSpPr>
      <xdr:spPr>
        <a:xfrm>
          <a:off x="9359411" y="59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135200</xdr:rowOff>
    </xdr:from>
    <xdr:ext cx="534377" cy="259045"/>
    <xdr:sp macro="" textlink="">
      <xdr:nvSpPr>
        <xdr:cNvPr id="142" name="n_2aveValue【道路】&#10;一人当たり延長">
          <a:extLst>
            <a:ext uri="{FF2B5EF4-FFF2-40B4-BE49-F238E27FC236}">
              <a16:creationId xmlns:a16="http://schemas.microsoft.com/office/drawing/2014/main" id="{38270D5A-DA9F-44DD-8957-0D2FBE56B224}"/>
            </a:ext>
          </a:extLst>
        </xdr:cNvPr>
        <xdr:cNvSpPr txBox="1"/>
      </xdr:nvSpPr>
      <xdr:spPr>
        <a:xfrm>
          <a:off x="8483111" y="596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143364</xdr:rowOff>
    </xdr:from>
    <xdr:ext cx="534377" cy="259045"/>
    <xdr:sp macro="" textlink="">
      <xdr:nvSpPr>
        <xdr:cNvPr id="143" name="n_3aveValue【道路】&#10;一人当たり延長">
          <a:extLst>
            <a:ext uri="{FF2B5EF4-FFF2-40B4-BE49-F238E27FC236}">
              <a16:creationId xmlns:a16="http://schemas.microsoft.com/office/drawing/2014/main" id="{43D25B3E-956C-4573-8932-033C1C28A54B}"/>
            </a:ext>
          </a:extLst>
        </xdr:cNvPr>
        <xdr:cNvSpPr txBox="1"/>
      </xdr:nvSpPr>
      <xdr:spPr>
        <a:xfrm>
          <a:off x="7594111" y="597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148752</xdr:rowOff>
    </xdr:from>
    <xdr:ext cx="534377" cy="259045"/>
    <xdr:sp macro="" textlink="">
      <xdr:nvSpPr>
        <xdr:cNvPr id="144" name="n_4aveValue【道路】&#10;一人当たり延長">
          <a:extLst>
            <a:ext uri="{FF2B5EF4-FFF2-40B4-BE49-F238E27FC236}">
              <a16:creationId xmlns:a16="http://schemas.microsoft.com/office/drawing/2014/main" id="{AE9A6E2F-0F17-443A-8B0E-E8B637F8D64F}"/>
            </a:ext>
          </a:extLst>
        </xdr:cNvPr>
        <xdr:cNvSpPr txBox="1"/>
      </xdr:nvSpPr>
      <xdr:spPr>
        <a:xfrm>
          <a:off x="6705111" y="59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163194</xdr:rowOff>
    </xdr:from>
    <xdr:ext cx="469744" cy="259045"/>
    <xdr:sp macro="" textlink="">
      <xdr:nvSpPr>
        <xdr:cNvPr id="145" name="n_1mainValue【道路】&#10;一人当たり延長">
          <a:extLst>
            <a:ext uri="{FF2B5EF4-FFF2-40B4-BE49-F238E27FC236}">
              <a16:creationId xmlns:a16="http://schemas.microsoft.com/office/drawing/2014/main" id="{A640B747-E32E-45E7-B81B-49C8CB1FB312}"/>
            </a:ext>
          </a:extLst>
        </xdr:cNvPr>
        <xdr:cNvSpPr txBox="1"/>
      </xdr:nvSpPr>
      <xdr:spPr>
        <a:xfrm>
          <a:off x="9391727" y="667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2357</xdr:rowOff>
    </xdr:from>
    <xdr:ext cx="469744" cy="259045"/>
    <xdr:sp macro="" textlink="">
      <xdr:nvSpPr>
        <xdr:cNvPr id="146" name="n_2mainValue【道路】&#10;一人当たり延長">
          <a:extLst>
            <a:ext uri="{FF2B5EF4-FFF2-40B4-BE49-F238E27FC236}">
              <a16:creationId xmlns:a16="http://schemas.microsoft.com/office/drawing/2014/main" id="{02CB91A1-DE38-464D-A0D2-0DD4EDFD70D6}"/>
            </a:ext>
          </a:extLst>
        </xdr:cNvPr>
        <xdr:cNvSpPr txBox="1"/>
      </xdr:nvSpPr>
      <xdr:spPr>
        <a:xfrm>
          <a:off x="8515427" y="66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12318</xdr:rowOff>
    </xdr:from>
    <xdr:ext cx="469744" cy="259045"/>
    <xdr:sp macro="" textlink="">
      <xdr:nvSpPr>
        <xdr:cNvPr id="147" name="n_3mainValue【道路】&#10;一人当たり延長">
          <a:extLst>
            <a:ext uri="{FF2B5EF4-FFF2-40B4-BE49-F238E27FC236}">
              <a16:creationId xmlns:a16="http://schemas.microsoft.com/office/drawing/2014/main" id="{08D7AAD8-DD7C-48AC-8666-DAD94A32799A}"/>
            </a:ext>
          </a:extLst>
        </xdr:cNvPr>
        <xdr:cNvSpPr txBox="1"/>
      </xdr:nvSpPr>
      <xdr:spPr>
        <a:xfrm>
          <a:off x="7626427" y="669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15910</xdr:rowOff>
    </xdr:from>
    <xdr:ext cx="469744" cy="259045"/>
    <xdr:sp macro="" textlink="">
      <xdr:nvSpPr>
        <xdr:cNvPr id="148" name="n_4mainValue【道路】&#10;一人当たり延長">
          <a:extLst>
            <a:ext uri="{FF2B5EF4-FFF2-40B4-BE49-F238E27FC236}">
              <a16:creationId xmlns:a16="http://schemas.microsoft.com/office/drawing/2014/main" id="{5D881D36-6129-4814-A48E-33F43C3E46AC}"/>
            </a:ext>
          </a:extLst>
        </xdr:cNvPr>
        <xdr:cNvSpPr txBox="1"/>
      </xdr:nvSpPr>
      <xdr:spPr>
        <a:xfrm>
          <a:off x="6737427" y="670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DBFBD0E-C334-4867-BD87-713750C4D3A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EC0BB24-B4D6-479C-99D2-992DE245D5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22F4486-534B-4F19-935D-9B16F592FC3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3D7D380-9767-4B39-B217-E3EC4105DCD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CC91756-9C5D-4112-B601-1773A6EFFDF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9C456AE-1F81-42D9-B2FD-50ADF8F36D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0F1F9FF-D965-4BB7-871A-06ADEE4B35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AE4B5C7-77CF-413F-BC2F-A29BE429BC4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C0C81A2-3F8A-4877-9D9C-7991E3BF51F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D7E3989-2F7D-478D-AC28-F66E873EA91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98CBBED3-2EE4-4902-9471-1B58B88793EA}"/>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F56B66B-7708-4410-A66C-0740E4590BC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7EB41402-B6F5-4F01-ABD1-63753335942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9523320-A3E8-4D9E-A6F0-553CF749BFF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93209D41-F22E-4A7B-8397-DAFDFA284FE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548DC093-37E0-416F-BDDE-CD6DA52390D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9271DF79-F57A-4387-8719-2B5D3268F73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F8120CC-A46C-4DB6-9B4D-4588C4411CD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34429710-E204-476B-823E-54FC8024D63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FAC84B6A-E097-401E-AD65-8D52EAAA5BA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84B5A7DA-8769-4151-93B5-1E780ADBA8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C17C786D-788B-4CEE-B0DB-5924D348706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DD2163D5-C3C8-4BD4-95F6-211F5DE8104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A02CA842-0CC6-4C46-9F6B-736A7F61607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73" name="直線コネクタ 172">
          <a:extLst>
            <a:ext uri="{FF2B5EF4-FFF2-40B4-BE49-F238E27FC236}">
              <a16:creationId xmlns:a16="http://schemas.microsoft.com/office/drawing/2014/main" id="{3546BB0C-0131-4977-BED7-92C526DE86E4}"/>
            </a:ext>
          </a:extLst>
        </xdr:cNvPr>
        <xdr:cNvCxnSpPr/>
      </xdr:nvCxnSpPr>
      <xdr:spPr>
        <a:xfrm flipV="1">
          <a:off x="4634865" y="960501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2F666C88-DB66-47C9-B142-0C19C95B4220}"/>
            </a:ext>
          </a:extLst>
        </xdr:cNvPr>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75" name="直線コネクタ 174">
          <a:extLst>
            <a:ext uri="{FF2B5EF4-FFF2-40B4-BE49-F238E27FC236}">
              <a16:creationId xmlns:a16="http://schemas.microsoft.com/office/drawing/2014/main" id="{DE9CE6A0-962E-4285-9C30-037FBF7B900C}"/>
            </a:ext>
          </a:extLst>
        </xdr:cNvPr>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76" name="【橋りょう・トンネル】&#10;有形固定資産減価償却率最大値テキスト">
          <a:extLst>
            <a:ext uri="{FF2B5EF4-FFF2-40B4-BE49-F238E27FC236}">
              <a16:creationId xmlns:a16="http://schemas.microsoft.com/office/drawing/2014/main" id="{68D4581B-8278-450C-A4C3-24A5ADB52BF2}"/>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77" name="直線コネクタ 176">
          <a:extLst>
            <a:ext uri="{FF2B5EF4-FFF2-40B4-BE49-F238E27FC236}">
              <a16:creationId xmlns:a16="http://schemas.microsoft.com/office/drawing/2014/main" id="{3A721EB2-9371-4FA6-8073-E623FA7D6BD2}"/>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A80BCC0-C8BE-4BAB-84EC-A8C2A0E135DB}"/>
            </a:ext>
          </a:extLst>
        </xdr:cNvPr>
        <xdr:cNvSpPr txBox="1"/>
      </xdr:nvSpPr>
      <xdr:spPr>
        <a:xfrm>
          <a:off x="4673600" y="1011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79" name="フローチャート: 判断 178">
          <a:extLst>
            <a:ext uri="{FF2B5EF4-FFF2-40B4-BE49-F238E27FC236}">
              <a16:creationId xmlns:a16="http://schemas.microsoft.com/office/drawing/2014/main" id="{CFF7CC9F-48C2-417B-ADA5-74C6591A3875}"/>
            </a:ext>
          </a:extLst>
        </xdr:cNvPr>
        <xdr:cNvSpPr/>
      </xdr:nvSpPr>
      <xdr:spPr>
        <a:xfrm>
          <a:off x="45847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80" name="フローチャート: 判断 179">
          <a:extLst>
            <a:ext uri="{FF2B5EF4-FFF2-40B4-BE49-F238E27FC236}">
              <a16:creationId xmlns:a16="http://schemas.microsoft.com/office/drawing/2014/main" id="{31F4C012-78FA-4105-9EE9-4C52A4D66274}"/>
            </a:ext>
          </a:extLst>
        </xdr:cNvPr>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81" name="フローチャート: 判断 180">
          <a:extLst>
            <a:ext uri="{FF2B5EF4-FFF2-40B4-BE49-F238E27FC236}">
              <a16:creationId xmlns:a16="http://schemas.microsoft.com/office/drawing/2014/main" id="{2C667106-2D45-4329-810D-FAF6CD7D10BC}"/>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82" name="フローチャート: 判断 181">
          <a:extLst>
            <a:ext uri="{FF2B5EF4-FFF2-40B4-BE49-F238E27FC236}">
              <a16:creationId xmlns:a16="http://schemas.microsoft.com/office/drawing/2014/main" id="{136458DF-05E4-4781-B40D-C7FC161A84AC}"/>
            </a:ext>
          </a:extLst>
        </xdr:cNvPr>
        <xdr:cNvSpPr/>
      </xdr:nvSpPr>
      <xdr:spPr>
        <a:xfrm>
          <a:off x="1968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83" name="フローチャート: 判断 182">
          <a:extLst>
            <a:ext uri="{FF2B5EF4-FFF2-40B4-BE49-F238E27FC236}">
              <a16:creationId xmlns:a16="http://schemas.microsoft.com/office/drawing/2014/main" id="{B0AD402A-E289-4372-9C59-CB4F9F13F66A}"/>
            </a:ext>
          </a:extLst>
        </xdr:cNvPr>
        <xdr:cNvSpPr/>
      </xdr:nvSpPr>
      <xdr:spPr>
        <a:xfrm>
          <a:off x="1079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3A82871-3EEB-4112-A71F-9867F7DEF54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EBC71CB-2BC8-4C8F-943B-1444F1C8DA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D6B9DBA-2DF6-465E-8E12-289460DBC54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5245DBA-B2A4-4957-B11B-82A0C35FE3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F7F3878-FB05-42CD-9C9E-40555F2EB74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89" name="楕円 188">
          <a:extLst>
            <a:ext uri="{FF2B5EF4-FFF2-40B4-BE49-F238E27FC236}">
              <a16:creationId xmlns:a16="http://schemas.microsoft.com/office/drawing/2014/main" id="{CF7F9900-FFAB-4C19-9E58-AABDCAF67B67}"/>
            </a:ext>
          </a:extLst>
        </xdr:cNvPr>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63517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B0FE8396-0375-4455-82C9-71185877C35C}"/>
            </a:ext>
          </a:extLst>
        </xdr:cNvPr>
        <xdr:cNvSpPr txBox="1"/>
      </xdr:nvSpPr>
      <xdr:spPr>
        <a:xfrm>
          <a:off x="4673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90170</xdr:rowOff>
    </xdr:from>
    <xdr:to>
      <xdr:col>20</xdr:col>
      <xdr:colOff>38100</xdr:colOff>
      <xdr:row>58</xdr:row>
      <xdr:rowOff>20320</xdr:rowOff>
    </xdr:to>
    <xdr:sp macro="" textlink="">
      <xdr:nvSpPr>
        <xdr:cNvPr id="191" name="楕円 190">
          <a:extLst>
            <a:ext uri="{FF2B5EF4-FFF2-40B4-BE49-F238E27FC236}">
              <a16:creationId xmlns:a16="http://schemas.microsoft.com/office/drawing/2014/main" id="{18EBF7D3-D1EC-4519-B629-360B4D013410}"/>
            </a:ext>
          </a:extLst>
        </xdr:cNvPr>
        <xdr:cNvSpPr/>
      </xdr:nvSpPr>
      <xdr:spPr>
        <a:xfrm>
          <a:off x="3746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91440</xdr:rowOff>
    </xdr:from>
    <xdr:to>
      <xdr:col>24</xdr:col>
      <xdr:colOff>63500</xdr:colOff>
      <xdr:row>57</xdr:row>
      <xdr:rowOff>140970</xdr:rowOff>
    </xdr:to>
    <xdr:cxnSp macro="">
      <xdr:nvCxnSpPr>
        <xdr:cNvPr id="192" name="直線コネクタ 191">
          <a:extLst>
            <a:ext uri="{FF2B5EF4-FFF2-40B4-BE49-F238E27FC236}">
              <a16:creationId xmlns:a16="http://schemas.microsoft.com/office/drawing/2014/main" id="{9C0B8AF8-12A9-4970-B11D-AEC12029B46B}"/>
            </a:ext>
          </a:extLst>
        </xdr:cNvPr>
        <xdr:cNvCxnSpPr/>
      </xdr:nvCxnSpPr>
      <xdr:spPr>
        <a:xfrm flipV="1">
          <a:off x="3797300" y="98640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170180</xdr:rowOff>
    </xdr:from>
    <xdr:to>
      <xdr:col>15</xdr:col>
      <xdr:colOff>101600</xdr:colOff>
      <xdr:row>57</xdr:row>
      <xdr:rowOff>100330</xdr:rowOff>
    </xdr:to>
    <xdr:sp macro="" textlink="">
      <xdr:nvSpPr>
        <xdr:cNvPr id="193" name="楕円 192">
          <a:extLst>
            <a:ext uri="{FF2B5EF4-FFF2-40B4-BE49-F238E27FC236}">
              <a16:creationId xmlns:a16="http://schemas.microsoft.com/office/drawing/2014/main" id="{C3E3A53B-4EAD-4094-868F-F2D12A4E832A}"/>
            </a:ext>
          </a:extLst>
        </xdr:cNvPr>
        <xdr:cNvSpPr/>
      </xdr:nvSpPr>
      <xdr:spPr>
        <a:xfrm>
          <a:off x="2857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49530</xdr:rowOff>
    </xdr:from>
    <xdr:to>
      <xdr:col>19</xdr:col>
      <xdr:colOff>177800</xdr:colOff>
      <xdr:row>57</xdr:row>
      <xdr:rowOff>140970</xdr:rowOff>
    </xdr:to>
    <xdr:cxnSp macro="">
      <xdr:nvCxnSpPr>
        <xdr:cNvPr id="194" name="直線コネクタ 193">
          <a:extLst>
            <a:ext uri="{FF2B5EF4-FFF2-40B4-BE49-F238E27FC236}">
              <a16:creationId xmlns:a16="http://schemas.microsoft.com/office/drawing/2014/main" id="{0141E807-2597-4A19-8CD9-4E268DB681CD}"/>
            </a:ext>
          </a:extLst>
        </xdr:cNvPr>
        <xdr:cNvCxnSpPr/>
      </xdr:nvCxnSpPr>
      <xdr:spPr>
        <a:xfrm>
          <a:off x="2908300" y="9822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139700</xdr:rowOff>
    </xdr:from>
    <xdr:to>
      <xdr:col>10</xdr:col>
      <xdr:colOff>165100</xdr:colOff>
      <xdr:row>57</xdr:row>
      <xdr:rowOff>69850</xdr:rowOff>
    </xdr:to>
    <xdr:sp macro="" textlink="">
      <xdr:nvSpPr>
        <xdr:cNvPr id="195" name="楕円 194">
          <a:extLst>
            <a:ext uri="{FF2B5EF4-FFF2-40B4-BE49-F238E27FC236}">
              <a16:creationId xmlns:a16="http://schemas.microsoft.com/office/drawing/2014/main" id="{367344C5-3389-4EFA-A3CD-89AFEFDBFAEE}"/>
            </a:ext>
          </a:extLst>
        </xdr:cNvPr>
        <xdr:cNvSpPr/>
      </xdr:nvSpPr>
      <xdr:spPr>
        <a:xfrm>
          <a:off x="1968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19050</xdr:rowOff>
    </xdr:from>
    <xdr:to>
      <xdr:col>15</xdr:col>
      <xdr:colOff>50800</xdr:colOff>
      <xdr:row>57</xdr:row>
      <xdr:rowOff>49530</xdr:rowOff>
    </xdr:to>
    <xdr:cxnSp macro="">
      <xdr:nvCxnSpPr>
        <xdr:cNvPr id="196" name="直線コネクタ 195">
          <a:extLst>
            <a:ext uri="{FF2B5EF4-FFF2-40B4-BE49-F238E27FC236}">
              <a16:creationId xmlns:a16="http://schemas.microsoft.com/office/drawing/2014/main" id="{5D74B3BA-8286-43A1-AA5A-50343C098725}"/>
            </a:ext>
          </a:extLst>
        </xdr:cNvPr>
        <xdr:cNvCxnSpPr/>
      </xdr:nvCxnSpPr>
      <xdr:spPr>
        <a:xfrm>
          <a:off x="2019300" y="979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86360</xdr:rowOff>
    </xdr:from>
    <xdr:to>
      <xdr:col>6</xdr:col>
      <xdr:colOff>38100</xdr:colOff>
      <xdr:row>57</xdr:row>
      <xdr:rowOff>16510</xdr:rowOff>
    </xdr:to>
    <xdr:sp macro="" textlink="">
      <xdr:nvSpPr>
        <xdr:cNvPr id="197" name="楕円 196">
          <a:extLst>
            <a:ext uri="{FF2B5EF4-FFF2-40B4-BE49-F238E27FC236}">
              <a16:creationId xmlns:a16="http://schemas.microsoft.com/office/drawing/2014/main" id="{3E568AC6-3090-480D-A1D6-AB2B12B7A620}"/>
            </a:ext>
          </a:extLst>
        </xdr:cNvPr>
        <xdr:cNvSpPr/>
      </xdr:nvSpPr>
      <xdr:spPr>
        <a:xfrm>
          <a:off x="1079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137160</xdr:rowOff>
    </xdr:from>
    <xdr:to>
      <xdr:col>10</xdr:col>
      <xdr:colOff>114300</xdr:colOff>
      <xdr:row>57</xdr:row>
      <xdr:rowOff>19050</xdr:rowOff>
    </xdr:to>
    <xdr:cxnSp macro="">
      <xdr:nvCxnSpPr>
        <xdr:cNvPr id="198" name="直線コネクタ 197">
          <a:extLst>
            <a:ext uri="{FF2B5EF4-FFF2-40B4-BE49-F238E27FC236}">
              <a16:creationId xmlns:a16="http://schemas.microsoft.com/office/drawing/2014/main" id="{EB1AFDA9-7DEF-4A98-A2AB-01CA350DB660}"/>
            </a:ext>
          </a:extLst>
        </xdr:cNvPr>
        <xdr:cNvCxnSpPr/>
      </xdr:nvCxnSpPr>
      <xdr:spPr>
        <a:xfrm>
          <a:off x="1130300" y="9738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B147E6F-478F-49A7-BE2B-AC3113AFFCD6}"/>
            </a:ext>
          </a:extLst>
        </xdr:cNvPr>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A2B58D5-2DAF-4C4D-99CD-403422866C26}"/>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114317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6B7ADB7-E242-42EB-A17C-E3B2657B4E09}"/>
            </a:ext>
          </a:extLst>
        </xdr:cNvPr>
        <xdr:cNvSpPr txBox="1"/>
      </xdr:nvSpPr>
      <xdr:spPr>
        <a:xfrm>
          <a:off x="1816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60977</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BBE176A-B9C1-4707-BAAE-FD8E90440162}"/>
            </a:ext>
          </a:extLst>
        </xdr:cNvPr>
        <xdr:cNvSpPr txBox="1"/>
      </xdr:nvSpPr>
      <xdr:spPr>
        <a:xfrm>
          <a:off x="927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36847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E74F43A6-E7B8-49CE-BD50-387C8BDB5B00}"/>
            </a:ext>
          </a:extLst>
        </xdr:cNvPr>
        <xdr:cNvSpPr txBox="1"/>
      </xdr:nvSpPr>
      <xdr:spPr>
        <a:xfrm>
          <a:off x="3582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116857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0F9E534-558E-42F0-AD10-B00658B6A8E9}"/>
            </a:ext>
          </a:extLst>
        </xdr:cNvPr>
        <xdr:cNvSpPr txBox="1"/>
      </xdr:nvSpPr>
      <xdr:spPr>
        <a:xfrm>
          <a:off x="2705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86377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B398DAA-EC73-49DC-B1CD-006EFAA47E41}"/>
            </a:ext>
          </a:extLst>
        </xdr:cNvPr>
        <xdr:cNvSpPr txBox="1"/>
      </xdr:nvSpPr>
      <xdr:spPr>
        <a:xfrm>
          <a:off x="1816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33037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7D389EA-745F-4382-A95E-EA03AABDABC9}"/>
            </a:ext>
          </a:extLst>
        </xdr:cNvPr>
        <xdr:cNvSpPr txBox="1"/>
      </xdr:nvSpPr>
      <xdr:spPr>
        <a:xfrm>
          <a:off x="927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CD195AD-F30D-4FFF-A5F5-AA037638DFE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630317C-3293-4470-907E-40CAAFDD99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8641340-E1D4-497D-B5B8-9DED4B570A5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BF1669E-DD28-4301-8E5D-44531FBE8E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CD9E605-5CE9-4A51-AEAC-35977637550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8463BDC-17FC-4432-8766-BC53487BEB9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9CCF67D-8E3F-42B7-BF7A-94D3BB0B20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B15DAD9-E995-4C4F-8956-AEC507B699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C5F73FA-1D06-434B-85E8-E9E20C45117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2076D53-ED5A-44FC-92A4-BA201AF27CA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6C0403B3-2AE8-4E18-AA02-E18660F12BB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E0FBD64F-B610-4A12-9726-835E78F3A07B}"/>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DEDD428-837B-4F5E-9B70-B7855F57395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A31D0911-24CE-47F0-896A-96CB15CB3D7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C4111E76-5DBB-49B8-AD6E-76EED452DCE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1597AD26-50B8-4CA3-9178-651A0FBC8281}"/>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CE3778BB-070F-4940-A42B-5559E5B5AA5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FFAF4A05-4B07-4266-B94F-896E34A8E43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EE314849-9556-4E15-837E-8B44F68567F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960E25ED-2852-410E-976D-607992911D7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74BA8B8A-49E1-4531-8907-5EB414D3F6C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8" name="テキスト ボックス 227">
          <a:extLst>
            <a:ext uri="{FF2B5EF4-FFF2-40B4-BE49-F238E27FC236}">
              <a16:creationId xmlns:a16="http://schemas.microsoft.com/office/drawing/2014/main" id="{0817E8F9-A79A-4B81-99AE-B72ED730A23F}"/>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FE93F81A-253F-4AC9-9425-8886E7EE984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19E985AA-A69D-49B8-A48C-ADEAF8E4C3AD}"/>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7B516639-D5FD-4F6E-B63C-9F0034C356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27622</xdr:rowOff>
    </xdr:from>
    <xdr:to>
      <xdr:col>54</xdr:col>
      <xdr:colOff>189865</xdr:colOff>
      <xdr:row>64</xdr:row>
      <xdr:rowOff>8295</xdr:rowOff>
    </xdr:to>
    <xdr:cxnSp macro="">
      <xdr:nvCxnSpPr>
        <xdr:cNvPr id="232" name="直線コネクタ 231">
          <a:extLst>
            <a:ext uri="{FF2B5EF4-FFF2-40B4-BE49-F238E27FC236}">
              <a16:creationId xmlns:a16="http://schemas.microsoft.com/office/drawing/2014/main" id="{0D3F7405-7E42-48D6-9387-FF586F49A60A}"/>
            </a:ext>
          </a:extLst>
        </xdr:cNvPr>
        <xdr:cNvCxnSpPr/>
      </xdr:nvCxnSpPr>
      <xdr:spPr>
        <a:xfrm flipV="1">
          <a:off x="10476865" y="9628822"/>
          <a:ext cx="0" cy="135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12122</xdr:rowOff>
    </xdr:from>
    <xdr:ext cx="534377" cy="259045"/>
    <xdr:sp macro="" textlink="">
      <xdr:nvSpPr>
        <xdr:cNvPr id="233" name="【橋りょう・トンネル】&#10;一人当たり有形固定資産（償却資産）額最小値テキスト">
          <a:extLst>
            <a:ext uri="{FF2B5EF4-FFF2-40B4-BE49-F238E27FC236}">
              <a16:creationId xmlns:a16="http://schemas.microsoft.com/office/drawing/2014/main" id="{5C1CAE5E-D7B4-48B6-B4F2-7B48A44B6984}"/>
            </a:ext>
          </a:extLst>
        </xdr:cNvPr>
        <xdr:cNvSpPr txBox="1"/>
      </xdr:nvSpPr>
      <xdr:spPr>
        <a:xfrm>
          <a:off x="10515600" y="109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8295</xdr:rowOff>
    </xdr:from>
    <xdr:to>
      <xdr:col>55</xdr:col>
      <xdr:colOff>88900</xdr:colOff>
      <xdr:row>64</xdr:row>
      <xdr:rowOff>8295</xdr:rowOff>
    </xdr:to>
    <xdr:cxnSp macro="">
      <xdr:nvCxnSpPr>
        <xdr:cNvPr id="234" name="直線コネクタ 233">
          <a:extLst>
            <a:ext uri="{FF2B5EF4-FFF2-40B4-BE49-F238E27FC236}">
              <a16:creationId xmlns:a16="http://schemas.microsoft.com/office/drawing/2014/main" id="{265BB924-D522-4C33-A9A9-298922FFDBF4}"/>
            </a:ext>
          </a:extLst>
        </xdr:cNvPr>
        <xdr:cNvCxnSpPr/>
      </xdr:nvCxnSpPr>
      <xdr:spPr>
        <a:xfrm>
          <a:off x="10388600" y="1098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145749</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97351606-505A-4B99-8167-713427F3BCD3}"/>
            </a:ext>
          </a:extLst>
        </xdr:cNvPr>
        <xdr:cNvSpPr txBox="1"/>
      </xdr:nvSpPr>
      <xdr:spPr>
        <a:xfrm>
          <a:off x="10515600" y="94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27622</xdr:rowOff>
    </xdr:from>
    <xdr:to>
      <xdr:col>55</xdr:col>
      <xdr:colOff>88900</xdr:colOff>
      <xdr:row>56</xdr:row>
      <xdr:rowOff>27622</xdr:rowOff>
    </xdr:to>
    <xdr:cxnSp macro="">
      <xdr:nvCxnSpPr>
        <xdr:cNvPr id="236" name="直線コネクタ 235">
          <a:extLst>
            <a:ext uri="{FF2B5EF4-FFF2-40B4-BE49-F238E27FC236}">
              <a16:creationId xmlns:a16="http://schemas.microsoft.com/office/drawing/2014/main" id="{59194914-1805-4F7C-B497-F57BD39BEC3D}"/>
            </a:ext>
          </a:extLst>
        </xdr:cNvPr>
        <xdr:cNvCxnSpPr/>
      </xdr:nvCxnSpPr>
      <xdr:spPr>
        <a:xfrm>
          <a:off x="10388600" y="96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128276</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AB48A7BD-CD15-43A6-8A36-7C434B58B1CB}"/>
            </a:ext>
          </a:extLst>
        </xdr:cNvPr>
        <xdr:cNvSpPr txBox="1"/>
      </xdr:nvSpPr>
      <xdr:spPr>
        <a:xfrm>
          <a:off x="10515600" y="1041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149849</xdr:rowOff>
    </xdr:from>
    <xdr:to>
      <xdr:col>55</xdr:col>
      <xdr:colOff>50800</xdr:colOff>
      <xdr:row>61</xdr:row>
      <xdr:rowOff>79999</xdr:rowOff>
    </xdr:to>
    <xdr:sp macro="" textlink="">
      <xdr:nvSpPr>
        <xdr:cNvPr id="238" name="フローチャート: 判断 237">
          <a:extLst>
            <a:ext uri="{FF2B5EF4-FFF2-40B4-BE49-F238E27FC236}">
              <a16:creationId xmlns:a16="http://schemas.microsoft.com/office/drawing/2014/main" id="{4B9CA5B3-6543-45E6-AACF-27D43BEBEFA7}"/>
            </a:ext>
          </a:extLst>
        </xdr:cNvPr>
        <xdr:cNvSpPr/>
      </xdr:nvSpPr>
      <xdr:spPr>
        <a:xfrm>
          <a:off x="10426700" y="104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5795</xdr:rowOff>
    </xdr:from>
    <xdr:to>
      <xdr:col>50</xdr:col>
      <xdr:colOff>165100</xdr:colOff>
      <xdr:row>60</xdr:row>
      <xdr:rowOff>107395</xdr:rowOff>
    </xdr:to>
    <xdr:sp macro="" textlink="">
      <xdr:nvSpPr>
        <xdr:cNvPr id="239" name="フローチャート: 判断 238">
          <a:extLst>
            <a:ext uri="{FF2B5EF4-FFF2-40B4-BE49-F238E27FC236}">
              <a16:creationId xmlns:a16="http://schemas.microsoft.com/office/drawing/2014/main" id="{7B4D8B4A-4612-40C0-B136-4A592C717314}"/>
            </a:ext>
          </a:extLst>
        </xdr:cNvPr>
        <xdr:cNvSpPr/>
      </xdr:nvSpPr>
      <xdr:spPr>
        <a:xfrm>
          <a:off x="9588500" y="1029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170769</xdr:rowOff>
    </xdr:from>
    <xdr:to>
      <xdr:col>46</xdr:col>
      <xdr:colOff>38100</xdr:colOff>
      <xdr:row>60</xdr:row>
      <xdr:rowOff>100919</xdr:rowOff>
    </xdr:to>
    <xdr:sp macro="" textlink="">
      <xdr:nvSpPr>
        <xdr:cNvPr id="240" name="フローチャート: 判断 239">
          <a:extLst>
            <a:ext uri="{FF2B5EF4-FFF2-40B4-BE49-F238E27FC236}">
              <a16:creationId xmlns:a16="http://schemas.microsoft.com/office/drawing/2014/main" id="{692664B4-691A-4E64-B57A-459637C00990}"/>
            </a:ext>
          </a:extLst>
        </xdr:cNvPr>
        <xdr:cNvSpPr/>
      </xdr:nvSpPr>
      <xdr:spPr>
        <a:xfrm>
          <a:off x="8699500" y="1028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3173</xdr:rowOff>
    </xdr:from>
    <xdr:to>
      <xdr:col>41</xdr:col>
      <xdr:colOff>101600</xdr:colOff>
      <xdr:row>60</xdr:row>
      <xdr:rowOff>104773</xdr:rowOff>
    </xdr:to>
    <xdr:sp macro="" textlink="">
      <xdr:nvSpPr>
        <xdr:cNvPr id="241" name="フローチャート: 判断 240">
          <a:extLst>
            <a:ext uri="{FF2B5EF4-FFF2-40B4-BE49-F238E27FC236}">
              <a16:creationId xmlns:a16="http://schemas.microsoft.com/office/drawing/2014/main" id="{F3D13227-818B-4871-99A7-140FB4BFC9D5}"/>
            </a:ext>
          </a:extLst>
        </xdr:cNvPr>
        <xdr:cNvSpPr/>
      </xdr:nvSpPr>
      <xdr:spPr>
        <a:xfrm>
          <a:off x="7810500" y="1029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5073</xdr:rowOff>
    </xdr:from>
    <xdr:to>
      <xdr:col>36</xdr:col>
      <xdr:colOff>165100</xdr:colOff>
      <xdr:row>60</xdr:row>
      <xdr:rowOff>106673</xdr:rowOff>
    </xdr:to>
    <xdr:sp macro="" textlink="">
      <xdr:nvSpPr>
        <xdr:cNvPr id="242" name="フローチャート: 判断 241">
          <a:extLst>
            <a:ext uri="{FF2B5EF4-FFF2-40B4-BE49-F238E27FC236}">
              <a16:creationId xmlns:a16="http://schemas.microsoft.com/office/drawing/2014/main" id="{1339DF16-400E-4420-B7C3-DD1C32D37145}"/>
            </a:ext>
          </a:extLst>
        </xdr:cNvPr>
        <xdr:cNvSpPr/>
      </xdr:nvSpPr>
      <xdr:spPr>
        <a:xfrm>
          <a:off x="6921500" y="1029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FA8BE51-FC93-4115-9554-4F73C918F2F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193D6F1-723F-4E9B-8EBC-AFBE92C05A3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A6E9137-A770-434E-9158-2CCC27AF37E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9348C0E-4C2B-49F8-94FA-84F2AC44F54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54FA464-667B-40AE-AF5E-B8FB31242C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69261</xdr:rowOff>
    </xdr:from>
    <xdr:to>
      <xdr:col>55</xdr:col>
      <xdr:colOff>50800</xdr:colOff>
      <xdr:row>60</xdr:row>
      <xdr:rowOff>170861</xdr:rowOff>
    </xdr:to>
    <xdr:sp macro="" textlink="">
      <xdr:nvSpPr>
        <xdr:cNvPr id="248" name="楕円 247">
          <a:extLst>
            <a:ext uri="{FF2B5EF4-FFF2-40B4-BE49-F238E27FC236}">
              <a16:creationId xmlns:a16="http://schemas.microsoft.com/office/drawing/2014/main" id="{93DE3B94-1CB8-414F-A644-B70AE890576A}"/>
            </a:ext>
          </a:extLst>
        </xdr:cNvPr>
        <xdr:cNvSpPr/>
      </xdr:nvSpPr>
      <xdr:spPr>
        <a:xfrm>
          <a:off x="10426700" y="103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92138</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770F6A90-2510-4DFB-8B1E-60D34A4FDA94}"/>
            </a:ext>
          </a:extLst>
        </xdr:cNvPr>
        <xdr:cNvSpPr txBox="1"/>
      </xdr:nvSpPr>
      <xdr:spPr>
        <a:xfrm>
          <a:off x="10515600" y="1020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118292</xdr:rowOff>
    </xdr:from>
    <xdr:to>
      <xdr:col>50</xdr:col>
      <xdr:colOff>165100</xdr:colOff>
      <xdr:row>61</xdr:row>
      <xdr:rowOff>48442</xdr:rowOff>
    </xdr:to>
    <xdr:sp macro="" textlink="">
      <xdr:nvSpPr>
        <xdr:cNvPr id="250" name="楕円 249">
          <a:extLst>
            <a:ext uri="{FF2B5EF4-FFF2-40B4-BE49-F238E27FC236}">
              <a16:creationId xmlns:a16="http://schemas.microsoft.com/office/drawing/2014/main" id="{947C5211-107F-4201-8A90-B59B1C5A2ED3}"/>
            </a:ext>
          </a:extLst>
        </xdr:cNvPr>
        <xdr:cNvSpPr/>
      </xdr:nvSpPr>
      <xdr:spPr>
        <a:xfrm>
          <a:off x="9588500" y="1040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120061</xdr:rowOff>
    </xdr:from>
    <xdr:to>
      <xdr:col>55</xdr:col>
      <xdr:colOff>0</xdr:colOff>
      <xdr:row>60</xdr:row>
      <xdr:rowOff>169092</xdr:rowOff>
    </xdr:to>
    <xdr:cxnSp macro="">
      <xdr:nvCxnSpPr>
        <xdr:cNvPr id="251" name="直線コネクタ 250">
          <a:extLst>
            <a:ext uri="{FF2B5EF4-FFF2-40B4-BE49-F238E27FC236}">
              <a16:creationId xmlns:a16="http://schemas.microsoft.com/office/drawing/2014/main" id="{DD747004-A817-4812-83F4-CDA8425A7366}"/>
            </a:ext>
          </a:extLst>
        </xdr:cNvPr>
        <xdr:cNvCxnSpPr/>
      </xdr:nvCxnSpPr>
      <xdr:spPr>
        <a:xfrm flipV="1">
          <a:off x="9639300" y="10407061"/>
          <a:ext cx="838200" cy="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115206</xdr:rowOff>
    </xdr:from>
    <xdr:to>
      <xdr:col>46</xdr:col>
      <xdr:colOff>38100</xdr:colOff>
      <xdr:row>61</xdr:row>
      <xdr:rowOff>45356</xdr:rowOff>
    </xdr:to>
    <xdr:sp macro="" textlink="">
      <xdr:nvSpPr>
        <xdr:cNvPr id="252" name="楕円 251">
          <a:extLst>
            <a:ext uri="{FF2B5EF4-FFF2-40B4-BE49-F238E27FC236}">
              <a16:creationId xmlns:a16="http://schemas.microsoft.com/office/drawing/2014/main" id="{77915112-62A8-4791-BD7D-E0C14777C6D3}"/>
            </a:ext>
          </a:extLst>
        </xdr:cNvPr>
        <xdr:cNvSpPr/>
      </xdr:nvSpPr>
      <xdr:spPr>
        <a:xfrm>
          <a:off x="8699500" y="104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166006</xdr:rowOff>
    </xdr:from>
    <xdr:to>
      <xdr:col>50</xdr:col>
      <xdr:colOff>114300</xdr:colOff>
      <xdr:row>60</xdr:row>
      <xdr:rowOff>169092</xdr:rowOff>
    </xdr:to>
    <xdr:cxnSp macro="">
      <xdr:nvCxnSpPr>
        <xdr:cNvPr id="253" name="直線コネクタ 252">
          <a:extLst>
            <a:ext uri="{FF2B5EF4-FFF2-40B4-BE49-F238E27FC236}">
              <a16:creationId xmlns:a16="http://schemas.microsoft.com/office/drawing/2014/main" id="{204605E1-9191-47A2-BC33-9B2AE7F3B4D5}"/>
            </a:ext>
          </a:extLst>
        </xdr:cNvPr>
        <xdr:cNvCxnSpPr/>
      </xdr:nvCxnSpPr>
      <xdr:spPr>
        <a:xfrm>
          <a:off x="8750300" y="10453006"/>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130744</xdr:rowOff>
    </xdr:from>
    <xdr:to>
      <xdr:col>41</xdr:col>
      <xdr:colOff>101600</xdr:colOff>
      <xdr:row>61</xdr:row>
      <xdr:rowOff>60894</xdr:rowOff>
    </xdr:to>
    <xdr:sp macro="" textlink="">
      <xdr:nvSpPr>
        <xdr:cNvPr id="254" name="楕円 253">
          <a:extLst>
            <a:ext uri="{FF2B5EF4-FFF2-40B4-BE49-F238E27FC236}">
              <a16:creationId xmlns:a16="http://schemas.microsoft.com/office/drawing/2014/main" id="{8831C2A5-3704-48DB-A8AC-B2AF02056776}"/>
            </a:ext>
          </a:extLst>
        </xdr:cNvPr>
        <xdr:cNvSpPr/>
      </xdr:nvSpPr>
      <xdr:spPr>
        <a:xfrm>
          <a:off x="7810500" y="104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166006</xdr:rowOff>
    </xdr:from>
    <xdr:to>
      <xdr:col>45</xdr:col>
      <xdr:colOff>177800</xdr:colOff>
      <xdr:row>61</xdr:row>
      <xdr:rowOff>10094</xdr:rowOff>
    </xdr:to>
    <xdr:cxnSp macro="">
      <xdr:nvCxnSpPr>
        <xdr:cNvPr id="255" name="直線コネクタ 254">
          <a:extLst>
            <a:ext uri="{FF2B5EF4-FFF2-40B4-BE49-F238E27FC236}">
              <a16:creationId xmlns:a16="http://schemas.microsoft.com/office/drawing/2014/main" id="{042092D2-6C6D-430E-B406-1FF8432FD7B4}"/>
            </a:ext>
          </a:extLst>
        </xdr:cNvPr>
        <xdr:cNvCxnSpPr/>
      </xdr:nvCxnSpPr>
      <xdr:spPr>
        <a:xfrm flipV="1">
          <a:off x="7861300" y="10453006"/>
          <a:ext cx="889000" cy="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136205</xdr:rowOff>
    </xdr:from>
    <xdr:to>
      <xdr:col>36</xdr:col>
      <xdr:colOff>165100</xdr:colOff>
      <xdr:row>61</xdr:row>
      <xdr:rowOff>66355</xdr:rowOff>
    </xdr:to>
    <xdr:sp macro="" textlink="">
      <xdr:nvSpPr>
        <xdr:cNvPr id="256" name="楕円 255">
          <a:extLst>
            <a:ext uri="{FF2B5EF4-FFF2-40B4-BE49-F238E27FC236}">
              <a16:creationId xmlns:a16="http://schemas.microsoft.com/office/drawing/2014/main" id="{776A1786-84BC-49EC-8A7C-C0ADD8DF80B2}"/>
            </a:ext>
          </a:extLst>
        </xdr:cNvPr>
        <xdr:cNvSpPr/>
      </xdr:nvSpPr>
      <xdr:spPr>
        <a:xfrm>
          <a:off x="6921500" y="104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10094</xdr:rowOff>
    </xdr:from>
    <xdr:to>
      <xdr:col>41</xdr:col>
      <xdr:colOff>50800</xdr:colOff>
      <xdr:row>61</xdr:row>
      <xdr:rowOff>15555</xdr:rowOff>
    </xdr:to>
    <xdr:cxnSp macro="">
      <xdr:nvCxnSpPr>
        <xdr:cNvPr id="257" name="直線コネクタ 256">
          <a:extLst>
            <a:ext uri="{FF2B5EF4-FFF2-40B4-BE49-F238E27FC236}">
              <a16:creationId xmlns:a16="http://schemas.microsoft.com/office/drawing/2014/main" id="{52A0C6DB-F24A-4978-A425-B77554EAA01F}"/>
            </a:ext>
          </a:extLst>
        </xdr:cNvPr>
        <xdr:cNvCxnSpPr/>
      </xdr:nvCxnSpPr>
      <xdr:spPr>
        <a:xfrm flipV="1">
          <a:off x="6972300" y="10468544"/>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123922</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DBC26844-EDA8-4E4A-A5D2-59C95E6B21ED}"/>
            </a:ext>
          </a:extLst>
        </xdr:cNvPr>
        <xdr:cNvSpPr txBox="1"/>
      </xdr:nvSpPr>
      <xdr:spPr>
        <a:xfrm>
          <a:off x="9327095" y="100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117446</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F96281D9-54C1-48E3-A84E-946F9314A754}"/>
            </a:ext>
          </a:extLst>
        </xdr:cNvPr>
        <xdr:cNvSpPr txBox="1"/>
      </xdr:nvSpPr>
      <xdr:spPr>
        <a:xfrm>
          <a:off x="8450795" y="1006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121300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F4EE5840-4D58-4529-9FE9-3C9B18593439}"/>
            </a:ext>
          </a:extLst>
        </xdr:cNvPr>
        <xdr:cNvSpPr txBox="1"/>
      </xdr:nvSpPr>
      <xdr:spPr>
        <a:xfrm>
          <a:off x="7561795" y="1006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123200</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ADE056AD-93E6-4968-BDA0-4E908150A2CF}"/>
            </a:ext>
          </a:extLst>
        </xdr:cNvPr>
        <xdr:cNvSpPr txBox="1"/>
      </xdr:nvSpPr>
      <xdr:spPr>
        <a:xfrm>
          <a:off x="6672795" y="1006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39569</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F820A83-F1EB-4F09-AB93-E2601B3F635B}"/>
            </a:ext>
          </a:extLst>
        </xdr:cNvPr>
        <xdr:cNvSpPr txBox="1"/>
      </xdr:nvSpPr>
      <xdr:spPr>
        <a:xfrm>
          <a:off x="9327095" y="1049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36483</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285400C2-A7F5-4077-B49F-551DA77A9DB6}"/>
            </a:ext>
          </a:extLst>
        </xdr:cNvPr>
        <xdr:cNvSpPr txBox="1"/>
      </xdr:nvSpPr>
      <xdr:spPr>
        <a:xfrm>
          <a:off x="8450795" y="1049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52021</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2678F2E3-7003-4141-918E-FBFB9F6479DD}"/>
            </a:ext>
          </a:extLst>
        </xdr:cNvPr>
        <xdr:cNvSpPr txBox="1"/>
      </xdr:nvSpPr>
      <xdr:spPr>
        <a:xfrm>
          <a:off x="7561795" y="1051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57482</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9B0BA48F-83A3-4700-AE71-E8E305319F1D}"/>
            </a:ext>
          </a:extLst>
        </xdr:cNvPr>
        <xdr:cNvSpPr txBox="1"/>
      </xdr:nvSpPr>
      <xdr:spPr>
        <a:xfrm>
          <a:off x="6672795" y="1051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2E90ECA3-24C1-4C52-ABE2-699FE4B4624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CBF62743-287C-4112-95FD-D706FFE0CDC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B1E10703-86E6-4F65-BF7F-6E6B7E19B0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F2B6EDB-9319-4B8E-B28C-E8B63017A5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2D441940-BE3A-4C42-8FD1-DA64C50BBC9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F8C991A4-F0D5-42F8-90BC-10EA636BAB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2DE2CF0E-88E0-404A-9530-698B841FF9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3C2D2FAB-8D5D-4902-BA7F-E3EACDB62C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D7CE92AC-B982-4BF1-AB3B-CF074BAE3EB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60A86E87-253E-4188-A84D-611A73C1D65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6DE5FD03-5DEB-4BB4-BB37-EE03273F31E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7" name="直線コネクタ 276">
          <a:extLst>
            <a:ext uri="{FF2B5EF4-FFF2-40B4-BE49-F238E27FC236}">
              <a16:creationId xmlns:a16="http://schemas.microsoft.com/office/drawing/2014/main" id="{08D27971-C4DB-4F39-BCED-5A27453211E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8" name="テキスト ボックス 277">
          <a:extLst>
            <a:ext uri="{FF2B5EF4-FFF2-40B4-BE49-F238E27FC236}">
              <a16:creationId xmlns:a16="http://schemas.microsoft.com/office/drawing/2014/main" id="{70E9660B-55AE-41AD-97AF-C36FC80C792A}"/>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9" name="直線コネクタ 278">
          <a:extLst>
            <a:ext uri="{FF2B5EF4-FFF2-40B4-BE49-F238E27FC236}">
              <a16:creationId xmlns:a16="http://schemas.microsoft.com/office/drawing/2014/main" id="{49D29F6E-9FB7-4DE2-B373-CA9951A1016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0" name="テキスト ボックス 279">
          <a:extLst>
            <a:ext uri="{FF2B5EF4-FFF2-40B4-BE49-F238E27FC236}">
              <a16:creationId xmlns:a16="http://schemas.microsoft.com/office/drawing/2014/main" id="{A7983E33-FE2F-412D-8631-6AE5CB891BA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1" name="直線コネクタ 280">
          <a:extLst>
            <a:ext uri="{FF2B5EF4-FFF2-40B4-BE49-F238E27FC236}">
              <a16:creationId xmlns:a16="http://schemas.microsoft.com/office/drawing/2014/main" id="{B970E6D6-DCAC-48DD-AB69-A7E768369D2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2" name="テキスト ボックス 281">
          <a:extLst>
            <a:ext uri="{FF2B5EF4-FFF2-40B4-BE49-F238E27FC236}">
              <a16:creationId xmlns:a16="http://schemas.microsoft.com/office/drawing/2014/main" id="{D638CBF3-B1E9-40D2-B922-31C4D4FC9657}"/>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3" name="直線コネクタ 282">
          <a:extLst>
            <a:ext uri="{FF2B5EF4-FFF2-40B4-BE49-F238E27FC236}">
              <a16:creationId xmlns:a16="http://schemas.microsoft.com/office/drawing/2014/main" id="{79A6CC40-5C93-4DA5-9C5C-5348F51FDE8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4" name="テキスト ボックス 283">
          <a:extLst>
            <a:ext uri="{FF2B5EF4-FFF2-40B4-BE49-F238E27FC236}">
              <a16:creationId xmlns:a16="http://schemas.microsoft.com/office/drawing/2014/main" id="{1D39548D-D3B4-4C16-98F2-30E7FD33EF5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60BCD20-9CAC-47C7-BDAA-AF40C5E05C9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B72F6A7F-1C8D-4F09-BA0F-FFE82996A99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86C0E4BF-A2B7-4E26-8537-1C1F7D5B880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104394</xdr:rowOff>
    </xdr:to>
    <xdr:cxnSp macro="">
      <xdr:nvCxnSpPr>
        <xdr:cNvPr id="288" name="直線コネクタ 287">
          <a:extLst>
            <a:ext uri="{FF2B5EF4-FFF2-40B4-BE49-F238E27FC236}">
              <a16:creationId xmlns:a16="http://schemas.microsoft.com/office/drawing/2014/main" id="{D7002EB4-7FF6-4F07-B152-08EED7E389C8}"/>
            </a:ext>
          </a:extLst>
        </xdr:cNvPr>
        <xdr:cNvCxnSpPr/>
      </xdr:nvCxnSpPr>
      <xdr:spPr>
        <a:xfrm flipV="1">
          <a:off x="4634865" y="13310615"/>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108221</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8F38CB0B-2A59-4097-89CF-A9E64CC8AA91}"/>
            </a:ext>
          </a:extLst>
        </xdr:cNvPr>
        <xdr:cNvSpPr txBox="1"/>
      </xdr:nvSpPr>
      <xdr:spPr>
        <a:xfrm>
          <a:off x="4673600" y="1468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104394</xdr:rowOff>
    </xdr:from>
    <xdr:to>
      <xdr:col>24</xdr:col>
      <xdr:colOff>152400</xdr:colOff>
      <xdr:row>85</xdr:row>
      <xdr:rowOff>104394</xdr:rowOff>
    </xdr:to>
    <xdr:cxnSp macro="">
      <xdr:nvCxnSpPr>
        <xdr:cNvPr id="290" name="直線コネクタ 289">
          <a:extLst>
            <a:ext uri="{FF2B5EF4-FFF2-40B4-BE49-F238E27FC236}">
              <a16:creationId xmlns:a16="http://schemas.microsoft.com/office/drawing/2014/main" id="{3EA61E29-4EFF-4342-8898-35BE386F171A}"/>
            </a:ext>
          </a:extLst>
        </xdr:cNvPr>
        <xdr:cNvCxnSpPr/>
      </xdr:nvCxnSpPr>
      <xdr:spPr>
        <a:xfrm>
          <a:off x="4546600" y="1467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A03C5EBD-20CC-486E-B186-2ECE29BBA463}"/>
            </a:ext>
          </a:extLst>
        </xdr:cNvPr>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2" name="直線コネクタ 291">
          <a:extLst>
            <a:ext uri="{FF2B5EF4-FFF2-40B4-BE49-F238E27FC236}">
              <a16:creationId xmlns:a16="http://schemas.microsoft.com/office/drawing/2014/main" id="{9B2083E2-E78C-4128-90BB-DE05327875EF}"/>
            </a:ext>
          </a:extLst>
        </xdr:cNvPr>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59453</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FE16B4F8-8D5A-433B-9166-E6A02362520D}"/>
            </a:ext>
          </a:extLst>
        </xdr:cNvPr>
        <xdr:cNvSpPr txBox="1"/>
      </xdr:nvSpPr>
      <xdr:spPr>
        <a:xfrm>
          <a:off x="4673600" y="1394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94" name="フローチャート: 判断 293">
          <a:extLst>
            <a:ext uri="{FF2B5EF4-FFF2-40B4-BE49-F238E27FC236}">
              <a16:creationId xmlns:a16="http://schemas.microsoft.com/office/drawing/2014/main" id="{28B93436-F4AC-4161-AA78-357C393B71AB}"/>
            </a:ext>
          </a:extLst>
        </xdr:cNvPr>
        <xdr:cNvSpPr/>
      </xdr:nvSpPr>
      <xdr:spPr>
        <a:xfrm>
          <a:off x="4584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95" name="フローチャート: 判断 294">
          <a:extLst>
            <a:ext uri="{FF2B5EF4-FFF2-40B4-BE49-F238E27FC236}">
              <a16:creationId xmlns:a16="http://schemas.microsoft.com/office/drawing/2014/main" id="{8F9B3FD5-7E0C-4B8E-9812-257055295BF4}"/>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6" name="フローチャート: 判断 295">
          <a:extLst>
            <a:ext uri="{FF2B5EF4-FFF2-40B4-BE49-F238E27FC236}">
              <a16:creationId xmlns:a16="http://schemas.microsoft.com/office/drawing/2014/main" id="{91A77635-976B-4F82-93BD-2B8F129EECF6}"/>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7" name="フローチャート: 判断 296">
          <a:extLst>
            <a:ext uri="{FF2B5EF4-FFF2-40B4-BE49-F238E27FC236}">
              <a16:creationId xmlns:a16="http://schemas.microsoft.com/office/drawing/2014/main" id="{8818DD35-333B-40A8-9513-83DCEE59B503}"/>
            </a:ext>
          </a:extLst>
        </xdr:cNvPr>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92456</xdr:rowOff>
    </xdr:from>
    <xdr:to>
      <xdr:col>6</xdr:col>
      <xdr:colOff>38100</xdr:colOff>
      <xdr:row>81</xdr:row>
      <xdr:rowOff>22606</xdr:rowOff>
    </xdr:to>
    <xdr:sp macro="" textlink="">
      <xdr:nvSpPr>
        <xdr:cNvPr id="298" name="フローチャート: 判断 297">
          <a:extLst>
            <a:ext uri="{FF2B5EF4-FFF2-40B4-BE49-F238E27FC236}">
              <a16:creationId xmlns:a16="http://schemas.microsoft.com/office/drawing/2014/main" id="{ED6ED173-6DEC-463A-970D-09BE6FEF868C}"/>
            </a:ext>
          </a:extLst>
        </xdr:cNvPr>
        <xdr:cNvSpPr/>
      </xdr:nvSpPr>
      <xdr:spPr>
        <a:xfrm>
          <a:off x="1079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C496964-E4E1-4508-8731-920DCBF5950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9967436-52E4-40DB-97BC-03025B07883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6554877-D008-4AB3-A5D6-A937BB04539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2A0BD23-E5BB-4B00-92F4-780F8735825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439CBA5-23CC-4DE1-A0BD-5CEB3CCA911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85598</xdr:rowOff>
    </xdr:from>
    <xdr:to>
      <xdr:col>24</xdr:col>
      <xdr:colOff>114300</xdr:colOff>
      <xdr:row>80</xdr:row>
      <xdr:rowOff>15748</xdr:rowOff>
    </xdr:to>
    <xdr:sp macro="" textlink="">
      <xdr:nvSpPr>
        <xdr:cNvPr id="304" name="楕円 303">
          <a:extLst>
            <a:ext uri="{FF2B5EF4-FFF2-40B4-BE49-F238E27FC236}">
              <a16:creationId xmlns:a16="http://schemas.microsoft.com/office/drawing/2014/main" id="{383EDD0D-FDD8-40BD-B82C-5E7949752AC7}"/>
            </a:ext>
          </a:extLst>
        </xdr:cNvPr>
        <xdr:cNvSpPr/>
      </xdr:nvSpPr>
      <xdr:spPr>
        <a:xfrm>
          <a:off x="45847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108475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78C369FC-B6C4-4952-BEAA-3730ECE9E755}"/>
            </a:ext>
          </a:extLst>
        </xdr:cNvPr>
        <xdr:cNvSpPr txBox="1"/>
      </xdr:nvSpPr>
      <xdr:spPr>
        <a:xfrm>
          <a:off x="4673600" y="1348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81026</xdr:rowOff>
    </xdr:from>
    <xdr:to>
      <xdr:col>20</xdr:col>
      <xdr:colOff>38100</xdr:colOff>
      <xdr:row>80</xdr:row>
      <xdr:rowOff>11176</xdr:rowOff>
    </xdr:to>
    <xdr:sp macro="" textlink="">
      <xdr:nvSpPr>
        <xdr:cNvPr id="306" name="楕円 305">
          <a:extLst>
            <a:ext uri="{FF2B5EF4-FFF2-40B4-BE49-F238E27FC236}">
              <a16:creationId xmlns:a16="http://schemas.microsoft.com/office/drawing/2014/main" id="{A590BBDC-780A-4C4E-B595-5E343B28BF79}"/>
            </a:ext>
          </a:extLst>
        </xdr:cNvPr>
        <xdr:cNvSpPr/>
      </xdr:nvSpPr>
      <xdr:spPr>
        <a:xfrm>
          <a:off x="37465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131826</xdr:rowOff>
    </xdr:from>
    <xdr:to>
      <xdr:col>24</xdr:col>
      <xdr:colOff>63500</xdr:colOff>
      <xdr:row>79</xdr:row>
      <xdr:rowOff>136398</xdr:rowOff>
    </xdr:to>
    <xdr:cxnSp macro="">
      <xdr:nvCxnSpPr>
        <xdr:cNvPr id="307" name="直線コネクタ 306">
          <a:extLst>
            <a:ext uri="{FF2B5EF4-FFF2-40B4-BE49-F238E27FC236}">
              <a16:creationId xmlns:a16="http://schemas.microsoft.com/office/drawing/2014/main" id="{F8B5131C-7A57-4658-87BD-2008A892CAA1}"/>
            </a:ext>
          </a:extLst>
        </xdr:cNvPr>
        <xdr:cNvCxnSpPr/>
      </xdr:nvCxnSpPr>
      <xdr:spPr>
        <a:xfrm>
          <a:off x="3797300" y="136763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3302</xdr:rowOff>
    </xdr:from>
    <xdr:to>
      <xdr:col>15</xdr:col>
      <xdr:colOff>101600</xdr:colOff>
      <xdr:row>79</xdr:row>
      <xdr:rowOff>104902</xdr:rowOff>
    </xdr:to>
    <xdr:sp macro="" textlink="">
      <xdr:nvSpPr>
        <xdr:cNvPr id="308" name="楕円 307">
          <a:extLst>
            <a:ext uri="{FF2B5EF4-FFF2-40B4-BE49-F238E27FC236}">
              <a16:creationId xmlns:a16="http://schemas.microsoft.com/office/drawing/2014/main" id="{39B6816E-265B-47A5-8A8A-D0B00B029152}"/>
            </a:ext>
          </a:extLst>
        </xdr:cNvPr>
        <xdr:cNvSpPr/>
      </xdr:nvSpPr>
      <xdr:spPr>
        <a:xfrm>
          <a:off x="2857500" y="13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54102</xdr:rowOff>
    </xdr:from>
    <xdr:to>
      <xdr:col>19</xdr:col>
      <xdr:colOff>177800</xdr:colOff>
      <xdr:row>79</xdr:row>
      <xdr:rowOff>131826</xdr:rowOff>
    </xdr:to>
    <xdr:cxnSp macro="">
      <xdr:nvCxnSpPr>
        <xdr:cNvPr id="309" name="直線コネクタ 308">
          <a:extLst>
            <a:ext uri="{FF2B5EF4-FFF2-40B4-BE49-F238E27FC236}">
              <a16:creationId xmlns:a16="http://schemas.microsoft.com/office/drawing/2014/main" id="{2338F916-1957-4942-B916-12566B11DD8E}"/>
            </a:ext>
          </a:extLst>
        </xdr:cNvPr>
        <xdr:cNvCxnSpPr/>
      </xdr:nvCxnSpPr>
      <xdr:spPr>
        <a:xfrm>
          <a:off x="2908300" y="13598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97028</xdr:rowOff>
    </xdr:from>
    <xdr:to>
      <xdr:col>10</xdr:col>
      <xdr:colOff>165100</xdr:colOff>
      <xdr:row>79</xdr:row>
      <xdr:rowOff>27178</xdr:rowOff>
    </xdr:to>
    <xdr:sp macro="" textlink="">
      <xdr:nvSpPr>
        <xdr:cNvPr id="310" name="楕円 309">
          <a:extLst>
            <a:ext uri="{FF2B5EF4-FFF2-40B4-BE49-F238E27FC236}">
              <a16:creationId xmlns:a16="http://schemas.microsoft.com/office/drawing/2014/main" id="{AE087041-3865-4026-9CB3-8FA429AD58E2}"/>
            </a:ext>
          </a:extLst>
        </xdr:cNvPr>
        <xdr:cNvSpPr/>
      </xdr:nvSpPr>
      <xdr:spPr>
        <a:xfrm>
          <a:off x="1968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147828</xdr:rowOff>
    </xdr:from>
    <xdr:to>
      <xdr:col>15</xdr:col>
      <xdr:colOff>50800</xdr:colOff>
      <xdr:row>79</xdr:row>
      <xdr:rowOff>54102</xdr:rowOff>
    </xdr:to>
    <xdr:cxnSp macro="">
      <xdr:nvCxnSpPr>
        <xdr:cNvPr id="311" name="直線コネクタ 310">
          <a:extLst>
            <a:ext uri="{FF2B5EF4-FFF2-40B4-BE49-F238E27FC236}">
              <a16:creationId xmlns:a16="http://schemas.microsoft.com/office/drawing/2014/main" id="{DE617C7E-EEC6-47A9-9F11-8FA821977323}"/>
            </a:ext>
          </a:extLst>
        </xdr:cNvPr>
        <xdr:cNvCxnSpPr/>
      </xdr:nvCxnSpPr>
      <xdr:spPr>
        <a:xfrm>
          <a:off x="2019300" y="13520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33020</xdr:rowOff>
    </xdr:from>
    <xdr:to>
      <xdr:col>6</xdr:col>
      <xdr:colOff>38100</xdr:colOff>
      <xdr:row>78</xdr:row>
      <xdr:rowOff>134620</xdr:rowOff>
    </xdr:to>
    <xdr:sp macro="" textlink="">
      <xdr:nvSpPr>
        <xdr:cNvPr id="312" name="楕円 311">
          <a:extLst>
            <a:ext uri="{FF2B5EF4-FFF2-40B4-BE49-F238E27FC236}">
              <a16:creationId xmlns:a16="http://schemas.microsoft.com/office/drawing/2014/main" id="{D6AB94CE-5D4F-4F64-8F79-16410F19D16D}"/>
            </a:ext>
          </a:extLst>
        </xdr:cNvPr>
        <xdr:cNvSpPr/>
      </xdr:nvSpPr>
      <xdr:spPr>
        <a:xfrm>
          <a:off x="1079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83820</xdr:rowOff>
    </xdr:from>
    <xdr:to>
      <xdr:col>10</xdr:col>
      <xdr:colOff>114300</xdr:colOff>
      <xdr:row>78</xdr:row>
      <xdr:rowOff>147828</xdr:rowOff>
    </xdr:to>
    <xdr:cxnSp macro="">
      <xdr:nvCxnSpPr>
        <xdr:cNvPr id="313" name="直線コネクタ 312">
          <a:extLst>
            <a:ext uri="{FF2B5EF4-FFF2-40B4-BE49-F238E27FC236}">
              <a16:creationId xmlns:a16="http://schemas.microsoft.com/office/drawing/2014/main" id="{A33693AE-537A-4689-B68A-5649A792D113}"/>
            </a:ext>
          </a:extLst>
        </xdr:cNvPr>
        <xdr:cNvCxnSpPr/>
      </xdr:nvCxnSpPr>
      <xdr:spPr>
        <a:xfrm>
          <a:off x="1130300" y="13456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314" name="n_1aveValue【公営住宅】&#10;有形固定資産減価償却率">
          <a:extLst>
            <a:ext uri="{FF2B5EF4-FFF2-40B4-BE49-F238E27FC236}">
              <a16:creationId xmlns:a16="http://schemas.microsoft.com/office/drawing/2014/main" id="{3D853155-BC44-4531-94F2-2481D4A3013B}"/>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5" name="n_2aveValue【公営住宅】&#10;有形固定資産減価償却率">
          <a:extLst>
            <a:ext uri="{FF2B5EF4-FFF2-40B4-BE49-F238E27FC236}">
              <a16:creationId xmlns:a16="http://schemas.microsoft.com/office/drawing/2014/main" id="{7F466F77-B213-41C3-AFC2-35F2136A3DCA}"/>
            </a:ext>
          </a:extLst>
        </xdr:cNvPr>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16" name="n_3aveValue【公営住宅】&#10;有形固定資産減価償却率">
          <a:extLst>
            <a:ext uri="{FF2B5EF4-FFF2-40B4-BE49-F238E27FC236}">
              <a16:creationId xmlns:a16="http://schemas.microsoft.com/office/drawing/2014/main" id="{9EC2C00F-A616-4E8F-9945-CAA2FC211E15}"/>
            </a:ext>
          </a:extLst>
        </xdr:cNvPr>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13733</xdr:rowOff>
    </xdr:from>
    <xdr:ext cx="405111" cy="259045"/>
    <xdr:sp macro="" textlink="">
      <xdr:nvSpPr>
        <xdr:cNvPr id="317" name="n_4aveValue【公営住宅】&#10;有形固定資産減価償却率">
          <a:extLst>
            <a:ext uri="{FF2B5EF4-FFF2-40B4-BE49-F238E27FC236}">
              <a16:creationId xmlns:a16="http://schemas.microsoft.com/office/drawing/2014/main" id="{67E1A380-BA2F-4CBD-8163-ABEB488EF6D4}"/>
            </a:ext>
          </a:extLst>
        </xdr:cNvPr>
        <xdr:cNvSpPr txBox="1"/>
      </xdr:nvSpPr>
      <xdr:spPr>
        <a:xfrm>
          <a:off x="927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27703</xdr:rowOff>
    </xdr:from>
    <xdr:ext cx="405111" cy="259045"/>
    <xdr:sp macro="" textlink="">
      <xdr:nvSpPr>
        <xdr:cNvPr id="318" name="n_1mainValue【公営住宅】&#10;有形固定資産減価償却率">
          <a:extLst>
            <a:ext uri="{FF2B5EF4-FFF2-40B4-BE49-F238E27FC236}">
              <a16:creationId xmlns:a16="http://schemas.microsoft.com/office/drawing/2014/main" id="{A4C5155C-53FE-422A-917C-AA9D842034FF}"/>
            </a:ext>
          </a:extLst>
        </xdr:cNvPr>
        <xdr:cNvSpPr txBox="1"/>
      </xdr:nvSpPr>
      <xdr:spPr>
        <a:xfrm>
          <a:off x="35820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121429</xdr:rowOff>
    </xdr:from>
    <xdr:ext cx="405111" cy="259045"/>
    <xdr:sp macro="" textlink="">
      <xdr:nvSpPr>
        <xdr:cNvPr id="319" name="n_2mainValue【公営住宅】&#10;有形固定資産減価償却率">
          <a:extLst>
            <a:ext uri="{FF2B5EF4-FFF2-40B4-BE49-F238E27FC236}">
              <a16:creationId xmlns:a16="http://schemas.microsoft.com/office/drawing/2014/main" id="{E4DE18EB-AFD6-49CE-8878-C788213532DD}"/>
            </a:ext>
          </a:extLst>
        </xdr:cNvPr>
        <xdr:cNvSpPr txBox="1"/>
      </xdr:nvSpPr>
      <xdr:spPr>
        <a:xfrm>
          <a:off x="2705744" y="1332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43705</xdr:rowOff>
    </xdr:from>
    <xdr:ext cx="405111" cy="259045"/>
    <xdr:sp macro="" textlink="">
      <xdr:nvSpPr>
        <xdr:cNvPr id="320" name="n_3mainValue【公営住宅】&#10;有形固定資産減価償却率">
          <a:extLst>
            <a:ext uri="{FF2B5EF4-FFF2-40B4-BE49-F238E27FC236}">
              <a16:creationId xmlns:a16="http://schemas.microsoft.com/office/drawing/2014/main" id="{6AD14C0F-3062-418C-BC94-7D2DD53CE248}"/>
            </a:ext>
          </a:extLst>
        </xdr:cNvPr>
        <xdr:cNvSpPr txBox="1"/>
      </xdr:nvSpPr>
      <xdr:spPr>
        <a:xfrm>
          <a:off x="181674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151147</xdr:rowOff>
    </xdr:from>
    <xdr:ext cx="405111" cy="259045"/>
    <xdr:sp macro="" textlink="">
      <xdr:nvSpPr>
        <xdr:cNvPr id="321" name="n_4mainValue【公営住宅】&#10;有形固定資産減価償却率">
          <a:extLst>
            <a:ext uri="{FF2B5EF4-FFF2-40B4-BE49-F238E27FC236}">
              <a16:creationId xmlns:a16="http://schemas.microsoft.com/office/drawing/2014/main" id="{52D167A1-4C14-4C1A-A85C-256666507449}"/>
            </a:ext>
          </a:extLst>
        </xdr:cNvPr>
        <xdr:cNvSpPr txBox="1"/>
      </xdr:nvSpPr>
      <xdr:spPr>
        <a:xfrm>
          <a:off x="927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0480F76-BA55-4A82-B01D-AA80DB71C1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40D2517-8F9B-4507-9167-41D0D0930F8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DA05A07-CA77-4481-9A09-D057E837FC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89B4684-D6EC-444C-85CD-7F93AF4C76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B9389C1-4A54-4073-824F-D3F2E1844B3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7E999BD-1785-45F8-8C21-11ECEF7C67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6D6B0D0-E228-4596-9FA4-FE4548E4D9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3340A383-A3A5-4D93-9B05-7A1174900FB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19B48AC-B583-4F6E-AE4D-8E1C82D899B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6AC00B9-5BC9-4198-9EE0-2C5EA23B4EA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685D8D87-EF99-4163-9CFC-E85BA329DA6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28D13DBE-47EE-4DE9-8D73-8605E247304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4B92B1C3-D556-4281-96BB-47E57981349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3C7F5C20-EC54-4DDF-B677-1340C3A68F8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195226B5-950B-4377-9054-52EE4AE1812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355D291F-C835-41D1-8F56-E06AB08ADBF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5A063B2A-914E-4BE8-BE83-E8C19ECA96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E347A85D-3A9A-43B7-AE61-3698C232D8F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D305E00A-394D-4704-AC50-470D988C5D8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E46B89CA-F6A8-468F-AC8C-D10686D48DB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8DC99234-8798-46ED-8889-B45B866533C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0D77F143-D2C1-442B-A0ED-077E935F7F0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3AED6526-ACAF-4094-AC7E-3F1762FD795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A90250D0-CE62-4DFB-93A9-80D296321C5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86EFB33E-07C3-4EE8-BFDA-DCA7E51684C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47" name="直線コネクタ 346">
          <a:extLst>
            <a:ext uri="{FF2B5EF4-FFF2-40B4-BE49-F238E27FC236}">
              <a16:creationId xmlns:a16="http://schemas.microsoft.com/office/drawing/2014/main" id="{3F9BE3B9-3972-4DAC-9C36-90667799003D}"/>
            </a:ext>
          </a:extLst>
        </xdr:cNvPr>
        <xdr:cNvCxnSpPr/>
      </xdr:nvCxnSpPr>
      <xdr:spPr>
        <a:xfrm flipV="1">
          <a:off x="10476865" y="13416643"/>
          <a:ext cx="0" cy="1305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48" name="【公営住宅】&#10;一人当たり面積最小値テキスト">
          <a:extLst>
            <a:ext uri="{FF2B5EF4-FFF2-40B4-BE49-F238E27FC236}">
              <a16:creationId xmlns:a16="http://schemas.microsoft.com/office/drawing/2014/main" id="{76F1EFF2-ABC0-457C-B088-8F7354618B95}"/>
            </a:ext>
          </a:extLst>
        </xdr:cNvPr>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49" name="直線コネクタ 348">
          <a:extLst>
            <a:ext uri="{FF2B5EF4-FFF2-40B4-BE49-F238E27FC236}">
              <a16:creationId xmlns:a16="http://schemas.microsoft.com/office/drawing/2014/main" id="{10D77484-85BF-4483-8409-95623F1597D2}"/>
            </a:ext>
          </a:extLst>
        </xdr:cNvPr>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0" name="【公営住宅】&#10;一人当たり面積最大値テキスト">
          <a:extLst>
            <a:ext uri="{FF2B5EF4-FFF2-40B4-BE49-F238E27FC236}">
              <a16:creationId xmlns:a16="http://schemas.microsoft.com/office/drawing/2014/main" id="{D46A0922-85D0-42EA-B970-80FB30B7BDE7}"/>
            </a:ext>
          </a:extLst>
        </xdr:cNvPr>
        <xdr:cNvSpPr txBox="1"/>
      </xdr:nvSpPr>
      <xdr:spPr>
        <a:xfrm>
          <a:off x="10515600" y="131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1" name="直線コネクタ 350">
          <a:extLst>
            <a:ext uri="{FF2B5EF4-FFF2-40B4-BE49-F238E27FC236}">
              <a16:creationId xmlns:a16="http://schemas.microsoft.com/office/drawing/2014/main" id="{9A11D168-47D1-4B24-876D-3B1584B8E8CD}"/>
            </a:ext>
          </a:extLst>
        </xdr:cNvPr>
        <xdr:cNvCxnSpPr/>
      </xdr:nvCxnSpPr>
      <xdr:spPr>
        <a:xfrm>
          <a:off x="10388600" y="1341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64243</xdr:rowOff>
    </xdr:from>
    <xdr:ext cx="469744" cy="259045"/>
    <xdr:sp macro="" textlink="">
      <xdr:nvSpPr>
        <xdr:cNvPr id="352" name="【公営住宅】&#10;一人当たり面積平均値テキスト">
          <a:extLst>
            <a:ext uri="{FF2B5EF4-FFF2-40B4-BE49-F238E27FC236}">
              <a16:creationId xmlns:a16="http://schemas.microsoft.com/office/drawing/2014/main" id="{03DF05CA-378A-4BEB-9316-FA0CEDA59D14}"/>
            </a:ext>
          </a:extLst>
        </xdr:cNvPr>
        <xdr:cNvSpPr txBox="1"/>
      </xdr:nvSpPr>
      <xdr:spPr>
        <a:xfrm>
          <a:off x="10515600" y="1429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3" name="フローチャート: 判断 352">
          <a:extLst>
            <a:ext uri="{FF2B5EF4-FFF2-40B4-BE49-F238E27FC236}">
              <a16:creationId xmlns:a16="http://schemas.microsoft.com/office/drawing/2014/main" id="{B2E0651B-9F40-4C22-AC1C-90BB7FC7AC9E}"/>
            </a:ext>
          </a:extLst>
        </xdr:cNvPr>
        <xdr:cNvSpPr/>
      </xdr:nvSpPr>
      <xdr:spPr>
        <a:xfrm>
          <a:off x="10426700" y="1431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4" name="フローチャート: 判断 353">
          <a:extLst>
            <a:ext uri="{FF2B5EF4-FFF2-40B4-BE49-F238E27FC236}">
              <a16:creationId xmlns:a16="http://schemas.microsoft.com/office/drawing/2014/main" id="{32286F69-826F-42B2-9E9F-941D3F42C246}"/>
            </a:ext>
          </a:extLst>
        </xdr:cNvPr>
        <xdr:cNvSpPr/>
      </xdr:nvSpPr>
      <xdr:spPr>
        <a:xfrm>
          <a:off x="9588500" y="1430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55" name="フローチャート: 判断 354">
          <a:extLst>
            <a:ext uri="{FF2B5EF4-FFF2-40B4-BE49-F238E27FC236}">
              <a16:creationId xmlns:a16="http://schemas.microsoft.com/office/drawing/2014/main" id="{E4874525-EBFB-4FF4-BABC-5D3DD4B9FCE4}"/>
            </a:ext>
          </a:extLst>
        </xdr:cNvPr>
        <xdr:cNvSpPr/>
      </xdr:nvSpPr>
      <xdr:spPr>
        <a:xfrm>
          <a:off x="8699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6" name="フローチャート: 判断 355">
          <a:extLst>
            <a:ext uri="{FF2B5EF4-FFF2-40B4-BE49-F238E27FC236}">
              <a16:creationId xmlns:a16="http://schemas.microsoft.com/office/drawing/2014/main" id="{07C28F6E-373A-486E-AC8B-B4EFD8A13967}"/>
            </a:ext>
          </a:extLst>
        </xdr:cNvPr>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57" name="フローチャート: 判断 356">
          <a:extLst>
            <a:ext uri="{FF2B5EF4-FFF2-40B4-BE49-F238E27FC236}">
              <a16:creationId xmlns:a16="http://schemas.microsoft.com/office/drawing/2014/main" id="{A92D7B4A-BDB1-4723-9FE7-013E143EE69B}"/>
            </a:ext>
          </a:extLst>
        </xdr:cNvPr>
        <xdr:cNvSpPr/>
      </xdr:nvSpPr>
      <xdr:spPr>
        <a:xfrm>
          <a:off x="6921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3DB2EA3-396B-465A-822F-D777972F6ED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146D95F-A1F0-4BA3-A1FE-A3DFEDD5DD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C072B93-4A8F-431C-8C7B-0F18F84B0CC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FC09D8D-8403-49F4-9593-77C25BE9A08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5CA18AB-28A9-43CA-A090-91970D1AB15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120106</xdr:rowOff>
    </xdr:from>
    <xdr:to>
      <xdr:col>55</xdr:col>
      <xdr:colOff>50800</xdr:colOff>
      <xdr:row>83</xdr:row>
      <xdr:rowOff>50256</xdr:rowOff>
    </xdr:to>
    <xdr:sp macro="" textlink="">
      <xdr:nvSpPr>
        <xdr:cNvPr id="363" name="楕円 362">
          <a:extLst>
            <a:ext uri="{FF2B5EF4-FFF2-40B4-BE49-F238E27FC236}">
              <a16:creationId xmlns:a16="http://schemas.microsoft.com/office/drawing/2014/main" id="{C482D8D8-A733-4628-8E7E-94C9EAF0C3F8}"/>
            </a:ext>
          </a:extLst>
        </xdr:cNvPr>
        <xdr:cNvSpPr/>
      </xdr:nvSpPr>
      <xdr:spPr>
        <a:xfrm>
          <a:off x="10426700" y="1417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142983</xdr:rowOff>
    </xdr:from>
    <xdr:ext cx="469744" cy="259045"/>
    <xdr:sp macro="" textlink="">
      <xdr:nvSpPr>
        <xdr:cNvPr id="364" name="【公営住宅】&#10;一人当たり面積該当値テキスト">
          <a:extLst>
            <a:ext uri="{FF2B5EF4-FFF2-40B4-BE49-F238E27FC236}">
              <a16:creationId xmlns:a16="http://schemas.microsoft.com/office/drawing/2014/main" id="{AF82B36A-9E80-43B3-8DAE-1E63164AE7B5}"/>
            </a:ext>
          </a:extLst>
        </xdr:cNvPr>
        <xdr:cNvSpPr txBox="1"/>
      </xdr:nvSpPr>
      <xdr:spPr>
        <a:xfrm>
          <a:off x="10515600" y="140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114663</xdr:rowOff>
    </xdr:from>
    <xdr:to>
      <xdr:col>50</xdr:col>
      <xdr:colOff>165100</xdr:colOff>
      <xdr:row>83</xdr:row>
      <xdr:rowOff>44813</xdr:rowOff>
    </xdr:to>
    <xdr:sp macro="" textlink="">
      <xdr:nvSpPr>
        <xdr:cNvPr id="365" name="楕円 364">
          <a:extLst>
            <a:ext uri="{FF2B5EF4-FFF2-40B4-BE49-F238E27FC236}">
              <a16:creationId xmlns:a16="http://schemas.microsoft.com/office/drawing/2014/main" id="{E8B7E6F9-8BE1-4B32-8608-7ADA3F58F03D}"/>
            </a:ext>
          </a:extLst>
        </xdr:cNvPr>
        <xdr:cNvSpPr/>
      </xdr:nvSpPr>
      <xdr:spPr>
        <a:xfrm>
          <a:off x="9588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165463</xdr:rowOff>
    </xdr:from>
    <xdr:to>
      <xdr:col>55</xdr:col>
      <xdr:colOff>0</xdr:colOff>
      <xdr:row>82</xdr:row>
      <xdr:rowOff>170906</xdr:rowOff>
    </xdr:to>
    <xdr:cxnSp macro="">
      <xdr:nvCxnSpPr>
        <xdr:cNvPr id="366" name="直線コネクタ 365">
          <a:extLst>
            <a:ext uri="{FF2B5EF4-FFF2-40B4-BE49-F238E27FC236}">
              <a16:creationId xmlns:a16="http://schemas.microsoft.com/office/drawing/2014/main" id="{1C227922-BCF3-45DD-9EC6-1D0A45339176}"/>
            </a:ext>
          </a:extLst>
        </xdr:cNvPr>
        <xdr:cNvCxnSpPr/>
      </xdr:nvCxnSpPr>
      <xdr:spPr>
        <a:xfrm>
          <a:off x="9639300" y="1422436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121194</xdr:rowOff>
    </xdr:from>
    <xdr:to>
      <xdr:col>46</xdr:col>
      <xdr:colOff>38100</xdr:colOff>
      <xdr:row>83</xdr:row>
      <xdr:rowOff>51344</xdr:rowOff>
    </xdr:to>
    <xdr:sp macro="" textlink="">
      <xdr:nvSpPr>
        <xdr:cNvPr id="367" name="楕円 366">
          <a:extLst>
            <a:ext uri="{FF2B5EF4-FFF2-40B4-BE49-F238E27FC236}">
              <a16:creationId xmlns:a16="http://schemas.microsoft.com/office/drawing/2014/main" id="{A987C95A-9FF4-4113-AFC9-6917A10E0476}"/>
            </a:ext>
          </a:extLst>
        </xdr:cNvPr>
        <xdr:cNvSpPr/>
      </xdr:nvSpPr>
      <xdr:spPr>
        <a:xfrm>
          <a:off x="8699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165463</xdr:rowOff>
    </xdr:from>
    <xdr:to>
      <xdr:col>50</xdr:col>
      <xdr:colOff>114300</xdr:colOff>
      <xdr:row>83</xdr:row>
      <xdr:rowOff>544</xdr:rowOff>
    </xdr:to>
    <xdr:cxnSp macro="">
      <xdr:nvCxnSpPr>
        <xdr:cNvPr id="368" name="直線コネクタ 367">
          <a:extLst>
            <a:ext uri="{FF2B5EF4-FFF2-40B4-BE49-F238E27FC236}">
              <a16:creationId xmlns:a16="http://schemas.microsoft.com/office/drawing/2014/main" id="{80E6588F-DF8B-4344-8F0A-2B3662BC891A}"/>
            </a:ext>
          </a:extLst>
        </xdr:cNvPr>
        <xdr:cNvCxnSpPr/>
      </xdr:nvCxnSpPr>
      <xdr:spPr>
        <a:xfrm flipV="1">
          <a:off x="8750300" y="14224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125549</xdr:rowOff>
    </xdr:from>
    <xdr:to>
      <xdr:col>41</xdr:col>
      <xdr:colOff>101600</xdr:colOff>
      <xdr:row>83</xdr:row>
      <xdr:rowOff>55699</xdr:rowOff>
    </xdr:to>
    <xdr:sp macro="" textlink="">
      <xdr:nvSpPr>
        <xdr:cNvPr id="369" name="楕円 368">
          <a:extLst>
            <a:ext uri="{FF2B5EF4-FFF2-40B4-BE49-F238E27FC236}">
              <a16:creationId xmlns:a16="http://schemas.microsoft.com/office/drawing/2014/main" id="{3C4032BD-0786-4202-930E-A39E9EA84049}"/>
            </a:ext>
          </a:extLst>
        </xdr:cNvPr>
        <xdr:cNvSpPr/>
      </xdr:nvSpPr>
      <xdr:spPr>
        <a:xfrm>
          <a:off x="7810500" y="141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544</xdr:rowOff>
    </xdr:from>
    <xdr:to>
      <xdr:col>45</xdr:col>
      <xdr:colOff>177800</xdr:colOff>
      <xdr:row>83</xdr:row>
      <xdr:rowOff>4899</xdr:rowOff>
    </xdr:to>
    <xdr:cxnSp macro="">
      <xdr:nvCxnSpPr>
        <xdr:cNvPr id="370" name="直線コネクタ 369">
          <a:extLst>
            <a:ext uri="{FF2B5EF4-FFF2-40B4-BE49-F238E27FC236}">
              <a16:creationId xmlns:a16="http://schemas.microsoft.com/office/drawing/2014/main" id="{C4E497B0-27C5-4647-9ABA-0A1284CB02AB}"/>
            </a:ext>
          </a:extLst>
        </xdr:cNvPr>
        <xdr:cNvCxnSpPr/>
      </xdr:nvCxnSpPr>
      <xdr:spPr>
        <a:xfrm flipV="1">
          <a:off x="7861300" y="1423089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126637</xdr:rowOff>
    </xdr:from>
    <xdr:to>
      <xdr:col>36</xdr:col>
      <xdr:colOff>165100</xdr:colOff>
      <xdr:row>83</xdr:row>
      <xdr:rowOff>56787</xdr:rowOff>
    </xdr:to>
    <xdr:sp macro="" textlink="">
      <xdr:nvSpPr>
        <xdr:cNvPr id="371" name="楕円 370">
          <a:extLst>
            <a:ext uri="{FF2B5EF4-FFF2-40B4-BE49-F238E27FC236}">
              <a16:creationId xmlns:a16="http://schemas.microsoft.com/office/drawing/2014/main" id="{29E35A1D-997C-4F55-A3AA-3CD3F44C8C60}"/>
            </a:ext>
          </a:extLst>
        </xdr:cNvPr>
        <xdr:cNvSpPr/>
      </xdr:nvSpPr>
      <xdr:spPr>
        <a:xfrm>
          <a:off x="6921500" y="141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4899</xdr:rowOff>
    </xdr:from>
    <xdr:to>
      <xdr:col>41</xdr:col>
      <xdr:colOff>50800</xdr:colOff>
      <xdr:row>83</xdr:row>
      <xdr:rowOff>5987</xdr:rowOff>
    </xdr:to>
    <xdr:cxnSp macro="">
      <xdr:nvCxnSpPr>
        <xdr:cNvPr id="372" name="直線コネクタ 371">
          <a:extLst>
            <a:ext uri="{FF2B5EF4-FFF2-40B4-BE49-F238E27FC236}">
              <a16:creationId xmlns:a16="http://schemas.microsoft.com/office/drawing/2014/main" id="{A17CB8C9-B186-4AEA-B3C7-85B9FE46DDCF}"/>
            </a:ext>
          </a:extLst>
        </xdr:cNvPr>
        <xdr:cNvCxnSpPr/>
      </xdr:nvCxnSpPr>
      <xdr:spPr>
        <a:xfrm flipV="1">
          <a:off x="6972300" y="142352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164391</xdr:rowOff>
    </xdr:from>
    <xdr:ext cx="469744" cy="259045"/>
    <xdr:sp macro="" textlink="">
      <xdr:nvSpPr>
        <xdr:cNvPr id="373" name="n_1aveValue【公営住宅】&#10;一人当たり面積">
          <a:extLst>
            <a:ext uri="{FF2B5EF4-FFF2-40B4-BE49-F238E27FC236}">
              <a16:creationId xmlns:a16="http://schemas.microsoft.com/office/drawing/2014/main" id="{B42D1691-EB66-4A5A-A9CE-79EFF2BB5EBE}"/>
            </a:ext>
          </a:extLst>
        </xdr:cNvPr>
        <xdr:cNvSpPr txBox="1"/>
      </xdr:nvSpPr>
      <xdr:spPr>
        <a:xfrm>
          <a:off x="9391727" y="1439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74" name="n_2aveValue【公営住宅】&#10;一人当たり面積">
          <a:extLst>
            <a:ext uri="{FF2B5EF4-FFF2-40B4-BE49-F238E27FC236}">
              <a16:creationId xmlns:a16="http://schemas.microsoft.com/office/drawing/2014/main" id="{2EA11135-6FE8-4030-99DE-E24DFB282D00}"/>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5" name="n_3aveValue【公営住宅】&#10;一人当たり面積">
          <a:extLst>
            <a:ext uri="{FF2B5EF4-FFF2-40B4-BE49-F238E27FC236}">
              <a16:creationId xmlns:a16="http://schemas.microsoft.com/office/drawing/2014/main" id="{4B376C02-BDE3-4980-9F6C-0FA1DA03A0EA}"/>
            </a:ext>
          </a:extLst>
        </xdr:cNvPr>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168746</xdr:rowOff>
    </xdr:from>
    <xdr:ext cx="469744" cy="259045"/>
    <xdr:sp macro="" textlink="">
      <xdr:nvSpPr>
        <xdr:cNvPr id="376" name="n_4aveValue【公営住宅】&#10;一人当たり面積">
          <a:extLst>
            <a:ext uri="{FF2B5EF4-FFF2-40B4-BE49-F238E27FC236}">
              <a16:creationId xmlns:a16="http://schemas.microsoft.com/office/drawing/2014/main" id="{31DA611B-26A6-499F-91BC-ECA2B54D0972}"/>
            </a:ext>
          </a:extLst>
        </xdr:cNvPr>
        <xdr:cNvSpPr txBox="1"/>
      </xdr:nvSpPr>
      <xdr:spPr>
        <a:xfrm>
          <a:off x="6737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61340</xdr:rowOff>
    </xdr:from>
    <xdr:ext cx="469744" cy="259045"/>
    <xdr:sp macro="" textlink="">
      <xdr:nvSpPr>
        <xdr:cNvPr id="377" name="n_1mainValue【公営住宅】&#10;一人当たり面積">
          <a:extLst>
            <a:ext uri="{FF2B5EF4-FFF2-40B4-BE49-F238E27FC236}">
              <a16:creationId xmlns:a16="http://schemas.microsoft.com/office/drawing/2014/main" id="{542F52BF-A2D6-41A3-A3CC-F72406F4822B}"/>
            </a:ext>
          </a:extLst>
        </xdr:cNvPr>
        <xdr:cNvSpPr txBox="1"/>
      </xdr:nvSpPr>
      <xdr:spPr>
        <a:xfrm>
          <a:off x="9391727" y="139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67871</xdr:rowOff>
    </xdr:from>
    <xdr:ext cx="469744" cy="259045"/>
    <xdr:sp macro="" textlink="">
      <xdr:nvSpPr>
        <xdr:cNvPr id="378" name="n_2mainValue【公営住宅】&#10;一人当たり面積">
          <a:extLst>
            <a:ext uri="{FF2B5EF4-FFF2-40B4-BE49-F238E27FC236}">
              <a16:creationId xmlns:a16="http://schemas.microsoft.com/office/drawing/2014/main" id="{83C6DD9F-C2E8-4A85-B08C-30637BCDE5E8}"/>
            </a:ext>
          </a:extLst>
        </xdr:cNvPr>
        <xdr:cNvSpPr txBox="1"/>
      </xdr:nvSpPr>
      <xdr:spPr>
        <a:xfrm>
          <a:off x="8515427" y="1395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72226</xdr:rowOff>
    </xdr:from>
    <xdr:ext cx="469744" cy="259045"/>
    <xdr:sp macro="" textlink="">
      <xdr:nvSpPr>
        <xdr:cNvPr id="379" name="n_3mainValue【公営住宅】&#10;一人当たり面積">
          <a:extLst>
            <a:ext uri="{FF2B5EF4-FFF2-40B4-BE49-F238E27FC236}">
              <a16:creationId xmlns:a16="http://schemas.microsoft.com/office/drawing/2014/main" id="{DFBCD228-4C11-4EE8-A07E-2249871EF398}"/>
            </a:ext>
          </a:extLst>
        </xdr:cNvPr>
        <xdr:cNvSpPr txBox="1"/>
      </xdr:nvSpPr>
      <xdr:spPr>
        <a:xfrm>
          <a:off x="7626427" y="1395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73314</xdr:rowOff>
    </xdr:from>
    <xdr:ext cx="469744" cy="259045"/>
    <xdr:sp macro="" textlink="">
      <xdr:nvSpPr>
        <xdr:cNvPr id="380" name="n_4mainValue【公営住宅】&#10;一人当たり面積">
          <a:extLst>
            <a:ext uri="{FF2B5EF4-FFF2-40B4-BE49-F238E27FC236}">
              <a16:creationId xmlns:a16="http://schemas.microsoft.com/office/drawing/2014/main" id="{E07D79D4-5D6A-428E-A398-6E2C8D5EB560}"/>
            </a:ext>
          </a:extLst>
        </xdr:cNvPr>
        <xdr:cNvSpPr txBox="1"/>
      </xdr:nvSpPr>
      <xdr:spPr>
        <a:xfrm>
          <a:off x="6737427" y="1396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D55626EF-FD83-4C79-A92B-18CB9B8541A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E259E458-D207-40F0-B96E-BF23877D51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DD0E84C0-C905-4D6A-B162-4E85E1268C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418F9550-D45B-4EAE-9488-E3029CDC29D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35D9C86C-D7D0-42C5-8BEF-47D44610471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406B02EF-F704-479C-ACE0-29DE55505A0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E4B31C90-6D4F-43E3-9F6A-EAE115B550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5BB2AE65-3C84-4CA5-961F-186EE7DD5B2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D7B26063-3AAF-4BCC-B050-8532247226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7317D4AA-5B8F-4684-9BCD-03F316879C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3BD78C71-3AEA-4DF8-8385-50D113A62C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3622DF42-751C-47EE-89D3-A87DF45357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15BDD040-F770-4B2E-A476-559880C3DD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649024F-8EEF-4866-A59B-41A3B4BA8F1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34F320A2-3FEC-43DB-AF66-26067DA2E34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37D49FAD-D17E-4D60-926A-8221D26637D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F52A4D1-0B48-4606-A52E-BCD2D834F6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B3766305-4EB7-4765-819F-645DBB02A2F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398D5EE6-46CD-4773-9C0D-6020A1F99F0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62005454-26DF-4C90-8629-224F0E96DBB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BF7883E2-556D-46F8-BDBC-974FDB36AA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D2804FB3-0A66-4BEC-9E73-E519C7A1D0F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37074922-C815-43F5-BEBE-518613F356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ED993296-2B94-42CE-A531-F2FE51CCACC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CD52EFEE-D4D2-4CA0-AB4A-93F884577C2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91637691-9798-4F5A-A090-FEF048765DD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CC7F1F60-5E6C-487D-BA04-DF8DD916B09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08" name="直線コネクタ 407">
          <a:extLst>
            <a:ext uri="{FF2B5EF4-FFF2-40B4-BE49-F238E27FC236}">
              <a16:creationId xmlns:a16="http://schemas.microsoft.com/office/drawing/2014/main" id="{8CB2BC07-C7C5-4173-BC3F-D138C6EC0376}"/>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09" name="テキスト ボックス 408">
          <a:extLst>
            <a:ext uri="{FF2B5EF4-FFF2-40B4-BE49-F238E27FC236}">
              <a16:creationId xmlns:a16="http://schemas.microsoft.com/office/drawing/2014/main" id="{1207C8C7-624B-4A8A-AE46-44E573200C33}"/>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7B3003FE-EE32-4276-88BB-11864FA607D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C717BA8D-BE99-4D6B-8B25-D80220E7B43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2" name="直線コネクタ 411">
          <a:extLst>
            <a:ext uri="{FF2B5EF4-FFF2-40B4-BE49-F238E27FC236}">
              <a16:creationId xmlns:a16="http://schemas.microsoft.com/office/drawing/2014/main" id="{A9792D21-3BEE-4A27-8802-FEAB3DA6570C}"/>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13" name="テキスト ボックス 412">
          <a:extLst>
            <a:ext uri="{FF2B5EF4-FFF2-40B4-BE49-F238E27FC236}">
              <a16:creationId xmlns:a16="http://schemas.microsoft.com/office/drawing/2014/main" id="{B696591E-DBBB-453C-A797-192ECAF43F2A}"/>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EC2031A-9477-4841-9ECC-0A25D75F297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5" name="テキスト ボックス 414">
          <a:extLst>
            <a:ext uri="{FF2B5EF4-FFF2-40B4-BE49-F238E27FC236}">
              <a16:creationId xmlns:a16="http://schemas.microsoft.com/office/drawing/2014/main" id="{19543082-ABAE-4B66-AA9F-A90D677F0B64}"/>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882FFF25-ED97-4645-9184-431335917F5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84772</xdr:rowOff>
    </xdr:from>
    <xdr:to>
      <xdr:col>85</xdr:col>
      <xdr:colOff>126364</xdr:colOff>
      <xdr:row>41</xdr:row>
      <xdr:rowOff>159068</xdr:rowOff>
    </xdr:to>
    <xdr:cxnSp macro="">
      <xdr:nvCxnSpPr>
        <xdr:cNvPr id="417" name="直線コネクタ 416">
          <a:extLst>
            <a:ext uri="{FF2B5EF4-FFF2-40B4-BE49-F238E27FC236}">
              <a16:creationId xmlns:a16="http://schemas.microsoft.com/office/drawing/2014/main" id="{4C398CCD-A4A6-4F48-B285-D5093CC8CE73}"/>
            </a:ext>
          </a:extLst>
        </xdr:cNvPr>
        <xdr:cNvCxnSpPr/>
      </xdr:nvCxnSpPr>
      <xdr:spPr>
        <a:xfrm flipV="1">
          <a:off x="16318864" y="5742622"/>
          <a:ext cx="0" cy="1445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162895</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46320B36-8882-4F47-A16D-189A4978FBD5}"/>
            </a:ext>
          </a:extLst>
        </xdr:cNvPr>
        <xdr:cNvSpPr txBox="1"/>
      </xdr:nvSpPr>
      <xdr:spPr>
        <a:xfrm>
          <a:off x="16357600" y="719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159068</xdr:rowOff>
    </xdr:from>
    <xdr:to>
      <xdr:col>86</xdr:col>
      <xdr:colOff>25400</xdr:colOff>
      <xdr:row>41</xdr:row>
      <xdr:rowOff>159068</xdr:rowOff>
    </xdr:to>
    <xdr:cxnSp macro="">
      <xdr:nvCxnSpPr>
        <xdr:cNvPr id="419" name="直線コネクタ 418">
          <a:extLst>
            <a:ext uri="{FF2B5EF4-FFF2-40B4-BE49-F238E27FC236}">
              <a16:creationId xmlns:a16="http://schemas.microsoft.com/office/drawing/2014/main" id="{F6B041D9-DBBD-47D0-ABF7-2DF14997FEE0}"/>
            </a:ext>
          </a:extLst>
        </xdr:cNvPr>
        <xdr:cNvCxnSpPr/>
      </xdr:nvCxnSpPr>
      <xdr:spPr>
        <a:xfrm>
          <a:off x="16230600" y="718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31449</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453D8609-8802-4820-B4FD-C0E6FCF9F1B7}"/>
            </a:ext>
          </a:extLst>
        </xdr:cNvPr>
        <xdr:cNvSpPr txBox="1"/>
      </xdr:nvSpPr>
      <xdr:spPr>
        <a:xfrm>
          <a:off x="16357600" y="551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84772</xdr:rowOff>
    </xdr:from>
    <xdr:to>
      <xdr:col>86</xdr:col>
      <xdr:colOff>25400</xdr:colOff>
      <xdr:row>33</xdr:row>
      <xdr:rowOff>84772</xdr:rowOff>
    </xdr:to>
    <xdr:cxnSp macro="">
      <xdr:nvCxnSpPr>
        <xdr:cNvPr id="421" name="直線コネクタ 420">
          <a:extLst>
            <a:ext uri="{FF2B5EF4-FFF2-40B4-BE49-F238E27FC236}">
              <a16:creationId xmlns:a16="http://schemas.microsoft.com/office/drawing/2014/main" id="{CBDEDA95-673C-4330-96DF-9C6CA6F8B012}"/>
            </a:ext>
          </a:extLst>
        </xdr:cNvPr>
        <xdr:cNvCxnSpPr/>
      </xdr:nvCxnSpPr>
      <xdr:spPr>
        <a:xfrm>
          <a:off x="16230600" y="5742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99712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1A974137-417E-4937-A6B1-5ECF9E805C7D}"/>
            </a:ext>
          </a:extLst>
        </xdr:cNvPr>
        <xdr:cNvSpPr txBox="1"/>
      </xdr:nvSpPr>
      <xdr:spPr>
        <a:xfrm>
          <a:off x="163576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423" name="フローチャート: 判断 422">
          <a:extLst>
            <a:ext uri="{FF2B5EF4-FFF2-40B4-BE49-F238E27FC236}">
              <a16:creationId xmlns:a16="http://schemas.microsoft.com/office/drawing/2014/main" id="{34E6E66B-584F-4B4D-9666-CA0BB18E6543}"/>
            </a:ext>
          </a:extLst>
        </xdr:cNvPr>
        <xdr:cNvSpPr/>
      </xdr:nvSpPr>
      <xdr:spPr>
        <a:xfrm>
          <a:off x="162687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88265</xdr:rowOff>
    </xdr:from>
    <xdr:to>
      <xdr:col>81</xdr:col>
      <xdr:colOff>101600</xdr:colOff>
      <xdr:row>37</xdr:row>
      <xdr:rowOff>18415</xdr:rowOff>
    </xdr:to>
    <xdr:sp macro="" textlink="">
      <xdr:nvSpPr>
        <xdr:cNvPr id="424" name="フローチャート: 判断 423">
          <a:extLst>
            <a:ext uri="{FF2B5EF4-FFF2-40B4-BE49-F238E27FC236}">
              <a16:creationId xmlns:a16="http://schemas.microsoft.com/office/drawing/2014/main" id="{3AC0E8B8-CF60-4E77-96A4-65835AC8AF18}"/>
            </a:ext>
          </a:extLst>
        </xdr:cNvPr>
        <xdr:cNvSpPr/>
      </xdr:nvSpPr>
      <xdr:spPr>
        <a:xfrm>
          <a:off x="15430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25" name="フローチャート: 判断 424">
          <a:extLst>
            <a:ext uri="{FF2B5EF4-FFF2-40B4-BE49-F238E27FC236}">
              <a16:creationId xmlns:a16="http://schemas.microsoft.com/office/drawing/2014/main" id="{A82AC9CC-2C0A-4841-88B3-4B3E142A3FB8}"/>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6" name="フローチャート: 判断 425">
          <a:extLst>
            <a:ext uri="{FF2B5EF4-FFF2-40B4-BE49-F238E27FC236}">
              <a16:creationId xmlns:a16="http://schemas.microsoft.com/office/drawing/2014/main" id="{31303CFB-F37B-43EA-8914-04F088FF4DCB}"/>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28258</xdr:rowOff>
    </xdr:from>
    <xdr:to>
      <xdr:col>67</xdr:col>
      <xdr:colOff>101600</xdr:colOff>
      <xdr:row>37</xdr:row>
      <xdr:rowOff>129858</xdr:rowOff>
    </xdr:to>
    <xdr:sp macro="" textlink="">
      <xdr:nvSpPr>
        <xdr:cNvPr id="427" name="フローチャート: 判断 426">
          <a:extLst>
            <a:ext uri="{FF2B5EF4-FFF2-40B4-BE49-F238E27FC236}">
              <a16:creationId xmlns:a16="http://schemas.microsoft.com/office/drawing/2014/main" id="{1F0B85A8-0755-4457-8ECD-896EA3DC0898}"/>
            </a:ext>
          </a:extLst>
        </xdr:cNvPr>
        <xdr:cNvSpPr/>
      </xdr:nvSpPr>
      <xdr:spPr>
        <a:xfrm>
          <a:off x="12763500" y="637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048C566-AA7E-467A-8463-7E4C5663097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BC275CA-619D-4642-85B4-BE6929904C4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E1A4287-8C52-4B26-A6C2-8D6FB411D54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589AAC2-E5A8-47F6-8DE5-A00F6010BC2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DB0B08D-E905-4A9B-949D-111A737A9B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33" name="楕円 432">
          <a:extLst>
            <a:ext uri="{FF2B5EF4-FFF2-40B4-BE49-F238E27FC236}">
              <a16:creationId xmlns:a16="http://schemas.microsoft.com/office/drawing/2014/main" id="{ACD976BF-38FE-4909-BF49-CB9A1CF67C04}"/>
            </a:ext>
          </a:extLst>
        </xdr:cNvPr>
        <xdr:cNvSpPr/>
      </xdr:nvSpPr>
      <xdr:spPr>
        <a:xfrm>
          <a:off x="16268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89552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ABC7E569-626B-4826-BDF9-67EEC7F6C5CB}"/>
            </a:ext>
          </a:extLst>
        </xdr:cNvPr>
        <xdr:cNvSpPr txBox="1"/>
      </xdr:nvSpPr>
      <xdr:spPr>
        <a:xfrm>
          <a:off x="16357600"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125413</xdr:rowOff>
    </xdr:from>
    <xdr:to>
      <xdr:col>81</xdr:col>
      <xdr:colOff>101600</xdr:colOff>
      <xdr:row>38</xdr:row>
      <xdr:rowOff>55563</xdr:rowOff>
    </xdr:to>
    <xdr:sp macro="" textlink="">
      <xdr:nvSpPr>
        <xdr:cNvPr id="435" name="楕円 434">
          <a:extLst>
            <a:ext uri="{FF2B5EF4-FFF2-40B4-BE49-F238E27FC236}">
              <a16:creationId xmlns:a16="http://schemas.microsoft.com/office/drawing/2014/main" id="{D5FC261A-FEED-44E2-9836-DB38AC3925CB}"/>
            </a:ext>
          </a:extLst>
        </xdr:cNvPr>
        <xdr:cNvSpPr/>
      </xdr:nvSpPr>
      <xdr:spPr>
        <a:xfrm>
          <a:off x="154305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161925</xdr:rowOff>
    </xdr:from>
    <xdr:to>
      <xdr:col>85</xdr:col>
      <xdr:colOff>127000</xdr:colOff>
      <xdr:row>38</xdr:row>
      <xdr:rowOff>4763</xdr:rowOff>
    </xdr:to>
    <xdr:cxnSp macro="">
      <xdr:nvCxnSpPr>
        <xdr:cNvPr id="436" name="直線コネクタ 435">
          <a:extLst>
            <a:ext uri="{FF2B5EF4-FFF2-40B4-BE49-F238E27FC236}">
              <a16:creationId xmlns:a16="http://schemas.microsoft.com/office/drawing/2014/main" id="{1B13A4AB-7383-4DE7-A1AA-7BE959CCE4E0}"/>
            </a:ext>
          </a:extLst>
        </xdr:cNvPr>
        <xdr:cNvCxnSpPr/>
      </xdr:nvCxnSpPr>
      <xdr:spPr>
        <a:xfrm flipV="1">
          <a:off x="15481300" y="65055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37" name="楕円 436">
          <a:extLst>
            <a:ext uri="{FF2B5EF4-FFF2-40B4-BE49-F238E27FC236}">
              <a16:creationId xmlns:a16="http://schemas.microsoft.com/office/drawing/2014/main" id="{337443CA-066A-445B-A5D6-AA9D543DDB0F}"/>
            </a:ext>
          </a:extLst>
        </xdr:cNvPr>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4763</xdr:rowOff>
    </xdr:from>
    <xdr:to>
      <xdr:col>81</xdr:col>
      <xdr:colOff>50800</xdr:colOff>
      <xdr:row>38</xdr:row>
      <xdr:rowOff>87630</xdr:rowOff>
    </xdr:to>
    <xdr:cxnSp macro="">
      <xdr:nvCxnSpPr>
        <xdr:cNvPr id="438" name="直線コネクタ 437">
          <a:extLst>
            <a:ext uri="{FF2B5EF4-FFF2-40B4-BE49-F238E27FC236}">
              <a16:creationId xmlns:a16="http://schemas.microsoft.com/office/drawing/2014/main" id="{32E45155-8DBF-46A3-ACFF-A3BA9D9496E8}"/>
            </a:ext>
          </a:extLst>
        </xdr:cNvPr>
        <xdr:cNvCxnSpPr/>
      </xdr:nvCxnSpPr>
      <xdr:spPr>
        <a:xfrm flipV="1">
          <a:off x="14592300" y="6519863"/>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25400</xdr:rowOff>
    </xdr:from>
    <xdr:to>
      <xdr:col>72</xdr:col>
      <xdr:colOff>38100</xdr:colOff>
      <xdr:row>37</xdr:row>
      <xdr:rowOff>127000</xdr:rowOff>
    </xdr:to>
    <xdr:sp macro="" textlink="">
      <xdr:nvSpPr>
        <xdr:cNvPr id="439" name="楕円 438">
          <a:extLst>
            <a:ext uri="{FF2B5EF4-FFF2-40B4-BE49-F238E27FC236}">
              <a16:creationId xmlns:a16="http://schemas.microsoft.com/office/drawing/2014/main" id="{92299B5E-9A66-423B-BB31-220D7C7AC5BC}"/>
            </a:ext>
          </a:extLst>
        </xdr:cNvPr>
        <xdr:cNvSpPr/>
      </xdr:nvSpPr>
      <xdr:spPr>
        <a:xfrm>
          <a:off x="13652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76200</xdr:rowOff>
    </xdr:from>
    <xdr:to>
      <xdr:col>76</xdr:col>
      <xdr:colOff>114300</xdr:colOff>
      <xdr:row>38</xdr:row>
      <xdr:rowOff>87630</xdr:rowOff>
    </xdr:to>
    <xdr:cxnSp macro="">
      <xdr:nvCxnSpPr>
        <xdr:cNvPr id="440" name="直線コネクタ 439">
          <a:extLst>
            <a:ext uri="{FF2B5EF4-FFF2-40B4-BE49-F238E27FC236}">
              <a16:creationId xmlns:a16="http://schemas.microsoft.com/office/drawing/2014/main" id="{6042BDA2-E400-4A99-A3BE-56A73009CAB1}"/>
            </a:ext>
          </a:extLst>
        </xdr:cNvPr>
        <xdr:cNvCxnSpPr/>
      </xdr:nvCxnSpPr>
      <xdr:spPr>
        <a:xfrm>
          <a:off x="13703300" y="64198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65405</xdr:rowOff>
    </xdr:from>
    <xdr:to>
      <xdr:col>67</xdr:col>
      <xdr:colOff>101600</xdr:colOff>
      <xdr:row>38</xdr:row>
      <xdr:rowOff>167005</xdr:rowOff>
    </xdr:to>
    <xdr:sp macro="" textlink="">
      <xdr:nvSpPr>
        <xdr:cNvPr id="441" name="楕円 440">
          <a:extLst>
            <a:ext uri="{FF2B5EF4-FFF2-40B4-BE49-F238E27FC236}">
              <a16:creationId xmlns:a16="http://schemas.microsoft.com/office/drawing/2014/main" id="{5C612FAF-CDC6-410A-BBA9-1AF6A5777356}"/>
            </a:ext>
          </a:extLst>
        </xdr:cNvPr>
        <xdr:cNvSpPr/>
      </xdr:nvSpPr>
      <xdr:spPr>
        <a:xfrm>
          <a:off x="12763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76200</xdr:rowOff>
    </xdr:from>
    <xdr:to>
      <xdr:col>71</xdr:col>
      <xdr:colOff>177800</xdr:colOff>
      <xdr:row>38</xdr:row>
      <xdr:rowOff>116205</xdr:rowOff>
    </xdr:to>
    <xdr:cxnSp macro="">
      <xdr:nvCxnSpPr>
        <xdr:cNvPr id="442" name="直線コネクタ 441">
          <a:extLst>
            <a:ext uri="{FF2B5EF4-FFF2-40B4-BE49-F238E27FC236}">
              <a16:creationId xmlns:a16="http://schemas.microsoft.com/office/drawing/2014/main" id="{2FB839CC-C3E7-4613-96D1-877EDC779292}"/>
            </a:ext>
          </a:extLst>
        </xdr:cNvPr>
        <xdr:cNvCxnSpPr/>
      </xdr:nvCxnSpPr>
      <xdr:spPr>
        <a:xfrm flipV="1">
          <a:off x="12814300" y="641985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34942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B43BD5D6-A374-44B0-9C37-F91D7F4E7394}"/>
            </a:ext>
          </a:extLst>
        </xdr:cNvPr>
        <xdr:cNvSpPr txBox="1"/>
      </xdr:nvSpPr>
      <xdr:spPr>
        <a:xfrm>
          <a:off x="15266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6F8AE05D-CBA6-47D6-8F9C-B91B36D18405}"/>
            </a:ext>
          </a:extLst>
        </xdr:cNvPr>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87C71DDF-EA93-4470-BECE-CC67BB8600A4}"/>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146385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3D91E0B7-C6C1-4820-A056-3E5692C888D9}"/>
            </a:ext>
          </a:extLst>
        </xdr:cNvPr>
        <xdr:cNvSpPr txBox="1"/>
      </xdr:nvSpPr>
      <xdr:spPr>
        <a:xfrm>
          <a:off x="12611744" y="614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46690</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B87A4BF9-9A0B-4A1F-908D-0519A2B3B3EF}"/>
            </a:ext>
          </a:extLst>
        </xdr:cNvPr>
        <xdr:cNvSpPr txBox="1"/>
      </xdr:nvSpPr>
      <xdr:spPr>
        <a:xfrm>
          <a:off x="15266044" y="6561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12CE02C0-FDCC-45E1-8061-4050476E1B6F}"/>
            </a:ext>
          </a:extLst>
        </xdr:cNvPr>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118127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6BB5318C-801A-4188-A8EB-28C028CF1E59}"/>
            </a:ext>
          </a:extLst>
        </xdr:cNvPr>
        <xdr:cNvSpPr txBox="1"/>
      </xdr:nvSpPr>
      <xdr:spPr>
        <a:xfrm>
          <a:off x="13500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158132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8E9E8C10-6406-444E-9F8F-08054986C09A}"/>
            </a:ext>
          </a:extLst>
        </xdr:cNvPr>
        <xdr:cNvSpPr txBox="1"/>
      </xdr:nvSpPr>
      <xdr:spPr>
        <a:xfrm>
          <a:off x="12611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D53AC01E-2EAA-4AD6-99ED-DD1A420FE6F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46369AD-4549-41CC-8937-62B797167E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BB9D8937-B52B-4886-8BBC-A72CAEF4307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E1FEBA5F-FFC3-4047-81A3-3ABD6D2354C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E69E76A4-230C-4F17-82E8-461DB54AD3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2271936-C873-45B2-805E-CDF69999F3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BE00E494-A5D7-4C34-BCE6-DCDA9384FB7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D7C4F67-7B34-480E-8127-EC3CC85C96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787FB87-DB01-497F-BA11-3C98B3635C2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3B3CFECA-258F-455A-B46D-5448EF58D70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D5858C26-DA49-4DD9-B937-DE5132D88C6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6F19D2A9-5202-41F3-BD86-D6AC7A147BD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7CDC415C-9C28-4FCE-8A85-5722C083356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70E18939-5BF0-49FF-A7AB-123E3D2F8E7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544234BA-7ADC-49B9-8D65-72CB4CE094F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AC779DD9-56BE-474B-8E7A-0F72BB74DCC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2450BC27-79F7-4F8D-BA37-6F903125AAF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CCBAF44D-FA50-47E5-8190-BA17EA1E333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3D22D097-9869-4622-854F-D626E6146A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4D86AC70-408A-431D-927D-88928D13AAB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CC5C423E-F94D-4B60-AB58-72726949BFC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472" name="直線コネクタ 471">
          <a:extLst>
            <a:ext uri="{FF2B5EF4-FFF2-40B4-BE49-F238E27FC236}">
              <a16:creationId xmlns:a16="http://schemas.microsoft.com/office/drawing/2014/main" id="{041BD10A-7905-4915-9897-F26AAE0DD238}"/>
            </a:ext>
          </a:extLst>
        </xdr:cNvPr>
        <xdr:cNvCxnSpPr/>
      </xdr:nvCxnSpPr>
      <xdr:spPr>
        <a:xfrm flipV="1">
          <a:off x="22160864" y="591007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25379C83-D02A-4D68-9C9A-842C1B68E72F}"/>
            </a:ext>
          </a:extLst>
        </xdr:cNvPr>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4" name="直線コネクタ 473">
          <a:extLst>
            <a:ext uri="{FF2B5EF4-FFF2-40B4-BE49-F238E27FC236}">
              <a16:creationId xmlns:a16="http://schemas.microsoft.com/office/drawing/2014/main" id="{4142B68C-8300-40D6-98F3-65A11DE66045}"/>
            </a:ext>
          </a:extLst>
        </xdr:cNvPr>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EB94F0B6-E54E-4B8D-B061-D99F3E3D5BDC}"/>
            </a:ext>
          </a:extLst>
        </xdr:cNvPr>
        <xdr:cNvSpPr txBox="1"/>
      </xdr:nvSpPr>
      <xdr:spPr>
        <a:xfrm>
          <a:off x="22199600" y="568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476" name="直線コネクタ 475">
          <a:extLst>
            <a:ext uri="{FF2B5EF4-FFF2-40B4-BE49-F238E27FC236}">
              <a16:creationId xmlns:a16="http://schemas.microsoft.com/office/drawing/2014/main" id="{682ED5B5-6139-4375-BCB9-61173B361A91}"/>
            </a:ext>
          </a:extLst>
        </xdr:cNvPr>
        <xdr:cNvCxnSpPr/>
      </xdr:nvCxnSpPr>
      <xdr:spPr>
        <a:xfrm>
          <a:off x="22072600" y="591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BE31DD3E-6738-423D-A6D1-74E0B78339CA}"/>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8" name="フローチャート: 判断 477">
          <a:extLst>
            <a:ext uri="{FF2B5EF4-FFF2-40B4-BE49-F238E27FC236}">
              <a16:creationId xmlns:a16="http://schemas.microsoft.com/office/drawing/2014/main" id="{95A4C56B-58CA-418E-977A-1C8BFA0CF3E1}"/>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479" name="フローチャート: 判断 478">
          <a:extLst>
            <a:ext uri="{FF2B5EF4-FFF2-40B4-BE49-F238E27FC236}">
              <a16:creationId xmlns:a16="http://schemas.microsoft.com/office/drawing/2014/main" id="{CC04E387-BD38-493F-AA4C-86510A8A480B}"/>
            </a:ext>
          </a:extLst>
        </xdr:cNvPr>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480" name="フローチャート: 判断 479">
          <a:extLst>
            <a:ext uri="{FF2B5EF4-FFF2-40B4-BE49-F238E27FC236}">
              <a16:creationId xmlns:a16="http://schemas.microsoft.com/office/drawing/2014/main" id="{6777E078-27FF-4323-B24E-94CF5DF7C2BC}"/>
            </a:ext>
          </a:extLst>
        </xdr:cNvPr>
        <xdr:cNvSpPr/>
      </xdr:nvSpPr>
      <xdr:spPr>
        <a:xfrm>
          <a:off x="20383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81" name="フローチャート: 判断 480">
          <a:extLst>
            <a:ext uri="{FF2B5EF4-FFF2-40B4-BE49-F238E27FC236}">
              <a16:creationId xmlns:a16="http://schemas.microsoft.com/office/drawing/2014/main" id="{32117AF1-CB66-4B98-815E-A161F11E3528}"/>
            </a:ext>
          </a:extLst>
        </xdr:cNvPr>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482" name="フローチャート: 判断 481">
          <a:extLst>
            <a:ext uri="{FF2B5EF4-FFF2-40B4-BE49-F238E27FC236}">
              <a16:creationId xmlns:a16="http://schemas.microsoft.com/office/drawing/2014/main" id="{26B81C0F-5535-4013-A1BB-0DF8665CB247}"/>
            </a:ext>
          </a:extLst>
        </xdr:cNvPr>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161B79DE-6609-4EBB-93D8-9E4C593B47D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40D36C2-DDA4-4D93-B6B4-30E16E5F4F3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3C1D09B-226C-4E29-A7B6-DCD18DE8CB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5D653AA-EA22-4B4F-B9B9-0824A50158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C550E14-9E20-4B9A-B26F-33B9B0DB626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157988</xdr:rowOff>
    </xdr:from>
    <xdr:to>
      <xdr:col>116</xdr:col>
      <xdr:colOff>114300</xdr:colOff>
      <xdr:row>37</xdr:row>
      <xdr:rowOff>88138</xdr:rowOff>
    </xdr:to>
    <xdr:sp macro="" textlink="">
      <xdr:nvSpPr>
        <xdr:cNvPr id="488" name="楕円 487">
          <a:extLst>
            <a:ext uri="{FF2B5EF4-FFF2-40B4-BE49-F238E27FC236}">
              <a16:creationId xmlns:a16="http://schemas.microsoft.com/office/drawing/2014/main" id="{9713EF13-DFD2-4FC3-B36C-C36555E98B6A}"/>
            </a:ext>
          </a:extLst>
        </xdr:cNvPr>
        <xdr:cNvSpPr/>
      </xdr:nvSpPr>
      <xdr:spPr>
        <a:xfrm>
          <a:off x="221107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9415</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8E9D2517-56E8-448D-A187-A959D10C1CBC}"/>
            </a:ext>
          </a:extLst>
        </xdr:cNvPr>
        <xdr:cNvSpPr txBox="1"/>
      </xdr:nvSpPr>
      <xdr:spPr>
        <a:xfrm>
          <a:off x="22199600" y="61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98552</xdr:rowOff>
    </xdr:from>
    <xdr:to>
      <xdr:col>112</xdr:col>
      <xdr:colOff>38100</xdr:colOff>
      <xdr:row>37</xdr:row>
      <xdr:rowOff>28702</xdr:rowOff>
    </xdr:to>
    <xdr:sp macro="" textlink="">
      <xdr:nvSpPr>
        <xdr:cNvPr id="490" name="楕円 489">
          <a:extLst>
            <a:ext uri="{FF2B5EF4-FFF2-40B4-BE49-F238E27FC236}">
              <a16:creationId xmlns:a16="http://schemas.microsoft.com/office/drawing/2014/main" id="{F6F8AF99-0B86-4714-A768-4E8FC58FB865}"/>
            </a:ext>
          </a:extLst>
        </xdr:cNvPr>
        <xdr:cNvSpPr/>
      </xdr:nvSpPr>
      <xdr:spPr>
        <a:xfrm>
          <a:off x="21272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149352</xdr:rowOff>
    </xdr:from>
    <xdr:to>
      <xdr:col>116</xdr:col>
      <xdr:colOff>63500</xdr:colOff>
      <xdr:row>37</xdr:row>
      <xdr:rowOff>37338</xdr:rowOff>
    </xdr:to>
    <xdr:cxnSp macro="">
      <xdr:nvCxnSpPr>
        <xdr:cNvPr id="491" name="直線コネクタ 490">
          <a:extLst>
            <a:ext uri="{FF2B5EF4-FFF2-40B4-BE49-F238E27FC236}">
              <a16:creationId xmlns:a16="http://schemas.microsoft.com/office/drawing/2014/main" id="{DA9F976C-4F16-4410-9356-A00A6E439924}"/>
            </a:ext>
          </a:extLst>
        </xdr:cNvPr>
        <xdr:cNvCxnSpPr/>
      </xdr:nvCxnSpPr>
      <xdr:spPr>
        <a:xfrm>
          <a:off x="21323300" y="63215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492" name="楕円 491">
          <a:extLst>
            <a:ext uri="{FF2B5EF4-FFF2-40B4-BE49-F238E27FC236}">
              <a16:creationId xmlns:a16="http://schemas.microsoft.com/office/drawing/2014/main" id="{349DF25F-BA7E-422E-B056-73227A4BF727}"/>
            </a:ext>
          </a:extLst>
        </xdr:cNvPr>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149352</xdr:rowOff>
    </xdr:from>
    <xdr:to>
      <xdr:col>111</xdr:col>
      <xdr:colOff>177800</xdr:colOff>
      <xdr:row>37</xdr:row>
      <xdr:rowOff>19050</xdr:rowOff>
    </xdr:to>
    <xdr:cxnSp macro="">
      <xdr:nvCxnSpPr>
        <xdr:cNvPr id="493" name="直線コネクタ 492">
          <a:extLst>
            <a:ext uri="{FF2B5EF4-FFF2-40B4-BE49-F238E27FC236}">
              <a16:creationId xmlns:a16="http://schemas.microsoft.com/office/drawing/2014/main" id="{6EDBE655-8C91-4335-A8D6-283AE7427E8C}"/>
            </a:ext>
          </a:extLst>
        </xdr:cNvPr>
        <xdr:cNvCxnSpPr/>
      </xdr:nvCxnSpPr>
      <xdr:spPr>
        <a:xfrm flipV="1">
          <a:off x="20434300" y="63215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112268</xdr:rowOff>
    </xdr:from>
    <xdr:to>
      <xdr:col>102</xdr:col>
      <xdr:colOff>165100</xdr:colOff>
      <xdr:row>37</xdr:row>
      <xdr:rowOff>42418</xdr:rowOff>
    </xdr:to>
    <xdr:sp macro="" textlink="">
      <xdr:nvSpPr>
        <xdr:cNvPr id="494" name="楕円 493">
          <a:extLst>
            <a:ext uri="{FF2B5EF4-FFF2-40B4-BE49-F238E27FC236}">
              <a16:creationId xmlns:a16="http://schemas.microsoft.com/office/drawing/2014/main" id="{8E52CDA2-921A-4E4A-90B4-6F2DEC1CE3FF}"/>
            </a:ext>
          </a:extLst>
        </xdr:cNvPr>
        <xdr:cNvSpPr/>
      </xdr:nvSpPr>
      <xdr:spPr>
        <a:xfrm>
          <a:off x="19494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163068</xdr:rowOff>
    </xdr:from>
    <xdr:to>
      <xdr:col>107</xdr:col>
      <xdr:colOff>50800</xdr:colOff>
      <xdr:row>37</xdr:row>
      <xdr:rowOff>19050</xdr:rowOff>
    </xdr:to>
    <xdr:cxnSp macro="">
      <xdr:nvCxnSpPr>
        <xdr:cNvPr id="495" name="直線コネクタ 494">
          <a:extLst>
            <a:ext uri="{FF2B5EF4-FFF2-40B4-BE49-F238E27FC236}">
              <a16:creationId xmlns:a16="http://schemas.microsoft.com/office/drawing/2014/main" id="{FB108029-242D-4B41-A44A-7398D9AF2785}"/>
            </a:ext>
          </a:extLst>
        </xdr:cNvPr>
        <xdr:cNvCxnSpPr/>
      </xdr:nvCxnSpPr>
      <xdr:spPr>
        <a:xfrm>
          <a:off x="19545300" y="6335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116840</xdr:rowOff>
    </xdr:from>
    <xdr:to>
      <xdr:col>98</xdr:col>
      <xdr:colOff>38100</xdr:colOff>
      <xdr:row>37</xdr:row>
      <xdr:rowOff>46990</xdr:rowOff>
    </xdr:to>
    <xdr:sp macro="" textlink="">
      <xdr:nvSpPr>
        <xdr:cNvPr id="496" name="楕円 495">
          <a:extLst>
            <a:ext uri="{FF2B5EF4-FFF2-40B4-BE49-F238E27FC236}">
              <a16:creationId xmlns:a16="http://schemas.microsoft.com/office/drawing/2014/main" id="{67197473-4987-4714-AA8C-62AC5E9690A1}"/>
            </a:ext>
          </a:extLst>
        </xdr:cNvPr>
        <xdr:cNvSpPr/>
      </xdr:nvSpPr>
      <xdr:spPr>
        <a:xfrm>
          <a:off x="18605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163068</xdr:rowOff>
    </xdr:from>
    <xdr:to>
      <xdr:col>102</xdr:col>
      <xdr:colOff>114300</xdr:colOff>
      <xdr:row>36</xdr:row>
      <xdr:rowOff>167640</xdr:rowOff>
    </xdr:to>
    <xdr:cxnSp macro="">
      <xdr:nvCxnSpPr>
        <xdr:cNvPr id="497" name="直線コネクタ 496">
          <a:extLst>
            <a:ext uri="{FF2B5EF4-FFF2-40B4-BE49-F238E27FC236}">
              <a16:creationId xmlns:a16="http://schemas.microsoft.com/office/drawing/2014/main" id="{6596FC82-1486-4D08-99B8-C19B6C0121E3}"/>
            </a:ext>
          </a:extLst>
        </xdr:cNvPr>
        <xdr:cNvCxnSpPr/>
      </xdr:nvCxnSpPr>
      <xdr:spPr>
        <a:xfrm flipV="1">
          <a:off x="18656300" y="63352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86123</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520D2711-E3F6-4E12-9141-9670298507AE}"/>
            </a:ext>
          </a:extLst>
        </xdr:cNvPr>
        <xdr:cNvSpPr txBox="1"/>
      </xdr:nvSpPr>
      <xdr:spPr>
        <a:xfrm>
          <a:off x="21075727"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108983</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F51222F-A88F-4C55-8E9E-E6355619B574}"/>
            </a:ext>
          </a:extLst>
        </xdr:cNvPr>
        <xdr:cNvSpPr txBox="1"/>
      </xdr:nvSpPr>
      <xdr:spPr>
        <a:xfrm>
          <a:off x="20199427" y="66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95267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EBBF3AC1-A2F8-4F9C-8390-5D9CA35DF603}"/>
            </a:ext>
          </a:extLst>
        </xdr:cNvPr>
        <xdr:cNvSpPr txBox="1"/>
      </xdr:nvSpPr>
      <xdr:spPr>
        <a:xfrm>
          <a:off x="19310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99839</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BE138E94-A4DB-4C4E-9945-57BC4F3D1D5C}"/>
            </a:ext>
          </a:extLst>
        </xdr:cNvPr>
        <xdr:cNvSpPr txBox="1"/>
      </xdr:nvSpPr>
      <xdr:spPr>
        <a:xfrm>
          <a:off x="18421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45229</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8DFF0ECF-61C7-4024-A79F-695399E8627B}"/>
            </a:ext>
          </a:extLst>
        </xdr:cNvPr>
        <xdr:cNvSpPr txBox="1"/>
      </xdr:nvSpPr>
      <xdr:spPr>
        <a:xfrm>
          <a:off x="210757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1F6467F9-3345-4451-9368-A672E1FD61AB}"/>
            </a:ext>
          </a:extLst>
        </xdr:cNvPr>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58945</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EDAD6F1F-3CAE-4970-B32D-6DE736EBF7A8}"/>
            </a:ext>
          </a:extLst>
        </xdr:cNvPr>
        <xdr:cNvSpPr txBox="1"/>
      </xdr:nvSpPr>
      <xdr:spPr>
        <a:xfrm>
          <a:off x="1931042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7049435A-86B7-40C7-84CF-34AF62565B6D}"/>
            </a:ext>
          </a:extLst>
        </xdr:cNvPr>
        <xdr:cNvSpPr txBox="1"/>
      </xdr:nvSpPr>
      <xdr:spPr>
        <a:xfrm>
          <a:off x="18421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F5036AD1-C75D-478E-B3B6-4EBEA50E395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8E26E09B-BAF8-4570-AC02-D5690C5F7B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283D612D-37C7-47C8-8FC8-0977E6D58FD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3B42F442-482C-4568-8361-196A544875F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BA8BC10D-4393-4945-8469-255F50A1BD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2001317B-D13D-425C-9945-60D2D33C79B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E1659B57-40AA-4B3B-B70C-AE71CA2BA64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A1E0ABB1-4805-4362-8201-6187B01630B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CDC9BBDA-7E0B-4F08-86DC-338BDDE8C9B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8EA6BA7F-29E1-4B83-8DCD-5733F502830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a:extLst>
            <a:ext uri="{FF2B5EF4-FFF2-40B4-BE49-F238E27FC236}">
              <a16:creationId xmlns:a16="http://schemas.microsoft.com/office/drawing/2014/main" id="{431FACB3-A126-4B06-9469-D5C74F20AB5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a:extLst>
            <a:ext uri="{FF2B5EF4-FFF2-40B4-BE49-F238E27FC236}">
              <a16:creationId xmlns:a16="http://schemas.microsoft.com/office/drawing/2014/main" id="{69A9255F-C9C8-467C-8404-5EEDE1AE0AE6}"/>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a:extLst>
            <a:ext uri="{FF2B5EF4-FFF2-40B4-BE49-F238E27FC236}">
              <a16:creationId xmlns:a16="http://schemas.microsoft.com/office/drawing/2014/main" id="{C472C55A-FD53-454A-9168-6D50D92617D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a:extLst>
            <a:ext uri="{FF2B5EF4-FFF2-40B4-BE49-F238E27FC236}">
              <a16:creationId xmlns:a16="http://schemas.microsoft.com/office/drawing/2014/main" id="{7B1E72E0-AB99-47D1-9DC2-E7296456387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a:extLst>
            <a:ext uri="{FF2B5EF4-FFF2-40B4-BE49-F238E27FC236}">
              <a16:creationId xmlns:a16="http://schemas.microsoft.com/office/drawing/2014/main" id="{5FE9A623-E818-41EE-AA14-25190A04072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a:extLst>
            <a:ext uri="{FF2B5EF4-FFF2-40B4-BE49-F238E27FC236}">
              <a16:creationId xmlns:a16="http://schemas.microsoft.com/office/drawing/2014/main" id="{C71C341B-8A40-4E76-A9B1-FDD3C3EE342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a:extLst>
            <a:ext uri="{FF2B5EF4-FFF2-40B4-BE49-F238E27FC236}">
              <a16:creationId xmlns:a16="http://schemas.microsoft.com/office/drawing/2014/main" id="{7DE77DA0-33D0-4751-8EA0-1CE55530253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a:extLst>
            <a:ext uri="{FF2B5EF4-FFF2-40B4-BE49-F238E27FC236}">
              <a16:creationId xmlns:a16="http://schemas.microsoft.com/office/drawing/2014/main" id="{628B3180-D184-4EB0-81AD-FD8FE2ADE91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a:extLst>
            <a:ext uri="{FF2B5EF4-FFF2-40B4-BE49-F238E27FC236}">
              <a16:creationId xmlns:a16="http://schemas.microsoft.com/office/drawing/2014/main" id="{F15A607C-366C-47E6-953B-F8109301A8E5}"/>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D5553B09-1F91-4132-AC4C-24C0A44D3A3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33AA440D-3F0D-4D81-ACB1-511ECB4D37C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5F9E5C8D-5636-4C84-A96C-0F38C86183D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169164</xdr:rowOff>
    </xdr:to>
    <xdr:cxnSp macro="">
      <xdr:nvCxnSpPr>
        <xdr:cNvPr id="528" name="直線コネクタ 527">
          <a:extLst>
            <a:ext uri="{FF2B5EF4-FFF2-40B4-BE49-F238E27FC236}">
              <a16:creationId xmlns:a16="http://schemas.microsoft.com/office/drawing/2014/main" id="{BDE98038-6034-4952-BC7F-71E747A1F27D}"/>
            </a:ext>
          </a:extLst>
        </xdr:cNvPr>
        <xdr:cNvCxnSpPr/>
      </xdr:nvCxnSpPr>
      <xdr:spPr>
        <a:xfrm flipV="1">
          <a:off x="16318864" y="968349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1541</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917387D6-3B1A-4BEC-8A55-C66A01656C82}"/>
            </a:ext>
          </a:extLst>
        </xdr:cNvPr>
        <xdr:cNvSpPr txBox="1"/>
      </xdr:nvSpPr>
      <xdr:spPr>
        <a:xfrm>
          <a:off x="163576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169164</xdr:rowOff>
    </xdr:from>
    <xdr:to>
      <xdr:col>86</xdr:col>
      <xdr:colOff>25400</xdr:colOff>
      <xdr:row>62</xdr:row>
      <xdr:rowOff>169164</xdr:rowOff>
    </xdr:to>
    <xdr:cxnSp macro="">
      <xdr:nvCxnSpPr>
        <xdr:cNvPr id="530" name="直線コネクタ 529">
          <a:extLst>
            <a:ext uri="{FF2B5EF4-FFF2-40B4-BE49-F238E27FC236}">
              <a16:creationId xmlns:a16="http://schemas.microsoft.com/office/drawing/2014/main" id="{85AF20D8-221A-4B0D-BE86-9C553EF27928}"/>
            </a:ext>
          </a:extLst>
        </xdr:cNvPr>
        <xdr:cNvCxnSpPr/>
      </xdr:nvCxnSpPr>
      <xdr:spPr>
        <a:xfrm>
          <a:off x="16230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5F807825-8A9D-41CA-9B4D-1914AFB22E3B}"/>
            </a:ext>
          </a:extLst>
        </xdr:cNvPr>
        <xdr:cNvSpPr txBox="1"/>
      </xdr:nvSpPr>
      <xdr:spPr>
        <a:xfrm>
          <a:off x="163576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532" name="直線コネクタ 531">
          <a:extLst>
            <a:ext uri="{FF2B5EF4-FFF2-40B4-BE49-F238E27FC236}">
              <a16:creationId xmlns:a16="http://schemas.microsoft.com/office/drawing/2014/main" id="{9445418B-498A-4359-A8C0-82D42D2963CB}"/>
            </a:ext>
          </a:extLst>
        </xdr:cNvPr>
        <xdr:cNvCxnSpPr/>
      </xdr:nvCxnSpPr>
      <xdr:spPr>
        <a:xfrm>
          <a:off x="16230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F3716A47-ED0E-4A7F-904F-8F82DD957E11}"/>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34" name="フローチャート: 判断 533">
          <a:extLst>
            <a:ext uri="{FF2B5EF4-FFF2-40B4-BE49-F238E27FC236}">
              <a16:creationId xmlns:a16="http://schemas.microsoft.com/office/drawing/2014/main" id="{84C7E3E5-3F44-4EDA-BF15-D95B40FCE1B5}"/>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35" name="フローチャート: 判断 534">
          <a:extLst>
            <a:ext uri="{FF2B5EF4-FFF2-40B4-BE49-F238E27FC236}">
              <a16:creationId xmlns:a16="http://schemas.microsoft.com/office/drawing/2014/main" id="{BBD1A13E-501E-4ED0-95FA-5E52E618DAD4}"/>
            </a:ext>
          </a:extLst>
        </xdr:cNvPr>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xdr:rowOff>
    </xdr:from>
    <xdr:to>
      <xdr:col>76</xdr:col>
      <xdr:colOff>165100</xdr:colOff>
      <xdr:row>59</xdr:row>
      <xdr:rowOff>103378</xdr:rowOff>
    </xdr:to>
    <xdr:sp macro="" textlink="">
      <xdr:nvSpPr>
        <xdr:cNvPr id="536" name="フローチャート: 判断 535">
          <a:extLst>
            <a:ext uri="{FF2B5EF4-FFF2-40B4-BE49-F238E27FC236}">
              <a16:creationId xmlns:a16="http://schemas.microsoft.com/office/drawing/2014/main" id="{4466EC96-6EF9-4059-A627-1F1A6B65B527}"/>
            </a:ext>
          </a:extLst>
        </xdr:cNvPr>
        <xdr:cNvSpPr/>
      </xdr:nvSpPr>
      <xdr:spPr>
        <a:xfrm>
          <a:off x="14541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37" name="フローチャート: 判断 536">
          <a:extLst>
            <a:ext uri="{FF2B5EF4-FFF2-40B4-BE49-F238E27FC236}">
              <a16:creationId xmlns:a16="http://schemas.microsoft.com/office/drawing/2014/main" id="{D8097458-976D-4299-8184-1B491928BEE5}"/>
            </a:ext>
          </a:extLst>
        </xdr:cNvPr>
        <xdr:cNvSpPr/>
      </xdr:nvSpPr>
      <xdr:spPr>
        <a:xfrm>
          <a:off x="13652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38" name="フローチャート: 判断 537">
          <a:extLst>
            <a:ext uri="{FF2B5EF4-FFF2-40B4-BE49-F238E27FC236}">
              <a16:creationId xmlns:a16="http://schemas.microsoft.com/office/drawing/2014/main" id="{DC56ECE2-6A02-427E-A034-44D56E99A733}"/>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51E3144C-AA6C-446C-9040-8076897AC0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D0D8A7BE-7413-4B79-ACAF-B36715424A4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5FE3FEA-977B-462D-84D0-6C545379AC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644CB70-9D7C-4820-AE51-D2E6307F092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E03B46D-72B4-4A7A-9CBA-A913F82FBF4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33782</xdr:rowOff>
    </xdr:from>
    <xdr:to>
      <xdr:col>85</xdr:col>
      <xdr:colOff>177800</xdr:colOff>
      <xdr:row>57</xdr:row>
      <xdr:rowOff>135382</xdr:rowOff>
    </xdr:to>
    <xdr:sp macro="" textlink="">
      <xdr:nvSpPr>
        <xdr:cNvPr id="544" name="楕円 543">
          <a:extLst>
            <a:ext uri="{FF2B5EF4-FFF2-40B4-BE49-F238E27FC236}">
              <a16:creationId xmlns:a16="http://schemas.microsoft.com/office/drawing/2014/main" id="{4D4C58DA-15D7-4B9D-BA1C-060EDC95C689}"/>
            </a:ext>
          </a:extLst>
        </xdr:cNvPr>
        <xdr:cNvSpPr/>
      </xdr:nvSpPr>
      <xdr:spPr>
        <a:xfrm>
          <a:off x="162687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56659</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699D401D-B552-4BD8-B239-0904FF1FB3AB}"/>
            </a:ext>
          </a:extLst>
        </xdr:cNvPr>
        <xdr:cNvSpPr txBox="1"/>
      </xdr:nvSpPr>
      <xdr:spPr>
        <a:xfrm>
          <a:off x="16357600" y="965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546" name="楕円 545">
          <a:extLst>
            <a:ext uri="{FF2B5EF4-FFF2-40B4-BE49-F238E27FC236}">
              <a16:creationId xmlns:a16="http://schemas.microsoft.com/office/drawing/2014/main" id="{21C19375-6466-4642-B9DE-396C562302C9}"/>
            </a:ext>
          </a:extLst>
        </xdr:cNvPr>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80010</xdr:rowOff>
    </xdr:from>
    <xdr:to>
      <xdr:col>85</xdr:col>
      <xdr:colOff>127000</xdr:colOff>
      <xdr:row>57</xdr:row>
      <xdr:rowOff>84582</xdr:rowOff>
    </xdr:to>
    <xdr:cxnSp macro="">
      <xdr:nvCxnSpPr>
        <xdr:cNvPr id="547" name="直線コネクタ 546">
          <a:extLst>
            <a:ext uri="{FF2B5EF4-FFF2-40B4-BE49-F238E27FC236}">
              <a16:creationId xmlns:a16="http://schemas.microsoft.com/office/drawing/2014/main" id="{8BE4139A-2DA2-43FA-A2E2-B1C503E26277}"/>
            </a:ext>
          </a:extLst>
        </xdr:cNvPr>
        <xdr:cNvCxnSpPr/>
      </xdr:nvCxnSpPr>
      <xdr:spPr>
        <a:xfrm>
          <a:off x="15481300" y="98526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17780</xdr:rowOff>
    </xdr:from>
    <xdr:to>
      <xdr:col>76</xdr:col>
      <xdr:colOff>165100</xdr:colOff>
      <xdr:row>56</xdr:row>
      <xdr:rowOff>119380</xdr:rowOff>
    </xdr:to>
    <xdr:sp macro="" textlink="">
      <xdr:nvSpPr>
        <xdr:cNvPr id="548" name="楕円 547">
          <a:extLst>
            <a:ext uri="{FF2B5EF4-FFF2-40B4-BE49-F238E27FC236}">
              <a16:creationId xmlns:a16="http://schemas.microsoft.com/office/drawing/2014/main" id="{C574A5F7-5223-4BB2-9588-3BFCD7955FC1}"/>
            </a:ext>
          </a:extLst>
        </xdr:cNvPr>
        <xdr:cNvSpPr/>
      </xdr:nvSpPr>
      <xdr:spPr>
        <a:xfrm>
          <a:off x="14541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68580</xdr:rowOff>
    </xdr:from>
    <xdr:to>
      <xdr:col>81</xdr:col>
      <xdr:colOff>50800</xdr:colOff>
      <xdr:row>57</xdr:row>
      <xdr:rowOff>80010</xdr:rowOff>
    </xdr:to>
    <xdr:cxnSp macro="">
      <xdr:nvCxnSpPr>
        <xdr:cNvPr id="549" name="直線コネクタ 548">
          <a:extLst>
            <a:ext uri="{FF2B5EF4-FFF2-40B4-BE49-F238E27FC236}">
              <a16:creationId xmlns:a16="http://schemas.microsoft.com/office/drawing/2014/main" id="{5DFF26AF-4810-4F0F-BACD-14516EA38116}"/>
            </a:ext>
          </a:extLst>
        </xdr:cNvPr>
        <xdr:cNvCxnSpPr/>
      </xdr:nvCxnSpPr>
      <xdr:spPr>
        <a:xfrm>
          <a:off x="14592300" y="9669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xdr:rowOff>
    </xdr:from>
    <xdr:to>
      <xdr:col>72</xdr:col>
      <xdr:colOff>38100</xdr:colOff>
      <xdr:row>56</xdr:row>
      <xdr:rowOff>114808</xdr:rowOff>
    </xdr:to>
    <xdr:sp macro="" textlink="">
      <xdr:nvSpPr>
        <xdr:cNvPr id="550" name="楕円 549">
          <a:extLst>
            <a:ext uri="{FF2B5EF4-FFF2-40B4-BE49-F238E27FC236}">
              <a16:creationId xmlns:a16="http://schemas.microsoft.com/office/drawing/2014/main" id="{008F8A17-3D59-4315-BD69-97147125C491}"/>
            </a:ext>
          </a:extLst>
        </xdr:cNvPr>
        <xdr:cNvSpPr/>
      </xdr:nvSpPr>
      <xdr:spPr>
        <a:xfrm>
          <a:off x="13652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64008</xdr:rowOff>
    </xdr:from>
    <xdr:to>
      <xdr:col>76</xdr:col>
      <xdr:colOff>114300</xdr:colOff>
      <xdr:row>56</xdr:row>
      <xdr:rowOff>68580</xdr:rowOff>
    </xdr:to>
    <xdr:cxnSp macro="">
      <xdr:nvCxnSpPr>
        <xdr:cNvPr id="551" name="直線コネクタ 550">
          <a:extLst>
            <a:ext uri="{FF2B5EF4-FFF2-40B4-BE49-F238E27FC236}">
              <a16:creationId xmlns:a16="http://schemas.microsoft.com/office/drawing/2014/main" id="{1E2C9E80-56FF-4A43-86E7-991CBFC4296D}"/>
            </a:ext>
          </a:extLst>
        </xdr:cNvPr>
        <xdr:cNvCxnSpPr/>
      </xdr:nvCxnSpPr>
      <xdr:spPr>
        <a:xfrm>
          <a:off x="13703300" y="9665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102362</xdr:rowOff>
    </xdr:from>
    <xdr:to>
      <xdr:col>67</xdr:col>
      <xdr:colOff>101600</xdr:colOff>
      <xdr:row>56</xdr:row>
      <xdr:rowOff>32512</xdr:rowOff>
    </xdr:to>
    <xdr:sp macro="" textlink="">
      <xdr:nvSpPr>
        <xdr:cNvPr id="552" name="楕円 551">
          <a:extLst>
            <a:ext uri="{FF2B5EF4-FFF2-40B4-BE49-F238E27FC236}">
              <a16:creationId xmlns:a16="http://schemas.microsoft.com/office/drawing/2014/main" id="{043702D5-B327-4E44-985B-DBFF81CB9737}"/>
            </a:ext>
          </a:extLst>
        </xdr:cNvPr>
        <xdr:cNvSpPr/>
      </xdr:nvSpPr>
      <xdr:spPr>
        <a:xfrm>
          <a:off x="12763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153162</xdr:rowOff>
    </xdr:from>
    <xdr:to>
      <xdr:col>71</xdr:col>
      <xdr:colOff>177800</xdr:colOff>
      <xdr:row>56</xdr:row>
      <xdr:rowOff>64008</xdr:rowOff>
    </xdr:to>
    <xdr:cxnSp macro="">
      <xdr:nvCxnSpPr>
        <xdr:cNvPr id="553" name="直線コネクタ 552">
          <a:extLst>
            <a:ext uri="{FF2B5EF4-FFF2-40B4-BE49-F238E27FC236}">
              <a16:creationId xmlns:a16="http://schemas.microsoft.com/office/drawing/2014/main" id="{4EDABDEF-B62A-466E-9F95-EE1A3C1C0A82}"/>
            </a:ext>
          </a:extLst>
        </xdr:cNvPr>
        <xdr:cNvCxnSpPr/>
      </xdr:nvCxnSpPr>
      <xdr:spPr>
        <a:xfrm>
          <a:off x="12814300" y="95829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76217</xdr:rowOff>
    </xdr:from>
    <xdr:ext cx="405111" cy="259045"/>
    <xdr:sp macro="" textlink="">
      <xdr:nvSpPr>
        <xdr:cNvPr id="554" name="n_1aveValue【学校施設】&#10;有形固定資産減価償却率">
          <a:extLst>
            <a:ext uri="{FF2B5EF4-FFF2-40B4-BE49-F238E27FC236}">
              <a16:creationId xmlns:a16="http://schemas.microsoft.com/office/drawing/2014/main" id="{B5BDB9C1-D210-417C-9029-519A031165E1}"/>
            </a:ext>
          </a:extLst>
        </xdr:cNvPr>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94505</xdr:rowOff>
    </xdr:from>
    <xdr:ext cx="405111" cy="259045"/>
    <xdr:sp macro="" textlink="">
      <xdr:nvSpPr>
        <xdr:cNvPr id="555" name="n_2aveValue【学校施設】&#10;有形固定資産減価償却率">
          <a:extLst>
            <a:ext uri="{FF2B5EF4-FFF2-40B4-BE49-F238E27FC236}">
              <a16:creationId xmlns:a16="http://schemas.microsoft.com/office/drawing/2014/main" id="{5E54E11F-7B29-46D5-B65D-5E20535E8CF6}"/>
            </a:ext>
          </a:extLst>
        </xdr:cNvPr>
        <xdr:cNvSpPr txBox="1"/>
      </xdr:nvSpPr>
      <xdr:spPr>
        <a:xfrm>
          <a:off x="143897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556" name="n_3aveValue【学校施設】&#10;有形固定資産減価償却率">
          <a:extLst>
            <a:ext uri="{FF2B5EF4-FFF2-40B4-BE49-F238E27FC236}">
              <a16:creationId xmlns:a16="http://schemas.microsoft.com/office/drawing/2014/main" id="{B01A45F7-94F5-4279-ADE6-47F14F7332ED}"/>
            </a:ext>
          </a:extLst>
        </xdr:cNvPr>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557" name="n_4aveValue【学校施設】&#10;有形固定資産減価償却率">
          <a:extLst>
            <a:ext uri="{FF2B5EF4-FFF2-40B4-BE49-F238E27FC236}">
              <a16:creationId xmlns:a16="http://schemas.microsoft.com/office/drawing/2014/main" id="{3C2D3574-19E2-4009-AF7F-F05EA6173A20}"/>
            </a:ext>
          </a:extLst>
        </xdr:cNvPr>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147337</xdr:rowOff>
    </xdr:from>
    <xdr:ext cx="405111" cy="259045"/>
    <xdr:sp macro="" textlink="">
      <xdr:nvSpPr>
        <xdr:cNvPr id="558" name="n_1mainValue【学校施設】&#10;有形固定資産減価償却率">
          <a:extLst>
            <a:ext uri="{FF2B5EF4-FFF2-40B4-BE49-F238E27FC236}">
              <a16:creationId xmlns:a16="http://schemas.microsoft.com/office/drawing/2014/main" id="{567C7B60-03F7-4189-A278-89474CDA1E0C}"/>
            </a:ext>
          </a:extLst>
        </xdr:cNvPr>
        <xdr:cNvSpPr txBox="1"/>
      </xdr:nvSpPr>
      <xdr:spPr>
        <a:xfrm>
          <a:off x="15266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135907</xdr:rowOff>
    </xdr:from>
    <xdr:ext cx="405111" cy="259045"/>
    <xdr:sp macro="" textlink="">
      <xdr:nvSpPr>
        <xdr:cNvPr id="559" name="n_2mainValue【学校施設】&#10;有形固定資産減価償却率">
          <a:extLst>
            <a:ext uri="{FF2B5EF4-FFF2-40B4-BE49-F238E27FC236}">
              <a16:creationId xmlns:a16="http://schemas.microsoft.com/office/drawing/2014/main" id="{AC9DD3E2-2654-4C91-9002-AC10DA3616E8}"/>
            </a:ext>
          </a:extLst>
        </xdr:cNvPr>
        <xdr:cNvSpPr txBox="1"/>
      </xdr:nvSpPr>
      <xdr:spPr>
        <a:xfrm>
          <a:off x="14389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131335</xdr:rowOff>
    </xdr:from>
    <xdr:ext cx="405111" cy="259045"/>
    <xdr:sp macro="" textlink="">
      <xdr:nvSpPr>
        <xdr:cNvPr id="560" name="n_3mainValue【学校施設】&#10;有形固定資産減価償却率">
          <a:extLst>
            <a:ext uri="{FF2B5EF4-FFF2-40B4-BE49-F238E27FC236}">
              <a16:creationId xmlns:a16="http://schemas.microsoft.com/office/drawing/2014/main" id="{7D84ADDF-E6AB-48AA-BE25-525E5518852E}"/>
            </a:ext>
          </a:extLst>
        </xdr:cNvPr>
        <xdr:cNvSpPr txBox="1"/>
      </xdr:nvSpPr>
      <xdr:spPr>
        <a:xfrm>
          <a:off x="13500744"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49039</xdr:rowOff>
    </xdr:from>
    <xdr:ext cx="405111" cy="259045"/>
    <xdr:sp macro="" textlink="">
      <xdr:nvSpPr>
        <xdr:cNvPr id="561" name="n_4mainValue【学校施設】&#10;有形固定資産減価償却率">
          <a:extLst>
            <a:ext uri="{FF2B5EF4-FFF2-40B4-BE49-F238E27FC236}">
              <a16:creationId xmlns:a16="http://schemas.microsoft.com/office/drawing/2014/main" id="{0C2DFECA-2FA9-4480-91B2-D34D7AD1886B}"/>
            </a:ext>
          </a:extLst>
        </xdr:cNvPr>
        <xdr:cNvSpPr txBox="1"/>
      </xdr:nvSpPr>
      <xdr:spPr>
        <a:xfrm>
          <a:off x="12611744" y="930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77FDD857-158B-433B-B593-C128073DC9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ED0F5A56-74B6-40F3-A024-42C5BD1836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797EC25E-B632-484F-8D1D-6943745B639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55089A99-14FF-4A50-9519-EADF6810C5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2FA3F47-9574-4405-82C2-C3B0C16AE7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5AE124E3-9AE4-48C5-A01B-9DEBB719477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77508F2A-4B12-417B-95A3-A0F1CDCCB50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700F2CFF-ECFB-4485-B7B2-9B180D74330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9DE0D086-6362-41B6-BD23-B255B88D979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EC41AD21-BAB6-47B5-B126-8CB0F2DA8BD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D3281BAE-D162-4C0C-B7EB-9F72A9079FA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248D44B1-EF9A-4060-B212-43DC06ACD7C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728FC3E5-0B19-4B58-A1F1-CC750899C50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A68EBE4E-618A-47F7-84D6-C14291BB488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87369504-B2D4-4C5E-AC06-F8B04CD1240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9FFA441F-CE52-45E2-808B-3DBE3A4833D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D55D7EAF-7C01-4C5F-9A5E-6434CB5C403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8A74D9FB-FAD5-43A9-875E-723DF5E9B81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CEC14253-81B7-47C7-8B84-5759D06EA98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537678CC-A4F6-4D0D-BDE4-0730E3B41D1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43FC3881-89CD-4AD8-AAF8-4C7394731C3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7262FF4E-BE18-4A65-A91C-5ABD39CC5FD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6F150841-D25E-46AA-AD0D-3FA10C77EBB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248E19F3-E7A2-4B9F-AE7C-D9E0801AD6F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FB8110AB-CBC8-4AEF-B8A1-2179680E47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1E8BDE87-70EE-4A90-B534-9B515C9F624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588" name="直線コネクタ 587">
          <a:extLst>
            <a:ext uri="{FF2B5EF4-FFF2-40B4-BE49-F238E27FC236}">
              <a16:creationId xmlns:a16="http://schemas.microsoft.com/office/drawing/2014/main" id="{099D34DC-1DE9-46CE-AF89-86EB6E10F51E}"/>
            </a:ext>
          </a:extLst>
        </xdr:cNvPr>
        <xdr:cNvCxnSpPr/>
      </xdr:nvCxnSpPr>
      <xdr:spPr>
        <a:xfrm flipV="1">
          <a:off x="22160864" y="941015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589" name="【学校施設】&#10;一人当たり面積最小値テキスト">
          <a:extLst>
            <a:ext uri="{FF2B5EF4-FFF2-40B4-BE49-F238E27FC236}">
              <a16:creationId xmlns:a16="http://schemas.microsoft.com/office/drawing/2014/main" id="{262B3F71-B5FA-4539-807D-7BE06823EC39}"/>
            </a:ext>
          </a:extLst>
        </xdr:cNvPr>
        <xdr:cNvSpPr txBox="1"/>
      </xdr:nvSpPr>
      <xdr:spPr>
        <a:xfrm>
          <a:off x="22199600" y="108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590" name="直線コネクタ 589">
          <a:extLst>
            <a:ext uri="{FF2B5EF4-FFF2-40B4-BE49-F238E27FC236}">
              <a16:creationId xmlns:a16="http://schemas.microsoft.com/office/drawing/2014/main" id="{CECA1622-C631-4D2D-92B9-1994C1767D7F}"/>
            </a:ext>
          </a:extLst>
        </xdr:cNvPr>
        <xdr:cNvCxnSpPr/>
      </xdr:nvCxnSpPr>
      <xdr:spPr>
        <a:xfrm>
          <a:off x="22072600" y="108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591" name="【学校施設】&#10;一人当たり面積最大値テキスト">
          <a:extLst>
            <a:ext uri="{FF2B5EF4-FFF2-40B4-BE49-F238E27FC236}">
              <a16:creationId xmlns:a16="http://schemas.microsoft.com/office/drawing/2014/main" id="{D6FB10D7-963E-4702-A1AE-FA98D16BECE6}"/>
            </a:ext>
          </a:extLst>
        </xdr:cNvPr>
        <xdr:cNvSpPr txBox="1"/>
      </xdr:nvSpPr>
      <xdr:spPr>
        <a:xfrm>
          <a:off x="22199600" y="91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592" name="直線コネクタ 591">
          <a:extLst>
            <a:ext uri="{FF2B5EF4-FFF2-40B4-BE49-F238E27FC236}">
              <a16:creationId xmlns:a16="http://schemas.microsoft.com/office/drawing/2014/main" id="{B1EDB74F-21BD-460E-9940-A63DD69FBF66}"/>
            </a:ext>
          </a:extLst>
        </xdr:cNvPr>
        <xdr:cNvCxnSpPr/>
      </xdr:nvCxnSpPr>
      <xdr:spPr>
        <a:xfrm>
          <a:off x="22072600" y="941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593" name="【学校施設】&#10;一人当たり面積平均値テキスト">
          <a:extLst>
            <a:ext uri="{FF2B5EF4-FFF2-40B4-BE49-F238E27FC236}">
              <a16:creationId xmlns:a16="http://schemas.microsoft.com/office/drawing/2014/main" id="{8CC28AEE-FA9D-49F7-9776-C8D56D434029}"/>
            </a:ext>
          </a:extLst>
        </xdr:cNvPr>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94" name="フローチャート: 判断 593">
          <a:extLst>
            <a:ext uri="{FF2B5EF4-FFF2-40B4-BE49-F238E27FC236}">
              <a16:creationId xmlns:a16="http://schemas.microsoft.com/office/drawing/2014/main" id="{5401CE05-57E5-42D3-902D-F92F4777AB55}"/>
            </a:ext>
          </a:extLst>
        </xdr:cNvPr>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595" name="フローチャート: 判断 594">
          <a:extLst>
            <a:ext uri="{FF2B5EF4-FFF2-40B4-BE49-F238E27FC236}">
              <a16:creationId xmlns:a16="http://schemas.microsoft.com/office/drawing/2014/main" id="{6B2115F8-F291-413E-8B82-5F4835505AE8}"/>
            </a:ext>
          </a:extLst>
        </xdr:cNvPr>
        <xdr:cNvSpPr/>
      </xdr:nvSpPr>
      <xdr:spPr>
        <a:xfrm>
          <a:off x="21272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596" name="フローチャート: 判断 595">
          <a:extLst>
            <a:ext uri="{FF2B5EF4-FFF2-40B4-BE49-F238E27FC236}">
              <a16:creationId xmlns:a16="http://schemas.microsoft.com/office/drawing/2014/main" id="{69296577-9254-4581-BB5B-D32E5E550DD4}"/>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597" name="フローチャート: 判断 596">
          <a:extLst>
            <a:ext uri="{FF2B5EF4-FFF2-40B4-BE49-F238E27FC236}">
              <a16:creationId xmlns:a16="http://schemas.microsoft.com/office/drawing/2014/main" id="{A417BFD8-4915-4EA1-BB2F-A35D22DE8AA0}"/>
            </a:ext>
          </a:extLst>
        </xdr:cNvPr>
        <xdr:cNvSpPr/>
      </xdr:nvSpPr>
      <xdr:spPr>
        <a:xfrm>
          <a:off x="19494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136978</xdr:rowOff>
    </xdr:from>
    <xdr:to>
      <xdr:col>98</xdr:col>
      <xdr:colOff>38100</xdr:colOff>
      <xdr:row>60</xdr:row>
      <xdr:rowOff>67128</xdr:rowOff>
    </xdr:to>
    <xdr:sp macro="" textlink="">
      <xdr:nvSpPr>
        <xdr:cNvPr id="598" name="フローチャート: 判断 597">
          <a:extLst>
            <a:ext uri="{FF2B5EF4-FFF2-40B4-BE49-F238E27FC236}">
              <a16:creationId xmlns:a16="http://schemas.microsoft.com/office/drawing/2014/main" id="{DCDB7D49-FBE2-4CC0-A22A-4DDC1386EC1A}"/>
            </a:ext>
          </a:extLst>
        </xdr:cNvPr>
        <xdr:cNvSpPr/>
      </xdr:nvSpPr>
      <xdr:spPr>
        <a:xfrm>
          <a:off x="18605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19B3E0B7-4241-4F01-B13E-28B61D79305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2316A96-0CE9-483B-850D-DD706CBB5E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0F715B1-A1A2-4586-9BD3-4F4027E822D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211653D-0CD1-4E01-8E85-A859A9C51B0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C7F49DB-5460-4E9E-84B7-500196EABC6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169635</xdr:rowOff>
    </xdr:from>
    <xdr:to>
      <xdr:col>116</xdr:col>
      <xdr:colOff>114300</xdr:colOff>
      <xdr:row>58</xdr:row>
      <xdr:rowOff>99785</xdr:rowOff>
    </xdr:to>
    <xdr:sp macro="" textlink="">
      <xdr:nvSpPr>
        <xdr:cNvPr id="604" name="楕円 603">
          <a:extLst>
            <a:ext uri="{FF2B5EF4-FFF2-40B4-BE49-F238E27FC236}">
              <a16:creationId xmlns:a16="http://schemas.microsoft.com/office/drawing/2014/main" id="{1A5D48A7-CCF3-4B79-98E3-B5C34D2D6E9C}"/>
            </a:ext>
          </a:extLst>
        </xdr:cNvPr>
        <xdr:cNvSpPr/>
      </xdr:nvSpPr>
      <xdr:spPr>
        <a:xfrm>
          <a:off x="22110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21062</xdr:rowOff>
    </xdr:from>
    <xdr:ext cx="469744" cy="259045"/>
    <xdr:sp macro="" textlink="">
      <xdr:nvSpPr>
        <xdr:cNvPr id="605" name="【学校施設】&#10;一人当たり面積該当値テキスト">
          <a:extLst>
            <a:ext uri="{FF2B5EF4-FFF2-40B4-BE49-F238E27FC236}">
              <a16:creationId xmlns:a16="http://schemas.microsoft.com/office/drawing/2014/main" id="{31CA3409-FECA-4593-8FEF-E8BB03C4E548}"/>
            </a:ext>
          </a:extLst>
        </xdr:cNvPr>
        <xdr:cNvSpPr txBox="1"/>
      </xdr:nvSpPr>
      <xdr:spPr>
        <a:xfrm>
          <a:off x="22199600"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70031</xdr:rowOff>
    </xdr:from>
    <xdr:to>
      <xdr:col>112</xdr:col>
      <xdr:colOff>38100</xdr:colOff>
      <xdr:row>58</xdr:row>
      <xdr:rowOff>181</xdr:rowOff>
    </xdr:to>
    <xdr:sp macro="" textlink="">
      <xdr:nvSpPr>
        <xdr:cNvPr id="606" name="楕円 605">
          <a:extLst>
            <a:ext uri="{FF2B5EF4-FFF2-40B4-BE49-F238E27FC236}">
              <a16:creationId xmlns:a16="http://schemas.microsoft.com/office/drawing/2014/main" id="{724BF7C9-BF73-475D-868D-26CCF23329B2}"/>
            </a:ext>
          </a:extLst>
        </xdr:cNvPr>
        <xdr:cNvSpPr/>
      </xdr:nvSpPr>
      <xdr:spPr>
        <a:xfrm>
          <a:off x="21272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120831</xdr:rowOff>
    </xdr:from>
    <xdr:to>
      <xdr:col>116</xdr:col>
      <xdr:colOff>63500</xdr:colOff>
      <xdr:row>58</xdr:row>
      <xdr:rowOff>48985</xdr:rowOff>
    </xdr:to>
    <xdr:cxnSp macro="">
      <xdr:nvCxnSpPr>
        <xdr:cNvPr id="607" name="直線コネクタ 606">
          <a:extLst>
            <a:ext uri="{FF2B5EF4-FFF2-40B4-BE49-F238E27FC236}">
              <a16:creationId xmlns:a16="http://schemas.microsoft.com/office/drawing/2014/main" id="{A0867520-500C-456B-A5EC-993C748EC674}"/>
            </a:ext>
          </a:extLst>
        </xdr:cNvPr>
        <xdr:cNvCxnSpPr/>
      </xdr:nvCxnSpPr>
      <xdr:spPr>
        <a:xfrm>
          <a:off x="21323300" y="9893481"/>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163104</xdr:rowOff>
    </xdr:from>
    <xdr:to>
      <xdr:col>107</xdr:col>
      <xdr:colOff>101600</xdr:colOff>
      <xdr:row>58</xdr:row>
      <xdr:rowOff>93254</xdr:rowOff>
    </xdr:to>
    <xdr:sp macro="" textlink="">
      <xdr:nvSpPr>
        <xdr:cNvPr id="608" name="楕円 607">
          <a:extLst>
            <a:ext uri="{FF2B5EF4-FFF2-40B4-BE49-F238E27FC236}">
              <a16:creationId xmlns:a16="http://schemas.microsoft.com/office/drawing/2014/main" id="{3F1A6945-F7FF-4C7F-B2E9-F6FA850B1472}"/>
            </a:ext>
          </a:extLst>
        </xdr:cNvPr>
        <xdr:cNvSpPr/>
      </xdr:nvSpPr>
      <xdr:spPr>
        <a:xfrm>
          <a:off x="20383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120831</xdr:rowOff>
    </xdr:from>
    <xdr:to>
      <xdr:col>111</xdr:col>
      <xdr:colOff>177800</xdr:colOff>
      <xdr:row>58</xdr:row>
      <xdr:rowOff>42454</xdr:rowOff>
    </xdr:to>
    <xdr:cxnSp macro="">
      <xdr:nvCxnSpPr>
        <xdr:cNvPr id="609" name="直線コネクタ 608">
          <a:extLst>
            <a:ext uri="{FF2B5EF4-FFF2-40B4-BE49-F238E27FC236}">
              <a16:creationId xmlns:a16="http://schemas.microsoft.com/office/drawing/2014/main" id="{DF4AC211-7103-437A-B696-610AA4BF5A76}"/>
            </a:ext>
          </a:extLst>
        </xdr:cNvPr>
        <xdr:cNvCxnSpPr/>
      </xdr:nvCxnSpPr>
      <xdr:spPr>
        <a:xfrm flipV="1">
          <a:off x="20434300" y="989348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117384</xdr:rowOff>
    </xdr:from>
    <xdr:to>
      <xdr:col>102</xdr:col>
      <xdr:colOff>165100</xdr:colOff>
      <xdr:row>58</xdr:row>
      <xdr:rowOff>47534</xdr:rowOff>
    </xdr:to>
    <xdr:sp macro="" textlink="">
      <xdr:nvSpPr>
        <xdr:cNvPr id="610" name="楕円 609">
          <a:extLst>
            <a:ext uri="{FF2B5EF4-FFF2-40B4-BE49-F238E27FC236}">
              <a16:creationId xmlns:a16="http://schemas.microsoft.com/office/drawing/2014/main" id="{516885D8-2310-4B3A-A2AB-A86D408ADE4B}"/>
            </a:ext>
          </a:extLst>
        </xdr:cNvPr>
        <xdr:cNvSpPr/>
      </xdr:nvSpPr>
      <xdr:spPr>
        <a:xfrm>
          <a:off x="19494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168184</xdr:rowOff>
    </xdr:from>
    <xdr:to>
      <xdr:col>107</xdr:col>
      <xdr:colOff>50800</xdr:colOff>
      <xdr:row>58</xdr:row>
      <xdr:rowOff>42454</xdr:rowOff>
    </xdr:to>
    <xdr:cxnSp macro="">
      <xdr:nvCxnSpPr>
        <xdr:cNvPr id="611" name="直線コネクタ 610">
          <a:extLst>
            <a:ext uri="{FF2B5EF4-FFF2-40B4-BE49-F238E27FC236}">
              <a16:creationId xmlns:a16="http://schemas.microsoft.com/office/drawing/2014/main" id="{8F81CFBC-197C-43DC-A7B7-E54035032D99}"/>
            </a:ext>
          </a:extLst>
        </xdr:cNvPr>
        <xdr:cNvCxnSpPr/>
      </xdr:nvCxnSpPr>
      <xdr:spPr>
        <a:xfrm>
          <a:off x="19545300" y="99408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125549</xdr:rowOff>
    </xdr:from>
    <xdr:to>
      <xdr:col>98</xdr:col>
      <xdr:colOff>38100</xdr:colOff>
      <xdr:row>58</xdr:row>
      <xdr:rowOff>55699</xdr:rowOff>
    </xdr:to>
    <xdr:sp macro="" textlink="">
      <xdr:nvSpPr>
        <xdr:cNvPr id="612" name="楕円 611">
          <a:extLst>
            <a:ext uri="{FF2B5EF4-FFF2-40B4-BE49-F238E27FC236}">
              <a16:creationId xmlns:a16="http://schemas.microsoft.com/office/drawing/2014/main" id="{84BBB655-D83A-4C9B-A5D7-4A05536AAC09}"/>
            </a:ext>
          </a:extLst>
        </xdr:cNvPr>
        <xdr:cNvSpPr/>
      </xdr:nvSpPr>
      <xdr:spPr>
        <a:xfrm>
          <a:off x="18605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168184</xdr:rowOff>
    </xdr:from>
    <xdr:to>
      <xdr:col>102</xdr:col>
      <xdr:colOff>114300</xdr:colOff>
      <xdr:row>58</xdr:row>
      <xdr:rowOff>4899</xdr:rowOff>
    </xdr:to>
    <xdr:cxnSp macro="">
      <xdr:nvCxnSpPr>
        <xdr:cNvPr id="613" name="直線コネクタ 612">
          <a:extLst>
            <a:ext uri="{FF2B5EF4-FFF2-40B4-BE49-F238E27FC236}">
              <a16:creationId xmlns:a16="http://schemas.microsoft.com/office/drawing/2014/main" id="{63F3B6D8-25D4-4407-A6E5-0B4017F66BFD}"/>
            </a:ext>
          </a:extLst>
        </xdr:cNvPr>
        <xdr:cNvCxnSpPr/>
      </xdr:nvCxnSpPr>
      <xdr:spPr>
        <a:xfrm flipV="1">
          <a:off x="18656300" y="99408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136633</xdr:rowOff>
    </xdr:from>
    <xdr:ext cx="469744" cy="259045"/>
    <xdr:sp macro="" textlink="">
      <xdr:nvSpPr>
        <xdr:cNvPr id="614" name="n_1aveValue【学校施設】&#10;一人当たり面積">
          <a:extLst>
            <a:ext uri="{FF2B5EF4-FFF2-40B4-BE49-F238E27FC236}">
              <a16:creationId xmlns:a16="http://schemas.microsoft.com/office/drawing/2014/main" id="{4587038A-FFB3-4AA4-B98F-D4D2B713A1EC}"/>
            </a:ext>
          </a:extLst>
        </xdr:cNvPr>
        <xdr:cNvSpPr txBox="1"/>
      </xdr:nvSpPr>
      <xdr:spPr>
        <a:xfrm>
          <a:off x="21075727" y="102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15" name="n_2aveValue【学校施設】&#10;一人当たり面積">
          <a:extLst>
            <a:ext uri="{FF2B5EF4-FFF2-40B4-BE49-F238E27FC236}">
              <a16:creationId xmlns:a16="http://schemas.microsoft.com/office/drawing/2014/main" id="{69CC989D-F48E-419E-BA6A-2429464BD4A6}"/>
            </a:ext>
          </a:extLst>
        </xdr:cNvPr>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19067</xdr:rowOff>
    </xdr:from>
    <xdr:ext cx="469744" cy="259045"/>
    <xdr:sp macro="" textlink="">
      <xdr:nvSpPr>
        <xdr:cNvPr id="616" name="n_3aveValue【学校施設】&#10;一人当たり面積">
          <a:extLst>
            <a:ext uri="{FF2B5EF4-FFF2-40B4-BE49-F238E27FC236}">
              <a16:creationId xmlns:a16="http://schemas.microsoft.com/office/drawing/2014/main" id="{A5638D90-90B1-4257-8E97-D0D13B917F4A}"/>
            </a:ext>
          </a:extLst>
        </xdr:cNvPr>
        <xdr:cNvSpPr txBox="1"/>
      </xdr:nvSpPr>
      <xdr:spPr>
        <a:xfrm>
          <a:off x="193104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58255</xdr:rowOff>
    </xdr:from>
    <xdr:ext cx="469744" cy="259045"/>
    <xdr:sp macro="" textlink="">
      <xdr:nvSpPr>
        <xdr:cNvPr id="617" name="n_4aveValue【学校施設】&#10;一人当たり面積">
          <a:extLst>
            <a:ext uri="{FF2B5EF4-FFF2-40B4-BE49-F238E27FC236}">
              <a16:creationId xmlns:a16="http://schemas.microsoft.com/office/drawing/2014/main" id="{040947A5-CEF1-4F43-B3CD-A148CD66278F}"/>
            </a:ext>
          </a:extLst>
        </xdr:cNvPr>
        <xdr:cNvSpPr txBox="1"/>
      </xdr:nvSpPr>
      <xdr:spPr>
        <a:xfrm>
          <a:off x="18421427" y="10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16708</xdr:rowOff>
    </xdr:from>
    <xdr:ext cx="469744" cy="259045"/>
    <xdr:sp macro="" textlink="">
      <xdr:nvSpPr>
        <xdr:cNvPr id="618" name="n_1mainValue【学校施設】&#10;一人当たり面積">
          <a:extLst>
            <a:ext uri="{FF2B5EF4-FFF2-40B4-BE49-F238E27FC236}">
              <a16:creationId xmlns:a16="http://schemas.microsoft.com/office/drawing/2014/main" id="{4FA15AB9-778A-4342-90DF-32E048A97E9C}"/>
            </a:ext>
          </a:extLst>
        </xdr:cNvPr>
        <xdr:cNvSpPr txBox="1"/>
      </xdr:nvSpPr>
      <xdr:spPr>
        <a:xfrm>
          <a:off x="21075727" y="961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109781</xdr:rowOff>
    </xdr:from>
    <xdr:ext cx="469744" cy="259045"/>
    <xdr:sp macro="" textlink="">
      <xdr:nvSpPr>
        <xdr:cNvPr id="619" name="n_2mainValue【学校施設】&#10;一人当たり面積">
          <a:extLst>
            <a:ext uri="{FF2B5EF4-FFF2-40B4-BE49-F238E27FC236}">
              <a16:creationId xmlns:a16="http://schemas.microsoft.com/office/drawing/2014/main" id="{14D80893-96CA-4503-AF47-4FA210F6390D}"/>
            </a:ext>
          </a:extLst>
        </xdr:cNvPr>
        <xdr:cNvSpPr txBox="1"/>
      </xdr:nvSpPr>
      <xdr:spPr>
        <a:xfrm>
          <a:off x="20199427" y="971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64061</xdr:rowOff>
    </xdr:from>
    <xdr:ext cx="469744" cy="259045"/>
    <xdr:sp macro="" textlink="">
      <xdr:nvSpPr>
        <xdr:cNvPr id="620" name="n_3mainValue【学校施設】&#10;一人当たり面積">
          <a:extLst>
            <a:ext uri="{FF2B5EF4-FFF2-40B4-BE49-F238E27FC236}">
              <a16:creationId xmlns:a16="http://schemas.microsoft.com/office/drawing/2014/main" id="{833EAB73-ABF5-48F6-A4A5-2528EC3948C9}"/>
            </a:ext>
          </a:extLst>
        </xdr:cNvPr>
        <xdr:cNvSpPr txBox="1"/>
      </xdr:nvSpPr>
      <xdr:spPr>
        <a:xfrm>
          <a:off x="19310427" y="966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72226</xdr:rowOff>
    </xdr:from>
    <xdr:ext cx="469744" cy="259045"/>
    <xdr:sp macro="" textlink="">
      <xdr:nvSpPr>
        <xdr:cNvPr id="621" name="n_4mainValue【学校施設】&#10;一人当たり面積">
          <a:extLst>
            <a:ext uri="{FF2B5EF4-FFF2-40B4-BE49-F238E27FC236}">
              <a16:creationId xmlns:a16="http://schemas.microsoft.com/office/drawing/2014/main" id="{863571B1-A3FB-47C1-ABC6-EC27B780D494}"/>
            </a:ext>
          </a:extLst>
        </xdr:cNvPr>
        <xdr:cNvSpPr txBox="1"/>
      </xdr:nvSpPr>
      <xdr:spPr>
        <a:xfrm>
          <a:off x="18421427" y="967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75D6774C-0363-4EF9-AB2F-C2A86DA5E77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B181C6E7-3AF5-4606-801F-985F59881E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BAF78BC8-434C-4771-9B61-AB1AED65DB6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7D920141-9C50-408D-A53D-CDE47BD880A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7CA3CC18-3DE9-40CD-A2FC-818A798254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1C87082-8E60-479A-89C9-C1F369B0D1F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132A1540-6A20-4F6C-9EBF-4A6A0B939DD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A87BF976-17EB-483D-A5D8-CBB42AFC236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6D7ADDF7-7C58-4C22-9078-411770CE43C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FD5DDA8E-0231-4316-97D5-F5DFB810A53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95C558C4-B514-4F40-8C4D-70515F0E0B5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3" name="直線コネクタ 632">
          <a:extLst>
            <a:ext uri="{FF2B5EF4-FFF2-40B4-BE49-F238E27FC236}">
              <a16:creationId xmlns:a16="http://schemas.microsoft.com/office/drawing/2014/main" id="{2AC55294-F9F5-4C5B-A753-7E2E45594AFE}"/>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4" name="テキスト ボックス 633">
          <a:extLst>
            <a:ext uri="{FF2B5EF4-FFF2-40B4-BE49-F238E27FC236}">
              <a16:creationId xmlns:a16="http://schemas.microsoft.com/office/drawing/2014/main" id="{5C223D4F-C724-4929-8059-FA83F097A33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5" name="直線コネクタ 634">
          <a:extLst>
            <a:ext uri="{FF2B5EF4-FFF2-40B4-BE49-F238E27FC236}">
              <a16:creationId xmlns:a16="http://schemas.microsoft.com/office/drawing/2014/main" id="{7814B4C8-366F-4352-9A2C-85F30129778C}"/>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6" name="テキスト ボックス 635">
          <a:extLst>
            <a:ext uri="{FF2B5EF4-FFF2-40B4-BE49-F238E27FC236}">
              <a16:creationId xmlns:a16="http://schemas.microsoft.com/office/drawing/2014/main" id="{EC79E50D-B8BF-4784-9253-F828D036FD8F}"/>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7" name="直線コネクタ 636">
          <a:extLst>
            <a:ext uri="{FF2B5EF4-FFF2-40B4-BE49-F238E27FC236}">
              <a16:creationId xmlns:a16="http://schemas.microsoft.com/office/drawing/2014/main" id="{32165081-8F09-4E3F-A29E-443B0BBA3D58}"/>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8" name="テキスト ボックス 637">
          <a:extLst>
            <a:ext uri="{FF2B5EF4-FFF2-40B4-BE49-F238E27FC236}">
              <a16:creationId xmlns:a16="http://schemas.microsoft.com/office/drawing/2014/main" id="{08E62DA0-43E2-47ED-B141-13DF8C248111}"/>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9" name="直線コネクタ 638">
          <a:extLst>
            <a:ext uri="{FF2B5EF4-FFF2-40B4-BE49-F238E27FC236}">
              <a16:creationId xmlns:a16="http://schemas.microsoft.com/office/drawing/2014/main" id="{D9B4CCE7-BA38-495F-9F4D-FE0E07B71953}"/>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0" name="テキスト ボックス 639">
          <a:extLst>
            <a:ext uri="{FF2B5EF4-FFF2-40B4-BE49-F238E27FC236}">
              <a16:creationId xmlns:a16="http://schemas.microsoft.com/office/drawing/2014/main" id="{DE63D749-F0B3-4F21-9215-9BDD97A30CD4}"/>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3DBA9B09-05F8-46D2-B8EA-14B70ACB7C7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2" name="テキスト ボックス 641">
          <a:extLst>
            <a:ext uri="{FF2B5EF4-FFF2-40B4-BE49-F238E27FC236}">
              <a16:creationId xmlns:a16="http://schemas.microsoft.com/office/drawing/2014/main" id="{FF2B145B-D110-4470-883F-E447DA188209}"/>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8244515E-73BC-4925-9520-447494A428B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38100</xdr:rowOff>
    </xdr:to>
    <xdr:cxnSp macro="">
      <xdr:nvCxnSpPr>
        <xdr:cNvPr id="644" name="直線コネクタ 643">
          <a:extLst>
            <a:ext uri="{FF2B5EF4-FFF2-40B4-BE49-F238E27FC236}">
              <a16:creationId xmlns:a16="http://schemas.microsoft.com/office/drawing/2014/main" id="{69A732B2-23BE-49C1-ABB6-F9F334EA7D2E}"/>
            </a:ext>
          </a:extLst>
        </xdr:cNvPr>
        <xdr:cNvCxnSpPr/>
      </xdr:nvCxnSpPr>
      <xdr:spPr>
        <a:xfrm flipV="1">
          <a:off x="16318864" y="1340205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45" name="【児童館】&#10;有形固定資産減価償却率最小値テキスト">
          <a:extLst>
            <a:ext uri="{FF2B5EF4-FFF2-40B4-BE49-F238E27FC236}">
              <a16:creationId xmlns:a16="http://schemas.microsoft.com/office/drawing/2014/main" id="{52D22A03-89F9-46D1-BE80-4DE85ECC6EBC}"/>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46" name="直線コネクタ 645">
          <a:extLst>
            <a:ext uri="{FF2B5EF4-FFF2-40B4-BE49-F238E27FC236}">
              <a16:creationId xmlns:a16="http://schemas.microsoft.com/office/drawing/2014/main" id="{93A335F2-07E3-4FBB-ABED-CC9E849CC39B}"/>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647" name="【児童館】&#10;有形固定資産減価償却率最大値テキスト">
          <a:extLst>
            <a:ext uri="{FF2B5EF4-FFF2-40B4-BE49-F238E27FC236}">
              <a16:creationId xmlns:a16="http://schemas.microsoft.com/office/drawing/2014/main" id="{A9657056-A5F0-4693-BCC4-A46934409583}"/>
            </a:ext>
          </a:extLst>
        </xdr:cNvPr>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648" name="直線コネクタ 647">
          <a:extLst>
            <a:ext uri="{FF2B5EF4-FFF2-40B4-BE49-F238E27FC236}">
              <a16:creationId xmlns:a16="http://schemas.microsoft.com/office/drawing/2014/main" id="{9963C5E9-3A73-4971-93D8-566D959ADF55}"/>
            </a:ext>
          </a:extLst>
        </xdr:cNvPr>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85614</xdr:rowOff>
    </xdr:from>
    <xdr:ext cx="405111" cy="259045"/>
    <xdr:sp macro="" textlink="">
      <xdr:nvSpPr>
        <xdr:cNvPr id="649" name="【児童館】&#10;有形固定資産減価償却率平均値テキスト">
          <a:extLst>
            <a:ext uri="{FF2B5EF4-FFF2-40B4-BE49-F238E27FC236}">
              <a16:creationId xmlns:a16="http://schemas.microsoft.com/office/drawing/2014/main" id="{9FC2FEC4-284F-499E-8476-0A606AEF6EF8}"/>
            </a:ext>
          </a:extLst>
        </xdr:cNvPr>
        <xdr:cNvSpPr txBox="1"/>
      </xdr:nvSpPr>
      <xdr:spPr>
        <a:xfrm>
          <a:off x="16357600" y="136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650" name="フローチャート: 判断 649">
          <a:extLst>
            <a:ext uri="{FF2B5EF4-FFF2-40B4-BE49-F238E27FC236}">
              <a16:creationId xmlns:a16="http://schemas.microsoft.com/office/drawing/2014/main" id="{D6649E4E-32E2-4768-960E-E90BF6131AAC}"/>
            </a:ext>
          </a:extLst>
        </xdr:cNvPr>
        <xdr:cNvSpPr/>
      </xdr:nvSpPr>
      <xdr:spPr>
        <a:xfrm>
          <a:off x="162687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133604</xdr:rowOff>
    </xdr:from>
    <xdr:to>
      <xdr:col>81</xdr:col>
      <xdr:colOff>101600</xdr:colOff>
      <xdr:row>80</xdr:row>
      <xdr:rowOff>63754</xdr:rowOff>
    </xdr:to>
    <xdr:sp macro="" textlink="">
      <xdr:nvSpPr>
        <xdr:cNvPr id="651" name="フローチャート: 判断 650">
          <a:extLst>
            <a:ext uri="{FF2B5EF4-FFF2-40B4-BE49-F238E27FC236}">
              <a16:creationId xmlns:a16="http://schemas.microsoft.com/office/drawing/2014/main" id="{8EF8AA94-8BE3-49B7-B990-1E61089F0E7A}"/>
            </a:ext>
          </a:extLst>
        </xdr:cNvPr>
        <xdr:cNvSpPr/>
      </xdr:nvSpPr>
      <xdr:spPr>
        <a:xfrm>
          <a:off x="15430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122174</xdr:rowOff>
    </xdr:from>
    <xdr:to>
      <xdr:col>76</xdr:col>
      <xdr:colOff>165100</xdr:colOff>
      <xdr:row>80</xdr:row>
      <xdr:rowOff>52324</xdr:rowOff>
    </xdr:to>
    <xdr:sp macro="" textlink="">
      <xdr:nvSpPr>
        <xdr:cNvPr id="652" name="フローチャート: 判断 651">
          <a:extLst>
            <a:ext uri="{FF2B5EF4-FFF2-40B4-BE49-F238E27FC236}">
              <a16:creationId xmlns:a16="http://schemas.microsoft.com/office/drawing/2014/main" id="{F96ED77A-714A-4840-AFED-375EC2126EBF}"/>
            </a:ext>
          </a:extLst>
        </xdr:cNvPr>
        <xdr:cNvSpPr/>
      </xdr:nvSpPr>
      <xdr:spPr>
        <a:xfrm>
          <a:off x="14541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87885</xdr:rowOff>
    </xdr:from>
    <xdr:to>
      <xdr:col>72</xdr:col>
      <xdr:colOff>38100</xdr:colOff>
      <xdr:row>80</xdr:row>
      <xdr:rowOff>18035</xdr:rowOff>
    </xdr:to>
    <xdr:sp macro="" textlink="">
      <xdr:nvSpPr>
        <xdr:cNvPr id="653" name="フローチャート: 判断 652">
          <a:extLst>
            <a:ext uri="{FF2B5EF4-FFF2-40B4-BE49-F238E27FC236}">
              <a16:creationId xmlns:a16="http://schemas.microsoft.com/office/drawing/2014/main" id="{2ADFB7FD-3EC5-4F4C-9D92-D39AEB4BE32F}"/>
            </a:ext>
          </a:extLst>
        </xdr:cNvPr>
        <xdr:cNvSpPr/>
      </xdr:nvSpPr>
      <xdr:spPr>
        <a:xfrm>
          <a:off x="13652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58165</xdr:rowOff>
    </xdr:from>
    <xdr:to>
      <xdr:col>67</xdr:col>
      <xdr:colOff>101600</xdr:colOff>
      <xdr:row>79</xdr:row>
      <xdr:rowOff>159765</xdr:rowOff>
    </xdr:to>
    <xdr:sp macro="" textlink="">
      <xdr:nvSpPr>
        <xdr:cNvPr id="654" name="フローチャート: 判断 653">
          <a:extLst>
            <a:ext uri="{FF2B5EF4-FFF2-40B4-BE49-F238E27FC236}">
              <a16:creationId xmlns:a16="http://schemas.microsoft.com/office/drawing/2014/main" id="{D9418458-0473-4294-894B-846C2A523775}"/>
            </a:ext>
          </a:extLst>
        </xdr:cNvPr>
        <xdr:cNvSpPr/>
      </xdr:nvSpPr>
      <xdr:spPr>
        <a:xfrm>
          <a:off x="12763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3C5CB661-1F50-4AC2-9299-262B4D03BAA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744AECF-CB97-4197-9695-0BAB6F28A01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2D71521F-ADFB-4AB4-B2BB-83FF978F400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2353F01F-56DA-4738-9530-9BFEBA5FD0E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9FC0DADA-5916-4822-A350-6C2B5FF91CC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xdr:rowOff>
    </xdr:from>
    <xdr:to>
      <xdr:col>85</xdr:col>
      <xdr:colOff>177800</xdr:colOff>
      <xdr:row>82</xdr:row>
      <xdr:rowOff>114046</xdr:rowOff>
    </xdr:to>
    <xdr:sp macro="" textlink="">
      <xdr:nvSpPr>
        <xdr:cNvPr id="660" name="楕円 659">
          <a:extLst>
            <a:ext uri="{FF2B5EF4-FFF2-40B4-BE49-F238E27FC236}">
              <a16:creationId xmlns:a16="http://schemas.microsoft.com/office/drawing/2014/main" id="{15217327-F0ED-4408-A2CE-DCD8CB851D43}"/>
            </a:ext>
          </a:extLst>
        </xdr:cNvPr>
        <xdr:cNvSpPr/>
      </xdr:nvSpPr>
      <xdr:spPr>
        <a:xfrm>
          <a:off x="162687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162323</xdr:rowOff>
    </xdr:from>
    <xdr:ext cx="405111" cy="259045"/>
    <xdr:sp macro="" textlink="">
      <xdr:nvSpPr>
        <xdr:cNvPr id="661" name="【児童館】&#10;有形固定資産減価償却率該当値テキスト">
          <a:extLst>
            <a:ext uri="{FF2B5EF4-FFF2-40B4-BE49-F238E27FC236}">
              <a16:creationId xmlns:a16="http://schemas.microsoft.com/office/drawing/2014/main" id="{559650C0-F64B-4CD0-AEE5-CC0D2C270964}"/>
            </a:ext>
          </a:extLst>
        </xdr:cNvPr>
        <xdr:cNvSpPr txBox="1"/>
      </xdr:nvSpPr>
      <xdr:spPr>
        <a:xfrm>
          <a:off x="16357600" y="1404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662" name="楕円 661">
          <a:extLst>
            <a:ext uri="{FF2B5EF4-FFF2-40B4-BE49-F238E27FC236}">
              <a16:creationId xmlns:a16="http://schemas.microsoft.com/office/drawing/2014/main" id="{E4B30ADD-E205-49BA-9AE2-1EDA8C0F69E1}"/>
            </a:ext>
          </a:extLst>
        </xdr:cNvPr>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63246</xdr:rowOff>
    </xdr:to>
    <xdr:cxnSp macro="">
      <xdr:nvCxnSpPr>
        <xdr:cNvPr id="663" name="直線コネクタ 662">
          <a:extLst>
            <a:ext uri="{FF2B5EF4-FFF2-40B4-BE49-F238E27FC236}">
              <a16:creationId xmlns:a16="http://schemas.microsoft.com/office/drawing/2014/main" id="{68DFC800-C8AF-45D8-ADD9-F5AAA34AC79E}"/>
            </a:ext>
          </a:extLst>
        </xdr:cNvPr>
        <xdr:cNvCxnSpPr/>
      </xdr:nvCxnSpPr>
      <xdr:spPr>
        <a:xfrm>
          <a:off x="15481300" y="1411986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131318</xdr:rowOff>
    </xdr:from>
    <xdr:to>
      <xdr:col>76</xdr:col>
      <xdr:colOff>165100</xdr:colOff>
      <xdr:row>82</xdr:row>
      <xdr:rowOff>61468</xdr:rowOff>
    </xdr:to>
    <xdr:sp macro="" textlink="">
      <xdr:nvSpPr>
        <xdr:cNvPr id="664" name="楕円 663">
          <a:extLst>
            <a:ext uri="{FF2B5EF4-FFF2-40B4-BE49-F238E27FC236}">
              <a16:creationId xmlns:a16="http://schemas.microsoft.com/office/drawing/2014/main" id="{70F6F09B-C18A-44C8-8E0F-A68B92D81B4C}"/>
            </a:ext>
          </a:extLst>
        </xdr:cNvPr>
        <xdr:cNvSpPr/>
      </xdr:nvSpPr>
      <xdr:spPr>
        <a:xfrm>
          <a:off x="14541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xdr:rowOff>
    </xdr:from>
    <xdr:to>
      <xdr:col>81</xdr:col>
      <xdr:colOff>50800</xdr:colOff>
      <xdr:row>82</xdr:row>
      <xdr:rowOff>60961</xdr:rowOff>
    </xdr:to>
    <xdr:cxnSp macro="">
      <xdr:nvCxnSpPr>
        <xdr:cNvPr id="665" name="直線コネクタ 664">
          <a:extLst>
            <a:ext uri="{FF2B5EF4-FFF2-40B4-BE49-F238E27FC236}">
              <a16:creationId xmlns:a16="http://schemas.microsoft.com/office/drawing/2014/main" id="{DB7DDFC1-8CF7-4FFA-9E3E-2BCCE5677687}"/>
            </a:ext>
          </a:extLst>
        </xdr:cNvPr>
        <xdr:cNvCxnSpPr/>
      </xdr:nvCxnSpPr>
      <xdr:spPr>
        <a:xfrm>
          <a:off x="14592300" y="140695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28448</xdr:rowOff>
    </xdr:from>
    <xdr:to>
      <xdr:col>72</xdr:col>
      <xdr:colOff>38100</xdr:colOff>
      <xdr:row>82</xdr:row>
      <xdr:rowOff>130048</xdr:rowOff>
    </xdr:to>
    <xdr:sp macro="" textlink="">
      <xdr:nvSpPr>
        <xdr:cNvPr id="666" name="楕円 665">
          <a:extLst>
            <a:ext uri="{FF2B5EF4-FFF2-40B4-BE49-F238E27FC236}">
              <a16:creationId xmlns:a16="http://schemas.microsoft.com/office/drawing/2014/main" id="{2D2771A3-95F4-4019-83E6-7BCF93757D84}"/>
            </a:ext>
          </a:extLst>
        </xdr:cNvPr>
        <xdr:cNvSpPr/>
      </xdr:nvSpPr>
      <xdr:spPr>
        <a:xfrm>
          <a:off x="13652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10668</xdr:rowOff>
    </xdr:from>
    <xdr:to>
      <xdr:col>76</xdr:col>
      <xdr:colOff>114300</xdr:colOff>
      <xdr:row>82</xdr:row>
      <xdr:rowOff>79248</xdr:rowOff>
    </xdr:to>
    <xdr:cxnSp macro="">
      <xdr:nvCxnSpPr>
        <xdr:cNvPr id="667" name="直線コネクタ 666">
          <a:extLst>
            <a:ext uri="{FF2B5EF4-FFF2-40B4-BE49-F238E27FC236}">
              <a16:creationId xmlns:a16="http://schemas.microsoft.com/office/drawing/2014/main" id="{5D68BA42-6F29-435D-81BB-6DA61BCE6334}"/>
            </a:ext>
          </a:extLst>
        </xdr:cNvPr>
        <xdr:cNvCxnSpPr/>
      </xdr:nvCxnSpPr>
      <xdr:spPr>
        <a:xfrm flipV="1">
          <a:off x="13703300" y="140695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133604</xdr:rowOff>
    </xdr:from>
    <xdr:to>
      <xdr:col>67</xdr:col>
      <xdr:colOff>101600</xdr:colOff>
      <xdr:row>82</xdr:row>
      <xdr:rowOff>63754</xdr:rowOff>
    </xdr:to>
    <xdr:sp macro="" textlink="">
      <xdr:nvSpPr>
        <xdr:cNvPr id="668" name="楕円 667">
          <a:extLst>
            <a:ext uri="{FF2B5EF4-FFF2-40B4-BE49-F238E27FC236}">
              <a16:creationId xmlns:a16="http://schemas.microsoft.com/office/drawing/2014/main" id="{AA71BDC2-1E01-4B74-9B11-B5EA263E3EFC}"/>
            </a:ext>
          </a:extLst>
        </xdr:cNvPr>
        <xdr:cNvSpPr/>
      </xdr:nvSpPr>
      <xdr:spPr>
        <a:xfrm>
          <a:off x="12763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12954</xdr:rowOff>
    </xdr:from>
    <xdr:to>
      <xdr:col>71</xdr:col>
      <xdr:colOff>177800</xdr:colOff>
      <xdr:row>82</xdr:row>
      <xdr:rowOff>79248</xdr:rowOff>
    </xdr:to>
    <xdr:cxnSp macro="">
      <xdr:nvCxnSpPr>
        <xdr:cNvPr id="669" name="直線コネクタ 668">
          <a:extLst>
            <a:ext uri="{FF2B5EF4-FFF2-40B4-BE49-F238E27FC236}">
              <a16:creationId xmlns:a16="http://schemas.microsoft.com/office/drawing/2014/main" id="{04C20E89-4BA9-4EAC-8F76-F46284FD79CA}"/>
            </a:ext>
          </a:extLst>
        </xdr:cNvPr>
        <xdr:cNvCxnSpPr/>
      </xdr:nvCxnSpPr>
      <xdr:spPr>
        <a:xfrm>
          <a:off x="12814300" y="1407185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80281</xdr:rowOff>
    </xdr:from>
    <xdr:ext cx="405111" cy="259045"/>
    <xdr:sp macro="" textlink="">
      <xdr:nvSpPr>
        <xdr:cNvPr id="670" name="n_1aveValue【児童館】&#10;有形固定資産減価償却率">
          <a:extLst>
            <a:ext uri="{FF2B5EF4-FFF2-40B4-BE49-F238E27FC236}">
              <a16:creationId xmlns:a16="http://schemas.microsoft.com/office/drawing/2014/main" id="{8EE740B0-171E-4E2C-898D-FE9A1F254CE4}"/>
            </a:ext>
          </a:extLst>
        </xdr:cNvPr>
        <xdr:cNvSpPr txBox="1"/>
      </xdr:nvSpPr>
      <xdr:spPr>
        <a:xfrm>
          <a:off x="152660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68851</xdr:rowOff>
    </xdr:from>
    <xdr:ext cx="405111" cy="259045"/>
    <xdr:sp macro="" textlink="">
      <xdr:nvSpPr>
        <xdr:cNvPr id="671" name="n_2aveValue【児童館】&#10;有形固定資産減価償却率">
          <a:extLst>
            <a:ext uri="{FF2B5EF4-FFF2-40B4-BE49-F238E27FC236}">
              <a16:creationId xmlns:a16="http://schemas.microsoft.com/office/drawing/2014/main" id="{5319E41C-EF80-4AC0-A1B1-ED2C9364C46B}"/>
            </a:ext>
          </a:extLst>
        </xdr:cNvPr>
        <xdr:cNvSpPr txBox="1"/>
      </xdr:nvSpPr>
      <xdr:spPr>
        <a:xfrm>
          <a:off x="14389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34562</xdr:rowOff>
    </xdr:from>
    <xdr:ext cx="405111" cy="259045"/>
    <xdr:sp macro="" textlink="">
      <xdr:nvSpPr>
        <xdr:cNvPr id="672" name="n_3aveValue【児童館】&#10;有形固定資産減価償却率">
          <a:extLst>
            <a:ext uri="{FF2B5EF4-FFF2-40B4-BE49-F238E27FC236}">
              <a16:creationId xmlns:a16="http://schemas.microsoft.com/office/drawing/2014/main" id="{353AE3CE-C713-4B7F-852E-71F91639B68E}"/>
            </a:ext>
          </a:extLst>
        </xdr:cNvPr>
        <xdr:cNvSpPr txBox="1"/>
      </xdr:nvSpPr>
      <xdr:spPr>
        <a:xfrm>
          <a:off x="13500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4842</xdr:rowOff>
    </xdr:from>
    <xdr:ext cx="405111" cy="259045"/>
    <xdr:sp macro="" textlink="">
      <xdr:nvSpPr>
        <xdr:cNvPr id="673" name="n_4aveValue【児童館】&#10;有形固定資産減価償却率">
          <a:extLst>
            <a:ext uri="{FF2B5EF4-FFF2-40B4-BE49-F238E27FC236}">
              <a16:creationId xmlns:a16="http://schemas.microsoft.com/office/drawing/2014/main" id="{91B4560F-F05D-4BA7-95F9-B3E6B2C22A0A}"/>
            </a:ext>
          </a:extLst>
        </xdr:cNvPr>
        <xdr:cNvSpPr txBox="1"/>
      </xdr:nvSpPr>
      <xdr:spPr>
        <a:xfrm>
          <a:off x="12611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102888</xdr:rowOff>
    </xdr:from>
    <xdr:ext cx="405111" cy="259045"/>
    <xdr:sp macro="" textlink="">
      <xdr:nvSpPr>
        <xdr:cNvPr id="674" name="n_1mainValue【児童館】&#10;有形固定資産減価償却率">
          <a:extLst>
            <a:ext uri="{FF2B5EF4-FFF2-40B4-BE49-F238E27FC236}">
              <a16:creationId xmlns:a16="http://schemas.microsoft.com/office/drawing/2014/main" id="{7C9A0344-536C-4E2A-8367-D307D13C7472}"/>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52595</xdr:rowOff>
    </xdr:from>
    <xdr:ext cx="405111" cy="259045"/>
    <xdr:sp macro="" textlink="">
      <xdr:nvSpPr>
        <xdr:cNvPr id="675" name="n_2mainValue【児童館】&#10;有形固定資産減価償却率">
          <a:extLst>
            <a:ext uri="{FF2B5EF4-FFF2-40B4-BE49-F238E27FC236}">
              <a16:creationId xmlns:a16="http://schemas.microsoft.com/office/drawing/2014/main" id="{F7F2267B-3A50-42F0-996A-026A7C411B18}"/>
            </a:ext>
          </a:extLst>
        </xdr:cNvPr>
        <xdr:cNvSpPr txBox="1"/>
      </xdr:nvSpPr>
      <xdr:spPr>
        <a:xfrm>
          <a:off x="14389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121175</xdr:rowOff>
    </xdr:from>
    <xdr:ext cx="405111" cy="259045"/>
    <xdr:sp macro="" textlink="">
      <xdr:nvSpPr>
        <xdr:cNvPr id="676" name="n_3mainValue【児童館】&#10;有形固定資産減価償却率">
          <a:extLst>
            <a:ext uri="{FF2B5EF4-FFF2-40B4-BE49-F238E27FC236}">
              <a16:creationId xmlns:a16="http://schemas.microsoft.com/office/drawing/2014/main" id="{CB9CA076-C2B4-499E-AD1F-607D9F8F967E}"/>
            </a:ext>
          </a:extLst>
        </xdr:cNvPr>
        <xdr:cNvSpPr txBox="1"/>
      </xdr:nvSpPr>
      <xdr:spPr>
        <a:xfrm>
          <a:off x="13500744"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54881</xdr:rowOff>
    </xdr:from>
    <xdr:ext cx="405111" cy="259045"/>
    <xdr:sp macro="" textlink="">
      <xdr:nvSpPr>
        <xdr:cNvPr id="677" name="n_4mainValue【児童館】&#10;有形固定資産減価償却率">
          <a:extLst>
            <a:ext uri="{FF2B5EF4-FFF2-40B4-BE49-F238E27FC236}">
              <a16:creationId xmlns:a16="http://schemas.microsoft.com/office/drawing/2014/main" id="{12606624-EE5A-481F-ABAA-50CE6AEC64C3}"/>
            </a:ext>
          </a:extLst>
        </xdr:cNvPr>
        <xdr:cNvSpPr txBox="1"/>
      </xdr:nvSpPr>
      <xdr:spPr>
        <a:xfrm>
          <a:off x="126117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EA882229-9B08-409C-BE00-DFB0D9A41FD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0E30A904-06B1-4732-9417-126E9098AB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0FC37908-57A3-4B7A-A557-194F0EBA573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1D7F501A-40C9-4B62-9E3B-0044D79D1A7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A2C0E5C8-77BC-4FDA-AD98-22B96D1C859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6FCEC832-85DF-41E5-9771-C8A9954E2A0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94BB90C3-09E5-40A9-8B20-AAE16A5D50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2D4296A0-7F74-4E48-BAEB-1BEE5685D48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51D37C73-38A5-456C-91C8-D3A737316E8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6272D977-4D12-46D1-B93A-033A55BA7C0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a:extLst>
            <a:ext uri="{FF2B5EF4-FFF2-40B4-BE49-F238E27FC236}">
              <a16:creationId xmlns:a16="http://schemas.microsoft.com/office/drawing/2014/main" id="{8237F527-F56F-4783-B388-7FF63FDB452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a:extLst>
            <a:ext uri="{FF2B5EF4-FFF2-40B4-BE49-F238E27FC236}">
              <a16:creationId xmlns:a16="http://schemas.microsoft.com/office/drawing/2014/main" id="{0831BA6A-7CD0-4367-828E-EE4D6FAD8F5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a:extLst>
            <a:ext uri="{FF2B5EF4-FFF2-40B4-BE49-F238E27FC236}">
              <a16:creationId xmlns:a16="http://schemas.microsoft.com/office/drawing/2014/main" id="{5A7E7531-A34C-4905-9743-012CF19627C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a:extLst>
            <a:ext uri="{FF2B5EF4-FFF2-40B4-BE49-F238E27FC236}">
              <a16:creationId xmlns:a16="http://schemas.microsoft.com/office/drawing/2014/main" id="{8B20B483-DA5C-48B3-98F6-B67068E38C6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a:extLst>
            <a:ext uri="{FF2B5EF4-FFF2-40B4-BE49-F238E27FC236}">
              <a16:creationId xmlns:a16="http://schemas.microsoft.com/office/drawing/2014/main" id="{89BE6047-F55F-4345-A688-E4BEAC08AEA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a:extLst>
            <a:ext uri="{FF2B5EF4-FFF2-40B4-BE49-F238E27FC236}">
              <a16:creationId xmlns:a16="http://schemas.microsoft.com/office/drawing/2014/main" id="{BA4C4170-D443-4FBF-B755-FF40B71A3F0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a:extLst>
            <a:ext uri="{FF2B5EF4-FFF2-40B4-BE49-F238E27FC236}">
              <a16:creationId xmlns:a16="http://schemas.microsoft.com/office/drawing/2014/main" id="{5D9878D5-1F8D-496F-896D-B5E860ED6DE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a:extLst>
            <a:ext uri="{FF2B5EF4-FFF2-40B4-BE49-F238E27FC236}">
              <a16:creationId xmlns:a16="http://schemas.microsoft.com/office/drawing/2014/main" id="{E45D7B7B-3B1C-486F-B1E4-B9E7D9C1ADD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a:extLst>
            <a:ext uri="{FF2B5EF4-FFF2-40B4-BE49-F238E27FC236}">
              <a16:creationId xmlns:a16="http://schemas.microsoft.com/office/drawing/2014/main" id="{048833D2-7902-4F99-B351-4EC05CDC7B7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a:extLst>
            <a:ext uri="{FF2B5EF4-FFF2-40B4-BE49-F238E27FC236}">
              <a16:creationId xmlns:a16="http://schemas.microsoft.com/office/drawing/2014/main" id="{187274EE-E0A2-4B9C-B34A-871C529D412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42F7B5C1-7DEB-4B81-9030-4C752F1C248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9AC9E51D-CD87-4E95-AFB6-D5401DC42D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B108A004-FE9D-424E-9F3C-9B02025C404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1" name="直線コネクタ 700">
          <a:extLst>
            <a:ext uri="{FF2B5EF4-FFF2-40B4-BE49-F238E27FC236}">
              <a16:creationId xmlns:a16="http://schemas.microsoft.com/office/drawing/2014/main" id="{CCDC26D0-771F-4FBD-81C3-2BAAC630FE6A}"/>
            </a:ext>
          </a:extLst>
        </xdr:cNvPr>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2" name="【児童館】&#10;一人当たり面積最小値テキスト">
          <a:extLst>
            <a:ext uri="{FF2B5EF4-FFF2-40B4-BE49-F238E27FC236}">
              <a16:creationId xmlns:a16="http://schemas.microsoft.com/office/drawing/2014/main" id="{B147D97E-FB5E-4448-AC07-B865C675B3BC}"/>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3" name="直線コネクタ 702">
          <a:extLst>
            <a:ext uri="{FF2B5EF4-FFF2-40B4-BE49-F238E27FC236}">
              <a16:creationId xmlns:a16="http://schemas.microsoft.com/office/drawing/2014/main" id="{96D13BC6-8B5A-44DE-B187-EF3B27C9BC8A}"/>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4" name="【児童館】&#10;一人当たり面積最大値テキスト">
          <a:extLst>
            <a:ext uri="{FF2B5EF4-FFF2-40B4-BE49-F238E27FC236}">
              <a16:creationId xmlns:a16="http://schemas.microsoft.com/office/drawing/2014/main" id="{0531EB63-80F1-4870-AF00-7B263E7EFF44}"/>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5" name="直線コネクタ 704">
          <a:extLst>
            <a:ext uri="{FF2B5EF4-FFF2-40B4-BE49-F238E27FC236}">
              <a16:creationId xmlns:a16="http://schemas.microsoft.com/office/drawing/2014/main" id="{55E3A42E-D649-4302-907A-853DC06DBF0B}"/>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6" name="【児童館】&#10;一人当たり面積平均値テキスト">
          <a:extLst>
            <a:ext uri="{FF2B5EF4-FFF2-40B4-BE49-F238E27FC236}">
              <a16:creationId xmlns:a16="http://schemas.microsoft.com/office/drawing/2014/main" id="{8606605C-0AA2-4708-82D1-577857A8263C}"/>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7" name="フローチャート: 判断 706">
          <a:extLst>
            <a:ext uri="{FF2B5EF4-FFF2-40B4-BE49-F238E27FC236}">
              <a16:creationId xmlns:a16="http://schemas.microsoft.com/office/drawing/2014/main" id="{2B010AE5-7C75-4F89-8A2D-45498E268838}"/>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8" name="フローチャート: 判断 707">
          <a:extLst>
            <a:ext uri="{FF2B5EF4-FFF2-40B4-BE49-F238E27FC236}">
              <a16:creationId xmlns:a16="http://schemas.microsoft.com/office/drawing/2014/main" id="{CF4318E0-AE66-4EDB-A54D-2CEB5752F556}"/>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9" name="フローチャート: 判断 708">
          <a:extLst>
            <a:ext uri="{FF2B5EF4-FFF2-40B4-BE49-F238E27FC236}">
              <a16:creationId xmlns:a16="http://schemas.microsoft.com/office/drawing/2014/main" id="{1625F722-13D2-4E6E-9887-14BDCDDCB2B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0" name="フローチャート: 判断 709">
          <a:extLst>
            <a:ext uri="{FF2B5EF4-FFF2-40B4-BE49-F238E27FC236}">
              <a16:creationId xmlns:a16="http://schemas.microsoft.com/office/drawing/2014/main" id="{7F078DD6-4486-4DE1-B67B-B3D39D35A344}"/>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1" name="フローチャート: 判断 710">
          <a:extLst>
            <a:ext uri="{FF2B5EF4-FFF2-40B4-BE49-F238E27FC236}">
              <a16:creationId xmlns:a16="http://schemas.microsoft.com/office/drawing/2014/main" id="{DC13A1C5-7BC9-4597-8297-59B6DBCC81AF}"/>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325429C2-6661-4205-A212-4E82E00867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28627B0-6C8B-49E3-A24F-BE105E9D0D7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768AF5D-8BEE-4FC7-9DD0-F325FD93662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8D08FDD-E5DD-4295-B562-148D540E006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C273CB3-0717-4DEE-8188-744219A1468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139700</xdr:rowOff>
    </xdr:from>
    <xdr:to>
      <xdr:col>116</xdr:col>
      <xdr:colOff>114300</xdr:colOff>
      <xdr:row>77</xdr:row>
      <xdr:rowOff>69850</xdr:rowOff>
    </xdr:to>
    <xdr:sp macro="" textlink="">
      <xdr:nvSpPr>
        <xdr:cNvPr id="717" name="楕円 716">
          <a:extLst>
            <a:ext uri="{FF2B5EF4-FFF2-40B4-BE49-F238E27FC236}">
              <a16:creationId xmlns:a16="http://schemas.microsoft.com/office/drawing/2014/main" id="{4DAD85EF-2F20-4467-A438-3EAC2A0662A0}"/>
            </a:ext>
          </a:extLst>
        </xdr:cNvPr>
        <xdr:cNvSpPr/>
      </xdr:nvSpPr>
      <xdr:spPr>
        <a:xfrm>
          <a:off x="221107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92727</xdr:rowOff>
    </xdr:from>
    <xdr:ext cx="469744" cy="259045"/>
    <xdr:sp macro="" textlink="">
      <xdr:nvSpPr>
        <xdr:cNvPr id="718" name="【児童館】&#10;一人当たり面積該当値テキスト">
          <a:extLst>
            <a:ext uri="{FF2B5EF4-FFF2-40B4-BE49-F238E27FC236}">
              <a16:creationId xmlns:a16="http://schemas.microsoft.com/office/drawing/2014/main" id="{64E26365-6EE3-4A9B-AC47-ED1DB4F3921F}"/>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139700</xdr:rowOff>
    </xdr:from>
    <xdr:to>
      <xdr:col>112</xdr:col>
      <xdr:colOff>38100</xdr:colOff>
      <xdr:row>77</xdr:row>
      <xdr:rowOff>69850</xdr:rowOff>
    </xdr:to>
    <xdr:sp macro="" textlink="">
      <xdr:nvSpPr>
        <xdr:cNvPr id="719" name="楕円 718">
          <a:extLst>
            <a:ext uri="{FF2B5EF4-FFF2-40B4-BE49-F238E27FC236}">
              <a16:creationId xmlns:a16="http://schemas.microsoft.com/office/drawing/2014/main" id="{A4C2A4EF-ACAA-43CA-8D75-B41A006B6C76}"/>
            </a:ext>
          </a:extLst>
        </xdr:cNvPr>
        <xdr:cNvSpPr/>
      </xdr:nvSpPr>
      <xdr:spPr>
        <a:xfrm>
          <a:off x="21272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19050</xdr:rowOff>
    </xdr:from>
    <xdr:to>
      <xdr:col>116</xdr:col>
      <xdr:colOff>63500</xdr:colOff>
      <xdr:row>77</xdr:row>
      <xdr:rowOff>19050</xdr:rowOff>
    </xdr:to>
    <xdr:cxnSp macro="">
      <xdr:nvCxnSpPr>
        <xdr:cNvPr id="720" name="直線コネクタ 719">
          <a:extLst>
            <a:ext uri="{FF2B5EF4-FFF2-40B4-BE49-F238E27FC236}">
              <a16:creationId xmlns:a16="http://schemas.microsoft.com/office/drawing/2014/main" id="{5DA64565-97C6-44D1-91D0-53D7A164F536}"/>
            </a:ext>
          </a:extLst>
        </xdr:cNvPr>
        <xdr:cNvCxnSpPr/>
      </xdr:nvCxnSpPr>
      <xdr:spPr>
        <a:xfrm>
          <a:off x="21323300" y="1322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139700</xdr:rowOff>
    </xdr:from>
    <xdr:to>
      <xdr:col>107</xdr:col>
      <xdr:colOff>101600</xdr:colOff>
      <xdr:row>77</xdr:row>
      <xdr:rowOff>69850</xdr:rowOff>
    </xdr:to>
    <xdr:sp macro="" textlink="">
      <xdr:nvSpPr>
        <xdr:cNvPr id="721" name="楕円 720">
          <a:extLst>
            <a:ext uri="{FF2B5EF4-FFF2-40B4-BE49-F238E27FC236}">
              <a16:creationId xmlns:a16="http://schemas.microsoft.com/office/drawing/2014/main" id="{BB21D4D7-D2D1-4AD9-A7A6-ECC1C4663AF4}"/>
            </a:ext>
          </a:extLst>
        </xdr:cNvPr>
        <xdr:cNvSpPr/>
      </xdr:nvSpPr>
      <xdr:spPr>
        <a:xfrm>
          <a:off x="20383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19050</xdr:rowOff>
    </xdr:from>
    <xdr:to>
      <xdr:col>111</xdr:col>
      <xdr:colOff>177800</xdr:colOff>
      <xdr:row>77</xdr:row>
      <xdr:rowOff>19050</xdr:rowOff>
    </xdr:to>
    <xdr:cxnSp macro="">
      <xdr:nvCxnSpPr>
        <xdr:cNvPr id="722" name="直線コネクタ 721">
          <a:extLst>
            <a:ext uri="{FF2B5EF4-FFF2-40B4-BE49-F238E27FC236}">
              <a16:creationId xmlns:a16="http://schemas.microsoft.com/office/drawing/2014/main" id="{4E0C81A0-1E3E-4596-A179-E7DB6DFA61E1}"/>
            </a:ext>
          </a:extLst>
        </xdr:cNvPr>
        <xdr:cNvCxnSpPr/>
      </xdr:nvCxnSpPr>
      <xdr:spPr>
        <a:xfrm>
          <a:off x="20434300" y="1322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6350</xdr:rowOff>
    </xdr:from>
    <xdr:to>
      <xdr:col>102</xdr:col>
      <xdr:colOff>165100</xdr:colOff>
      <xdr:row>77</xdr:row>
      <xdr:rowOff>107950</xdr:rowOff>
    </xdr:to>
    <xdr:sp macro="" textlink="">
      <xdr:nvSpPr>
        <xdr:cNvPr id="723" name="楕円 722">
          <a:extLst>
            <a:ext uri="{FF2B5EF4-FFF2-40B4-BE49-F238E27FC236}">
              <a16:creationId xmlns:a16="http://schemas.microsoft.com/office/drawing/2014/main" id="{B426B0A3-727E-4273-A0B5-923B6AE33894}"/>
            </a:ext>
          </a:extLst>
        </xdr:cNvPr>
        <xdr:cNvSpPr/>
      </xdr:nvSpPr>
      <xdr:spPr>
        <a:xfrm>
          <a:off x="19494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19050</xdr:rowOff>
    </xdr:from>
    <xdr:to>
      <xdr:col>107</xdr:col>
      <xdr:colOff>50800</xdr:colOff>
      <xdr:row>77</xdr:row>
      <xdr:rowOff>57150</xdr:rowOff>
    </xdr:to>
    <xdr:cxnSp macro="">
      <xdr:nvCxnSpPr>
        <xdr:cNvPr id="724" name="直線コネクタ 723">
          <a:extLst>
            <a:ext uri="{FF2B5EF4-FFF2-40B4-BE49-F238E27FC236}">
              <a16:creationId xmlns:a16="http://schemas.microsoft.com/office/drawing/2014/main" id="{D6134619-BC7C-48C0-9039-4FF5E1387540}"/>
            </a:ext>
          </a:extLst>
        </xdr:cNvPr>
        <xdr:cNvCxnSpPr/>
      </xdr:nvCxnSpPr>
      <xdr:spPr>
        <a:xfrm flipV="1">
          <a:off x="19545300" y="1322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6350</xdr:rowOff>
    </xdr:from>
    <xdr:to>
      <xdr:col>98</xdr:col>
      <xdr:colOff>38100</xdr:colOff>
      <xdr:row>77</xdr:row>
      <xdr:rowOff>107950</xdr:rowOff>
    </xdr:to>
    <xdr:sp macro="" textlink="">
      <xdr:nvSpPr>
        <xdr:cNvPr id="725" name="楕円 724">
          <a:extLst>
            <a:ext uri="{FF2B5EF4-FFF2-40B4-BE49-F238E27FC236}">
              <a16:creationId xmlns:a16="http://schemas.microsoft.com/office/drawing/2014/main" id="{91FCE69B-8E10-412E-9FA6-38D058D94C35}"/>
            </a:ext>
          </a:extLst>
        </xdr:cNvPr>
        <xdr:cNvSpPr/>
      </xdr:nvSpPr>
      <xdr:spPr>
        <a:xfrm>
          <a:off x="18605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57150</xdr:rowOff>
    </xdr:from>
    <xdr:to>
      <xdr:col>102</xdr:col>
      <xdr:colOff>114300</xdr:colOff>
      <xdr:row>77</xdr:row>
      <xdr:rowOff>57150</xdr:rowOff>
    </xdr:to>
    <xdr:cxnSp macro="">
      <xdr:nvCxnSpPr>
        <xdr:cNvPr id="726" name="直線コネクタ 725">
          <a:extLst>
            <a:ext uri="{FF2B5EF4-FFF2-40B4-BE49-F238E27FC236}">
              <a16:creationId xmlns:a16="http://schemas.microsoft.com/office/drawing/2014/main" id="{1793EC26-02E1-47A8-8960-63EF2491A73C}"/>
            </a:ext>
          </a:extLst>
        </xdr:cNvPr>
        <xdr:cNvCxnSpPr/>
      </xdr:nvCxnSpPr>
      <xdr:spPr>
        <a:xfrm>
          <a:off x="18656300" y="1325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7" name="n_1aveValue【児童館】&#10;一人当たり面積">
          <a:extLst>
            <a:ext uri="{FF2B5EF4-FFF2-40B4-BE49-F238E27FC236}">
              <a16:creationId xmlns:a16="http://schemas.microsoft.com/office/drawing/2014/main" id="{EA7FF968-4596-4DFC-AB89-2D7B2DD6D4AF}"/>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28" name="n_2aveValue【児童館】&#10;一人当たり面積">
          <a:extLst>
            <a:ext uri="{FF2B5EF4-FFF2-40B4-BE49-F238E27FC236}">
              <a16:creationId xmlns:a16="http://schemas.microsoft.com/office/drawing/2014/main" id="{1B6A3E2F-25E8-49B6-A912-7F6C00C776C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29" name="n_3aveValue【児童館】&#10;一人当たり面積">
          <a:extLst>
            <a:ext uri="{FF2B5EF4-FFF2-40B4-BE49-F238E27FC236}">
              <a16:creationId xmlns:a16="http://schemas.microsoft.com/office/drawing/2014/main" id="{9CC66597-3CCD-428D-BA74-3ABC72DF8F55}"/>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0" name="n_4aveValue【児童館】&#10;一人当たり面積">
          <a:extLst>
            <a:ext uri="{FF2B5EF4-FFF2-40B4-BE49-F238E27FC236}">
              <a16:creationId xmlns:a16="http://schemas.microsoft.com/office/drawing/2014/main" id="{3DB11A01-26D7-4712-B687-25556B88D31E}"/>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86377</xdr:rowOff>
    </xdr:from>
    <xdr:ext cx="469744" cy="259045"/>
    <xdr:sp macro="" textlink="">
      <xdr:nvSpPr>
        <xdr:cNvPr id="731" name="n_1mainValue【児童館】&#10;一人当たり面積">
          <a:extLst>
            <a:ext uri="{FF2B5EF4-FFF2-40B4-BE49-F238E27FC236}">
              <a16:creationId xmlns:a16="http://schemas.microsoft.com/office/drawing/2014/main" id="{8D17CCC2-F278-49E6-8FE5-6ECDD6AD9BC3}"/>
            </a:ext>
          </a:extLst>
        </xdr:cNvPr>
        <xdr:cNvSpPr txBox="1"/>
      </xdr:nvSpPr>
      <xdr:spPr>
        <a:xfrm>
          <a:off x="21075727" y="1294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86377</xdr:rowOff>
    </xdr:from>
    <xdr:ext cx="469744" cy="259045"/>
    <xdr:sp macro="" textlink="">
      <xdr:nvSpPr>
        <xdr:cNvPr id="732" name="n_2mainValue【児童館】&#10;一人当たり面積">
          <a:extLst>
            <a:ext uri="{FF2B5EF4-FFF2-40B4-BE49-F238E27FC236}">
              <a16:creationId xmlns:a16="http://schemas.microsoft.com/office/drawing/2014/main" id="{ED4BA533-B081-464D-B2B2-6A5C105B6145}"/>
            </a:ext>
          </a:extLst>
        </xdr:cNvPr>
        <xdr:cNvSpPr txBox="1"/>
      </xdr:nvSpPr>
      <xdr:spPr>
        <a:xfrm>
          <a:off x="20199427" y="1294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124477</xdr:rowOff>
    </xdr:from>
    <xdr:ext cx="469744" cy="259045"/>
    <xdr:sp macro="" textlink="">
      <xdr:nvSpPr>
        <xdr:cNvPr id="733" name="n_3mainValue【児童館】&#10;一人当たり面積">
          <a:extLst>
            <a:ext uri="{FF2B5EF4-FFF2-40B4-BE49-F238E27FC236}">
              <a16:creationId xmlns:a16="http://schemas.microsoft.com/office/drawing/2014/main" id="{57021509-7C6A-44E2-AEF2-4BED6F1B4FD7}"/>
            </a:ext>
          </a:extLst>
        </xdr:cNvPr>
        <xdr:cNvSpPr txBox="1"/>
      </xdr:nvSpPr>
      <xdr:spPr>
        <a:xfrm>
          <a:off x="193104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124477</xdr:rowOff>
    </xdr:from>
    <xdr:ext cx="469744" cy="259045"/>
    <xdr:sp macro="" textlink="">
      <xdr:nvSpPr>
        <xdr:cNvPr id="734" name="n_4mainValue【児童館】&#10;一人当たり面積">
          <a:extLst>
            <a:ext uri="{FF2B5EF4-FFF2-40B4-BE49-F238E27FC236}">
              <a16:creationId xmlns:a16="http://schemas.microsoft.com/office/drawing/2014/main" id="{AA577741-BF25-4F44-A065-14D781F76FB7}"/>
            </a:ext>
          </a:extLst>
        </xdr:cNvPr>
        <xdr:cNvSpPr txBox="1"/>
      </xdr:nvSpPr>
      <xdr:spPr>
        <a:xfrm>
          <a:off x="184214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4DE68D5E-6979-4987-9BD1-37FF96A869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8BD1926C-8A8C-4299-9A8E-C89831C2FBA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BD7E2DC5-4346-4F1B-B338-4CDF903F96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62023EF3-5131-4DE4-A0AB-53AF3550B1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A35F081A-08C4-4F40-B639-FBB4F9E96A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5BB71AF8-4710-46DD-9847-2A8DE80704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42BABD64-F3D3-43C3-8C3E-28269909831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150C2793-8F64-45E5-8B8F-510D7FA49E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83A81B9E-BE62-42AA-9CD1-DC7D919183B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EAD6C7B2-32C0-4AA9-BA05-FEB0DC6E14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240A3838-869A-4523-BA8B-809710FE3F5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a:extLst>
            <a:ext uri="{FF2B5EF4-FFF2-40B4-BE49-F238E27FC236}">
              <a16:creationId xmlns:a16="http://schemas.microsoft.com/office/drawing/2014/main" id="{3D2B5C66-6E43-45BE-8967-BE72321FA50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7" name="テキスト ボックス 746">
          <a:extLst>
            <a:ext uri="{FF2B5EF4-FFF2-40B4-BE49-F238E27FC236}">
              <a16:creationId xmlns:a16="http://schemas.microsoft.com/office/drawing/2014/main" id="{045AE7C9-9F13-46A4-ABE3-055EC7525B72}"/>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a:extLst>
            <a:ext uri="{FF2B5EF4-FFF2-40B4-BE49-F238E27FC236}">
              <a16:creationId xmlns:a16="http://schemas.microsoft.com/office/drawing/2014/main" id="{10DD3216-82E8-4F88-9A6A-3F7964DD65D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a:extLst>
            <a:ext uri="{FF2B5EF4-FFF2-40B4-BE49-F238E27FC236}">
              <a16:creationId xmlns:a16="http://schemas.microsoft.com/office/drawing/2014/main" id="{7352DDE2-CA45-428C-A6B5-20670B1DED5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a:extLst>
            <a:ext uri="{FF2B5EF4-FFF2-40B4-BE49-F238E27FC236}">
              <a16:creationId xmlns:a16="http://schemas.microsoft.com/office/drawing/2014/main" id="{F81AB8DD-ECF6-451E-B392-76847502691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a:extLst>
            <a:ext uri="{FF2B5EF4-FFF2-40B4-BE49-F238E27FC236}">
              <a16:creationId xmlns:a16="http://schemas.microsoft.com/office/drawing/2014/main" id="{0FC1FD1D-9DC2-43A6-BCE2-436DD496EDC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a:extLst>
            <a:ext uri="{FF2B5EF4-FFF2-40B4-BE49-F238E27FC236}">
              <a16:creationId xmlns:a16="http://schemas.microsoft.com/office/drawing/2014/main" id="{93C92729-9F63-4B81-A84A-C30A21CCAC4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a:extLst>
            <a:ext uri="{FF2B5EF4-FFF2-40B4-BE49-F238E27FC236}">
              <a16:creationId xmlns:a16="http://schemas.microsoft.com/office/drawing/2014/main" id="{DAD9405F-48DA-48AA-A499-92AF7FAC8B1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a:extLst>
            <a:ext uri="{FF2B5EF4-FFF2-40B4-BE49-F238E27FC236}">
              <a16:creationId xmlns:a16="http://schemas.microsoft.com/office/drawing/2014/main" id="{1285F9C8-C689-4F0A-9EF5-F3A65C73522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a:extLst>
            <a:ext uri="{FF2B5EF4-FFF2-40B4-BE49-F238E27FC236}">
              <a16:creationId xmlns:a16="http://schemas.microsoft.com/office/drawing/2014/main" id="{0C0BF227-497A-49AB-9A4B-9387EDEEC15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a:extLst>
            <a:ext uri="{FF2B5EF4-FFF2-40B4-BE49-F238E27FC236}">
              <a16:creationId xmlns:a16="http://schemas.microsoft.com/office/drawing/2014/main" id="{9C750737-324B-4905-8DE7-8813895747B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7" name="テキスト ボックス 756">
          <a:extLst>
            <a:ext uri="{FF2B5EF4-FFF2-40B4-BE49-F238E27FC236}">
              <a16:creationId xmlns:a16="http://schemas.microsoft.com/office/drawing/2014/main" id="{7E44F04A-35DF-4710-AC2C-726271A62862}"/>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4EC8614D-1885-42B0-AA0A-717F8A9DDDF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a:extLst>
            <a:ext uri="{FF2B5EF4-FFF2-40B4-BE49-F238E27FC236}">
              <a16:creationId xmlns:a16="http://schemas.microsoft.com/office/drawing/2014/main" id="{6F059A1E-F33A-4E05-956D-8076C6033C5F}"/>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525079F0-BF68-4F67-BDFE-8B2D52FF25F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117021</xdr:rowOff>
    </xdr:from>
    <xdr:to>
      <xdr:col>85</xdr:col>
      <xdr:colOff>126364</xdr:colOff>
      <xdr:row>109</xdr:row>
      <xdr:rowOff>81099</xdr:rowOff>
    </xdr:to>
    <xdr:cxnSp macro="">
      <xdr:nvCxnSpPr>
        <xdr:cNvPr id="761" name="直線コネクタ 760">
          <a:extLst>
            <a:ext uri="{FF2B5EF4-FFF2-40B4-BE49-F238E27FC236}">
              <a16:creationId xmlns:a16="http://schemas.microsoft.com/office/drawing/2014/main" id="{98F12665-D971-404F-BF1C-E7B400CCF3F5}"/>
            </a:ext>
          </a:extLst>
        </xdr:cNvPr>
        <xdr:cNvCxnSpPr/>
      </xdr:nvCxnSpPr>
      <xdr:spPr>
        <a:xfrm flipV="1">
          <a:off x="16318864" y="17433471"/>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84926</xdr:rowOff>
    </xdr:from>
    <xdr:ext cx="405111" cy="259045"/>
    <xdr:sp macro="" textlink="">
      <xdr:nvSpPr>
        <xdr:cNvPr id="762" name="【公民館】&#10;有形固定資産減価償却率最小値テキスト">
          <a:extLst>
            <a:ext uri="{FF2B5EF4-FFF2-40B4-BE49-F238E27FC236}">
              <a16:creationId xmlns:a16="http://schemas.microsoft.com/office/drawing/2014/main" id="{80E7FB74-C7E9-4FCA-BD03-3C7A73693731}"/>
            </a:ext>
          </a:extLst>
        </xdr:cNvPr>
        <xdr:cNvSpPr txBox="1"/>
      </xdr:nvSpPr>
      <xdr:spPr>
        <a:xfrm>
          <a:off x="16357600" y="18772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81099</xdr:rowOff>
    </xdr:from>
    <xdr:to>
      <xdr:col>86</xdr:col>
      <xdr:colOff>25400</xdr:colOff>
      <xdr:row>109</xdr:row>
      <xdr:rowOff>81099</xdr:rowOff>
    </xdr:to>
    <xdr:cxnSp macro="">
      <xdr:nvCxnSpPr>
        <xdr:cNvPr id="763" name="直線コネクタ 762">
          <a:extLst>
            <a:ext uri="{FF2B5EF4-FFF2-40B4-BE49-F238E27FC236}">
              <a16:creationId xmlns:a16="http://schemas.microsoft.com/office/drawing/2014/main" id="{1EE616FD-69AA-4548-9ED1-BA26888E8D5B}"/>
            </a:ext>
          </a:extLst>
        </xdr:cNvPr>
        <xdr:cNvCxnSpPr/>
      </xdr:nvCxnSpPr>
      <xdr:spPr>
        <a:xfrm>
          <a:off x="16230600" y="1876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63698</xdr:rowOff>
    </xdr:from>
    <xdr:ext cx="405111" cy="259045"/>
    <xdr:sp macro="" textlink="">
      <xdr:nvSpPr>
        <xdr:cNvPr id="764" name="【公民館】&#10;有形固定資産減価償却率最大値テキスト">
          <a:extLst>
            <a:ext uri="{FF2B5EF4-FFF2-40B4-BE49-F238E27FC236}">
              <a16:creationId xmlns:a16="http://schemas.microsoft.com/office/drawing/2014/main" id="{E5A3E20F-FD56-44CA-AD16-43CAE9A89198}"/>
            </a:ext>
          </a:extLst>
        </xdr:cNvPr>
        <xdr:cNvSpPr txBox="1"/>
      </xdr:nvSpPr>
      <xdr:spPr>
        <a:xfrm>
          <a:off x="16357600" y="17208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117021</xdr:rowOff>
    </xdr:from>
    <xdr:to>
      <xdr:col>86</xdr:col>
      <xdr:colOff>25400</xdr:colOff>
      <xdr:row>101</xdr:row>
      <xdr:rowOff>117021</xdr:rowOff>
    </xdr:to>
    <xdr:cxnSp macro="">
      <xdr:nvCxnSpPr>
        <xdr:cNvPr id="765" name="直線コネクタ 764">
          <a:extLst>
            <a:ext uri="{FF2B5EF4-FFF2-40B4-BE49-F238E27FC236}">
              <a16:creationId xmlns:a16="http://schemas.microsoft.com/office/drawing/2014/main" id="{124E54FA-DBEC-4176-BCE5-B5E3E395407B}"/>
            </a:ext>
          </a:extLst>
        </xdr:cNvPr>
        <xdr:cNvCxnSpPr/>
      </xdr:nvCxnSpPr>
      <xdr:spPr>
        <a:xfrm>
          <a:off x="16230600" y="1743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93634</xdr:rowOff>
    </xdr:from>
    <xdr:ext cx="405111" cy="259045"/>
    <xdr:sp macro="" textlink="">
      <xdr:nvSpPr>
        <xdr:cNvPr id="766" name="【公民館】&#10;有形固定資産減価償却率平均値テキスト">
          <a:extLst>
            <a:ext uri="{FF2B5EF4-FFF2-40B4-BE49-F238E27FC236}">
              <a16:creationId xmlns:a16="http://schemas.microsoft.com/office/drawing/2014/main" id="{09E0555F-4A6A-456C-8539-1CB0A071BED4}"/>
            </a:ext>
          </a:extLst>
        </xdr:cNvPr>
        <xdr:cNvSpPr txBox="1"/>
      </xdr:nvSpPr>
      <xdr:spPr>
        <a:xfrm>
          <a:off x="16357600" y="1775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115207</xdr:rowOff>
    </xdr:from>
    <xdr:to>
      <xdr:col>85</xdr:col>
      <xdr:colOff>177800</xdr:colOff>
      <xdr:row>104</xdr:row>
      <xdr:rowOff>45357</xdr:rowOff>
    </xdr:to>
    <xdr:sp macro="" textlink="">
      <xdr:nvSpPr>
        <xdr:cNvPr id="767" name="フローチャート: 判断 766">
          <a:extLst>
            <a:ext uri="{FF2B5EF4-FFF2-40B4-BE49-F238E27FC236}">
              <a16:creationId xmlns:a16="http://schemas.microsoft.com/office/drawing/2014/main" id="{1B4D26D1-6A22-4BAA-A2C3-D830F6F744FE}"/>
            </a:ext>
          </a:extLst>
        </xdr:cNvPr>
        <xdr:cNvSpPr/>
      </xdr:nvSpPr>
      <xdr:spPr>
        <a:xfrm>
          <a:off x="162687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68" name="フローチャート: 判断 767">
          <a:extLst>
            <a:ext uri="{FF2B5EF4-FFF2-40B4-BE49-F238E27FC236}">
              <a16:creationId xmlns:a16="http://schemas.microsoft.com/office/drawing/2014/main" id="{D4B76917-DB3A-415F-ADB9-FC680B28748E}"/>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69" name="フローチャート: 判断 768">
          <a:extLst>
            <a:ext uri="{FF2B5EF4-FFF2-40B4-BE49-F238E27FC236}">
              <a16:creationId xmlns:a16="http://schemas.microsoft.com/office/drawing/2014/main" id="{4AACF5E4-8B59-414C-96E0-5E764F7E905E}"/>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23768</xdr:rowOff>
    </xdr:from>
    <xdr:to>
      <xdr:col>72</xdr:col>
      <xdr:colOff>38100</xdr:colOff>
      <xdr:row>103</xdr:row>
      <xdr:rowOff>125368</xdr:rowOff>
    </xdr:to>
    <xdr:sp macro="" textlink="">
      <xdr:nvSpPr>
        <xdr:cNvPr id="770" name="フローチャート: 判断 769">
          <a:extLst>
            <a:ext uri="{FF2B5EF4-FFF2-40B4-BE49-F238E27FC236}">
              <a16:creationId xmlns:a16="http://schemas.microsoft.com/office/drawing/2014/main" id="{33B8149B-E0DA-4FCA-8F5F-01F9521F7852}"/>
            </a:ext>
          </a:extLst>
        </xdr:cNvPr>
        <xdr:cNvSpPr/>
      </xdr:nvSpPr>
      <xdr:spPr>
        <a:xfrm>
          <a:off x="13652500" y="176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56424</xdr:rowOff>
    </xdr:from>
    <xdr:to>
      <xdr:col>67</xdr:col>
      <xdr:colOff>101600</xdr:colOff>
      <xdr:row>103</xdr:row>
      <xdr:rowOff>158024</xdr:rowOff>
    </xdr:to>
    <xdr:sp macro="" textlink="">
      <xdr:nvSpPr>
        <xdr:cNvPr id="771" name="フローチャート: 判断 770">
          <a:extLst>
            <a:ext uri="{FF2B5EF4-FFF2-40B4-BE49-F238E27FC236}">
              <a16:creationId xmlns:a16="http://schemas.microsoft.com/office/drawing/2014/main" id="{1453DC7E-799C-49B0-97E3-C757BD9FB4EA}"/>
            </a:ext>
          </a:extLst>
        </xdr:cNvPr>
        <xdr:cNvSpPr/>
      </xdr:nvSpPr>
      <xdr:spPr>
        <a:xfrm>
          <a:off x="12763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E5A57F29-E86B-4C0A-9A43-1D7713882A2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D0B0454-040A-4667-B9F0-7B7E314330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04DA6FD-C84C-4B13-BA8A-4DEF7EF3F58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E43C5EC-47B8-44A7-AD9A-74A7215489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0EA6CD3-3509-4615-9DE1-C999CCECCD1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66221</xdr:rowOff>
    </xdr:from>
    <xdr:to>
      <xdr:col>85</xdr:col>
      <xdr:colOff>177800</xdr:colOff>
      <xdr:row>101</xdr:row>
      <xdr:rowOff>167821</xdr:rowOff>
    </xdr:to>
    <xdr:sp macro="" textlink="">
      <xdr:nvSpPr>
        <xdr:cNvPr id="777" name="楕円 776">
          <a:extLst>
            <a:ext uri="{FF2B5EF4-FFF2-40B4-BE49-F238E27FC236}">
              <a16:creationId xmlns:a16="http://schemas.microsoft.com/office/drawing/2014/main" id="{5FA92325-3F5E-447C-A316-FCC883332C52}"/>
            </a:ext>
          </a:extLst>
        </xdr:cNvPr>
        <xdr:cNvSpPr/>
      </xdr:nvSpPr>
      <xdr:spPr>
        <a:xfrm>
          <a:off x="162687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19248</xdr:rowOff>
    </xdr:from>
    <xdr:ext cx="405111" cy="259045"/>
    <xdr:sp macro="" textlink="">
      <xdr:nvSpPr>
        <xdr:cNvPr id="778" name="【公民館】&#10;有形固定資産減価償却率該当値テキスト">
          <a:extLst>
            <a:ext uri="{FF2B5EF4-FFF2-40B4-BE49-F238E27FC236}">
              <a16:creationId xmlns:a16="http://schemas.microsoft.com/office/drawing/2014/main" id="{A5CBFE12-CEF4-4EBB-9E0E-A71C52D26537}"/>
            </a:ext>
          </a:extLst>
        </xdr:cNvPr>
        <xdr:cNvSpPr txBox="1"/>
      </xdr:nvSpPr>
      <xdr:spPr>
        <a:xfrm>
          <a:off x="16357600" y="17335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27032</xdr:rowOff>
    </xdr:from>
    <xdr:to>
      <xdr:col>81</xdr:col>
      <xdr:colOff>101600</xdr:colOff>
      <xdr:row>101</xdr:row>
      <xdr:rowOff>128632</xdr:rowOff>
    </xdr:to>
    <xdr:sp macro="" textlink="">
      <xdr:nvSpPr>
        <xdr:cNvPr id="779" name="楕円 778">
          <a:extLst>
            <a:ext uri="{FF2B5EF4-FFF2-40B4-BE49-F238E27FC236}">
              <a16:creationId xmlns:a16="http://schemas.microsoft.com/office/drawing/2014/main" id="{5489498F-1A66-4DC0-A8C9-DDB531191EC1}"/>
            </a:ext>
          </a:extLst>
        </xdr:cNvPr>
        <xdr:cNvSpPr/>
      </xdr:nvSpPr>
      <xdr:spPr>
        <a:xfrm>
          <a:off x="15430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77832</xdr:rowOff>
    </xdr:from>
    <xdr:to>
      <xdr:col>85</xdr:col>
      <xdr:colOff>127000</xdr:colOff>
      <xdr:row>101</xdr:row>
      <xdr:rowOff>117021</xdr:rowOff>
    </xdr:to>
    <xdr:cxnSp macro="">
      <xdr:nvCxnSpPr>
        <xdr:cNvPr id="780" name="直線コネクタ 779">
          <a:extLst>
            <a:ext uri="{FF2B5EF4-FFF2-40B4-BE49-F238E27FC236}">
              <a16:creationId xmlns:a16="http://schemas.microsoft.com/office/drawing/2014/main" id="{06CECB6D-6C3C-40CF-A167-521B9C80B411}"/>
            </a:ext>
          </a:extLst>
        </xdr:cNvPr>
        <xdr:cNvCxnSpPr/>
      </xdr:nvCxnSpPr>
      <xdr:spPr>
        <a:xfrm>
          <a:off x="15481300" y="1739428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107043</xdr:rowOff>
    </xdr:from>
    <xdr:to>
      <xdr:col>76</xdr:col>
      <xdr:colOff>165100</xdr:colOff>
      <xdr:row>101</xdr:row>
      <xdr:rowOff>37193</xdr:rowOff>
    </xdr:to>
    <xdr:sp macro="" textlink="">
      <xdr:nvSpPr>
        <xdr:cNvPr id="781" name="楕円 780">
          <a:extLst>
            <a:ext uri="{FF2B5EF4-FFF2-40B4-BE49-F238E27FC236}">
              <a16:creationId xmlns:a16="http://schemas.microsoft.com/office/drawing/2014/main" id="{78179EB9-6B75-40BF-9564-34967581ED6C}"/>
            </a:ext>
          </a:extLst>
        </xdr:cNvPr>
        <xdr:cNvSpPr/>
      </xdr:nvSpPr>
      <xdr:spPr>
        <a:xfrm>
          <a:off x="14541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157843</xdr:rowOff>
    </xdr:from>
    <xdr:to>
      <xdr:col>81</xdr:col>
      <xdr:colOff>50800</xdr:colOff>
      <xdr:row>101</xdr:row>
      <xdr:rowOff>77832</xdr:rowOff>
    </xdr:to>
    <xdr:cxnSp macro="">
      <xdr:nvCxnSpPr>
        <xdr:cNvPr id="782" name="直線コネクタ 781">
          <a:extLst>
            <a:ext uri="{FF2B5EF4-FFF2-40B4-BE49-F238E27FC236}">
              <a16:creationId xmlns:a16="http://schemas.microsoft.com/office/drawing/2014/main" id="{7B1DA427-0913-4B91-8FE7-D637384682BD}"/>
            </a:ext>
          </a:extLst>
        </xdr:cNvPr>
        <xdr:cNvCxnSpPr/>
      </xdr:nvCxnSpPr>
      <xdr:spPr>
        <a:xfrm>
          <a:off x="14592300" y="1730284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67855</xdr:rowOff>
    </xdr:from>
    <xdr:to>
      <xdr:col>72</xdr:col>
      <xdr:colOff>38100</xdr:colOff>
      <xdr:row>100</xdr:row>
      <xdr:rowOff>169455</xdr:rowOff>
    </xdr:to>
    <xdr:sp macro="" textlink="">
      <xdr:nvSpPr>
        <xdr:cNvPr id="783" name="楕円 782">
          <a:extLst>
            <a:ext uri="{FF2B5EF4-FFF2-40B4-BE49-F238E27FC236}">
              <a16:creationId xmlns:a16="http://schemas.microsoft.com/office/drawing/2014/main" id="{371E1823-AD4F-4E06-844B-5C7D68563A9E}"/>
            </a:ext>
          </a:extLst>
        </xdr:cNvPr>
        <xdr:cNvSpPr/>
      </xdr:nvSpPr>
      <xdr:spPr>
        <a:xfrm>
          <a:off x="136525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118655</xdr:rowOff>
    </xdr:from>
    <xdr:to>
      <xdr:col>76</xdr:col>
      <xdr:colOff>114300</xdr:colOff>
      <xdr:row>100</xdr:row>
      <xdr:rowOff>157843</xdr:rowOff>
    </xdr:to>
    <xdr:cxnSp macro="">
      <xdr:nvCxnSpPr>
        <xdr:cNvPr id="784" name="直線コネクタ 783">
          <a:extLst>
            <a:ext uri="{FF2B5EF4-FFF2-40B4-BE49-F238E27FC236}">
              <a16:creationId xmlns:a16="http://schemas.microsoft.com/office/drawing/2014/main" id="{31758C92-FD6A-4B98-B1AF-3FB0984AD123}"/>
            </a:ext>
          </a:extLst>
        </xdr:cNvPr>
        <xdr:cNvCxnSpPr/>
      </xdr:nvCxnSpPr>
      <xdr:spPr>
        <a:xfrm>
          <a:off x="13703300" y="172636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141332</xdr:rowOff>
    </xdr:from>
    <xdr:to>
      <xdr:col>67</xdr:col>
      <xdr:colOff>101600</xdr:colOff>
      <xdr:row>100</xdr:row>
      <xdr:rowOff>71482</xdr:rowOff>
    </xdr:to>
    <xdr:sp macro="" textlink="">
      <xdr:nvSpPr>
        <xdr:cNvPr id="785" name="楕円 784">
          <a:extLst>
            <a:ext uri="{FF2B5EF4-FFF2-40B4-BE49-F238E27FC236}">
              <a16:creationId xmlns:a16="http://schemas.microsoft.com/office/drawing/2014/main" id="{28E6C793-263E-41CD-91E9-54920A4AAF9A}"/>
            </a:ext>
          </a:extLst>
        </xdr:cNvPr>
        <xdr:cNvSpPr/>
      </xdr:nvSpPr>
      <xdr:spPr>
        <a:xfrm>
          <a:off x="127635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20682</xdr:rowOff>
    </xdr:from>
    <xdr:to>
      <xdr:col>71</xdr:col>
      <xdr:colOff>177800</xdr:colOff>
      <xdr:row>100</xdr:row>
      <xdr:rowOff>118655</xdr:rowOff>
    </xdr:to>
    <xdr:cxnSp macro="">
      <xdr:nvCxnSpPr>
        <xdr:cNvPr id="786" name="直線コネクタ 785">
          <a:extLst>
            <a:ext uri="{FF2B5EF4-FFF2-40B4-BE49-F238E27FC236}">
              <a16:creationId xmlns:a16="http://schemas.microsoft.com/office/drawing/2014/main" id="{0CE42629-3384-464D-A5EE-01DDA54D8317}"/>
            </a:ext>
          </a:extLst>
        </xdr:cNvPr>
        <xdr:cNvCxnSpPr/>
      </xdr:nvCxnSpPr>
      <xdr:spPr>
        <a:xfrm>
          <a:off x="12814300" y="17165682"/>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787" name="n_1aveValue【公民館】&#10;有形固定資産減価償却率">
          <a:extLst>
            <a:ext uri="{FF2B5EF4-FFF2-40B4-BE49-F238E27FC236}">
              <a16:creationId xmlns:a16="http://schemas.microsoft.com/office/drawing/2014/main" id="{D652B68B-77C2-4342-8CCF-40A461FBDCBB}"/>
            </a:ext>
          </a:extLst>
        </xdr:cNvPr>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788" name="n_2aveValue【公民館】&#10;有形固定資産減価償却率">
          <a:extLst>
            <a:ext uri="{FF2B5EF4-FFF2-40B4-BE49-F238E27FC236}">
              <a16:creationId xmlns:a16="http://schemas.microsoft.com/office/drawing/2014/main" id="{2BC940EE-F702-4D41-AAC0-47B04D03D99E}"/>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116495</xdr:rowOff>
    </xdr:from>
    <xdr:ext cx="405111" cy="259045"/>
    <xdr:sp macro="" textlink="">
      <xdr:nvSpPr>
        <xdr:cNvPr id="789" name="n_3aveValue【公民館】&#10;有形固定資産減価償却率">
          <a:extLst>
            <a:ext uri="{FF2B5EF4-FFF2-40B4-BE49-F238E27FC236}">
              <a16:creationId xmlns:a16="http://schemas.microsoft.com/office/drawing/2014/main" id="{F8620252-4820-4F8F-ABF2-F30EDB5704FB}"/>
            </a:ext>
          </a:extLst>
        </xdr:cNvPr>
        <xdr:cNvSpPr txBox="1"/>
      </xdr:nvSpPr>
      <xdr:spPr>
        <a:xfrm>
          <a:off x="13500744"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149151</xdr:rowOff>
    </xdr:from>
    <xdr:ext cx="405111" cy="259045"/>
    <xdr:sp macro="" textlink="">
      <xdr:nvSpPr>
        <xdr:cNvPr id="790" name="n_4aveValue【公民館】&#10;有形固定資産減価償却率">
          <a:extLst>
            <a:ext uri="{FF2B5EF4-FFF2-40B4-BE49-F238E27FC236}">
              <a16:creationId xmlns:a16="http://schemas.microsoft.com/office/drawing/2014/main" id="{2529B79C-CBEB-47A8-9A7F-085A08B8B84A}"/>
            </a:ext>
          </a:extLst>
        </xdr:cNvPr>
        <xdr:cNvSpPr txBox="1"/>
      </xdr:nvSpPr>
      <xdr:spPr>
        <a:xfrm>
          <a:off x="12611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145159</xdr:rowOff>
    </xdr:from>
    <xdr:ext cx="405111" cy="259045"/>
    <xdr:sp macro="" textlink="">
      <xdr:nvSpPr>
        <xdr:cNvPr id="791" name="n_1mainValue【公民館】&#10;有形固定資産減価償却率">
          <a:extLst>
            <a:ext uri="{FF2B5EF4-FFF2-40B4-BE49-F238E27FC236}">
              <a16:creationId xmlns:a16="http://schemas.microsoft.com/office/drawing/2014/main" id="{FC70EA94-8C12-4FBE-939C-EFD903C8E75F}"/>
            </a:ext>
          </a:extLst>
        </xdr:cNvPr>
        <xdr:cNvSpPr txBox="1"/>
      </xdr:nvSpPr>
      <xdr:spPr>
        <a:xfrm>
          <a:off x="152660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53720</xdr:rowOff>
    </xdr:from>
    <xdr:ext cx="405111" cy="259045"/>
    <xdr:sp macro="" textlink="">
      <xdr:nvSpPr>
        <xdr:cNvPr id="792" name="n_2mainValue【公民館】&#10;有形固定資産減価償却率">
          <a:extLst>
            <a:ext uri="{FF2B5EF4-FFF2-40B4-BE49-F238E27FC236}">
              <a16:creationId xmlns:a16="http://schemas.microsoft.com/office/drawing/2014/main" id="{F6EC8D75-4FDE-4CE2-AAEC-E1843919418A}"/>
            </a:ext>
          </a:extLst>
        </xdr:cNvPr>
        <xdr:cNvSpPr txBox="1"/>
      </xdr:nvSpPr>
      <xdr:spPr>
        <a:xfrm>
          <a:off x="143897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14532</xdr:rowOff>
    </xdr:from>
    <xdr:ext cx="405111" cy="259045"/>
    <xdr:sp macro="" textlink="">
      <xdr:nvSpPr>
        <xdr:cNvPr id="793" name="n_3mainValue【公民館】&#10;有形固定資産減価償却率">
          <a:extLst>
            <a:ext uri="{FF2B5EF4-FFF2-40B4-BE49-F238E27FC236}">
              <a16:creationId xmlns:a16="http://schemas.microsoft.com/office/drawing/2014/main" id="{78D842A8-F7E3-483C-8615-673740447F03}"/>
            </a:ext>
          </a:extLst>
        </xdr:cNvPr>
        <xdr:cNvSpPr txBox="1"/>
      </xdr:nvSpPr>
      <xdr:spPr>
        <a:xfrm>
          <a:off x="13500744" y="1698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88009</xdr:rowOff>
    </xdr:from>
    <xdr:ext cx="405111" cy="259045"/>
    <xdr:sp macro="" textlink="">
      <xdr:nvSpPr>
        <xdr:cNvPr id="794" name="n_4mainValue【公民館】&#10;有形固定資産減価償却率">
          <a:extLst>
            <a:ext uri="{FF2B5EF4-FFF2-40B4-BE49-F238E27FC236}">
              <a16:creationId xmlns:a16="http://schemas.microsoft.com/office/drawing/2014/main" id="{D57139B1-BEE0-4EB8-AEB0-50F652FB1FA1}"/>
            </a:ext>
          </a:extLst>
        </xdr:cNvPr>
        <xdr:cNvSpPr txBox="1"/>
      </xdr:nvSpPr>
      <xdr:spPr>
        <a:xfrm>
          <a:off x="12611744" y="168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82348426-A355-4D58-A009-77336D3428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2BF3105-C709-4C4B-BDCC-A257B0959D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317213C0-EAEB-4715-8934-67C4333FA9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BF2CBDFB-34B0-4098-963A-A1DA33B93A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80659F86-D3E3-435C-A9AC-E5BC7AAF18B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26F5CE8F-744D-48B4-9868-1E35CEAF37A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B1E23D87-7BDD-4473-9F9F-91949F724C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BFD086DF-ED9E-4267-9E2A-2A703247F67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201574D1-68CE-4D83-9DAD-9322F89E62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F422EB22-46D7-4893-B99E-C493D1EAFFA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48785C01-6CA7-4CEB-93FC-B5A8060A07A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CCEC0475-F519-47D7-BA83-16138287C52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50CB9053-B45E-47D7-A4D5-950CBBBA60F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F1BB484E-38F4-416A-8102-D997AADC649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279FF697-63BC-4F5C-A4F8-0D3F7074ED8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753F6A6E-CA72-40EB-89F0-B88699643BC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557C8A00-611F-41C4-920E-C95257360CB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00FFDF6D-6AFD-4961-999D-C0E559CB83D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C6CC2BC9-B752-42E9-BCA0-DCB2363514B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6538475A-623E-4ADB-9855-E00248C3D8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8BBBEE98-BC23-4DED-99CE-9B86CA88C1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108</xdr:row>
      <xdr:rowOff>3048</xdr:rowOff>
    </xdr:to>
    <xdr:cxnSp macro="">
      <xdr:nvCxnSpPr>
        <xdr:cNvPr id="816" name="直線コネクタ 815">
          <a:extLst>
            <a:ext uri="{FF2B5EF4-FFF2-40B4-BE49-F238E27FC236}">
              <a16:creationId xmlns:a16="http://schemas.microsoft.com/office/drawing/2014/main" id="{A8DAD358-24B4-497F-8AF7-F86DC2E54C35}"/>
            </a:ext>
          </a:extLst>
        </xdr:cNvPr>
        <xdr:cNvCxnSpPr/>
      </xdr:nvCxnSpPr>
      <xdr:spPr>
        <a:xfrm flipV="1">
          <a:off x="22160864" y="174040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17" name="【公民館】&#10;一人当たり面積最小値テキスト">
          <a:extLst>
            <a:ext uri="{FF2B5EF4-FFF2-40B4-BE49-F238E27FC236}">
              <a16:creationId xmlns:a16="http://schemas.microsoft.com/office/drawing/2014/main" id="{7E5CAEE3-33C4-4A39-B335-8A4995AEC510}"/>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18" name="直線コネクタ 817">
          <a:extLst>
            <a:ext uri="{FF2B5EF4-FFF2-40B4-BE49-F238E27FC236}">
              <a16:creationId xmlns:a16="http://schemas.microsoft.com/office/drawing/2014/main" id="{DB7F9A31-8A0B-42B2-93B1-1642386E7B65}"/>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19" name="【公民館】&#10;一人当たり面積最大値テキスト">
          <a:extLst>
            <a:ext uri="{FF2B5EF4-FFF2-40B4-BE49-F238E27FC236}">
              <a16:creationId xmlns:a16="http://schemas.microsoft.com/office/drawing/2014/main" id="{1E179EDE-08C3-4548-8426-100EAC8D6D0A}"/>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20" name="直線コネクタ 819">
          <a:extLst>
            <a:ext uri="{FF2B5EF4-FFF2-40B4-BE49-F238E27FC236}">
              <a16:creationId xmlns:a16="http://schemas.microsoft.com/office/drawing/2014/main" id="{FE351F23-F8D3-4113-8E27-C4F1D5643C04}"/>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87140</xdr:rowOff>
    </xdr:from>
    <xdr:ext cx="469744" cy="259045"/>
    <xdr:sp macro="" textlink="">
      <xdr:nvSpPr>
        <xdr:cNvPr id="821" name="【公民館】&#10;一人当たり面積平均値テキスト">
          <a:extLst>
            <a:ext uri="{FF2B5EF4-FFF2-40B4-BE49-F238E27FC236}">
              <a16:creationId xmlns:a16="http://schemas.microsoft.com/office/drawing/2014/main" id="{0B3697FB-1618-4395-9DB7-BD3AEEB23F4B}"/>
            </a:ext>
          </a:extLst>
        </xdr:cNvPr>
        <xdr:cNvSpPr txBox="1"/>
      </xdr:nvSpPr>
      <xdr:spPr>
        <a:xfrm>
          <a:off x="22199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822" name="フローチャート: 判断 821">
          <a:extLst>
            <a:ext uri="{FF2B5EF4-FFF2-40B4-BE49-F238E27FC236}">
              <a16:creationId xmlns:a16="http://schemas.microsoft.com/office/drawing/2014/main" id="{55034D81-ABB6-49E4-9B36-B8061DE62A58}"/>
            </a:ext>
          </a:extLst>
        </xdr:cNvPr>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823" name="フローチャート: 判断 822">
          <a:extLst>
            <a:ext uri="{FF2B5EF4-FFF2-40B4-BE49-F238E27FC236}">
              <a16:creationId xmlns:a16="http://schemas.microsoft.com/office/drawing/2014/main" id="{AD17014F-8FFC-4DB0-B0EE-A1AE8FA8C0CA}"/>
            </a:ext>
          </a:extLst>
        </xdr:cNvPr>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50546</xdr:rowOff>
    </xdr:from>
    <xdr:to>
      <xdr:col>107</xdr:col>
      <xdr:colOff>101600</xdr:colOff>
      <xdr:row>105</xdr:row>
      <xdr:rowOff>152146</xdr:rowOff>
    </xdr:to>
    <xdr:sp macro="" textlink="">
      <xdr:nvSpPr>
        <xdr:cNvPr id="824" name="フローチャート: 判断 823">
          <a:extLst>
            <a:ext uri="{FF2B5EF4-FFF2-40B4-BE49-F238E27FC236}">
              <a16:creationId xmlns:a16="http://schemas.microsoft.com/office/drawing/2014/main" id="{F73BBB07-6748-45F8-B80E-566BD5A52E0C}"/>
            </a:ext>
          </a:extLst>
        </xdr:cNvPr>
        <xdr:cNvSpPr/>
      </xdr:nvSpPr>
      <xdr:spPr>
        <a:xfrm>
          <a:off x="20383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825" name="フローチャート: 判断 824">
          <a:extLst>
            <a:ext uri="{FF2B5EF4-FFF2-40B4-BE49-F238E27FC236}">
              <a16:creationId xmlns:a16="http://schemas.microsoft.com/office/drawing/2014/main" id="{E612FD30-4DED-489C-9C73-AD9582F61DEE}"/>
            </a:ext>
          </a:extLst>
        </xdr:cNvPr>
        <xdr:cNvSpPr/>
      </xdr:nvSpPr>
      <xdr:spPr>
        <a:xfrm>
          <a:off x="19494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826" name="フローチャート: 判断 825">
          <a:extLst>
            <a:ext uri="{FF2B5EF4-FFF2-40B4-BE49-F238E27FC236}">
              <a16:creationId xmlns:a16="http://schemas.microsoft.com/office/drawing/2014/main" id="{66EFA266-9C0B-478B-8EDE-8336A1855C8E}"/>
            </a:ext>
          </a:extLst>
        </xdr:cNvPr>
        <xdr:cNvSpPr/>
      </xdr:nvSpPr>
      <xdr:spPr>
        <a:xfrm>
          <a:off x="18605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3382840-43FB-4D19-AD77-992972FCB7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2FC56503-A91D-4EDA-9BEE-18A02C6C7CE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B6515A3-A71F-43DD-BC9F-4EC6036C1A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68DE05A5-EF02-42C6-BE5C-B3571E08942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93754AF6-E343-47BB-BF5B-7C6B980D80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32" name="楕円 831">
          <a:extLst>
            <a:ext uri="{FF2B5EF4-FFF2-40B4-BE49-F238E27FC236}">
              <a16:creationId xmlns:a16="http://schemas.microsoft.com/office/drawing/2014/main" id="{2D965369-366D-4FBA-834D-C2943CF6EF39}"/>
            </a:ext>
          </a:extLst>
        </xdr:cNvPr>
        <xdr:cNvSpPr/>
      </xdr:nvSpPr>
      <xdr:spPr>
        <a:xfrm>
          <a:off x="221107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120414</xdr:rowOff>
    </xdr:from>
    <xdr:ext cx="469744" cy="259045"/>
    <xdr:sp macro="" textlink="">
      <xdr:nvSpPr>
        <xdr:cNvPr id="833" name="【公民館】&#10;一人当たり面積該当値テキスト">
          <a:extLst>
            <a:ext uri="{FF2B5EF4-FFF2-40B4-BE49-F238E27FC236}">
              <a16:creationId xmlns:a16="http://schemas.microsoft.com/office/drawing/2014/main" id="{78E0851A-204F-4C4E-8C30-142151A481E6}"/>
            </a:ext>
          </a:extLst>
        </xdr:cNvPr>
        <xdr:cNvSpPr txBox="1"/>
      </xdr:nvSpPr>
      <xdr:spPr>
        <a:xfrm>
          <a:off x="22199600"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834" name="楕円 833">
          <a:extLst>
            <a:ext uri="{FF2B5EF4-FFF2-40B4-BE49-F238E27FC236}">
              <a16:creationId xmlns:a16="http://schemas.microsoft.com/office/drawing/2014/main" id="{779185CD-E500-43BD-B17E-E9DDE466E26D}"/>
            </a:ext>
          </a:extLst>
        </xdr:cNvPr>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106</xdr:row>
      <xdr:rowOff>21337</xdr:rowOff>
    </xdr:to>
    <xdr:cxnSp macro="">
      <xdr:nvCxnSpPr>
        <xdr:cNvPr id="835" name="直線コネクタ 834">
          <a:extLst>
            <a:ext uri="{FF2B5EF4-FFF2-40B4-BE49-F238E27FC236}">
              <a16:creationId xmlns:a16="http://schemas.microsoft.com/office/drawing/2014/main" id="{320F7CEF-B855-4319-9875-4AC1ED4ED004}"/>
            </a:ext>
          </a:extLst>
        </xdr:cNvPr>
        <xdr:cNvCxnSpPr/>
      </xdr:nvCxnSpPr>
      <xdr:spPr>
        <a:xfrm>
          <a:off x="21323300" y="181584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36" name="楕円 835">
          <a:extLst>
            <a:ext uri="{FF2B5EF4-FFF2-40B4-BE49-F238E27FC236}">
              <a16:creationId xmlns:a16="http://schemas.microsoft.com/office/drawing/2014/main" id="{78BADC6D-0F24-47C4-8FC3-6D9A1879EBC9}"/>
            </a:ext>
          </a:extLst>
        </xdr:cNvPr>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106</xdr:row>
      <xdr:rowOff>30480</xdr:rowOff>
    </xdr:to>
    <xdr:cxnSp macro="">
      <xdr:nvCxnSpPr>
        <xdr:cNvPr id="837" name="直線コネクタ 836">
          <a:extLst>
            <a:ext uri="{FF2B5EF4-FFF2-40B4-BE49-F238E27FC236}">
              <a16:creationId xmlns:a16="http://schemas.microsoft.com/office/drawing/2014/main" id="{259434F6-332D-4CA0-9181-C7EE22AA67E1}"/>
            </a:ext>
          </a:extLst>
        </xdr:cNvPr>
        <xdr:cNvCxnSpPr/>
      </xdr:nvCxnSpPr>
      <xdr:spPr>
        <a:xfrm flipV="1">
          <a:off x="20434300" y="18158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38" name="楕円 837">
          <a:extLst>
            <a:ext uri="{FF2B5EF4-FFF2-40B4-BE49-F238E27FC236}">
              <a16:creationId xmlns:a16="http://schemas.microsoft.com/office/drawing/2014/main" id="{0EFA8740-9694-4632-BE43-110283336C8D}"/>
            </a:ext>
          </a:extLst>
        </xdr:cNvPr>
        <xdr:cNvSpPr/>
      </xdr:nvSpPr>
      <xdr:spPr>
        <a:xfrm>
          <a:off x="19494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165354</xdr:rowOff>
    </xdr:from>
    <xdr:to>
      <xdr:col>107</xdr:col>
      <xdr:colOff>50800</xdr:colOff>
      <xdr:row>106</xdr:row>
      <xdr:rowOff>30480</xdr:rowOff>
    </xdr:to>
    <xdr:cxnSp macro="">
      <xdr:nvCxnSpPr>
        <xdr:cNvPr id="839" name="直線コネクタ 838">
          <a:extLst>
            <a:ext uri="{FF2B5EF4-FFF2-40B4-BE49-F238E27FC236}">
              <a16:creationId xmlns:a16="http://schemas.microsoft.com/office/drawing/2014/main" id="{F91408A0-F20D-40D6-91DB-025658A56D81}"/>
            </a:ext>
          </a:extLst>
        </xdr:cNvPr>
        <xdr:cNvCxnSpPr/>
      </xdr:nvCxnSpPr>
      <xdr:spPr>
        <a:xfrm>
          <a:off x="19545300" y="18167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40" name="楕円 839">
          <a:extLst>
            <a:ext uri="{FF2B5EF4-FFF2-40B4-BE49-F238E27FC236}">
              <a16:creationId xmlns:a16="http://schemas.microsoft.com/office/drawing/2014/main" id="{A960AFE6-9E70-47A8-923E-001E0AAE0AA0}"/>
            </a:ext>
          </a:extLst>
        </xdr:cNvPr>
        <xdr:cNvSpPr/>
      </xdr:nvSpPr>
      <xdr:spPr>
        <a:xfrm>
          <a:off x="18605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165354</xdr:rowOff>
    </xdr:from>
    <xdr:to>
      <xdr:col>102</xdr:col>
      <xdr:colOff>114300</xdr:colOff>
      <xdr:row>105</xdr:row>
      <xdr:rowOff>165354</xdr:rowOff>
    </xdr:to>
    <xdr:cxnSp macro="">
      <xdr:nvCxnSpPr>
        <xdr:cNvPr id="841" name="直線コネクタ 840">
          <a:extLst>
            <a:ext uri="{FF2B5EF4-FFF2-40B4-BE49-F238E27FC236}">
              <a16:creationId xmlns:a16="http://schemas.microsoft.com/office/drawing/2014/main" id="{F7176BF3-C890-44F1-A3C3-3BF6D301101B}"/>
            </a:ext>
          </a:extLst>
        </xdr:cNvPr>
        <xdr:cNvCxnSpPr/>
      </xdr:nvCxnSpPr>
      <xdr:spPr>
        <a:xfrm>
          <a:off x="18656300" y="1816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842" name="n_1aveValue【公民館】&#10;一人当たり面積">
          <a:extLst>
            <a:ext uri="{FF2B5EF4-FFF2-40B4-BE49-F238E27FC236}">
              <a16:creationId xmlns:a16="http://schemas.microsoft.com/office/drawing/2014/main" id="{85764A83-BAB5-450F-A9C9-0866398CE0AE}"/>
            </a:ext>
          </a:extLst>
        </xdr:cNvPr>
        <xdr:cNvSpPr txBox="1"/>
      </xdr:nvSpPr>
      <xdr:spPr>
        <a:xfrm>
          <a:off x="210757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168673</xdr:rowOff>
    </xdr:from>
    <xdr:ext cx="469744" cy="259045"/>
    <xdr:sp macro="" textlink="">
      <xdr:nvSpPr>
        <xdr:cNvPr id="843" name="n_2aveValue【公民館】&#10;一人当たり面積">
          <a:extLst>
            <a:ext uri="{FF2B5EF4-FFF2-40B4-BE49-F238E27FC236}">
              <a16:creationId xmlns:a16="http://schemas.microsoft.com/office/drawing/2014/main" id="{A9CD8882-B341-4480-8A61-F4970F0087B4}"/>
            </a:ext>
          </a:extLst>
        </xdr:cNvPr>
        <xdr:cNvSpPr txBox="1"/>
      </xdr:nvSpPr>
      <xdr:spPr>
        <a:xfrm>
          <a:off x="20199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6366</xdr:rowOff>
    </xdr:from>
    <xdr:ext cx="469744" cy="259045"/>
    <xdr:sp macro="" textlink="">
      <xdr:nvSpPr>
        <xdr:cNvPr id="844" name="n_3aveValue【公民館】&#10;一人当たり面積">
          <a:extLst>
            <a:ext uri="{FF2B5EF4-FFF2-40B4-BE49-F238E27FC236}">
              <a16:creationId xmlns:a16="http://schemas.microsoft.com/office/drawing/2014/main" id="{E89FD2CD-1E0A-4E4E-8F71-DB45444BC629}"/>
            </a:ext>
          </a:extLst>
        </xdr:cNvPr>
        <xdr:cNvSpPr txBox="1"/>
      </xdr:nvSpPr>
      <xdr:spPr>
        <a:xfrm>
          <a:off x="19310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1795</xdr:rowOff>
    </xdr:from>
    <xdr:ext cx="469744" cy="259045"/>
    <xdr:sp macro="" textlink="">
      <xdr:nvSpPr>
        <xdr:cNvPr id="845" name="n_4aveValue【公民館】&#10;一人当たり面積">
          <a:extLst>
            <a:ext uri="{FF2B5EF4-FFF2-40B4-BE49-F238E27FC236}">
              <a16:creationId xmlns:a16="http://schemas.microsoft.com/office/drawing/2014/main" id="{6A6ABDB1-6565-4275-BB88-0E61A40461D4}"/>
            </a:ext>
          </a:extLst>
        </xdr:cNvPr>
        <xdr:cNvSpPr txBox="1"/>
      </xdr:nvSpPr>
      <xdr:spPr>
        <a:xfrm>
          <a:off x="18421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26688</xdr:rowOff>
    </xdr:from>
    <xdr:ext cx="469744" cy="259045"/>
    <xdr:sp macro="" textlink="">
      <xdr:nvSpPr>
        <xdr:cNvPr id="846" name="n_1mainValue【公民館】&#10;一人当たり面積">
          <a:extLst>
            <a:ext uri="{FF2B5EF4-FFF2-40B4-BE49-F238E27FC236}">
              <a16:creationId xmlns:a16="http://schemas.microsoft.com/office/drawing/2014/main" id="{294267A4-BD78-4AB7-8523-085D2D629701}"/>
            </a:ext>
          </a:extLst>
        </xdr:cNvPr>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847" name="n_2mainValue【公民館】&#10;一人当たり面積">
          <a:extLst>
            <a:ext uri="{FF2B5EF4-FFF2-40B4-BE49-F238E27FC236}">
              <a16:creationId xmlns:a16="http://schemas.microsoft.com/office/drawing/2014/main" id="{12DE1C12-ABD0-449B-9446-D04A03328312}"/>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48" name="n_3mainValue【公民館】&#10;一人当たり面積">
          <a:extLst>
            <a:ext uri="{FF2B5EF4-FFF2-40B4-BE49-F238E27FC236}">
              <a16:creationId xmlns:a16="http://schemas.microsoft.com/office/drawing/2014/main" id="{3A3BC13C-A0A0-45ED-BA16-8AE229464B0E}"/>
            </a:ext>
          </a:extLst>
        </xdr:cNvPr>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49" name="n_4mainValue【公民館】&#10;一人当たり面積">
          <a:extLst>
            <a:ext uri="{FF2B5EF4-FFF2-40B4-BE49-F238E27FC236}">
              <a16:creationId xmlns:a16="http://schemas.microsoft.com/office/drawing/2014/main" id="{C70C3156-C37D-4CC1-8E89-96CD809F1431}"/>
            </a:ext>
          </a:extLst>
        </xdr:cNvPr>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2D38DD4F-B13A-4FE8-A755-2EDF6D0861D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26F351D1-7DF4-4771-8493-8C8289EE5DE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487829E3-A44C-4FFB-820E-66B08F2319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「上田市保育施設整備計画」に基づき、平成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園からなる統合保育園を整備し、令和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年度から旧保育園舎の除却及び別の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園からなる統合保育園の建設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を行ったため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、有形固定資産減価償却率は改善している。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類似団体と比較して平均を大きく下回っている。昭和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年代に建てられた施設が多いものの、平成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年度に「上田市市営住宅等長寿命化計画」を策定し、令和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年度までにおける各団地の建替、改修、及び廃止の方針を打ち出し、適切に日々の管理運営を行っている。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有形固定資産減価償却率において全国平均・長野県平均・類似団体と比較して大きく下回っているが、築年数が短い施設が多いためである。今後も維持管理にかかる経費の増加に留意したい。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F2FF1A-CC12-484A-A8A0-C59FA2D65E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57C60B-56EC-4E56-9E24-6F3ADECC135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726477-0459-4AA1-8101-C45E6EE5F5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87A2CB0-30B4-4E2B-8BCD-FFF04E29E41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894264-96C7-475C-BAA1-B54114C871A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6B13AC-5D47-4C7C-AA04-AB19D6A011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DBC32B0-D0B8-4759-A244-A663F41CFB2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ABFC0FF-D0EE-4FF0-ABB9-E9C01F52EB0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68846D-0451-444D-8DE6-A39193E549E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AF2C91E-3C2A-4871-8C72-06C482F0385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154,615
150,923
552.04
80,286,444
77,219,580
2,392,757
41,150,324
66,623,907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0C0556-AAF8-4230-B4B1-F9FD6A85C9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92962D-77C9-45EE-8134-288FD64D682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61CAA3-2075-4C95-8996-78F733E8525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0400D2-9308-4079-B01A-E263491A509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F8B69B-6754-4DEA-BEFA-09E506C8710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A0A23AB-4F17-4CDB-AE06-417970A1622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5B5423-1CA5-4DC3-8D55-2C1C17D875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3ADC61-4846-4AB2-8BAF-5469773F8D2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BC924A-4B73-41AB-8172-1278CAA499E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B357D6-1518-4FEA-8CAB-E1B5303E5EB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DF18816-CC8E-4B1F-A740-9ADFD2F203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B79689-5CE4-4F1E-A540-71F2BE1107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51B887C-4191-439C-95D7-C415ED8D054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1CBCF8B-5BAC-4721-A26A-082F72CB8DE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B03ABC-154A-41F3-9264-ABCFE5ADF7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BBBB86E-604E-4814-A36E-55F02603DD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8F507F-B41B-4D0B-8EEF-E4C223E1337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38F16B-1F35-4377-8479-DE43139D9B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7084DEB-EB13-49E7-AB31-991B000B002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181401F-5825-44C0-BBEB-F976C07F788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89E114F-25CA-49C5-BE61-131EDAC8BED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C11870-E287-4608-A06F-3053EEE98D6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43E261A-B880-4003-9E82-BD06A551CA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E040C95-3EF1-4553-8F05-2C21CC26DAE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5E83B50-B89F-4360-B7CB-BECE20825AB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FC65C8-6B92-4BEE-8765-A70729F831B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F19AA5-5245-4A3C-827B-42EAD396F6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260F5B8-5B00-4FF9-88A2-31D4963006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AC5500-BDC6-42AD-BB7C-C8C194242DF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BC0828C-547B-4DAD-897C-542A78E632E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9A404FE-1881-41C9-A7ED-6BA1071F85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95B96AC-D30B-4090-AB31-0B575F90214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93760B5-CCE3-429E-B584-9840BC7F7C3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D79201C7-4421-4B9C-8DD1-0288CB4674F8}"/>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816F050-27D4-4B2C-A2AD-7BA0C566927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F90AEE3E-8147-4DE9-9F2D-62C8B22661E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B1ACF62-9E93-4089-9639-0D288FB8201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297E1A6-A12C-46D2-B36A-FD631B33E79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33B61F2-8736-441C-B38E-8086B8E919F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3C878C1-470E-4547-BD61-2C93CF73F18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12D130C-3193-47B5-A0F6-04063E54973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44436CC7-0C36-4B7F-86B5-AE7C43629BD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721A626F-B2DF-4392-AEA3-371E7F51764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a:extLst>
            <a:ext uri="{FF2B5EF4-FFF2-40B4-BE49-F238E27FC236}">
              <a16:creationId xmlns:a16="http://schemas.microsoft.com/office/drawing/2014/main" id="{4A14F610-34FC-41FA-98B3-BF5CD14FFFE7}"/>
            </a:ext>
          </a:extLst>
        </xdr:cNvPr>
        <xdr:cNvCxnSpPr/>
      </xdr:nvCxnSpPr>
      <xdr:spPr>
        <a:xfrm flipV="1">
          <a:off x="4634865" y="5736336"/>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a:extLst>
            <a:ext uri="{FF2B5EF4-FFF2-40B4-BE49-F238E27FC236}">
              <a16:creationId xmlns:a16="http://schemas.microsoft.com/office/drawing/2014/main" id="{E8B6264D-4D9C-47D3-9863-A501EA33EC5D}"/>
            </a:ext>
          </a:extLst>
        </xdr:cNvPr>
        <xdr:cNvSpPr txBox="1"/>
      </xdr:nvSpPr>
      <xdr:spPr>
        <a:xfrm>
          <a:off x="4673600" y="708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a:extLst>
            <a:ext uri="{FF2B5EF4-FFF2-40B4-BE49-F238E27FC236}">
              <a16:creationId xmlns:a16="http://schemas.microsoft.com/office/drawing/2014/main" id="{A812300C-483A-4D8E-81D9-CD87C2F59B7B}"/>
            </a:ext>
          </a:extLst>
        </xdr:cNvPr>
        <xdr:cNvCxnSpPr/>
      </xdr:nvCxnSpPr>
      <xdr:spPr>
        <a:xfrm>
          <a:off x="4546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a:extLst>
            <a:ext uri="{FF2B5EF4-FFF2-40B4-BE49-F238E27FC236}">
              <a16:creationId xmlns:a16="http://schemas.microsoft.com/office/drawing/2014/main" id="{B19B1AE1-F359-4BC3-8B6A-2ED668EB8FE7}"/>
            </a:ext>
          </a:extLst>
        </xdr:cNvPr>
        <xdr:cNvSpPr txBox="1"/>
      </xdr:nvSpPr>
      <xdr:spPr>
        <a:xfrm>
          <a:off x="46736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a:extLst>
            <a:ext uri="{FF2B5EF4-FFF2-40B4-BE49-F238E27FC236}">
              <a16:creationId xmlns:a16="http://schemas.microsoft.com/office/drawing/2014/main" id="{1A46E35A-27CC-4DC1-9CAE-755269A46046}"/>
            </a:ext>
          </a:extLst>
        </xdr:cNvPr>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86123</xdr:rowOff>
    </xdr:from>
    <xdr:ext cx="405111" cy="259045"/>
    <xdr:sp macro="" textlink="">
      <xdr:nvSpPr>
        <xdr:cNvPr id="60" name="【図書館】&#10;有形固定資産減価償却率平均値テキスト">
          <a:extLst>
            <a:ext uri="{FF2B5EF4-FFF2-40B4-BE49-F238E27FC236}">
              <a16:creationId xmlns:a16="http://schemas.microsoft.com/office/drawing/2014/main" id="{09DFA146-8A93-4D5F-B562-E55DC59C438F}"/>
            </a:ext>
          </a:extLst>
        </xdr:cNvPr>
        <xdr:cNvSpPr txBox="1"/>
      </xdr:nvSpPr>
      <xdr:spPr>
        <a:xfrm>
          <a:off x="4673600" y="642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a:extLst>
            <a:ext uri="{FF2B5EF4-FFF2-40B4-BE49-F238E27FC236}">
              <a16:creationId xmlns:a16="http://schemas.microsoft.com/office/drawing/2014/main" id="{71A9A478-8E10-4EFE-A227-7DF37ED431B7}"/>
            </a:ext>
          </a:extLst>
        </xdr:cNvPr>
        <xdr:cNvSpPr/>
      </xdr:nvSpPr>
      <xdr:spPr>
        <a:xfrm>
          <a:off x="45847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a:extLst>
            <a:ext uri="{FF2B5EF4-FFF2-40B4-BE49-F238E27FC236}">
              <a16:creationId xmlns:a16="http://schemas.microsoft.com/office/drawing/2014/main" id="{8A55EAAC-3F2B-4832-837A-F11F95155E3D}"/>
            </a:ext>
          </a:extLst>
        </xdr:cNvPr>
        <xdr:cNvSpPr/>
      </xdr:nvSpPr>
      <xdr:spPr>
        <a:xfrm>
          <a:off x="37465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xdr:rowOff>
    </xdr:from>
    <xdr:to>
      <xdr:col>15</xdr:col>
      <xdr:colOff>101600</xdr:colOff>
      <xdr:row>37</xdr:row>
      <xdr:rowOff>117856</xdr:rowOff>
    </xdr:to>
    <xdr:sp macro="" textlink="">
      <xdr:nvSpPr>
        <xdr:cNvPr id="63" name="フローチャート: 判断 62">
          <a:extLst>
            <a:ext uri="{FF2B5EF4-FFF2-40B4-BE49-F238E27FC236}">
              <a16:creationId xmlns:a16="http://schemas.microsoft.com/office/drawing/2014/main" id="{3FABF00C-0F81-49E6-A9F8-97EC0EC1520B}"/>
            </a:ext>
          </a:extLst>
        </xdr:cNvPr>
        <xdr:cNvSpPr/>
      </xdr:nvSpPr>
      <xdr:spPr>
        <a:xfrm>
          <a:off x="2857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137414</xdr:rowOff>
    </xdr:from>
    <xdr:to>
      <xdr:col>10</xdr:col>
      <xdr:colOff>165100</xdr:colOff>
      <xdr:row>37</xdr:row>
      <xdr:rowOff>67564</xdr:rowOff>
    </xdr:to>
    <xdr:sp macro="" textlink="">
      <xdr:nvSpPr>
        <xdr:cNvPr id="64" name="フローチャート: 判断 63">
          <a:extLst>
            <a:ext uri="{FF2B5EF4-FFF2-40B4-BE49-F238E27FC236}">
              <a16:creationId xmlns:a16="http://schemas.microsoft.com/office/drawing/2014/main" id="{7F05919F-2DF6-472F-B03D-ACE83A504C84}"/>
            </a:ext>
          </a:extLst>
        </xdr:cNvPr>
        <xdr:cNvSpPr/>
      </xdr:nvSpPr>
      <xdr:spPr>
        <a:xfrm>
          <a:off x="1968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5" name="フローチャート: 判断 64">
          <a:extLst>
            <a:ext uri="{FF2B5EF4-FFF2-40B4-BE49-F238E27FC236}">
              <a16:creationId xmlns:a16="http://schemas.microsoft.com/office/drawing/2014/main" id="{4B66207E-CA61-4CC8-9072-1C3350C00DD6}"/>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9568569-6D5C-4A2B-80E0-4612E0EA934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4640560-7EBB-4DFE-84EB-A30E7F94747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AACF00D-1AD7-4A42-B1B5-9925B371536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C15625-33F4-483D-9517-F25D21FDBA0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CDF2D15-818E-4886-AD60-F50334D8643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135128</xdr:rowOff>
    </xdr:from>
    <xdr:to>
      <xdr:col>24</xdr:col>
      <xdr:colOff>114300</xdr:colOff>
      <xdr:row>36</xdr:row>
      <xdr:rowOff>65278</xdr:rowOff>
    </xdr:to>
    <xdr:sp macro="" textlink="">
      <xdr:nvSpPr>
        <xdr:cNvPr id="71" name="楕円 70">
          <a:extLst>
            <a:ext uri="{FF2B5EF4-FFF2-40B4-BE49-F238E27FC236}">
              <a16:creationId xmlns:a16="http://schemas.microsoft.com/office/drawing/2014/main" id="{E724AEE7-5EF5-4E0F-B944-960C83338319}"/>
            </a:ext>
          </a:extLst>
        </xdr:cNvPr>
        <xdr:cNvSpPr/>
      </xdr:nvSpPr>
      <xdr:spPr>
        <a:xfrm>
          <a:off x="45847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158005</xdr:rowOff>
    </xdr:from>
    <xdr:ext cx="405111" cy="259045"/>
    <xdr:sp macro="" textlink="">
      <xdr:nvSpPr>
        <xdr:cNvPr id="72" name="【図書館】&#10;有形固定資産減価償却率該当値テキスト">
          <a:extLst>
            <a:ext uri="{FF2B5EF4-FFF2-40B4-BE49-F238E27FC236}">
              <a16:creationId xmlns:a16="http://schemas.microsoft.com/office/drawing/2014/main" id="{D67EB796-D49D-4D1B-A748-3D9F103D59FE}"/>
            </a:ext>
          </a:extLst>
        </xdr:cNvPr>
        <xdr:cNvSpPr txBox="1"/>
      </xdr:nvSpPr>
      <xdr:spPr>
        <a:xfrm>
          <a:off x="4673600" y="598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132842</xdr:rowOff>
    </xdr:from>
    <xdr:to>
      <xdr:col>20</xdr:col>
      <xdr:colOff>38100</xdr:colOff>
      <xdr:row>36</xdr:row>
      <xdr:rowOff>62992</xdr:rowOff>
    </xdr:to>
    <xdr:sp macro="" textlink="">
      <xdr:nvSpPr>
        <xdr:cNvPr id="73" name="楕円 72">
          <a:extLst>
            <a:ext uri="{FF2B5EF4-FFF2-40B4-BE49-F238E27FC236}">
              <a16:creationId xmlns:a16="http://schemas.microsoft.com/office/drawing/2014/main" id="{877DE76F-8B2C-4359-96ED-C02E0F1E000F}"/>
            </a:ext>
          </a:extLst>
        </xdr:cNvPr>
        <xdr:cNvSpPr/>
      </xdr:nvSpPr>
      <xdr:spPr>
        <a:xfrm>
          <a:off x="3746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xdr:rowOff>
    </xdr:from>
    <xdr:to>
      <xdr:col>24</xdr:col>
      <xdr:colOff>63500</xdr:colOff>
      <xdr:row>36</xdr:row>
      <xdr:rowOff>14478</xdr:rowOff>
    </xdr:to>
    <xdr:cxnSp macro="">
      <xdr:nvCxnSpPr>
        <xdr:cNvPr id="74" name="直線コネクタ 73">
          <a:extLst>
            <a:ext uri="{FF2B5EF4-FFF2-40B4-BE49-F238E27FC236}">
              <a16:creationId xmlns:a16="http://schemas.microsoft.com/office/drawing/2014/main" id="{DADE8A4C-C0F5-4158-9703-7A54D80D3A9E}"/>
            </a:ext>
          </a:extLst>
        </xdr:cNvPr>
        <xdr:cNvCxnSpPr/>
      </xdr:nvCxnSpPr>
      <xdr:spPr>
        <a:xfrm>
          <a:off x="3797300" y="61843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64262</xdr:rowOff>
    </xdr:from>
    <xdr:to>
      <xdr:col>15</xdr:col>
      <xdr:colOff>101600</xdr:colOff>
      <xdr:row>35</xdr:row>
      <xdr:rowOff>165862</xdr:rowOff>
    </xdr:to>
    <xdr:sp macro="" textlink="">
      <xdr:nvSpPr>
        <xdr:cNvPr id="75" name="楕円 74">
          <a:extLst>
            <a:ext uri="{FF2B5EF4-FFF2-40B4-BE49-F238E27FC236}">
              <a16:creationId xmlns:a16="http://schemas.microsoft.com/office/drawing/2014/main" id="{6480D4A5-F639-4C66-99F8-63723F4F8203}"/>
            </a:ext>
          </a:extLst>
        </xdr:cNvPr>
        <xdr:cNvSpPr/>
      </xdr:nvSpPr>
      <xdr:spPr>
        <a:xfrm>
          <a:off x="2857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115062</xdr:rowOff>
    </xdr:from>
    <xdr:to>
      <xdr:col>19</xdr:col>
      <xdr:colOff>177800</xdr:colOff>
      <xdr:row>36</xdr:row>
      <xdr:rowOff>12192</xdr:rowOff>
    </xdr:to>
    <xdr:cxnSp macro="">
      <xdr:nvCxnSpPr>
        <xdr:cNvPr id="76" name="直線コネクタ 75">
          <a:extLst>
            <a:ext uri="{FF2B5EF4-FFF2-40B4-BE49-F238E27FC236}">
              <a16:creationId xmlns:a16="http://schemas.microsoft.com/office/drawing/2014/main" id="{ECABC669-1533-4AA8-8F98-D16A9FA5D27C}"/>
            </a:ext>
          </a:extLst>
        </xdr:cNvPr>
        <xdr:cNvCxnSpPr/>
      </xdr:nvCxnSpPr>
      <xdr:spPr>
        <a:xfrm>
          <a:off x="2908300" y="61158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167132</xdr:rowOff>
    </xdr:from>
    <xdr:to>
      <xdr:col>10</xdr:col>
      <xdr:colOff>165100</xdr:colOff>
      <xdr:row>35</xdr:row>
      <xdr:rowOff>97282</xdr:rowOff>
    </xdr:to>
    <xdr:sp macro="" textlink="">
      <xdr:nvSpPr>
        <xdr:cNvPr id="77" name="楕円 76">
          <a:extLst>
            <a:ext uri="{FF2B5EF4-FFF2-40B4-BE49-F238E27FC236}">
              <a16:creationId xmlns:a16="http://schemas.microsoft.com/office/drawing/2014/main" id="{FAF0B0DD-6C95-4E8A-B244-7D18F804E135}"/>
            </a:ext>
          </a:extLst>
        </xdr:cNvPr>
        <xdr:cNvSpPr/>
      </xdr:nvSpPr>
      <xdr:spPr>
        <a:xfrm>
          <a:off x="1968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46482</xdr:rowOff>
    </xdr:from>
    <xdr:to>
      <xdr:col>15</xdr:col>
      <xdr:colOff>50800</xdr:colOff>
      <xdr:row>35</xdr:row>
      <xdr:rowOff>115062</xdr:rowOff>
    </xdr:to>
    <xdr:cxnSp macro="">
      <xdr:nvCxnSpPr>
        <xdr:cNvPr id="78" name="直線コネクタ 77">
          <a:extLst>
            <a:ext uri="{FF2B5EF4-FFF2-40B4-BE49-F238E27FC236}">
              <a16:creationId xmlns:a16="http://schemas.microsoft.com/office/drawing/2014/main" id="{7069F22E-F60D-4404-9917-15F4CAB95274}"/>
            </a:ext>
          </a:extLst>
        </xdr:cNvPr>
        <xdr:cNvCxnSpPr/>
      </xdr:nvCxnSpPr>
      <xdr:spPr>
        <a:xfrm>
          <a:off x="2019300" y="60472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98552</xdr:rowOff>
    </xdr:from>
    <xdr:to>
      <xdr:col>6</xdr:col>
      <xdr:colOff>38100</xdr:colOff>
      <xdr:row>35</xdr:row>
      <xdr:rowOff>28702</xdr:rowOff>
    </xdr:to>
    <xdr:sp macro="" textlink="">
      <xdr:nvSpPr>
        <xdr:cNvPr id="79" name="楕円 78">
          <a:extLst>
            <a:ext uri="{FF2B5EF4-FFF2-40B4-BE49-F238E27FC236}">
              <a16:creationId xmlns:a16="http://schemas.microsoft.com/office/drawing/2014/main" id="{F3312732-94FD-4DCD-AADB-3EBD42AED536}"/>
            </a:ext>
          </a:extLst>
        </xdr:cNvPr>
        <xdr:cNvSpPr/>
      </xdr:nvSpPr>
      <xdr:spPr>
        <a:xfrm>
          <a:off x="1079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149352</xdr:rowOff>
    </xdr:from>
    <xdr:to>
      <xdr:col>10</xdr:col>
      <xdr:colOff>114300</xdr:colOff>
      <xdr:row>35</xdr:row>
      <xdr:rowOff>46482</xdr:rowOff>
    </xdr:to>
    <xdr:cxnSp macro="">
      <xdr:nvCxnSpPr>
        <xdr:cNvPr id="80" name="直線コネクタ 79">
          <a:extLst>
            <a:ext uri="{FF2B5EF4-FFF2-40B4-BE49-F238E27FC236}">
              <a16:creationId xmlns:a16="http://schemas.microsoft.com/office/drawing/2014/main" id="{83E6A0BA-741A-4E00-82AC-D7DACC83D9AA}"/>
            </a:ext>
          </a:extLst>
        </xdr:cNvPr>
        <xdr:cNvCxnSpPr/>
      </xdr:nvCxnSpPr>
      <xdr:spPr>
        <a:xfrm>
          <a:off x="1130300" y="59786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1541</xdr:rowOff>
    </xdr:from>
    <xdr:ext cx="405111" cy="259045"/>
    <xdr:sp macro="" textlink="">
      <xdr:nvSpPr>
        <xdr:cNvPr id="81" name="n_1aveValue【図書館】&#10;有形固定資産減価償却率">
          <a:extLst>
            <a:ext uri="{FF2B5EF4-FFF2-40B4-BE49-F238E27FC236}">
              <a16:creationId xmlns:a16="http://schemas.microsoft.com/office/drawing/2014/main" id="{75E9602F-E8EB-4E7E-A55A-7F0D39D4BBC9}"/>
            </a:ext>
          </a:extLst>
        </xdr:cNvPr>
        <xdr:cNvSpPr txBox="1"/>
      </xdr:nvSpPr>
      <xdr:spPr>
        <a:xfrm>
          <a:off x="3582044" y="65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108983</xdr:rowOff>
    </xdr:from>
    <xdr:ext cx="405111" cy="259045"/>
    <xdr:sp macro="" textlink="">
      <xdr:nvSpPr>
        <xdr:cNvPr id="82" name="n_2aveValue【図書館】&#10;有形固定資産減価償却率">
          <a:extLst>
            <a:ext uri="{FF2B5EF4-FFF2-40B4-BE49-F238E27FC236}">
              <a16:creationId xmlns:a16="http://schemas.microsoft.com/office/drawing/2014/main" id="{9E784778-22A5-40D1-86AD-804C5FDBFCF6}"/>
            </a:ext>
          </a:extLst>
        </xdr:cNvPr>
        <xdr:cNvSpPr txBox="1"/>
      </xdr:nvSpPr>
      <xdr:spPr>
        <a:xfrm>
          <a:off x="2705744"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58691</xdr:rowOff>
    </xdr:from>
    <xdr:ext cx="405111" cy="259045"/>
    <xdr:sp macro="" textlink="">
      <xdr:nvSpPr>
        <xdr:cNvPr id="83" name="n_3aveValue【図書館】&#10;有形固定資産減価償却率">
          <a:extLst>
            <a:ext uri="{FF2B5EF4-FFF2-40B4-BE49-F238E27FC236}">
              <a16:creationId xmlns:a16="http://schemas.microsoft.com/office/drawing/2014/main" id="{2B303A28-EC03-4383-B207-24C37DF94ACE}"/>
            </a:ext>
          </a:extLst>
        </xdr:cNvPr>
        <xdr:cNvSpPr txBox="1"/>
      </xdr:nvSpPr>
      <xdr:spPr>
        <a:xfrm>
          <a:off x="1816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4" name="n_4aveValue【図書館】&#10;有形固定資産減価償却率">
          <a:extLst>
            <a:ext uri="{FF2B5EF4-FFF2-40B4-BE49-F238E27FC236}">
              <a16:creationId xmlns:a16="http://schemas.microsoft.com/office/drawing/2014/main" id="{0E9A1F3D-832E-489A-8298-4FED120BC5F4}"/>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79519</xdr:rowOff>
    </xdr:from>
    <xdr:ext cx="405111" cy="259045"/>
    <xdr:sp macro="" textlink="">
      <xdr:nvSpPr>
        <xdr:cNvPr id="85" name="n_1mainValue【図書館】&#10;有形固定資産減価償却率">
          <a:extLst>
            <a:ext uri="{FF2B5EF4-FFF2-40B4-BE49-F238E27FC236}">
              <a16:creationId xmlns:a16="http://schemas.microsoft.com/office/drawing/2014/main" id="{224F4D6B-0D2D-40CE-B646-D158D864B694}"/>
            </a:ext>
          </a:extLst>
        </xdr:cNvPr>
        <xdr:cNvSpPr txBox="1"/>
      </xdr:nvSpPr>
      <xdr:spPr>
        <a:xfrm>
          <a:off x="3582044"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10939</xdr:rowOff>
    </xdr:from>
    <xdr:ext cx="405111" cy="259045"/>
    <xdr:sp macro="" textlink="">
      <xdr:nvSpPr>
        <xdr:cNvPr id="86" name="n_2mainValue【図書館】&#10;有形固定資産減価償却率">
          <a:extLst>
            <a:ext uri="{FF2B5EF4-FFF2-40B4-BE49-F238E27FC236}">
              <a16:creationId xmlns:a16="http://schemas.microsoft.com/office/drawing/2014/main" id="{4CCDFF75-A77E-4C0D-A95C-CC63E806DF07}"/>
            </a:ext>
          </a:extLst>
        </xdr:cNvPr>
        <xdr:cNvSpPr txBox="1"/>
      </xdr:nvSpPr>
      <xdr:spPr>
        <a:xfrm>
          <a:off x="2705744"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113809</xdr:rowOff>
    </xdr:from>
    <xdr:ext cx="405111" cy="259045"/>
    <xdr:sp macro="" textlink="">
      <xdr:nvSpPr>
        <xdr:cNvPr id="87" name="n_3mainValue【図書館】&#10;有形固定資産減価償却率">
          <a:extLst>
            <a:ext uri="{FF2B5EF4-FFF2-40B4-BE49-F238E27FC236}">
              <a16:creationId xmlns:a16="http://schemas.microsoft.com/office/drawing/2014/main" id="{B88E0962-6E93-41C3-8B95-4EEC36562C2F}"/>
            </a:ext>
          </a:extLst>
        </xdr:cNvPr>
        <xdr:cNvSpPr txBox="1"/>
      </xdr:nvSpPr>
      <xdr:spPr>
        <a:xfrm>
          <a:off x="1816744" y="577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45229</xdr:rowOff>
    </xdr:from>
    <xdr:ext cx="405111" cy="259045"/>
    <xdr:sp macro="" textlink="">
      <xdr:nvSpPr>
        <xdr:cNvPr id="88" name="n_4mainValue【図書館】&#10;有形固定資産減価償却率">
          <a:extLst>
            <a:ext uri="{FF2B5EF4-FFF2-40B4-BE49-F238E27FC236}">
              <a16:creationId xmlns:a16="http://schemas.microsoft.com/office/drawing/2014/main" id="{7CE82D9D-0E1A-44C1-9648-C44CE55D3D0D}"/>
            </a:ext>
          </a:extLst>
        </xdr:cNvPr>
        <xdr:cNvSpPr txBox="1"/>
      </xdr:nvSpPr>
      <xdr:spPr>
        <a:xfrm>
          <a:off x="927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B124617-D261-45DC-AB79-71E72049E55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5E4EC53-6C6D-481D-A9FD-AB3FA42617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88B2030-8654-4570-A024-A7BCB1DDBB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41A6D-C5B5-4C30-A090-02B4502D200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2B981B9-83D3-480F-BB67-A40F6CFAB5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02DD250-D585-48EB-816B-F5833C17A6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1187643-1498-4EAA-9D53-BA924363392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2C1C384-E89A-4E4E-B656-BD4E6B9FB51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5B642623-57B5-482E-9168-CB7B9D2E00B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2D3CF93-EFC8-4B55-94C4-533BC88471C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8477B688-7748-427D-81A7-8204A60D7BA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41462841-E1D5-4F74-9557-2246ADE7F0F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5B1D76D8-F4B8-4CB6-AF1A-02AD90D8DCD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E21407F0-5691-4A96-8C8C-46563B34576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EDA75A45-B035-4D49-BA8B-375C9E22E09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F219AAC3-FB6C-4C13-8280-07730309269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1CA84E46-A8C1-45FD-8D26-D702E322165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783D1C09-3ADD-45DA-BCDC-50FF77D02DC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BC391F1E-6539-4952-BC25-67D83AB7CE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DF426357-EDBC-4B49-9746-321E658FEF5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9E0A909A-681C-4E65-BF06-94A8BFDDBAA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CD5505E5-C031-4EFF-93D8-4B6716CC2E39}"/>
            </a:ext>
          </a:extLst>
        </xdr:cNvPr>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9137F4B5-C548-49C9-AE90-E8E7C425E036}"/>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A3BB42A3-F47B-49AB-BE5C-7480542B50CC}"/>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C9396ADE-1F53-422D-94E1-DB578B1595F7}"/>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A6A88395-681A-48C8-A2C9-C32DB2198FE8}"/>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95267</xdr:rowOff>
    </xdr:from>
    <xdr:ext cx="469744" cy="259045"/>
    <xdr:sp macro="" textlink="">
      <xdr:nvSpPr>
        <xdr:cNvPr id="115" name="【図書館】&#10;一人当たり面積平均値テキスト">
          <a:extLst>
            <a:ext uri="{FF2B5EF4-FFF2-40B4-BE49-F238E27FC236}">
              <a16:creationId xmlns:a16="http://schemas.microsoft.com/office/drawing/2014/main" id="{7F54333E-3F0E-43BB-B2EC-314AE236AB7E}"/>
            </a:ext>
          </a:extLst>
        </xdr:cNvPr>
        <xdr:cNvSpPr txBox="1"/>
      </xdr:nvSpPr>
      <xdr:spPr>
        <a:xfrm>
          <a:off x="1051560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フローチャート: 判断 115">
          <a:extLst>
            <a:ext uri="{FF2B5EF4-FFF2-40B4-BE49-F238E27FC236}">
              <a16:creationId xmlns:a16="http://schemas.microsoft.com/office/drawing/2014/main" id="{A70FEADD-FCB2-4EF5-97CA-DA0959435DC5}"/>
            </a:ext>
          </a:extLst>
        </xdr:cNvPr>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7" name="フローチャート: 判断 116">
          <a:extLst>
            <a:ext uri="{FF2B5EF4-FFF2-40B4-BE49-F238E27FC236}">
              <a16:creationId xmlns:a16="http://schemas.microsoft.com/office/drawing/2014/main" id="{317403CB-4A4C-47E3-BBA7-8D81FFCBC073}"/>
            </a:ext>
          </a:extLst>
        </xdr:cNvPr>
        <xdr:cNvSpPr/>
      </xdr:nvSpPr>
      <xdr:spPr>
        <a:xfrm>
          <a:off x="958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a:extLst>
            <a:ext uri="{FF2B5EF4-FFF2-40B4-BE49-F238E27FC236}">
              <a16:creationId xmlns:a16="http://schemas.microsoft.com/office/drawing/2014/main" id="{3C015B89-2250-43A5-986F-547A675FB495}"/>
            </a:ext>
          </a:extLst>
        </xdr:cNvPr>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a:extLst>
            <a:ext uri="{FF2B5EF4-FFF2-40B4-BE49-F238E27FC236}">
              <a16:creationId xmlns:a16="http://schemas.microsoft.com/office/drawing/2014/main" id="{BAD05545-77E3-4E0E-B67F-20EBE88AF8B5}"/>
            </a:ext>
          </a:extLst>
        </xdr:cNvPr>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20" name="フローチャート: 判断 119">
          <a:extLst>
            <a:ext uri="{FF2B5EF4-FFF2-40B4-BE49-F238E27FC236}">
              <a16:creationId xmlns:a16="http://schemas.microsoft.com/office/drawing/2014/main" id="{C2BB529E-6530-41A7-82F6-6F3507D1C716}"/>
            </a:ext>
          </a:extLst>
        </xdr:cNvPr>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AEBFC70-95B7-42B1-9F2C-CFC20A8563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B89C3C6-C890-456F-8A60-0A9C6F11F96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78819B1-951B-4550-8B48-1EEC387328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89A5316-FC3F-4A32-9492-4207D8DE1D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B3E0A2D-1E65-43CF-86D3-F953EA3888E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26" name="楕円 125">
          <a:extLst>
            <a:ext uri="{FF2B5EF4-FFF2-40B4-BE49-F238E27FC236}">
              <a16:creationId xmlns:a16="http://schemas.microsoft.com/office/drawing/2014/main" id="{7C19F331-5ADD-4FBE-8F4C-B87BF160995B}"/>
            </a:ext>
          </a:extLst>
        </xdr:cNvPr>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27" name="【図書館】&#10;一人当たり面積該当値テキスト">
          <a:extLst>
            <a:ext uri="{FF2B5EF4-FFF2-40B4-BE49-F238E27FC236}">
              <a16:creationId xmlns:a16="http://schemas.microsoft.com/office/drawing/2014/main" id="{16434CF5-6AAA-4882-AA7D-F0161A167E52}"/>
            </a:ext>
          </a:extLst>
        </xdr:cNvPr>
        <xdr:cNvSpPr txBox="1"/>
      </xdr:nvSpPr>
      <xdr:spPr>
        <a:xfrm>
          <a:off x="10515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93980</xdr:rowOff>
    </xdr:from>
    <xdr:to>
      <xdr:col>50</xdr:col>
      <xdr:colOff>165100</xdr:colOff>
      <xdr:row>37</xdr:row>
      <xdr:rowOff>24130</xdr:rowOff>
    </xdr:to>
    <xdr:sp macro="" textlink="">
      <xdr:nvSpPr>
        <xdr:cNvPr id="128" name="楕円 127">
          <a:extLst>
            <a:ext uri="{FF2B5EF4-FFF2-40B4-BE49-F238E27FC236}">
              <a16:creationId xmlns:a16="http://schemas.microsoft.com/office/drawing/2014/main" id="{11AC9411-E03A-4566-BCBA-77E09365DDF2}"/>
            </a:ext>
          </a:extLst>
        </xdr:cNvPr>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144780</xdr:rowOff>
    </xdr:to>
    <xdr:cxnSp macro="">
      <xdr:nvCxnSpPr>
        <xdr:cNvPr id="129" name="直線コネクタ 128">
          <a:extLst>
            <a:ext uri="{FF2B5EF4-FFF2-40B4-BE49-F238E27FC236}">
              <a16:creationId xmlns:a16="http://schemas.microsoft.com/office/drawing/2014/main" id="{09A72AD0-055E-4DB7-B46E-0FBBCB6BD215}"/>
            </a:ext>
          </a:extLst>
        </xdr:cNvPr>
        <xdr:cNvCxnSpPr/>
      </xdr:nvCxnSpPr>
      <xdr:spPr>
        <a:xfrm flipV="1">
          <a:off x="9639300" y="6294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93980</xdr:rowOff>
    </xdr:from>
    <xdr:to>
      <xdr:col>46</xdr:col>
      <xdr:colOff>38100</xdr:colOff>
      <xdr:row>37</xdr:row>
      <xdr:rowOff>24130</xdr:rowOff>
    </xdr:to>
    <xdr:sp macro="" textlink="">
      <xdr:nvSpPr>
        <xdr:cNvPr id="130" name="楕円 129">
          <a:extLst>
            <a:ext uri="{FF2B5EF4-FFF2-40B4-BE49-F238E27FC236}">
              <a16:creationId xmlns:a16="http://schemas.microsoft.com/office/drawing/2014/main" id="{830E6AC8-27B4-458F-A97C-93746BBEE6C5}"/>
            </a:ext>
          </a:extLst>
        </xdr:cNvPr>
        <xdr:cNvSpPr/>
      </xdr:nvSpPr>
      <xdr:spPr>
        <a:xfrm>
          <a:off x="869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144780</xdr:rowOff>
    </xdr:from>
    <xdr:to>
      <xdr:col>50</xdr:col>
      <xdr:colOff>114300</xdr:colOff>
      <xdr:row>36</xdr:row>
      <xdr:rowOff>144780</xdr:rowOff>
    </xdr:to>
    <xdr:cxnSp macro="">
      <xdr:nvCxnSpPr>
        <xdr:cNvPr id="131" name="直線コネクタ 130">
          <a:extLst>
            <a:ext uri="{FF2B5EF4-FFF2-40B4-BE49-F238E27FC236}">
              <a16:creationId xmlns:a16="http://schemas.microsoft.com/office/drawing/2014/main" id="{A3B6CE2B-44D9-401D-B89F-0DE3E4D7A1DB}"/>
            </a:ext>
          </a:extLst>
        </xdr:cNvPr>
        <xdr:cNvCxnSpPr/>
      </xdr:nvCxnSpPr>
      <xdr:spPr>
        <a:xfrm>
          <a:off x="8750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93980</xdr:rowOff>
    </xdr:from>
    <xdr:to>
      <xdr:col>41</xdr:col>
      <xdr:colOff>101600</xdr:colOff>
      <xdr:row>37</xdr:row>
      <xdr:rowOff>24130</xdr:rowOff>
    </xdr:to>
    <xdr:sp macro="" textlink="">
      <xdr:nvSpPr>
        <xdr:cNvPr id="132" name="楕円 131">
          <a:extLst>
            <a:ext uri="{FF2B5EF4-FFF2-40B4-BE49-F238E27FC236}">
              <a16:creationId xmlns:a16="http://schemas.microsoft.com/office/drawing/2014/main" id="{4B27A71A-7E38-4718-961D-7490AADEDF0A}"/>
            </a:ext>
          </a:extLst>
        </xdr:cNvPr>
        <xdr:cNvSpPr/>
      </xdr:nvSpPr>
      <xdr:spPr>
        <a:xfrm>
          <a:off x="781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144780</xdr:rowOff>
    </xdr:from>
    <xdr:to>
      <xdr:col>45</xdr:col>
      <xdr:colOff>177800</xdr:colOff>
      <xdr:row>36</xdr:row>
      <xdr:rowOff>144780</xdr:rowOff>
    </xdr:to>
    <xdr:cxnSp macro="">
      <xdr:nvCxnSpPr>
        <xdr:cNvPr id="133" name="直線コネクタ 132">
          <a:extLst>
            <a:ext uri="{FF2B5EF4-FFF2-40B4-BE49-F238E27FC236}">
              <a16:creationId xmlns:a16="http://schemas.microsoft.com/office/drawing/2014/main" id="{2BB3C363-9B26-4827-A6C1-B9BF9C199A04}"/>
            </a:ext>
          </a:extLst>
        </xdr:cNvPr>
        <xdr:cNvCxnSpPr/>
      </xdr:nvCxnSpPr>
      <xdr:spPr>
        <a:xfrm>
          <a:off x="7861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93980</xdr:rowOff>
    </xdr:from>
    <xdr:to>
      <xdr:col>36</xdr:col>
      <xdr:colOff>165100</xdr:colOff>
      <xdr:row>37</xdr:row>
      <xdr:rowOff>24130</xdr:rowOff>
    </xdr:to>
    <xdr:sp macro="" textlink="">
      <xdr:nvSpPr>
        <xdr:cNvPr id="134" name="楕円 133">
          <a:extLst>
            <a:ext uri="{FF2B5EF4-FFF2-40B4-BE49-F238E27FC236}">
              <a16:creationId xmlns:a16="http://schemas.microsoft.com/office/drawing/2014/main" id="{B797837B-DA35-47E5-908A-F1D0D324B892}"/>
            </a:ext>
          </a:extLst>
        </xdr:cNvPr>
        <xdr:cNvSpPr/>
      </xdr:nvSpPr>
      <xdr:spPr>
        <a:xfrm>
          <a:off x="692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144780</xdr:rowOff>
    </xdr:from>
    <xdr:to>
      <xdr:col>41</xdr:col>
      <xdr:colOff>50800</xdr:colOff>
      <xdr:row>36</xdr:row>
      <xdr:rowOff>144780</xdr:rowOff>
    </xdr:to>
    <xdr:cxnSp macro="">
      <xdr:nvCxnSpPr>
        <xdr:cNvPr id="135" name="直線コネクタ 134">
          <a:extLst>
            <a:ext uri="{FF2B5EF4-FFF2-40B4-BE49-F238E27FC236}">
              <a16:creationId xmlns:a16="http://schemas.microsoft.com/office/drawing/2014/main" id="{0D69C4E5-EF67-4E3C-8DC8-F1127F77337E}"/>
            </a:ext>
          </a:extLst>
        </xdr:cNvPr>
        <xdr:cNvCxnSpPr/>
      </xdr:nvCxnSpPr>
      <xdr:spPr>
        <a:xfrm>
          <a:off x="6972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38117</xdr:rowOff>
    </xdr:from>
    <xdr:ext cx="469744" cy="259045"/>
    <xdr:sp macro="" textlink="">
      <xdr:nvSpPr>
        <xdr:cNvPr id="136" name="n_1aveValue【図書館】&#10;一人当たり面積">
          <a:extLst>
            <a:ext uri="{FF2B5EF4-FFF2-40B4-BE49-F238E27FC236}">
              <a16:creationId xmlns:a16="http://schemas.microsoft.com/office/drawing/2014/main" id="{9034EB16-1FA9-41A0-A153-60B82B889441}"/>
            </a:ext>
          </a:extLst>
        </xdr:cNvPr>
        <xdr:cNvSpPr txBox="1"/>
      </xdr:nvSpPr>
      <xdr:spPr>
        <a:xfrm>
          <a:off x="93917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a:extLst>
            <a:ext uri="{FF2B5EF4-FFF2-40B4-BE49-F238E27FC236}">
              <a16:creationId xmlns:a16="http://schemas.microsoft.com/office/drawing/2014/main" id="{00BA200D-D14A-4E98-BFB0-6C28CF8F98C5}"/>
            </a:ext>
          </a:extLst>
        </xdr:cNvPr>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38" name="n_3aveValue【図書館】&#10;一人当たり面積">
          <a:extLst>
            <a:ext uri="{FF2B5EF4-FFF2-40B4-BE49-F238E27FC236}">
              <a16:creationId xmlns:a16="http://schemas.microsoft.com/office/drawing/2014/main" id="{2BE4C22B-92E2-444D-A576-603B69636AF6}"/>
            </a:ext>
          </a:extLst>
        </xdr:cNvPr>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83837</xdr:rowOff>
    </xdr:from>
    <xdr:ext cx="469744" cy="259045"/>
    <xdr:sp macro="" textlink="">
      <xdr:nvSpPr>
        <xdr:cNvPr id="139" name="n_4aveValue【図書館】&#10;一人当たり面積">
          <a:extLst>
            <a:ext uri="{FF2B5EF4-FFF2-40B4-BE49-F238E27FC236}">
              <a16:creationId xmlns:a16="http://schemas.microsoft.com/office/drawing/2014/main" id="{72DA0784-D737-4238-97A3-D1BD6CF06987}"/>
            </a:ext>
          </a:extLst>
        </xdr:cNvPr>
        <xdr:cNvSpPr txBox="1"/>
      </xdr:nvSpPr>
      <xdr:spPr>
        <a:xfrm>
          <a:off x="6737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40657</xdr:rowOff>
    </xdr:from>
    <xdr:ext cx="469744" cy="259045"/>
    <xdr:sp macro="" textlink="">
      <xdr:nvSpPr>
        <xdr:cNvPr id="140" name="n_1mainValue【図書館】&#10;一人当たり面積">
          <a:extLst>
            <a:ext uri="{FF2B5EF4-FFF2-40B4-BE49-F238E27FC236}">
              <a16:creationId xmlns:a16="http://schemas.microsoft.com/office/drawing/2014/main" id="{79C249AC-1F1B-4F30-AAF2-9D286A47FEE2}"/>
            </a:ext>
          </a:extLst>
        </xdr:cNvPr>
        <xdr:cNvSpPr txBox="1"/>
      </xdr:nvSpPr>
      <xdr:spPr>
        <a:xfrm>
          <a:off x="9391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40657</xdr:rowOff>
    </xdr:from>
    <xdr:ext cx="469744" cy="259045"/>
    <xdr:sp macro="" textlink="">
      <xdr:nvSpPr>
        <xdr:cNvPr id="141" name="n_2mainValue【図書館】&#10;一人当たり面積">
          <a:extLst>
            <a:ext uri="{FF2B5EF4-FFF2-40B4-BE49-F238E27FC236}">
              <a16:creationId xmlns:a16="http://schemas.microsoft.com/office/drawing/2014/main" id="{EAF30D9E-29C9-45C0-A5E1-3CE089D42E72}"/>
            </a:ext>
          </a:extLst>
        </xdr:cNvPr>
        <xdr:cNvSpPr txBox="1"/>
      </xdr:nvSpPr>
      <xdr:spPr>
        <a:xfrm>
          <a:off x="8515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40657</xdr:rowOff>
    </xdr:from>
    <xdr:ext cx="469744" cy="259045"/>
    <xdr:sp macro="" textlink="">
      <xdr:nvSpPr>
        <xdr:cNvPr id="142" name="n_3mainValue【図書館】&#10;一人当たり面積">
          <a:extLst>
            <a:ext uri="{FF2B5EF4-FFF2-40B4-BE49-F238E27FC236}">
              <a16:creationId xmlns:a16="http://schemas.microsoft.com/office/drawing/2014/main" id="{B907F4F0-FCAC-4081-9070-BA6C0AC83DD9}"/>
            </a:ext>
          </a:extLst>
        </xdr:cNvPr>
        <xdr:cNvSpPr txBox="1"/>
      </xdr:nvSpPr>
      <xdr:spPr>
        <a:xfrm>
          <a:off x="7626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40657</xdr:rowOff>
    </xdr:from>
    <xdr:ext cx="469744" cy="259045"/>
    <xdr:sp macro="" textlink="">
      <xdr:nvSpPr>
        <xdr:cNvPr id="143" name="n_4mainValue【図書館】&#10;一人当たり面積">
          <a:extLst>
            <a:ext uri="{FF2B5EF4-FFF2-40B4-BE49-F238E27FC236}">
              <a16:creationId xmlns:a16="http://schemas.microsoft.com/office/drawing/2014/main" id="{EF5B39BC-EDF3-4A07-95C7-D95AB1825DFF}"/>
            </a:ext>
          </a:extLst>
        </xdr:cNvPr>
        <xdr:cNvSpPr txBox="1"/>
      </xdr:nvSpPr>
      <xdr:spPr>
        <a:xfrm>
          <a:off x="6737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B9386041-7897-4FAD-835A-6E8CBEC8BE4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6EC3A9D3-DF2C-4173-836E-3275D36BFC4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D873296D-198D-4EA8-8CEF-9E9282AA1B3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505537CD-3AAE-4591-84A5-4BEE6212D1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ADF8CB2C-53E0-449D-843C-602F9A2B87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24D5CE26-A6EE-4E94-BAA4-BBEC5AB7DF3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4C0B9ACF-90C9-496E-B8E6-873A91DD0FC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C374BD46-06CC-4C6B-99D1-609D0A6A7EA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95A60E80-2F90-40B1-8BB3-CD0A651E16C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68F4B27D-273D-4D6A-8505-C0D5FE82CE2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21367FBC-7EC8-40D0-B439-256D6B34BBB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ED5D84EE-02DC-4E1B-9BAE-639F4ED1399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C5CBFE5C-84AF-413E-9B3D-7012EBA3D74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21D47F81-0A38-4BCA-AD4A-3CFB2399C42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7629FA6D-5BDC-4C9D-A980-9094FCFFE7C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B77ACD52-951F-4735-849A-50C2800FF1B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F371FDAF-0376-4598-9B84-1AD5202CBD5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54E0F426-9B8D-4F38-A328-D2BAA95A94D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7C82228F-A838-464B-AAB5-9E3A363F56E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A9D2813B-9E31-4A2B-92A0-4FEC221068A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C1D68F59-84DE-4EE9-8ACB-FE198C02D7C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0B950324-E547-4C9F-ADE4-C30C310EC9B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399303AB-99F2-48C0-BC22-F4EB61ADAA5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F84D5341-BABF-4DA8-BECE-EB6980AF9E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D65E1EFE-FEAF-405C-BE68-8EAE297B5C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9" name="直線コネクタ 168">
          <a:extLst>
            <a:ext uri="{FF2B5EF4-FFF2-40B4-BE49-F238E27FC236}">
              <a16:creationId xmlns:a16="http://schemas.microsoft.com/office/drawing/2014/main" id="{0D9C3C09-8379-4370-855E-184D188221D0}"/>
            </a:ext>
          </a:extLst>
        </xdr:cNvPr>
        <xdr:cNvCxnSpPr/>
      </xdr:nvCxnSpPr>
      <xdr:spPr>
        <a:xfrm flipV="1">
          <a:off x="4634865" y="95293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ECC292E2-7077-4829-AC04-00CA5E2C1897}"/>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1" name="直線コネクタ 170">
          <a:extLst>
            <a:ext uri="{FF2B5EF4-FFF2-40B4-BE49-F238E27FC236}">
              <a16:creationId xmlns:a16="http://schemas.microsoft.com/office/drawing/2014/main" id="{B21673FA-EC43-485F-BD5E-9AE44E4F89E3}"/>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2" name="【体育館・プール】&#10;有形固定資産減価償却率最大値テキスト">
          <a:extLst>
            <a:ext uri="{FF2B5EF4-FFF2-40B4-BE49-F238E27FC236}">
              <a16:creationId xmlns:a16="http://schemas.microsoft.com/office/drawing/2014/main" id="{FAC7CA14-C5EB-4578-9CB2-2BA6372BD6AA}"/>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3" name="直線コネクタ 172">
          <a:extLst>
            <a:ext uri="{FF2B5EF4-FFF2-40B4-BE49-F238E27FC236}">
              <a16:creationId xmlns:a16="http://schemas.microsoft.com/office/drawing/2014/main" id="{73213ACF-ACD3-4277-846A-51BA899A0059}"/>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105971</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94D87344-9362-4FDF-9112-46D07E6973C6}"/>
            </a:ext>
          </a:extLst>
        </xdr:cNvPr>
        <xdr:cNvSpPr txBox="1"/>
      </xdr:nvSpPr>
      <xdr:spPr>
        <a:xfrm>
          <a:off x="4673600" y="1022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5" name="フローチャート: 判断 174">
          <a:extLst>
            <a:ext uri="{FF2B5EF4-FFF2-40B4-BE49-F238E27FC236}">
              <a16:creationId xmlns:a16="http://schemas.microsoft.com/office/drawing/2014/main" id="{7DC6B7C7-FE10-421C-AECF-D108C8935119}"/>
            </a:ext>
          </a:extLst>
        </xdr:cNvPr>
        <xdr:cNvSpPr/>
      </xdr:nvSpPr>
      <xdr:spPr>
        <a:xfrm>
          <a:off x="45847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6" name="フローチャート: 判断 175">
          <a:extLst>
            <a:ext uri="{FF2B5EF4-FFF2-40B4-BE49-F238E27FC236}">
              <a16:creationId xmlns:a16="http://schemas.microsoft.com/office/drawing/2014/main" id="{6AE82608-D5C1-4323-8F85-2B2253EAA5BE}"/>
            </a:ext>
          </a:extLst>
        </xdr:cNvPr>
        <xdr:cNvSpPr/>
      </xdr:nvSpPr>
      <xdr:spPr>
        <a:xfrm>
          <a:off x="3746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7" name="フローチャート: 判断 176">
          <a:extLst>
            <a:ext uri="{FF2B5EF4-FFF2-40B4-BE49-F238E27FC236}">
              <a16:creationId xmlns:a16="http://schemas.microsoft.com/office/drawing/2014/main" id="{0AA190D4-FECC-49F6-9A78-3E246D86FC27}"/>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8" name="フローチャート: 判断 177">
          <a:extLst>
            <a:ext uri="{FF2B5EF4-FFF2-40B4-BE49-F238E27FC236}">
              <a16:creationId xmlns:a16="http://schemas.microsoft.com/office/drawing/2014/main" id="{E9C7FB7E-727D-495D-B289-6B136ABFAA16}"/>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9" name="フローチャート: 判断 178">
          <a:extLst>
            <a:ext uri="{FF2B5EF4-FFF2-40B4-BE49-F238E27FC236}">
              <a16:creationId xmlns:a16="http://schemas.microsoft.com/office/drawing/2014/main" id="{C497BF5D-AC71-4E9A-A44C-5D4B0B9E22BE}"/>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70C0BCA-740F-4AE0-A210-781660526AE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E31E92F-88A5-47E0-A5DE-DE7243A800F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73C4774-E980-44FE-BC6B-0ED099376C3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AAAB76A-2568-48A9-9501-7705083EB1C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A6E7407-A864-47D4-B113-14ED909B4A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125549</xdr:rowOff>
    </xdr:from>
    <xdr:to>
      <xdr:col>24</xdr:col>
      <xdr:colOff>114300</xdr:colOff>
      <xdr:row>62</xdr:row>
      <xdr:rowOff>55699</xdr:rowOff>
    </xdr:to>
    <xdr:sp macro="" textlink="">
      <xdr:nvSpPr>
        <xdr:cNvPr id="185" name="楕円 184">
          <a:extLst>
            <a:ext uri="{FF2B5EF4-FFF2-40B4-BE49-F238E27FC236}">
              <a16:creationId xmlns:a16="http://schemas.microsoft.com/office/drawing/2014/main" id="{0A6C9CB1-F485-464F-A16C-4F1641C73244}"/>
            </a:ext>
          </a:extLst>
        </xdr:cNvPr>
        <xdr:cNvSpPr/>
      </xdr:nvSpPr>
      <xdr:spPr>
        <a:xfrm>
          <a:off x="45847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103976</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E02E2765-160C-4C51-BD17-D9D599063EE9}"/>
            </a:ext>
          </a:extLst>
        </xdr:cNvPr>
        <xdr:cNvSpPr txBox="1"/>
      </xdr:nvSpPr>
      <xdr:spPr>
        <a:xfrm>
          <a:off x="4673600"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45538</xdr:rowOff>
    </xdr:from>
    <xdr:to>
      <xdr:col>20</xdr:col>
      <xdr:colOff>38100</xdr:colOff>
      <xdr:row>62</xdr:row>
      <xdr:rowOff>147138</xdr:rowOff>
    </xdr:to>
    <xdr:sp macro="" textlink="">
      <xdr:nvSpPr>
        <xdr:cNvPr id="187" name="楕円 186">
          <a:extLst>
            <a:ext uri="{FF2B5EF4-FFF2-40B4-BE49-F238E27FC236}">
              <a16:creationId xmlns:a16="http://schemas.microsoft.com/office/drawing/2014/main" id="{911A699E-E07B-4794-A023-501991E77EE1}"/>
            </a:ext>
          </a:extLst>
        </xdr:cNvPr>
        <xdr:cNvSpPr/>
      </xdr:nvSpPr>
      <xdr:spPr>
        <a:xfrm>
          <a:off x="3746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4899</xdr:rowOff>
    </xdr:from>
    <xdr:to>
      <xdr:col>24</xdr:col>
      <xdr:colOff>63500</xdr:colOff>
      <xdr:row>62</xdr:row>
      <xdr:rowOff>96338</xdr:rowOff>
    </xdr:to>
    <xdr:cxnSp macro="">
      <xdr:nvCxnSpPr>
        <xdr:cNvPr id="188" name="直線コネクタ 187">
          <a:extLst>
            <a:ext uri="{FF2B5EF4-FFF2-40B4-BE49-F238E27FC236}">
              <a16:creationId xmlns:a16="http://schemas.microsoft.com/office/drawing/2014/main" id="{B3F989E1-745A-4A96-B8DE-6651A06080EE}"/>
            </a:ext>
          </a:extLst>
        </xdr:cNvPr>
        <xdr:cNvCxnSpPr/>
      </xdr:nvCxnSpPr>
      <xdr:spPr>
        <a:xfrm flipV="1">
          <a:off x="3797300" y="10634799"/>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61867</xdr:rowOff>
    </xdr:from>
    <xdr:to>
      <xdr:col>15</xdr:col>
      <xdr:colOff>101600</xdr:colOff>
      <xdr:row>62</xdr:row>
      <xdr:rowOff>163467</xdr:rowOff>
    </xdr:to>
    <xdr:sp macro="" textlink="">
      <xdr:nvSpPr>
        <xdr:cNvPr id="189" name="楕円 188">
          <a:extLst>
            <a:ext uri="{FF2B5EF4-FFF2-40B4-BE49-F238E27FC236}">
              <a16:creationId xmlns:a16="http://schemas.microsoft.com/office/drawing/2014/main" id="{139E9938-23BE-4D2B-8B32-FF9D00F4B53F}"/>
            </a:ext>
          </a:extLst>
        </xdr:cNvPr>
        <xdr:cNvSpPr/>
      </xdr:nvSpPr>
      <xdr:spPr>
        <a:xfrm>
          <a:off x="2857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96338</xdr:rowOff>
    </xdr:from>
    <xdr:to>
      <xdr:col>19</xdr:col>
      <xdr:colOff>177800</xdr:colOff>
      <xdr:row>62</xdr:row>
      <xdr:rowOff>112667</xdr:rowOff>
    </xdr:to>
    <xdr:cxnSp macro="">
      <xdr:nvCxnSpPr>
        <xdr:cNvPr id="190" name="直線コネクタ 189">
          <a:extLst>
            <a:ext uri="{FF2B5EF4-FFF2-40B4-BE49-F238E27FC236}">
              <a16:creationId xmlns:a16="http://schemas.microsoft.com/office/drawing/2014/main" id="{0DA27A85-BE98-402B-8B63-19074F1733D0}"/>
            </a:ext>
          </a:extLst>
        </xdr:cNvPr>
        <xdr:cNvCxnSpPr/>
      </xdr:nvCxnSpPr>
      <xdr:spPr>
        <a:xfrm flipV="1">
          <a:off x="2908300" y="1072623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37374</xdr:rowOff>
    </xdr:from>
    <xdr:to>
      <xdr:col>10</xdr:col>
      <xdr:colOff>165100</xdr:colOff>
      <xdr:row>62</xdr:row>
      <xdr:rowOff>138974</xdr:rowOff>
    </xdr:to>
    <xdr:sp macro="" textlink="">
      <xdr:nvSpPr>
        <xdr:cNvPr id="191" name="楕円 190">
          <a:extLst>
            <a:ext uri="{FF2B5EF4-FFF2-40B4-BE49-F238E27FC236}">
              <a16:creationId xmlns:a16="http://schemas.microsoft.com/office/drawing/2014/main" id="{C5A933EB-5774-4C9E-972C-AA1DCF1C071C}"/>
            </a:ext>
          </a:extLst>
        </xdr:cNvPr>
        <xdr:cNvSpPr/>
      </xdr:nvSpPr>
      <xdr:spPr>
        <a:xfrm>
          <a:off x="1968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88174</xdr:rowOff>
    </xdr:from>
    <xdr:to>
      <xdr:col>15</xdr:col>
      <xdr:colOff>50800</xdr:colOff>
      <xdr:row>62</xdr:row>
      <xdr:rowOff>112667</xdr:rowOff>
    </xdr:to>
    <xdr:cxnSp macro="">
      <xdr:nvCxnSpPr>
        <xdr:cNvPr id="192" name="直線コネクタ 191">
          <a:extLst>
            <a:ext uri="{FF2B5EF4-FFF2-40B4-BE49-F238E27FC236}">
              <a16:creationId xmlns:a16="http://schemas.microsoft.com/office/drawing/2014/main" id="{9477A119-B006-49D7-B0B5-8DC9A61A4636}"/>
            </a:ext>
          </a:extLst>
        </xdr:cNvPr>
        <xdr:cNvCxnSpPr/>
      </xdr:nvCxnSpPr>
      <xdr:spPr>
        <a:xfrm>
          <a:off x="2019300" y="107180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193" name="楕円 192">
          <a:extLst>
            <a:ext uri="{FF2B5EF4-FFF2-40B4-BE49-F238E27FC236}">
              <a16:creationId xmlns:a16="http://schemas.microsoft.com/office/drawing/2014/main" id="{2F64AA48-2B6C-44B2-8AB5-F300237891F4}"/>
            </a:ext>
          </a:extLst>
        </xdr:cNvPr>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57150</xdr:rowOff>
    </xdr:from>
    <xdr:to>
      <xdr:col>10</xdr:col>
      <xdr:colOff>114300</xdr:colOff>
      <xdr:row>62</xdr:row>
      <xdr:rowOff>88174</xdr:rowOff>
    </xdr:to>
    <xdr:cxnSp macro="">
      <xdr:nvCxnSpPr>
        <xdr:cNvPr id="194" name="直線コネクタ 193">
          <a:extLst>
            <a:ext uri="{FF2B5EF4-FFF2-40B4-BE49-F238E27FC236}">
              <a16:creationId xmlns:a16="http://schemas.microsoft.com/office/drawing/2014/main" id="{17FCD6BF-2F17-454E-A42E-4244619A81CE}"/>
            </a:ext>
          </a:extLst>
        </xdr:cNvPr>
        <xdr:cNvCxnSpPr/>
      </xdr:nvCxnSpPr>
      <xdr:spPr>
        <a:xfrm>
          <a:off x="1130300" y="106870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62428</xdr:rowOff>
    </xdr:from>
    <xdr:ext cx="405111" cy="259045"/>
    <xdr:sp macro="" textlink="">
      <xdr:nvSpPr>
        <xdr:cNvPr id="195" name="n_1aveValue【体育館・プール】&#10;有形固定資産減価償却率">
          <a:extLst>
            <a:ext uri="{FF2B5EF4-FFF2-40B4-BE49-F238E27FC236}">
              <a16:creationId xmlns:a16="http://schemas.microsoft.com/office/drawing/2014/main" id="{3A0F3EC8-9190-42D1-8F8D-941328C0404D}"/>
            </a:ext>
          </a:extLst>
        </xdr:cNvPr>
        <xdr:cNvSpPr txBox="1"/>
      </xdr:nvSpPr>
      <xdr:spPr>
        <a:xfrm>
          <a:off x="3582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6" name="n_2aveValue【体育館・プール】&#10;有形固定資産減価償却率">
          <a:extLst>
            <a:ext uri="{FF2B5EF4-FFF2-40B4-BE49-F238E27FC236}">
              <a16:creationId xmlns:a16="http://schemas.microsoft.com/office/drawing/2014/main" id="{85CE079F-4078-42FD-B3C5-575677A01455}"/>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197" name="n_3aveValue【体育館・プール】&#10;有形固定資産減価償却率">
          <a:extLst>
            <a:ext uri="{FF2B5EF4-FFF2-40B4-BE49-F238E27FC236}">
              <a16:creationId xmlns:a16="http://schemas.microsoft.com/office/drawing/2014/main" id="{2A200E70-3AAD-49B1-BF6D-C0C068C4129E}"/>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8" name="n_4aveValue【体育館・プール】&#10;有形固定資産減価償却率">
          <a:extLst>
            <a:ext uri="{FF2B5EF4-FFF2-40B4-BE49-F238E27FC236}">
              <a16:creationId xmlns:a16="http://schemas.microsoft.com/office/drawing/2014/main" id="{6EF8C866-D062-400F-B89B-09CC6EF11E8D}"/>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138265</xdr:rowOff>
    </xdr:from>
    <xdr:ext cx="405111" cy="259045"/>
    <xdr:sp macro="" textlink="">
      <xdr:nvSpPr>
        <xdr:cNvPr id="199" name="n_1mainValue【体育館・プール】&#10;有形固定資産減価償却率">
          <a:extLst>
            <a:ext uri="{FF2B5EF4-FFF2-40B4-BE49-F238E27FC236}">
              <a16:creationId xmlns:a16="http://schemas.microsoft.com/office/drawing/2014/main" id="{0C289188-727B-49DD-91A8-AFF288DAA0A3}"/>
            </a:ext>
          </a:extLst>
        </xdr:cNvPr>
        <xdr:cNvSpPr txBox="1"/>
      </xdr:nvSpPr>
      <xdr:spPr>
        <a:xfrm>
          <a:off x="35820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154594</xdr:rowOff>
    </xdr:from>
    <xdr:ext cx="405111" cy="259045"/>
    <xdr:sp macro="" textlink="">
      <xdr:nvSpPr>
        <xdr:cNvPr id="200" name="n_2mainValue【体育館・プール】&#10;有形固定資産減価償却率">
          <a:extLst>
            <a:ext uri="{FF2B5EF4-FFF2-40B4-BE49-F238E27FC236}">
              <a16:creationId xmlns:a16="http://schemas.microsoft.com/office/drawing/2014/main" id="{E0322490-EAA4-4663-B582-13A756729366}"/>
            </a:ext>
          </a:extLst>
        </xdr:cNvPr>
        <xdr:cNvSpPr txBox="1"/>
      </xdr:nvSpPr>
      <xdr:spPr>
        <a:xfrm>
          <a:off x="2705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130101</xdr:rowOff>
    </xdr:from>
    <xdr:ext cx="405111" cy="259045"/>
    <xdr:sp macro="" textlink="">
      <xdr:nvSpPr>
        <xdr:cNvPr id="201" name="n_3mainValue【体育館・プール】&#10;有形固定資産減価償却率">
          <a:extLst>
            <a:ext uri="{FF2B5EF4-FFF2-40B4-BE49-F238E27FC236}">
              <a16:creationId xmlns:a16="http://schemas.microsoft.com/office/drawing/2014/main" id="{08316A56-EE69-4F32-8772-CC700A7739CF}"/>
            </a:ext>
          </a:extLst>
        </xdr:cNvPr>
        <xdr:cNvSpPr txBox="1"/>
      </xdr:nvSpPr>
      <xdr:spPr>
        <a:xfrm>
          <a:off x="1816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202" name="n_4mainValue【体育館・プール】&#10;有形固定資産減価償却率">
          <a:extLst>
            <a:ext uri="{FF2B5EF4-FFF2-40B4-BE49-F238E27FC236}">
              <a16:creationId xmlns:a16="http://schemas.microsoft.com/office/drawing/2014/main" id="{E35AA1F4-616E-4014-A9C1-A5C61E09FBD4}"/>
            </a:ext>
          </a:extLst>
        </xdr:cNvPr>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19759836-0BCC-4596-84D4-DED6E458994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7A5D60DB-3A10-4E46-A026-63BF1CB1FF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F65293D1-1B16-4372-9960-E1ED099BB23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D3EF0598-78E5-4586-8640-00D8FA520B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CDE99C24-2DE0-4E5B-ACA9-4098FBD6D4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86D204D-70C2-438F-B6F8-4D3AC51426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808E9CC8-4C71-47E2-A920-36CE8D8220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2332DC13-E570-4D58-AFDF-DF46A71F0E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705B2143-4385-433A-8E65-74BEB3C929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8804679A-92E2-48F1-BC26-8C6120CE262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E0AFE452-8193-4729-B8D4-58483C3FE4A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86DDEF36-5256-4A2E-9F8C-B1DCDB2F666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6F454839-F91A-415C-B5F4-83C459F24F9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07A9FCBF-AEA1-43F0-B241-8E7A591B92B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D6CA037-0A17-4483-B5A3-AC1A1AFD0B1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3AAC3C69-58AA-4899-A56C-3CF9F93E1D6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97C26C79-30DC-4A54-8888-289ABD78EB2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3806AC92-D7E7-4997-92E0-812ED35740B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A3F5118A-6364-4563-B85E-B4106296EFE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8CF26FEE-26F5-46C6-B213-0EA554188BA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8B859D54-3A26-4E7B-9DD9-1EB7B30993D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A617AD99-4CB1-4E3B-8032-9A2D85E3152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21C6808B-8CC8-48D4-B55F-62AEA3AA038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6" name="直線コネクタ 225">
          <a:extLst>
            <a:ext uri="{FF2B5EF4-FFF2-40B4-BE49-F238E27FC236}">
              <a16:creationId xmlns:a16="http://schemas.microsoft.com/office/drawing/2014/main" id="{64C81337-FED7-4933-9D07-C8DD7E8E09E1}"/>
            </a:ext>
          </a:extLst>
        </xdr:cNvPr>
        <xdr:cNvCxnSpPr/>
      </xdr:nvCxnSpPr>
      <xdr:spPr>
        <a:xfrm flipV="1">
          <a:off x="10476865" y="9410700"/>
          <a:ext cx="0" cy="15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7" name="【体育館・プール】&#10;一人当たり面積最小値テキスト">
          <a:extLst>
            <a:ext uri="{FF2B5EF4-FFF2-40B4-BE49-F238E27FC236}">
              <a16:creationId xmlns:a16="http://schemas.microsoft.com/office/drawing/2014/main" id="{67D81DED-22C2-41D2-8816-E400C8C96BB5}"/>
            </a:ext>
          </a:extLst>
        </xdr:cNvPr>
        <xdr:cNvSpPr txBox="1"/>
      </xdr:nvSpPr>
      <xdr:spPr>
        <a:xfrm>
          <a:off x="10515600"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8" name="直線コネクタ 227">
          <a:extLst>
            <a:ext uri="{FF2B5EF4-FFF2-40B4-BE49-F238E27FC236}">
              <a16:creationId xmlns:a16="http://schemas.microsoft.com/office/drawing/2014/main" id="{63BF15E8-4F98-47ED-8627-62E79A94305C}"/>
            </a:ext>
          </a:extLst>
        </xdr:cNvPr>
        <xdr:cNvCxnSpPr/>
      </xdr:nvCxnSpPr>
      <xdr:spPr>
        <a:xfrm>
          <a:off x="10388600" y="1098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9" name="【体育館・プール】&#10;一人当たり面積最大値テキスト">
          <a:extLst>
            <a:ext uri="{FF2B5EF4-FFF2-40B4-BE49-F238E27FC236}">
              <a16:creationId xmlns:a16="http://schemas.microsoft.com/office/drawing/2014/main" id="{2D59058A-F2F2-4AAB-9A26-21F75F4135C7}"/>
            </a:ext>
          </a:extLst>
        </xdr:cNvPr>
        <xdr:cNvSpPr txBox="1"/>
      </xdr:nvSpPr>
      <xdr:spPr>
        <a:xfrm>
          <a:off x="10515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0" name="直線コネクタ 229">
          <a:extLst>
            <a:ext uri="{FF2B5EF4-FFF2-40B4-BE49-F238E27FC236}">
              <a16:creationId xmlns:a16="http://schemas.microsoft.com/office/drawing/2014/main" id="{C9EF47E8-79B0-4709-A0C4-7FA688500147}"/>
            </a:ext>
          </a:extLst>
        </xdr:cNvPr>
        <xdr:cNvCxnSpPr/>
      </xdr:nvCxnSpPr>
      <xdr:spPr>
        <a:xfrm>
          <a:off x="10388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88917</xdr:rowOff>
    </xdr:from>
    <xdr:ext cx="469744" cy="259045"/>
    <xdr:sp macro="" textlink="">
      <xdr:nvSpPr>
        <xdr:cNvPr id="231" name="【体育館・プール】&#10;一人当たり面積平均値テキスト">
          <a:extLst>
            <a:ext uri="{FF2B5EF4-FFF2-40B4-BE49-F238E27FC236}">
              <a16:creationId xmlns:a16="http://schemas.microsoft.com/office/drawing/2014/main" id="{7D2B8142-0E47-43FD-BCFA-3DAB3B4459B9}"/>
            </a:ext>
          </a:extLst>
        </xdr:cNvPr>
        <xdr:cNvSpPr txBox="1"/>
      </xdr:nvSpPr>
      <xdr:spPr>
        <a:xfrm>
          <a:off x="10515600" y="1054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2" name="フローチャート: 判断 231">
          <a:extLst>
            <a:ext uri="{FF2B5EF4-FFF2-40B4-BE49-F238E27FC236}">
              <a16:creationId xmlns:a16="http://schemas.microsoft.com/office/drawing/2014/main" id="{B6B519B5-54CA-497E-B90B-5080EF45CFB3}"/>
            </a:ext>
          </a:extLst>
        </xdr:cNvPr>
        <xdr:cNvSpPr/>
      </xdr:nvSpPr>
      <xdr:spPr>
        <a:xfrm>
          <a:off x="104267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3" name="フローチャート: 判断 232">
          <a:extLst>
            <a:ext uri="{FF2B5EF4-FFF2-40B4-BE49-F238E27FC236}">
              <a16:creationId xmlns:a16="http://schemas.microsoft.com/office/drawing/2014/main" id="{56F0D3A3-BF62-48DD-98A4-AD677BDA448B}"/>
            </a:ext>
          </a:extLst>
        </xdr:cNvPr>
        <xdr:cNvSpPr/>
      </xdr:nvSpPr>
      <xdr:spPr>
        <a:xfrm>
          <a:off x="9588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4" name="フローチャート: 判断 233">
          <a:extLst>
            <a:ext uri="{FF2B5EF4-FFF2-40B4-BE49-F238E27FC236}">
              <a16:creationId xmlns:a16="http://schemas.microsoft.com/office/drawing/2014/main" id="{BD0E2D3A-83BF-4504-BCE5-E286A5FA69E8}"/>
            </a:ext>
          </a:extLst>
        </xdr:cNvPr>
        <xdr:cNvSpPr/>
      </xdr:nvSpPr>
      <xdr:spPr>
        <a:xfrm>
          <a:off x="8699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フローチャート: 判断 234">
          <a:extLst>
            <a:ext uri="{FF2B5EF4-FFF2-40B4-BE49-F238E27FC236}">
              <a16:creationId xmlns:a16="http://schemas.microsoft.com/office/drawing/2014/main" id="{29B6339F-B1C5-4760-8630-867BBC600D9F}"/>
            </a:ext>
          </a:extLst>
        </xdr:cNvPr>
        <xdr:cNvSpPr/>
      </xdr:nvSpPr>
      <xdr:spPr>
        <a:xfrm>
          <a:off x="7810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1270</xdr:rowOff>
    </xdr:from>
    <xdr:to>
      <xdr:col>36</xdr:col>
      <xdr:colOff>165100</xdr:colOff>
      <xdr:row>63</xdr:row>
      <xdr:rowOff>102870</xdr:rowOff>
    </xdr:to>
    <xdr:sp macro="" textlink="">
      <xdr:nvSpPr>
        <xdr:cNvPr id="236" name="フローチャート: 判断 235">
          <a:extLst>
            <a:ext uri="{FF2B5EF4-FFF2-40B4-BE49-F238E27FC236}">
              <a16:creationId xmlns:a16="http://schemas.microsoft.com/office/drawing/2014/main" id="{99830671-F904-46CF-9F12-94A6FFD82B24}"/>
            </a:ext>
          </a:extLst>
        </xdr:cNvPr>
        <xdr:cNvSpPr/>
      </xdr:nvSpPr>
      <xdr:spPr>
        <a:xfrm>
          <a:off x="6921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E6F208F-AAAB-497E-85B5-0CCB2745B06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2A284FD-4040-4811-832B-662BF5D01A6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5835078-D10B-47A6-8816-70209EAE2B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4099F93-3032-4571-B476-14DAA27412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C6B1711-1563-42CD-A829-157E2111D0C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118110</xdr:rowOff>
    </xdr:from>
    <xdr:to>
      <xdr:col>55</xdr:col>
      <xdr:colOff>50800</xdr:colOff>
      <xdr:row>63</xdr:row>
      <xdr:rowOff>48260</xdr:rowOff>
    </xdr:to>
    <xdr:sp macro="" textlink="">
      <xdr:nvSpPr>
        <xdr:cNvPr id="242" name="楕円 241">
          <a:extLst>
            <a:ext uri="{FF2B5EF4-FFF2-40B4-BE49-F238E27FC236}">
              <a16:creationId xmlns:a16="http://schemas.microsoft.com/office/drawing/2014/main" id="{83956153-C1B9-4319-867E-2150101D4ED8}"/>
            </a:ext>
          </a:extLst>
        </xdr:cNvPr>
        <xdr:cNvSpPr/>
      </xdr:nvSpPr>
      <xdr:spPr>
        <a:xfrm>
          <a:off x="104267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96537</xdr:rowOff>
    </xdr:from>
    <xdr:ext cx="469744" cy="259045"/>
    <xdr:sp macro="" textlink="">
      <xdr:nvSpPr>
        <xdr:cNvPr id="243" name="【体育館・プール】&#10;一人当たり面積該当値テキスト">
          <a:extLst>
            <a:ext uri="{FF2B5EF4-FFF2-40B4-BE49-F238E27FC236}">
              <a16:creationId xmlns:a16="http://schemas.microsoft.com/office/drawing/2014/main" id="{4150ADEF-856E-4A01-B3FF-86DD4B9D62B7}"/>
            </a:ext>
          </a:extLst>
        </xdr:cNvPr>
        <xdr:cNvSpPr txBox="1"/>
      </xdr:nvSpPr>
      <xdr:spPr>
        <a:xfrm>
          <a:off x="10515600" y="1072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118110</xdr:rowOff>
    </xdr:from>
    <xdr:to>
      <xdr:col>50</xdr:col>
      <xdr:colOff>165100</xdr:colOff>
      <xdr:row>63</xdr:row>
      <xdr:rowOff>48260</xdr:rowOff>
    </xdr:to>
    <xdr:sp macro="" textlink="">
      <xdr:nvSpPr>
        <xdr:cNvPr id="244" name="楕円 243">
          <a:extLst>
            <a:ext uri="{FF2B5EF4-FFF2-40B4-BE49-F238E27FC236}">
              <a16:creationId xmlns:a16="http://schemas.microsoft.com/office/drawing/2014/main" id="{FF63F888-8B6D-4734-9D58-3397C46C8943}"/>
            </a:ext>
          </a:extLst>
        </xdr:cNvPr>
        <xdr:cNvSpPr/>
      </xdr:nvSpPr>
      <xdr:spPr>
        <a:xfrm>
          <a:off x="9588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168910</xdr:rowOff>
    </xdr:from>
    <xdr:to>
      <xdr:col>55</xdr:col>
      <xdr:colOff>0</xdr:colOff>
      <xdr:row>62</xdr:row>
      <xdr:rowOff>168910</xdr:rowOff>
    </xdr:to>
    <xdr:cxnSp macro="">
      <xdr:nvCxnSpPr>
        <xdr:cNvPr id="245" name="直線コネクタ 244">
          <a:extLst>
            <a:ext uri="{FF2B5EF4-FFF2-40B4-BE49-F238E27FC236}">
              <a16:creationId xmlns:a16="http://schemas.microsoft.com/office/drawing/2014/main" id="{AE5F1248-07C6-4206-A7B6-40746484FD05}"/>
            </a:ext>
          </a:extLst>
        </xdr:cNvPr>
        <xdr:cNvCxnSpPr/>
      </xdr:nvCxnSpPr>
      <xdr:spPr>
        <a:xfrm>
          <a:off x="9639300" y="107988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130810</xdr:rowOff>
    </xdr:from>
    <xdr:to>
      <xdr:col>46</xdr:col>
      <xdr:colOff>38100</xdr:colOff>
      <xdr:row>63</xdr:row>
      <xdr:rowOff>60960</xdr:rowOff>
    </xdr:to>
    <xdr:sp macro="" textlink="">
      <xdr:nvSpPr>
        <xdr:cNvPr id="246" name="楕円 245">
          <a:extLst>
            <a:ext uri="{FF2B5EF4-FFF2-40B4-BE49-F238E27FC236}">
              <a16:creationId xmlns:a16="http://schemas.microsoft.com/office/drawing/2014/main" id="{C1EE1325-6D95-4251-B90E-CA37670CB425}"/>
            </a:ext>
          </a:extLst>
        </xdr:cNvPr>
        <xdr:cNvSpPr/>
      </xdr:nvSpPr>
      <xdr:spPr>
        <a:xfrm>
          <a:off x="86995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168910</xdr:rowOff>
    </xdr:from>
    <xdr:to>
      <xdr:col>50</xdr:col>
      <xdr:colOff>114300</xdr:colOff>
      <xdr:row>63</xdr:row>
      <xdr:rowOff>10160</xdr:rowOff>
    </xdr:to>
    <xdr:cxnSp macro="">
      <xdr:nvCxnSpPr>
        <xdr:cNvPr id="247" name="直線コネクタ 246">
          <a:extLst>
            <a:ext uri="{FF2B5EF4-FFF2-40B4-BE49-F238E27FC236}">
              <a16:creationId xmlns:a16="http://schemas.microsoft.com/office/drawing/2014/main" id="{B4A6CCD7-B1CD-4226-9A8F-33CD76BD445A}"/>
            </a:ext>
          </a:extLst>
        </xdr:cNvPr>
        <xdr:cNvCxnSpPr/>
      </xdr:nvCxnSpPr>
      <xdr:spPr>
        <a:xfrm flipV="1">
          <a:off x="8750300" y="107988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121920</xdr:rowOff>
    </xdr:from>
    <xdr:to>
      <xdr:col>41</xdr:col>
      <xdr:colOff>101600</xdr:colOff>
      <xdr:row>63</xdr:row>
      <xdr:rowOff>52070</xdr:rowOff>
    </xdr:to>
    <xdr:sp macro="" textlink="">
      <xdr:nvSpPr>
        <xdr:cNvPr id="248" name="楕円 247">
          <a:extLst>
            <a:ext uri="{FF2B5EF4-FFF2-40B4-BE49-F238E27FC236}">
              <a16:creationId xmlns:a16="http://schemas.microsoft.com/office/drawing/2014/main" id="{22E79AE5-D862-4840-93A4-6A59620AA481}"/>
            </a:ext>
          </a:extLst>
        </xdr:cNvPr>
        <xdr:cNvSpPr/>
      </xdr:nvSpPr>
      <xdr:spPr>
        <a:xfrm>
          <a:off x="7810500" y="107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1270</xdr:rowOff>
    </xdr:from>
    <xdr:to>
      <xdr:col>45</xdr:col>
      <xdr:colOff>177800</xdr:colOff>
      <xdr:row>63</xdr:row>
      <xdr:rowOff>10160</xdr:rowOff>
    </xdr:to>
    <xdr:cxnSp macro="">
      <xdr:nvCxnSpPr>
        <xdr:cNvPr id="249" name="直線コネクタ 248">
          <a:extLst>
            <a:ext uri="{FF2B5EF4-FFF2-40B4-BE49-F238E27FC236}">
              <a16:creationId xmlns:a16="http://schemas.microsoft.com/office/drawing/2014/main" id="{15DCB3DD-E95C-4B60-9C3C-ACF6BE2E4D97}"/>
            </a:ext>
          </a:extLst>
        </xdr:cNvPr>
        <xdr:cNvCxnSpPr/>
      </xdr:nvCxnSpPr>
      <xdr:spPr>
        <a:xfrm>
          <a:off x="7861300" y="1080262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123190</xdr:rowOff>
    </xdr:from>
    <xdr:to>
      <xdr:col>36</xdr:col>
      <xdr:colOff>165100</xdr:colOff>
      <xdr:row>63</xdr:row>
      <xdr:rowOff>53340</xdr:rowOff>
    </xdr:to>
    <xdr:sp macro="" textlink="">
      <xdr:nvSpPr>
        <xdr:cNvPr id="250" name="楕円 249">
          <a:extLst>
            <a:ext uri="{FF2B5EF4-FFF2-40B4-BE49-F238E27FC236}">
              <a16:creationId xmlns:a16="http://schemas.microsoft.com/office/drawing/2014/main" id="{2A6BB330-C1CA-48B1-99E5-F9632D4521F0}"/>
            </a:ext>
          </a:extLst>
        </xdr:cNvPr>
        <xdr:cNvSpPr/>
      </xdr:nvSpPr>
      <xdr:spPr>
        <a:xfrm>
          <a:off x="6921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1270</xdr:rowOff>
    </xdr:from>
    <xdr:to>
      <xdr:col>41</xdr:col>
      <xdr:colOff>50800</xdr:colOff>
      <xdr:row>63</xdr:row>
      <xdr:rowOff>2540</xdr:rowOff>
    </xdr:to>
    <xdr:cxnSp macro="">
      <xdr:nvCxnSpPr>
        <xdr:cNvPr id="251" name="直線コネクタ 250">
          <a:extLst>
            <a:ext uri="{FF2B5EF4-FFF2-40B4-BE49-F238E27FC236}">
              <a16:creationId xmlns:a16="http://schemas.microsoft.com/office/drawing/2014/main" id="{F74EBF57-2DD4-47F6-90C5-8AF67730EFDF}"/>
            </a:ext>
          </a:extLst>
        </xdr:cNvPr>
        <xdr:cNvCxnSpPr/>
      </xdr:nvCxnSpPr>
      <xdr:spPr>
        <a:xfrm flipV="1">
          <a:off x="6972300" y="108026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93997</xdr:rowOff>
    </xdr:from>
    <xdr:ext cx="469744" cy="259045"/>
    <xdr:sp macro="" textlink="">
      <xdr:nvSpPr>
        <xdr:cNvPr id="252" name="n_1aveValue【体育館・プール】&#10;一人当たり面積">
          <a:extLst>
            <a:ext uri="{FF2B5EF4-FFF2-40B4-BE49-F238E27FC236}">
              <a16:creationId xmlns:a16="http://schemas.microsoft.com/office/drawing/2014/main" id="{F75B85A1-0147-4E61-9925-74C60C2E0897}"/>
            </a:ext>
          </a:extLst>
        </xdr:cNvPr>
        <xdr:cNvSpPr txBox="1"/>
      </xdr:nvSpPr>
      <xdr:spPr>
        <a:xfrm>
          <a:off x="93917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53" name="n_2aveValue【体育館・プール】&#10;一人当たり面積">
          <a:extLst>
            <a:ext uri="{FF2B5EF4-FFF2-40B4-BE49-F238E27FC236}">
              <a16:creationId xmlns:a16="http://schemas.microsoft.com/office/drawing/2014/main" id="{A638D644-51D5-4B31-B27C-FC843224353A}"/>
            </a:ext>
          </a:extLst>
        </xdr:cNvPr>
        <xdr:cNvSpPr txBox="1"/>
      </xdr:nvSpPr>
      <xdr:spPr>
        <a:xfrm>
          <a:off x="8515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93997</xdr:rowOff>
    </xdr:from>
    <xdr:ext cx="469744" cy="259045"/>
    <xdr:sp macro="" textlink="">
      <xdr:nvSpPr>
        <xdr:cNvPr id="254" name="n_3aveValue【体育館・プール】&#10;一人当たり面積">
          <a:extLst>
            <a:ext uri="{FF2B5EF4-FFF2-40B4-BE49-F238E27FC236}">
              <a16:creationId xmlns:a16="http://schemas.microsoft.com/office/drawing/2014/main" id="{7BC7EACC-7886-4CE9-BFD8-72247D2E5C88}"/>
            </a:ext>
          </a:extLst>
        </xdr:cNvPr>
        <xdr:cNvSpPr txBox="1"/>
      </xdr:nvSpPr>
      <xdr:spPr>
        <a:xfrm>
          <a:off x="7626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255" name="n_4aveValue【体育館・プール】&#10;一人当たり面積">
          <a:extLst>
            <a:ext uri="{FF2B5EF4-FFF2-40B4-BE49-F238E27FC236}">
              <a16:creationId xmlns:a16="http://schemas.microsoft.com/office/drawing/2014/main" id="{9913960E-978A-4CCF-97E8-8E751743A911}"/>
            </a:ext>
          </a:extLst>
        </xdr:cNvPr>
        <xdr:cNvSpPr txBox="1"/>
      </xdr:nvSpPr>
      <xdr:spPr>
        <a:xfrm>
          <a:off x="6737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64787</xdr:rowOff>
    </xdr:from>
    <xdr:ext cx="469744" cy="259045"/>
    <xdr:sp macro="" textlink="">
      <xdr:nvSpPr>
        <xdr:cNvPr id="256" name="n_1mainValue【体育館・プール】&#10;一人当たり面積">
          <a:extLst>
            <a:ext uri="{FF2B5EF4-FFF2-40B4-BE49-F238E27FC236}">
              <a16:creationId xmlns:a16="http://schemas.microsoft.com/office/drawing/2014/main" id="{A3EA52DF-0715-4364-87E2-67FD3F7E38D9}"/>
            </a:ext>
          </a:extLst>
        </xdr:cNvPr>
        <xdr:cNvSpPr txBox="1"/>
      </xdr:nvSpPr>
      <xdr:spPr>
        <a:xfrm>
          <a:off x="93917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77487</xdr:rowOff>
    </xdr:from>
    <xdr:ext cx="469744" cy="259045"/>
    <xdr:sp macro="" textlink="">
      <xdr:nvSpPr>
        <xdr:cNvPr id="257" name="n_2mainValue【体育館・プール】&#10;一人当たり面積">
          <a:extLst>
            <a:ext uri="{FF2B5EF4-FFF2-40B4-BE49-F238E27FC236}">
              <a16:creationId xmlns:a16="http://schemas.microsoft.com/office/drawing/2014/main" id="{02284DA3-FD4D-4BEE-A039-785F8A7AE06E}"/>
            </a:ext>
          </a:extLst>
        </xdr:cNvPr>
        <xdr:cNvSpPr txBox="1"/>
      </xdr:nvSpPr>
      <xdr:spPr>
        <a:xfrm>
          <a:off x="85154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68597</xdr:rowOff>
    </xdr:from>
    <xdr:ext cx="469744" cy="259045"/>
    <xdr:sp macro="" textlink="">
      <xdr:nvSpPr>
        <xdr:cNvPr id="258" name="n_3mainValue【体育館・プール】&#10;一人当たり面積">
          <a:extLst>
            <a:ext uri="{FF2B5EF4-FFF2-40B4-BE49-F238E27FC236}">
              <a16:creationId xmlns:a16="http://schemas.microsoft.com/office/drawing/2014/main" id="{3FAE882A-4E0A-460F-82F6-744500405201}"/>
            </a:ext>
          </a:extLst>
        </xdr:cNvPr>
        <xdr:cNvSpPr txBox="1"/>
      </xdr:nvSpPr>
      <xdr:spPr>
        <a:xfrm>
          <a:off x="76264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69867</xdr:rowOff>
    </xdr:from>
    <xdr:ext cx="469744" cy="259045"/>
    <xdr:sp macro="" textlink="">
      <xdr:nvSpPr>
        <xdr:cNvPr id="259" name="n_4mainValue【体育館・プール】&#10;一人当たり面積">
          <a:extLst>
            <a:ext uri="{FF2B5EF4-FFF2-40B4-BE49-F238E27FC236}">
              <a16:creationId xmlns:a16="http://schemas.microsoft.com/office/drawing/2014/main" id="{D03EF315-25CA-4697-AA99-D20C985F27E3}"/>
            </a:ext>
          </a:extLst>
        </xdr:cNvPr>
        <xdr:cNvSpPr txBox="1"/>
      </xdr:nvSpPr>
      <xdr:spPr>
        <a:xfrm>
          <a:off x="6737427" y="1052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AD63AAF4-B2A2-49F2-B8EE-B70198361A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428A828-2EB7-418B-B0AE-2AC9926D87E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151FE93-F668-4AA7-ABF3-C2FE03B8CE2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CA64775E-9B13-4869-A65F-1706949BADA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F9E1BDCC-A0C2-4C1D-8DC3-3001156DAD4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D931B0A7-6FD6-43CD-BB26-D19B8C470A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A170F763-3CB8-41C5-9E7B-15E2FF8E375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3C10A3D1-6D9C-40B0-B0EC-BC995029031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D713B14C-C069-4D7B-9907-D1640FF9393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E2DDFB9F-14F0-4ED6-9009-AA448A66F66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2F6E27D3-0645-42FE-96A4-B3DBBFCE1FB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FD3C0501-6ED8-422D-8747-2608064D647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a:extLst>
            <a:ext uri="{FF2B5EF4-FFF2-40B4-BE49-F238E27FC236}">
              <a16:creationId xmlns:a16="http://schemas.microsoft.com/office/drawing/2014/main" id="{993324FF-8A92-46BC-A6B6-98215E8228D7}"/>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51D1DF08-63AA-4918-B988-2834A7CA189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DCB9B5DA-5291-494B-886D-4EAC32FE19D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F31B6059-CFAB-42F7-ADEA-0C7AF259028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271C7FEE-28D5-4FA8-8143-1D36979F88F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0E321B93-FEEB-41BB-849F-2840475B305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549CC7C6-571A-4E85-A6A4-05E891DB36F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AB76A823-D32C-49F0-B3D1-0A607D70D48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43CD0977-B4A7-46A3-B116-E4F2F0D402B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5F34AE7A-C66C-4FF2-BE76-A3E8257B6E8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a:extLst>
            <a:ext uri="{FF2B5EF4-FFF2-40B4-BE49-F238E27FC236}">
              <a16:creationId xmlns:a16="http://schemas.microsoft.com/office/drawing/2014/main" id="{67108C38-B05F-4543-B983-2C2438043F06}"/>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597545D4-BE91-47B6-AC55-FCE75326143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97263A16-D340-4354-91E9-EB30B16A0E8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5CDA0C86-F0E2-4B92-998F-AF2B62309D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86" name="直線コネクタ 285">
          <a:extLst>
            <a:ext uri="{FF2B5EF4-FFF2-40B4-BE49-F238E27FC236}">
              <a16:creationId xmlns:a16="http://schemas.microsoft.com/office/drawing/2014/main" id="{7B6137F4-4847-4673-8A19-43D54731A5DB}"/>
            </a:ext>
          </a:extLst>
        </xdr:cNvPr>
        <xdr:cNvCxnSpPr/>
      </xdr:nvCxnSpPr>
      <xdr:spPr>
        <a:xfrm flipV="1">
          <a:off x="4634865" y="13355682"/>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3EFC0FB6-B3F2-4A03-B77A-6861A24EFE09}"/>
            </a:ext>
          </a:extLst>
        </xdr:cNvPr>
        <xdr:cNvSpPr txBox="1"/>
      </xdr:nvSpPr>
      <xdr:spPr>
        <a:xfrm>
          <a:off x="4673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88" name="直線コネクタ 287">
          <a:extLst>
            <a:ext uri="{FF2B5EF4-FFF2-40B4-BE49-F238E27FC236}">
              <a16:creationId xmlns:a16="http://schemas.microsoft.com/office/drawing/2014/main" id="{EF92577A-E1B3-4545-AE34-6A9E8BBDD9F7}"/>
            </a:ext>
          </a:extLst>
        </xdr:cNvPr>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867EEA03-3809-4C22-B259-77247B8BEF7C}"/>
            </a:ext>
          </a:extLst>
        </xdr:cNvPr>
        <xdr:cNvSpPr txBox="1"/>
      </xdr:nvSpPr>
      <xdr:spPr>
        <a:xfrm>
          <a:off x="4673600" y="1313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0" name="直線コネクタ 289">
          <a:extLst>
            <a:ext uri="{FF2B5EF4-FFF2-40B4-BE49-F238E27FC236}">
              <a16:creationId xmlns:a16="http://schemas.microsoft.com/office/drawing/2014/main" id="{C6B7040B-A312-4992-9C9B-3EA93C409BFD}"/>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160400</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EEE99864-221F-4DBB-81B5-511865501B34}"/>
            </a:ext>
          </a:extLst>
        </xdr:cNvPr>
        <xdr:cNvSpPr txBox="1"/>
      </xdr:nvSpPr>
      <xdr:spPr>
        <a:xfrm>
          <a:off x="4673600" y="1370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92" name="フローチャート: 判断 291">
          <a:extLst>
            <a:ext uri="{FF2B5EF4-FFF2-40B4-BE49-F238E27FC236}">
              <a16:creationId xmlns:a16="http://schemas.microsoft.com/office/drawing/2014/main" id="{2D4FEFEA-18C5-40E5-A7CB-3A36ADC2E79C}"/>
            </a:ext>
          </a:extLst>
        </xdr:cNvPr>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93" name="フローチャート: 判断 292">
          <a:extLst>
            <a:ext uri="{FF2B5EF4-FFF2-40B4-BE49-F238E27FC236}">
              <a16:creationId xmlns:a16="http://schemas.microsoft.com/office/drawing/2014/main" id="{5A25926E-9493-4B59-B94B-3858F34CC921}"/>
            </a:ext>
          </a:extLst>
        </xdr:cNvPr>
        <xdr:cNvSpPr/>
      </xdr:nvSpPr>
      <xdr:spPr>
        <a:xfrm>
          <a:off x="3746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94" name="フローチャート: 判断 293">
          <a:extLst>
            <a:ext uri="{FF2B5EF4-FFF2-40B4-BE49-F238E27FC236}">
              <a16:creationId xmlns:a16="http://schemas.microsoft.com/office/drawing/2014/main" id="{D65FD02D-23C1-42C7-AC1D-EEA0A14A539E}"/>
            </a:ext>
          </a:extLst>
        </xdr:cNvPr>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5" name="フローチャート: 判断 294">
          <a:extLst>
            <a:ext uri="{FF2B5EF4-FFF2-40B4-BE49-F238E27FC236}">
              <a16:creationId xmlns:a16="http://schemas.microsoft.com/office/drawing/2014/main" id="{360585FD-00B6-450A-86E3-664A7A295713}"/>
            </a:ext>
          </a:extLst>
        </xdr:cNvPr>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155484</xdr:rowOff>
    </xdr:from>
    <xdr:to>
      <xdr:col>6</xdr:col>
      <xdr:colOff>38100</xdr:colOff>
      <xdr:row>80</xdr:row>
      <xdr:rowOff>85634</xdr:rowOff>
    </xdr:to>
    <xdr:sp macro="" textlink="">
      <xdr:nvSpPr>
        <xdr:cNvPr id="296" name="フローチャート: 判断 295">
          <a:extLst>
            <a:ext uri="{FF2B5EF4-FFF2-40B4-BE49-F238E27FC236}">
              <a16:creationId xmlns:a16="http://schemas.microsoft.com/office/drawing/2014/main" id="{C8AAB75D-ACAD-4411-A14F-56FB1C9DB340}"/>
            </a:ext>
          </a:extLst>
        </xdr:cNvPr>
        <xdr:cNvSpPr/>
      </xdr:nvSpPr>
      <xdr:spPr>
        <a:xfrm>
          <a:off x="1079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6FB9F50-054A-42D0-8A54-048DDE4C3ED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BC372D3-FBF1-4BA2-A2C5-D3E366734C3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13D1904-BF6B-4250-9496-A1399637994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D22DCFE-C845-420F-A31D-6205DD78656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78E1BB5-7960-4FFF-A1F6-285CB0B5459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302" name="楕円 301">
          <a:extLst>
            <a:ext uri="{FF2B5EF4-FFF2-40B4-BE49-F238E27FC236}">
              <a16:creationId xmlns:a16="http://schemas.microsoft.com/office/drawing/2014/main" id="{98EB5870-FFDC-4FD4-AA0B-624E222C5304}"/>
            </a:ext>
          </a:extLst>
        </xdr:cNvPr>
        <xdr:cNvSpPr/>
      </xdr:nvSpPr>
      <xdr:spPr>
        <a:xfrm>
          <a:off x="45847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17978</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6C7EB254-129B-4381-9649-200EDDFD16CC}"/>
            </a:ext>
          </a:extLst>
        </xdr:cNvPr>
        <xdr:cNvSpPr txBox="1"/>
      </xdr:nvSpPr>
      <xdr:spPr>
        <a:xfrm>
          <a:off x="4673600"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72208</xdr:rowOff>
    </xdr:from>
    <xdr:to>
      <xdr:col>20</xdr:col>
      <xdr:colOff>38100</xdr:colOff>
      <xdr:row>83</xdr:row>
      <xdr:rowOff>2358</xdr:rowOff>
    </xdr:to>
    <xdr:sp macro="" textlink="">
      <xdr:nvSpPr>
        <xdr:cNvPr id="304" name="楕円 303">
          <a:extLst>
            <a:ext uri="{FF2B5EF4-FFF2-40B4-BE49-F238E27FC236}">
              <a16:creationId xmlns:a16="http://schemas.microsoft.com/office/drawing/2014/main" id="{51C5DF46-575B-4154-875C-DC7C3610A95B}"/>
            </a:ext>
          </a:extLst>
        </xdr:cNvPr>
        <xdr:cNvSpPr/>
      </xdr:nvSpPr>
      <xdr:spPr>
        <a:xfrm>
          <a:off x="3746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90351</xdr:rowOff>
    </xdr:from>
    <xdr:to>
      <xdr:col>24</xdr:col>
      <xdr:colOff>63500</xdr:colOff>
      <xdr:row>82</xdr:row>
      <xdr:rowOff>123008</xdr:rowOff>
    </xdr:to>
    <xdr:cxnSp macro="">
      <xdr:nvCxnSpPr>
        <xdr:cNvPr id="305" name="直線コネクタ 304">
          <a:extLst>
            <a:ext uri="{FF2B5EF4-FFF2-40B4-BE49-F238E27FC236}">
              <a16:creationId xmlns:a16="http://schemas.microsoft.com/office/drawing/2014/main" id="{D15975A2-92F3-48A8-B502-43FB7319C356}"/>
            </a:ext>
          </a:extLst>
        </xdr:cNvPr>
        <xdr:cNvCxnSpPr/>
      </xdr:nvCxnSpPr>
      <xdr:spPr>
        <a:xfrm flipV="1">
          <a:off x="3797300" y="141492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70576</xdr:rowOff>
    </xdr:from>
    <xdr:to>
      <xdr:col>15</xdr:col>
      <xdr:colOff>101600</xdr:colOff>
      <xdr:row>82</xdr:row>
      <xdr:rowOff>726</xdr:rowOff>
    </xdr:to>
    <xdr:sp macro="" textlink="">
      <xdr:nvSpPr>
        <xdr:cNvPr id="306" name="楕円 305">
          <a:extLst>
            <a:ext uri="{FF2B5EF4-FFF2-40B4-BE49-F238E27FC236}">
              <a16:creationId xmlns:a16="http://schemas.microsoft.com/office/drawing/2014/main" id="{F32EFCF6-A429-4A7F-94C9-701DDFEA3D01}"/>
            </a:ext>
          </a:extLst>
        </xdr:cNvPr>
        <xdr:cNvSpPr/>
      </xdr:nvSpPr>
      <xdr:spPr>
        <a:xfrm>
          <a:off x="2857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121376</xdr:rowOff>
    </xdr:from>
    <xdr:to>
      <xdr:col>19</xdr:col>
      <xdr:colOff>177800</xdr:colOff>
      <xdr:row>82</xdr:row>
      <xdr:rowOff>123008</xdr:rowOff>
    </xdr:to>
    <xdr:cxnSp macro="">
      <xdr:nvCxnSpPr>
        <xdr:cNvPr id="307" name="直線コネクタ 306">
          <a:extLst>
            <a:ext uri="{FF2B5EF4-FFF2-40B4-BE49-F238E27FC236}">
              <a16:creationId xmlns:a16="http://schemas.microsoft.com/office/drawing/2014/main" id="{1384E105-4DFC-43BF-A953-9CF2114E6090}"/>
            </a:ext>
          </a:extLst>
        </xdr:cNvPr>
        <xdr:cNvCxnSpPr/>
      </xdr:nvCxnSpPr>
      <xdr:spPr>
        <a:xfrm>
          <a:off x="2908300" y="14008826"/>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153851</xdr:rowOff>
    </xdr:from>
    <xdr:to>
      <xdr:col>10</xdr:col>
      <xdr:colOff>165100</xdr:colOff>
      <xdr:row>81</xdr:row>
      <xdr:rowOff>84001</xdr:rowOff>
    </xdr:to>
    <xdr:sp macro="" textlink="">
      <xdr:nvSpPr>
        <xdr:cNvPr id="308" name="楕円 307">
          <a:extLst>
            <a:ext uri="{FF2B5EF4-FFF2-40B4-BE49-F238E27FC236}">
              <a16:creationId xmlns:a16="http://schemas.microsoft.com/office/drawing/2014/main" id="{3D5C6C05-7BA1-4422-BDAB-8AFD33D4A71C}"/>
            </a:ext>
          </a:extLst>
        </xdr:cNvPr>
        <xdr:cNvSpPr/>
      </xdr:nvSpPr>
      <xdr:spPr>
        <a:xfrm>
          <a:off x="1968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33201</xdr:rowOff>
    </xdr:from>
    <xdr:to>
      <xdr:col>15</xdr:col>
      <xdr:colOff>50800</xdr:colOff>
      <xdr:row>81</xdr:row>
      <xdr:rowOff>121376</xdr:rowOff>
    </xdr:to>
    <xdr:cxnSp macro="">
      <xdr:nvCxnSpPr>
        <xdr:cNvPr id="309" name="直線コネクタ 308">
          <a:extLst>
            <a:ext uri="{FF2B5EF4-FFF2-40B4-BE49-F238E27FC236}">
              <a16:creationId xmlns:a16="http://schemas.microsoft.com/office/drawing/2014/main" id="{A49B62BE-663E-4F1F-8141-1B380F740EB9}"/>
            </a:ext>
          </a:extLst>
        </xdr:cNvPr>
        <xdr:cNvCxnSpPr/>
      </xdr:nvCxnSpPr>
      <xdr:spPr>
        <a:xfrm>
          <a:off x="2019300" y="1392065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166914</xdr:rowOff>
    </xdr:from>
    <xdr:to>
      <xdr:col>6</xdr:col>
      <xdr:colOff>38100</xdr:colOff>
      <xdr:row>81</xdr:row>
      <xdr:rowOff>97064</xdr:rowOff>
    </xdr:to>
    <xdr:sp macro="" textlink="">
      <xdr:nvSpPr>
        <xdr:cNvPr id="310" name="楕円 309">
          <a:extLst>
            <a:ext uri="{FF2B5EF4-FFF2-40B4-BE49-F238E27FC236}">
              <a16:creationId xmlns:a16="http://schemas.microsoft.com/office/drawing/2014/main" id="{C541AF0D-02DB-4516-8F41-26FEC971BD71}"/>
            </a:ext>
          </a:extLst>
        </xdr:cNvPr>
        <xdr:cNvSpPr/>
      </xdr:nvSpPr>
      <xdr:spPr>
        <a:xfrm>
          <a:off x="1079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33201</xdr:rowOff>
    </xdr:from>
    <xdr:to>
      <xdr:col>10</xdr:col>
      <xdr:colOff>114300</xdr:colOff>
      <xdr:row>81</xdr:row>
      <xdr:rowOff>46264</xdr:rowOff>
    </xdr:to>
    <xdr:cxnSp macro="">
      <xdr:nvCxnSpPr>
        <xdr:cNvPr id="311" name="直線コネクタ 310">
          <a:extLst>
            <a:ext uri="{FF2B5EF4-FFF2-40B4-BE49-F238E27FC236}">
              <a16:creationId xmlns:a16="http://schemas.microsoft.com/office/drawing/2014/main" id="{EC1FC086-A596-4F1D-8AE0-18C87034F505}"/>
            </a:ext>
          </a:extLst>
        </xdr:cNvPr>
        <xdr:cNvCxnSpPr/>
      </xdr:nvCxnSpPr>
      <xdr:spPr>
        <a:xfrm flipV="1">
          <a:off x="1130300" y="139206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64606</xdr:rowOff>
    </xdr:from>
    <xdr:ext cx="405111" cy="259045"/>
    <xdr:sp macro="" textlink="">
      <xdr:nvSpPr>
        <xdr:cNvPr id="312" name="n_1aveValue【福祉施設】&#10;有形固定資産減価償却率">
          <a:extLst>
            <a:ext uri="{FF2B5EF4-FFF2-40B4-BE49-F238E27FC236}">
              <a16:creationId xmlns:a16="http://schemas.microsoft.com/office/drawing/2014/main" id="{8D41525B-E1A9-4617-9461-D71692511BBC}"/>
            </a:ext>
          </a:extLst>
        </xdr:cNvPr>
        <xdr:cNvSpPr txBox="1"/>
      </xdr:nvSpPr>
      <xdr:spPr>
        <a:xfrm>
          <a:off x="3582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3" name="n_2aveValue【福祉施設】&#10;有形固定資産減価償却率">
          <a:extLst>
            <a:ext uri="{FF2B5EF4-FFF2-40B4-BE49-F238E27FC236}">
              <a16:creationId xmlns:a16="http://schemas.microsoft.com/office/drawing/2014/main" id="{031EF2AD-2094-4487-85B9-9CE323E9F743}"/>
            </a:ext>
          </a:extLst>
        </xdr:cNvPr>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4" name="n_3aveValue【福祉施設】&#10;有形固定資産減価償却率">
          <a:extLst>
            <a:ext uri="{FF2B5EF4-FFF2-40B4-BE49-F238E27FC236}">
              <a16:creationId xmlns:a16="http://schemas.microsoft.com/office/drawing/2014/main" id="{7905014D-DA9B-4017-AFF7-98F8653A4A42}"/>
            </a:ext>
          </a:extLst>
        </xdr:cNvPr>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102161</xdr:rowOff>
    </xdr:from>
    <xdr:ext cx="405111" cy="259045"/>
    <xdr:sp macro="" textlink="">
      <xdr:nvSpPr>
        <xdr:cNvPr id="315" name="n_4aveValue【福祉施設】&#10;有形固定資産減価償却率">
          <a:extLst>
            <a:ext uri="{FF2B5EF4-FFF2-40B4-BE49-F238E27FC236}">
              <a16:creationId xmlns:a16="http://schemas.microsoft.com/office/drawing/2014/main" id="{C498C41D-9B3B-407E-BF54-F60D375C559A}"/>
            </a:ext>
          </a:extLst>
        </xdr:cNvPr>
        <xdr:cNvSpPr txBox="1"/>
      </xdr:nvSpPr>
      <xdr:spPr>
        <a:xfrm>
          <a:off x="927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164935</xdr:rowOff>
    </xdr:from>
    <xdr:ext cx="405111" cy="259045"/>
    <xdr:sp macro="" textlink="">
      <xdr:nvSpPr>
        <xdr:cNvPr id="316" name="n_1mainValue【福祉施設】&#10;有形固定資産減価償却率">
          <a:extLst>
            <a:ext uri="{FF2B5EF4-FFF2-40B4-BE49-F238E27FC236}">
              <a16:creationId xmlns:a16="http://schemas.microsoft.com/office/drawing/2014/main" id="{9BCAF85B-1B7B-49D7-A758-12600BA3EB21}"/>
            </a:ext>
          </a:extLst>
        </xdr:cNvPr>
        <xdr:cNvSpPr txBox="1"/>
      </xdr:nvSpPr>
      <xdr:spPr>
        <a:xfrm>
          <a:off x="35820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163303</xdr:rowOff>
    </xdr:from>
    <xdr:ext cx="405111" cy="259045"/>
    <xdr:sp macro="" textlink="">
      <xdr:nvSpPr>
        <xdr:cNvPr id="317" name="n_2mainValue【福祉施設】&#10;有形固定資産減価償却率">
          <a:extLst>
            <a:ext uri="{FF2B5EF4-FFF2-40B4-BE49-F238E27FC236}">
              <a16:creationId xmlns:a16="http://schemas.microsoft.com/office/drawing/2014/main" id="{574E8D0C-73CF-4821-AF6B-0CB7A8CD5552}"/>
            </a:ext>
          </a:extLst>
        </xdr:cNvPr>
        <xdr:cNvSpPr txBox="1"/>
      </xdr:nvSpPr>
      <xdr:spPr>
        <a:xfrm>
          <a:off x="2705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75128</xdr:rowOff>
    </xdr:from>
    <xdr:ext cx="405111" cy="259045"/>
    <xdr:sp macro="" textlink="">
      <xdr:nvSpPr>
        <xdr:cNvPr id="318" name="n_3mainValue【福祉施設】&#10;有形固定資産減価償却率">
          <a:extLst>
            <a:ext uri="{FF2B5EF4-FFF2-40B4-BE49-F238E27FC236}">
              <a16:creationId xmlns:a16="http://schemas.microsoft.com/office/drawing/2014/main" id="{7B6564DD-2711-4A80-8024-91D31016479A}"/>
            </a:ext>
          </a:extLst>
        </xdr:cNvPr>
        <xdr:cNvSpPr txBox="1"/>
      </xdr:nvSpPr>
      <xdr:spPr>
        <a:xfrm>
          <a:off x="1816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88191</xdr:rowOff>
    </xdr:from>
    <xdr:ext cx="405111" cy="259045"/>
    <xdr:sp macro="" textlink="">
      <xdr:nvSpPr>
        <xdr:cNvPr id="319" name="n_4mainValue【福祉施設】&#10;有形固定資産減価償却率">
          <a:extLst>
            <a:ext uri="{FF2B5EF4-FFF2-40B4-BE49-F238E27FC236}">
              <a16:creationId xmlns:a16="http://schemas.microsoft.com/office/drawing/2014/main" id="{27B0C8C8-7FCB-4E7C-A823-9659A4C89FC6}"/>
            </a:ext>
          </a:extLst>
        </xdr:cNvPr>
        <xdr:cNvSpPr txBox="1"/>
      </xdr:nvSpPr>
      <xdr:spPr>
        <a:xfrm>
          <a:off x="927744" y="1397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1945862-39D2-4F5A-8D52-CF410A1F52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C57BC121-58B5-4D14-BA86-C3D4B2B802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FC60F5A5-E9D5-4426-9452-BFD793AC8A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4EF9B1D-C6CF-4C26-99B6-92DB73DF8A3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648D41F5-E810-45B2-BB9E-F2484105F8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3BCE4B4D-357B-42CE-B4DE-9CF8400619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0F4A043-9AD8-4BD7-B16B-5A331141DDA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5AEAC306-F3C8-456B-B847-836D10BCF2E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2FEDFE04-1514-4ABC-9D90-EF3213A46D5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54622ACC-865D-4E72-AED3-CC1B448AD31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30" name="直線コネクタ 329">
          <a:extLst>
            <a:ext uri="{FF2B5EF4-FFF2-40B4-BE49-F238E27FC236}">
              <a16:creationId xmlns:a16="http://schemas.microsoft.com/office/drawing/2014/main" id="{1D17471E-D9F0-4EB2-B818-F501198F7B61}"/>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31" name="テキスト ボックス 330">
          <a:extLst>
            <a:ext uri="{FF2B5EF4-FFF2-40B4-BE49-F238E27FC236}">
              <a16:creationId xmlns:a16="http://schemas.microsoft.com/office/drawing/2014/main" id="{D340848D-D98A-47BF-9FFC-01E8DF061FB2}"/>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a:extLst>
            <a:ext uri="{FF2B5EF4-FFF2-40B4-BE49-F238E27FC236}">
              <a16:creationId xmlns:a16="http://schemas.microsoft.com/office/drawing/2014/main" id="{5405DEE5-6488-4F0A-AC33-8B0940E522A9}"/>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a:extLst>
            <a:ext uri="{FF2B5EF4-FFF2-40B4-BE49-F238E27FC236}">
              <a16:creationId xmlns:a16="http://schemas.microsoft.com/office/drawing/2014/main" id="{4FEB160F-30EF-4462-A9A1-33256F8830AC}"/>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4" name="直線コネクタ 333">
          <a:extLst>
            <a:ext uri="{FF2B5EF4-FFF2-40B4-BE49-F238E27FC236}">
              <a16:creationId xmlns:a16="http://schemas.microsoft.com/office/drawing/2014/main" id="{FFEAD7A0-FB77-4738-8C74-CF29564F4BDE}"/>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5" name="テキスト ボックス 334">
          <a:extLst>
            <a:ext uri="{FF2B5EF4-FFF2-40B4-BE49-F238E27FC236}">
              <a16:creationId xmlns:a16="http://schemas.microsoft.com/office/drawing/2014/main" id="{469741A4-F47A-4FD3-88DC-D3E539AEBD78}"/>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9942EDE-DF4C-4D79-99CC-E087C72AAE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B8F4E43E-CD1D-4BFD-96B6-AAF4C6BB49D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8" name="直線コネクタ 337">
          <a:extLst>
            <a:ext uri="{FF2B5EF4-FFF2-40B4-BE49-F238E27FC236}">
              <a16:creationId xmlns:a16="http://schemas.microsoft.com/office/drawing/2014/main" id="{E3380BA5-0938-4139-ABD2-AD333CED8027}"/>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9" name="テキスト ボックス 338">
          <a:extLst>
            <a:ext uri="{FF2B5EF4-FFF2-40B4-BE49-F238E27FC236}">
              <a16:creationId xmlns:a16="http://schemas.microsoft.com/office/drawing/2014/main" id="{41AAB6CF-2EFE-4AF3-B216-655898A2CA46}"/>
            </a:ext>
          </a:extLst>
        </xdr:cNvPr>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40" name="直線コネクタ 339">
          <a:extLst>
            <a:ext uri="{FF2B5EF4-FFF2-40B4-BE49-F238E27FC236}">
              <a16:creationId xmlns:a16="http://schemas.microsoft.com/office/drawing/2014/main" id="{873A50C0-F8BB-4E9A-8FBE-2D5DCCABE186}"/>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41" name="テキスト ボックス 340">
          <a:extLst>
            <a:ext uri="{FF2B5EF4-FFF2-40B4-BE49-F238E27FC236}">
              <a16:creationId xmlns:a16="http://schemas.microsoft.com/office/drawing/2014/main" id="{7A2C7FAD-CBCA-42B4-9CA5-2E516097C72B}"/>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42" name="直線コネクタ 341">
          <a:extLst>
            <a:ext uri="{FF2B5EF4-FFF2-40B4-BE49-F238E27FC236}">
              <a16:creationId xmlns:a16="http://schemas.microsoft.com/office/drawing/2014/main" id="{022DCF95-441B-41C3-A769-FBF2A2E81F3F}"/>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3" name="テキスト ボックス 342">
          <a:extLst>
            <a:ext uri="{FF2B5EF4-FFF2-40B4-BE49-F238E27FC236}">
              <a16:creationId xmlns:a16="http://schemas.microsoft.com/office/drawing/2014/main" id="{9CD4269B-0A59-413F-9F33-876ECFC45632}"/>
            </a:ext>
          </a:extLst>
        </xdr:cNvPr>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CBA62D28-FE09-4822-9B27-74FF46D82D3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ADDD9961-949E-4658-B590-8247C0A768D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47729111-C043-4352-85D2-E3243BEB6AD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85725</xdr:rowOff>
    </xdr:from>
    <xdr:to>
      <xdr:col>54</xdr:col>
      <xdr:colOff>189865</xdr:colOff>
      <xdr:row>86</xdr:row>
      <xdr:rowOff>38100</xdr:rowOff>
    </xdr:to>
    <xdr:cxnSp macro="">
      <xdr:nvCxnSpPr>
        <xdr:cNvPr id="347" name="直線コネクタ 346">
          <a:extLst>
            <a:ext uri="{FF2B5EF4-FFF2-40B4-BE49-F238E27FC236}">
              <a16:creationId xmlns:a16="http://schemas.microsoft.com/office/drawing/2014/main" id="{9662003F-A779-49C7-9A30-A8E1D3BE7783}"/>
            </a:ext>
          </a:extLst>
        </xdr:cNvPr>
        <xdr:cNvCxnSpPr/>
      </xdr:nvCxnSpPr>
      <xdr:spPr>
        <a:xfrm flipV="1">
          <a:off x="10476865" y="1363027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8" name="【福祉施設】&#10;一人当たり面積最小値テキスト">
          <a:extLst>
            <a:ext uri="{FF2B5EF4-FFF2-40B4-BE49-F238E27FC236}">
              <a16:creationId xmlns:a16="http://schemas.microsoft.com/office/drawing/2014/main" id="{051AA8C2-A304-4198-9224-6BA87686FEBE}"/>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9" name="直線コネクタ 348">
          <a:extLst>
            <a:ext uri="{FF2B5EF4-FFF2-40B4-BE49-F238E27FC236}">
              <a16:creationId xmlns:a16="http://schemas.microsoft.com/office/drawing/2014/main" id="{A891E500-9B12-4071-A42D-A78FC10173E2}"/>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32402</xdr:rowOff>
    </xdr:from>
    <xdr:ext cx="469744" cy="259045"/>
    <xdr:sp macro="" textlink="">
      <xdr:nvSpPr>
        <xdr:cNvPr id="350" name="【福祉施設】&#10;一人当たり面積最大値テキスト">
          <a:extLst>
            <a:ext uri="{FF2B5EF4-FFF2-40B4-BE49-F238E27FC236}">
              <a16:creationId xmlns:a16="http://schemas.microsoft.com/office/drawing/2014/main" id="{D5D2EB7B-B2E6-4E1E-BB5B-4BD2DC0B3B29}"/>
            </a:ext>
          </a:extLst>
        </xdr:cNvPr>
        <xdr:cNvSpPr txBox="1"/>
      </xdr:nvSpPr>
      <xdr:spPr>
        <a:xfrm>
          <a:off x="10515600" y="1340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85725</xdr:rowOff>
    </xdr:from>
    <xdr:to>
      <xdr:col>55</xdr:col>
      <xdr:colOff>88900</xdr:colOff>
      <xdr:row>79</xdr:row>
      <xdr:rowOff>85725</xdr:rowOff>
    </xdr:to>
    <xdr:cxnSp macro="">
      <xdr:nvCxnSpPr>
        <xdr:cNvPr id="351" name="直線コネクタ 350">
          <a:extLst>
            <a:ext uri="{FF2B5EF4-FFF2-40B4-BE49-F238E27FC236}">
              <a16:creationId xmlns:a16="http://schemas.microsoft.com/office/drawing/2014/main" id="{2BCD4E01-C82D-466F-83E1-4FAC8414FD84}"/>
            </a:ext>
          </a:extLst>
        </xdr:cNvPr>
        <xdr:cNvCxnSpPr/>
      </xdr:nvCxnSpPr>
      <xdr:spPr>
        <a:xfrm>
          <a:off x="10388600" y="1363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52" name="【福祉施設】&#10;一人当たり面積平均値テキスト">
          <a:extLst>
            <a:ext uri="{FF2B5EF4-FFF2-40B4-BE49-F238E27FC236}">
              <a16:creationId xmlns:a16="http://schemas.microsoft.com/office/drawing/2014/main" id="{0BDE7F4B-4763-47F9-834F-60EF946A8A1A}"/>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53" name="フローチャート: 判断 352">
          <a:extLst>
            <a:ext uri="{FF2B5EF4-FFF2-40B4-BE49-F238E27FC236}">
              <a16:creationId xmlns:a16="http://schemas.microsoft.com/office/drawing/2014/main" id="{6E53D55A-BC8A-499D-87F4-794E16A6AB6B}"/>
            </a:ext>
          </a:extLst>
        </xdr:cNvPr>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53975</xdr:rowOff>
    </xdr:from>
    <xdr:to>
      <xdr:col>50</xdr:col>
      <xdr:colOff>165100</xdr:colOff>
      <xdr:row>82</xdr:row>
      <xdr:rowOff>155575</xdr:rowOff>
    </xdr:to>
    <xdr:sp macro="" textlink="">
      <xdr:nvSpPr>
        <xdr:cNvPr id="354" name="フローチャート: 判断 353">
          <a:extLst>
            <a:ext uri="{FF2B5EF4-FFF2-40B4-BE49-F238E27FC236}">
              <a16:creationId xmlns:a16="http://schemas.microsoft.com/office/drawing/2014/main" id="{08CF1CD7-9F98-4765-B6BB-650A178FE29B}"/>
            </a:ext>
          </a:extLst>
        </xdr:cNvPr>
        <xdr:cNvSpPr/>
      </xdr:nvSpPr>
      <xdr:spPr>
        <a:xfrm>
          <a:off x="9588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55" name="フローチャート: 判断 354">
          <a:extLst>
            <a:ext uri="{FF2B5EF4-FFF2-40B4-BE49-F238E27FC236}">
              <a16:creationId xmlns:a16="http://schemas.microsoft.com/office/drawing/2014/main" id="{D5AB1CCC-30C8-4E3F-89EF-7242432623D1}"/>
            </a:ext>
          </a:extLst>
        </xdr:cNvPr>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xdr:rowOff>
    </xdr:from>
    <xdr:to>
      <xdr:col>41</xdr:col>
      <xdr:colOff>101600</xdr:colOff>
      <xdr:row>82</xdr:row>
      <xdr:rowOff>117475</xdr:rowOff>
    </xdr:to>
    <xdr:sp macro="" textlink="">
      <xdr:nvSpPr>
        <xdr:cNvPr id="356" name="フローチャート: 判断 355">
          <a:extLst>
            <a:ext uri="{FF2B5EF4-FFF2-40B4-BE49-F238E27FC236}">
              <a16:creationId xmlns:a16="http://schemas.microsoft.com/office/drawing/2014/main" id="{8A6545C7-9150-4E4A-AE57-845DE769A95E}"/>
            </a:ext>
          </a:extLst>
        </xdr:cNvPr>
        <xdr:cNvSpPr/>
      </xdr:nvSpPr>
      <xdr:spPr>
        <a:xfrm>
          <a:off x="7810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25400</xdr:rowOff>
    </xdr:from>
    <xdr:to>
      <xdr:col>36</xdr:col>
      <xdr:colOff>165100</xdr:colOff>
      <xdr:row>82</xdr:row>
      <xdr:rowOff>127000</xdr:rowOff>
    </xdr:to>
    <xdr:sp macro="" textlink="">
      <xdr:nvSpPr>
        <xdr:cNvPr id="357" name="フローチャート: 判断 356">
          <a:extLst>
            <a:ext uri="{FF2B5EF4-FFF2-40B4-BE49-F238E27FC236}">
              <a16:creationId xmlns:a16="http://schemas.microsoft.com/office/drawing/2014/main" id="{FCEE2EF5-F99E-43E0-A194-EBC87E7FC8D2}"/>
            </a:ext>
          </a:extLst>
        </xdr:cNvPr>
        <xdr:cNvSpPr/>
      </xdr:nvSpPr>
      <xdr:spPr>
        <a:xfrm>
          <a:off x="692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DF94202-8681-4861-89D0-53332238F23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8A76A5F-AEE1-48C7-A61F-FCFF52337A4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4D09681-084B-484C-BEB4-FB55FE30ECB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4126F19-C55A-40F5-A936-213A000BF87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C280544-D573-45F4-B2B0-32D422BDACC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15875</xdr:rowOff>
    </xdr:from>
    <xdr:to>
      <xdr:col>55</xdr:col>
      <xdr:colOff>50800</xdr:colOff>
      <xdr:row>80</xdr:row>
      <xdr:rowOff>117475</xdr:rowOff>
    </xdr:to>
    <xdr:sp macro="" textlink="">
      <xdr:nvSpPr>
        <xdr:cNvPr id="363" name="楕円 362">
          <a:extLst>
            <a:ext uri="{FF2B5EF4-FFF2-40B4-BE49-F238E27FC236}">
              <a16:creationId xmlns:a16="http://schemas.microsoft.com/office/drawing/2014/main" id="{47E4F621-41EF-4AD5-A363-77A1C7B09815}"/>
            </a:ext>
          </a:extLst>
        </xdr:cNvPr>
        <xdr:cNvSpPr/>
      </xdr:nvSpPr>
      <xdr:spPr>
        <a:xfrm>
          <a:off x="10426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38752</xdr:rowOff>
    </xdr:from>
    <xdr:ext cx="469744" cy="259045"/>
    <xdr:sp macro="" textlink="">
      <xdr:nvSpPr>
        <xdr:cNvPr id="364" name="【福祉施設】&#10;一人当たり面積該当値テキスト">
          <a:extLst>
            <a:ext uri="{FF2B5EF4-FFF2-40B4-BE49-F238E27FC236}">
              <a16:creationId xmlns:a16="http://schemas.microsoft.com/office/drawing/2014/main" id="{E7B78D59-B7F8-4292-AC5E-59718B0BC1F0}"/>
            </a:ext>
          </a:extLst>
        </xdr:cNvPr>
        <xdr:cNvSpPr txBox="1"/>
      </xdr:nvSpPr>
      <xdr:spPr>
        <a:xfrm>
          <a:off x="10515600" y="1358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149225</xdr:rowOff>
    </xdr:from>
    <xdr:to>
      <xdr:col>50</xdr:col>
      <xdr:colOff>165100</xdr:colOff>
      <xdr:row>78</xdr:row>
      <xdr:rowOff>79375</xdr:rowOff>
    </xdr:to>
    <xdr:sp macro="" textlink="">
      <xdr:nvSpPr>
        <xdr:cNvPr id="365" name="楕円 364">
          <a:extLst>
            <a:ext uri="{FF2B5EF4-FFF2-40B4-BE49-F238E27FC236}">
              <a16:creationId xmlns:a16="http://schemas.microsoft.com/office/drawing/2014/main" id="{892D52C3-2063-4EE5-B131-7EBC053FA5B4}"/>
            </a:ext>
          </a:extLst>
        </xdr:cNvPr>
        <xdr:cNvSpPr/>
      </xdr:nvSpPr>
      <xdr:spPr>
        <a:xfrm>
          <a:off x="9588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28575</xdr:rowOff>
    </xdr:from>
    <xdr:to>
      <xdr:col>55</xdr:col>
      <xdr:colOff>0</xdr:colOff>
      <xdr:row>80</xdr:row>
      <xdr:rowOff>66675</xdr:rowOff>
    </xdr:to>
    <xdr:cxnSp macro="">
      <xdr:nvCxnSpPr>
        <xdr:cNvPr id="366" name="直線コネクタ 365">
          <a:extLst>
            <a:ext uri="{FF2B5EF4-FFF2-40B4-BE49-F238E27FC236}">
              <a16:creationId xmlns:a16="http://schemas.microsoft.com/office/drawing/2014/main" id="{60FD0B52-A660-487E-BC7F-38052AB00662}"/>
            </a:ext>
          </a:extLst>
        </xdr:cNvPr>
        <xdr:cNvCxnSpPr/>
      </xdr:nvCxnSpPr>
      <xdr:spPr>
        <a:xfrm>
          <a:off x="9639300" y="13401675"/>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168275</xdr:rowOff>
    </xdr:from>
    <xdr:to>
      <xdr:col>46</xdr:col>
      <xdr:colOff>38100</xdr:colOff>
      <xdr:row>78</xdr:row>
      <xdr:rowOff>98425</xdr:rowOff>
    </xdr:to>
    <xdr:sp macro="" textlink="">
      <xdr:nvSpPr>
        <xdr:cNvPr id="367" name="楕円 366">
          <a:extLst>
            <a:ext uri="{FF2B5EF4-FFF2-40B4-BE49-F238E27FC236}">
              <a16:creationId xmlns:a16="http://schemas.microsoft.com/office/drawing/2014/main" id="{F39B87F2-599B-47B0-9D6B-DF11D7926EFD}"/>
            </a:ext>
          </a:extLst>
        </xdr:cNvPr>
        <xdr:cNvSpPr/>
      </xdr:nvSpPr>
      <xdr:spPr>
        <a:xfrm>
          <a:off x="8699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28575</xdr:rowOff>
    </xdr:from>
    <xdr:to>
      <xdr:col>50</xdr:col>
      <xdr:colOff>114300</xdr:colOff>
      <xdr:row>78</xdr:row>
      <xdr:rowOff>47625</xdr:rowOff>
    </xdr:to>
    <xdr:cxnSp macro="">
      <xdr:nvCxnSpPr>
        <xdr:cNvPr id="368" name="直線コネクタ 367">
          <a:extLst>
            <a:ext uri="{FF2B5EF4-FFF2-40B4-BE49-F238E27FC236}">
              <a16:creationId xmlns:a16="http://schemas.microsoft.com/office/drawing/2014/main" id="{EFB3DBC4-923C-4DE4-94E0-05789085050E}"/>
            </a:ext>
          </a:extLst>
        </xdr:cNvPr>
        <xdr:cNvCxnSpPr/>
      </xdr:nvCxnSpPr>
      <xdr:spPr>
        <a:xfrm flipV="1">
          <a:off x="8750300" y="134016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168275</xdr:rowOff>
    </xdr:from>
    <xdr:to>
      <xdr:col>41</xdr:col>
      <xdr:colOff>101600</xdr:colOff>
      <xdr:row>78</xdr:row>
      <xdr:rowOff>98425</xdr:rowOff>
    </xdr:to>
    <xdr:sp macro="" textlink="">
      <xdr:nvSpPr>
        <xdr:cNvPr id="369" name="楕円 368">
          <a:extLst>
            <a:ext uri="{FF2B5EF4-FFF2-40B4-BE49-F238E27FC236}">
              <a16:creationId xmlns:a16="http://schemas.microsoft.com/office/drawing/2014/main" id="{D64ECCAB-375D-4E38-B9F3-573D9BFD43A3}"/>
            </a:ext>
          </a:extLst>
        </xdr:cNvPr>
        <xdr:cNvSpPr/>
      </xdr:nvSpPr>
      <xdr:spPr>
        <a:xfrm>
          <a:off x="7810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47625</xdr:rowOff>
    </xdr:from>
    <xdr:to>
      <xdr:col>45</xdr:col>
      <xdr:colOff>177800</xdr:colOff>
      <xdr:row>78</xdr:row>
      <xdr:rowOff>47625</xdr:rowOff>
    </xdr:to>
    <xdr:cxnSp macro="">
      <xdr:nvCxnSpPr>
        <xdr:cNvPr id="370" name="直線コネクタ 369">
          <a:extLst>
            <a:ext uri="{FF2B5EF4-FFF2-40B4-BE49-F238E27FC236}">
              <a16:creationId xmlns:a16="http://schemas.microsoft.com/office/drawing/2014/main" id="{6F9DA514-6757-431D-A2D5-C03374AE9730}"/>
            </a:ext>
          </a:extLst>
        </xdr:cNvPr>
        <xdr:cNvCxnSpPr/>
      </xdr:nvCxnSpPr>
      <xdr:spPr>
        <a:xfrm>
          <a:off x="7861300" y="13420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139700</xdr:rowOff>
    </xdr:from>
    <xdr:to>
      <xdr:col>36</xdr:col>
      <xdr:colOff>165100</xdr:colOff>
      <xdr:row>79</xdr:row>
      <xdr:rowOff>69850</xdr:rowOff>
    </xdr:to>
    <xdr:sp macro="" textlink="">
      <xdr:nvSpPr>
        <xdr:cNvPr id="371" name="楕円 370">
          <a:extLst>
            <a:ext uri="{FF2B5EF4-FFF2-40B4-BE49-F238E27FC236}">
              <a16:creationId xmlns:a16="http://schemas.microsoft.com/office/drawing/2014/main" id="{5ADAD49E-3F0E-4543-9FDD-A0748B474240}"/>
            </a:ext>
          </a:extLst>
        </xdr:cNvPr>
        <xdr:cNvSpPr/>
      </xdr:nvSpPr>
      <xdr:spPr>
        <a:xfrm>
          <a:off x="6921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47625</xdr:rowOff>
    </xdr:from>
    <xdr:to>
      <xdr:col>41</xdr:col>
      <xdr:colOff>50800</xdr:colOff>
      <xdr:row>79</xdr:row>
      <xdr:rowOff>19050</xdr:rowOff>
    </xdr:to>
    <xdr:cxnSp macro="">
      <xdr:nvCxnSpPr>
        <xdr:cNvPr id="372" name="直線コネクタ 371">
          <a:extLst>
            <a:ext uri="{FF2B5EF4-FFF2-40B4-BE49-F238E27FC236}">
              <a16:creationId xmlns:a16="http://schemas.microsoft.com/office/drawing/2014/main" id="{398F8728-FEE7-4664-894A-65C13D0031DD}"/>
            </a:ext>
          </a:extLst>
        </xdr:cNvPr>
        <xdr:cNvCxnSpPr/>
      </xdr:nvCxnSpPr>
      <xdr:spPr>
        <a:xfrm flipV="1">
          <a:off x="6972300" y="134207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146702</xdr:rowOff>
    </xdr:from>
    <xdr:ext cx="469744" cy="259045"/>
    <xdr:sp macro="" textlink="">
      <xdr:nvSpPr>
        <xdr:cNvPr id="373" name="n_1aveValue【福祉施設】&#10;一人当たり面積">
          <a:extLst>
            <a:ext uri="{FF2B5EF4-FFF2-40B4-BE49-F238E27FC236}">
              <a16:creationId xmlns:a16="http://schemas.microsoft.com/office/drawing/2014/main" id="{E65E074C-D967-4B43-A802-A395D3FDE91C}"/>
            </a:ext>
          </a:extLst>
        </xdr:cNvPr>
        <xdr:cNvSpPr txBox="1"/>
      </xdr:nvSpPr>
      <xdr:spPr>
        <a:xfrm>
          <a:off x="9391727" y="1420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118127</xdr:rowOff>
    </xdr:from>
    <xdr:ext cx="469744" cy="259045"/>
    <xdr:sp macro="" textlink="">
      <xdr:nvSpPr>
        <xdr:cNvPr id="374" name="n_2aveValue【福祉施設】&#10;一人当たり面積">
          <a:extLst>
            <a:ext uri="{FF2B5EF4-FFF2-40B4-BE49-F238E27FC236}">
              <a16:creationId xmlns:a16="http://schemas.microsoft.com/office/drawing/2014/main" id="{B7535F0C-20F1-4ACA-A46A-97CDA0D20C8E}"/>
            </a:ext>
          </a:extLst>
        </xdr:cNvPr>
        <xdr:cNvSpPr txBox="1"/>
      </xdr:nvSpPr>
      <xdr:spPr>
        <a:xfrm>
          <a:off x="8515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108602</xdr:rowOff>
    </xdr:from>
    <xdr:ext cx="469744" cy="259045"/>
    <xdr:sp macro="" textlink="">
      <xdr:nvSpPr>
        <xdr:cNvPr id="375" name="n_3aveValue【福祉施設】&#10;一人当たり面積">
          <a:extLst>
            <a:ext uri="{FF2B5EF4-FFF2-40B4-BE49-F238E27FC236}">
              <a16:creationId xmlns:a16="http://schemas.microsoft.com/office/drawing/2014/main" id="{6043063A-809E-4B67-A81B-3AF108684FBB}"/>
            </a:ext>
          </a:extLst>
        </xdr:cNvPr>
        <xdr:cNvSpPr txBox="1"/>
      </xdr:nvSpPr>
      <xdr:spPr>
        <a:xfrm>
          <a:off x="7626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118127</xdr:rowOff>
    </xdr:from>
    <xdr:ext cx="469744" cy="259045"/>
    <xdr:sp macro="" textlink="">
      <xdr:nvSpPr>
        <xdr:cNvPr id="376" name="n_4aveValue【福祉施設】&#10;一人当たり面積">
          <a:extLst>
            <a:ext uri="{FF2B5EF4-FFF2-40B4-BE49-F238E27FC236}">
              <a16:creationId xmlns:a16="http://schemas.microsoft.com/office/drawing/2014/main" id="{630BAD22-2F0C-4A1A-83BB-622DF0024ABF}"/>
            </a:ext>
          </a:extLst>
        </xdr:cNvPr>
        <xdr:cNvSpPr txBox="1"/>
      </xdr:nvSpPr>
      <xdr:spPr>
        <a:xfrm>
          <a:off x="6737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95902</xdr:rowOff>
    </xdr:from>
    <xdr:ext cx="469744" cy="259045"/>
    <xdr:sp macro="" textlink="">
      <xdr:nvSpPr>
        <xdr:cNvPr id="377" name="n_1mainValue【福祉施設】&#10;一人当たり面積">
          <a:extLst>
            <a:ext uri="{FF2B5EF4-FFF2-40B4-BE49-F238E27FC236}">
              <a16:creationId xmlns:a16="http://schemas.microsoft.com/office/drawing/2014/main" id="{189344D4-E86E-4A9B-B6D1-F14FEE605551}"/>
            </a:ext>
          </a:extLst>
        </xdr:cNvPr>
        <xdr:cNvSpPr txBox="1"/>
      </xdr:nvSpPr>
      <xdr:spPr>
        <a:xfrm>
          <a:off x="9391727" y="1312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114952</xdr:rowOff>
    </xdr:from>
    <xdr:ext cx="469744" cy="259045"/>
    <xdr:sp macro="" textlink="">
      <xdr:nvSpPr>
        <xdr:cNvPr id="378" name="n_2mainValue【福祉施設】&#10;一人当たり面積">
          <a:extLst>
            <a:ext uri="{FF2B5EF4-FFF2-40B4-BE49-F238E27FC236}">
              <a16:creationId xmlns:a16="http://schemas.microsoft.com/office/drawing/2014/main" id="{79E47A5A-5BD7-4A49-B4A9-FA35BB528415}"/>
            </a:ext>
          </a:extLst>
        </xdr:cNvPr>
        <xdr:cNvSpPr txBox="1"/>
      </xdr:nvSpPr>
      <xdr:spPr>
        <a:xfrm>
          <a:off x="8515427" y="1314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114952</xdr:rowOff>
    </xdr:from>
    <xdr:ext cx="469744" cy="259045"/>
    <xdr:sp macro="" textlink="">
      <xdr:nvSpPr>
        <xdr:cNvPr id="379" name="n_3mainValue【福祉施設】&#10;一人当たり面積">
          <a:extLst>
            <a:ext uri="{FF2B5EF4-FFF2-40B4-BE49-F238E27FC236}">
              <a16:creationId xmlns:a16="http://schemas.microsoft.com/office/drawing/2014/main" id="{233FA57F-F8E9-4C5C-AC0B-92A89C7265D0}"/>
            </a:ext>
          </a:extLst>
        </xdr:cNvPr>
        <xdr:cNvSpPr txBox="1"/>
      </xdr:nvSpPr>
      <xdr:spPr>
        <a:xfrm>
          <a:off x="7626427" y="1314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86377</xdr:rowOff>
    </xdr:from>
    <xdr:ext cx="469744" cy="259045"/>
    <xdr:sp macro="" textlink="">
      <xdr:nvSpPr>
        <xdr:cNvPr id="380" name="n_4mainValue【福祉施設】&#10;一人当たり面積">
          <a:extLst>
            <a:ext uri="{FF2B5EF4-FFF2-40B4-BE49-F238E27FC236}">
              <a16:creationId xmlns:a16="http://schemas.microsoft.com/office/drawing/2014/main" id="{F8A006F6-F033-4B26-B7C3-62B9D0AF7D8C}"/>
            </a:ext>
          </a:extLst>
        </xdr:cNvPr>
        <xdr:cNvSpPr txBox="1"/>
      </xdr:nvSpPr>
      <xdr:spPr>
        <a:xfrm>
          <a:off x="6737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DB5CDD3D-FC7D-46B5-B82F-E8D6266D2A6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82C7AF91-1E80-4F80-829A-44E16CB6A1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AE1198C-F5EA-4662-B10F-6B42AAA16F7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14F85830-353F-4C43-8F19-F10A80AFF2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A04CE234-891F-4B77-8AC7-72178B7FE71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C629ACAB-F2B6-4295-BFA0-EAF271CCEA6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5B0C2330-F102-4E30-B443-493CFF97370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C88EF54-52FC-4193-A34F-6D847CFEDA5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9DE89E63-4D43-4A93-AF9D-CB795613094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2D8C94D2-A119-4F6C-8149-963084A7401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7E62FA17-34EB-46E2-AEA8-DC5EC49C978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DF0B7CE7-04C7-45F9-85F8-405378EA123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F203F43E-9E87-4240-BEDD-8C70F22EAE4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97B7651B-E3BD-4417-9700-35EBF04DFA7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3E277B29-8389-428E-98F3-CED82800AF2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F4E60846-CF9D-48D5-A9CF-C62DE55A8DB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FF2C1AAE-CB20-410E-BC02-B8D175E3265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F67F72D5-62A9-436F-AD64-6E7A1984B21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41BB6F34-50D9-4649-8D8B-3F5FF8F01B2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CBC39D0F-C073-4F5C-8C4D-B37DE538EC3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8A044C55-05BE-4C4E-8342-C070D12BAC6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F89F967E-D8FD-4521-8FB7-502B8619A66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87CBF06A-2DAF-424E-8BF6-1BC15ED806B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840B5BF0-E4D0-42F5-8765-FE0008898BB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AEA04116-C9EE-45A5-AE3C-D952871D903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406" name="直線コネクタ 405">
          <a:extLst>
            <a:ext uri="{FF2B5EF4-FFF2-40B4-BE49-F238E27FC236}">
              <a16:creationId xmlns:a16="http://schemas.microsoft.com/office/drawing/2014/main" id="{3AD604B8-C476-437D-A102-52FD232822BE}"/>
            </a:ext>
          </a:extLst>
        </xdr:cNvPr>
        <xdr:cNvCxnSpPr/>
      </xdr:nvCxnSpPr>
      <xdr:spPr>
        <a:xfrm flipV="1">
          <a:off x="4634865" y="17219568"/>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736F190A-30EA-4ED6-A255-CED699EDB335}"/>
            </a:ext>
          </a:extLst>
        </xdr:cNvPr>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8" name="直線コネクタ 407">
          <a:extLst>
            <a:ext uri="{FF2B5EF4-FFF2-40B4-BE49-F238E27FC236}">
              <a16:creationId xmlns:a16="http://schemas.microsoft.com/office/drawing/2014/main" id="{1879B575-913A-443B-A929-7902789E4C49}"/>
            </a:ext>
          </a:extLst>
        </xdr:cNvPr>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075B2E42-F4D2-4CE1-9B59-C373CFB83E1F}"/>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10" name="直線コネクタ 409">
          <a:extLst>
            <a:ext uri="{FF2B5EF4-FFF2-40B4-BE49-F238E27FC236}">
              <a16:creationId xmlns:a16="http://schemas.microsoft.com/office/drawing/2014/main" id="{FFFA3F2B-F790-4674-B33F-F27239662C7F}"/>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D22E3086-DF0B-4904-8BFD-42B1668561B0}"/>
            </a:ext>
          </a:extLst>
        </xdr:cNvPr>
        <xdr:cNvSpPr txBox="1"/>
      </xdr:nvSpPr>
      <xdr:spPr>
        <a:xfrm>
          <a:off x="4673600" y="1780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12" name="フローチャート: 判断 411">
          <a:extLst>
            <a:ext uri="{FF2B5EF4-FFF2-40B4-BE49-F238E27FC236}">
              <a16:creationId xmlns:a16="http://schemas.microsoft.com/office/drawing/2014/main" id="{CD65A12A-B619-4DCC-9D99-F0D237F68F32}"/>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3" name="フローチャート: 判断 412">
          <a:extLst>
            <a:ext uri="{FF2B5EF4-FFF2-40B4-BE49-F238E27FC236}">
              <a16:creationId xmlns:a16="http://schemas.microsoft.com/office/drawing/2014/main" id="{D3412C01-5BBA-4715-8A22-F3DCC0045CC3}"/>
            </a:ext>
          </a:extLst>
        </xdr:cNvPr>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4" name="フローチャート: 判断 413">
          <a:extLst>
            <a:ext uri="{FF2B5EF4-FFF2-40B4-BE49-F238E27FC236}">
              <a16:creationId xmlns:a16="http://schemas.microsoft.com/office/drawing/2014/main" id="{1B31DE25-4FD9-427D-8E3D-FCDC501269E7}"/>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5" name="フローチャート: 判断 414">
          <a:extLst>
            <a:ext uri="{FF2B5EF4-FFF2-40B4-BE49-F238E27FC236}">
              <a16:creationId xmlns:a16="http://schemas.microsoft.com/office/drawing/2014/main" id="{075CB163-DDC1-4716-8B6C-43035D06F687}"/>
            </a:ext>
          </a:extLst>
        </xdr:cNvPr>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6" name="フローチャート: 判断 415">
          <a:extLst>
            <a:ext uri="{FF2B5EF4-FFF2-40B4-BE49-F238E27FC236}">
              <a16:creationId xmlns:a16="http://schemas.microsoft.com/office/drawing/2014/main" id="{DB6F8F65-5401-48B7-9F42-5F3E1F3ECD62}"/>
            </a:ext>
          </a:extLst>
        </xdr:cNvPr>
        <xdr:cNvSpPr/>
      </xdr:nvSpPr>
      <xdr:spPr>
        <a:xfrm>
          <a:off x="1079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57766A7-4C23-4AFF-8269-A80AB9F5AAB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77438D8-4A49-498D-A98C-84A1C351BDE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150A7EE-E610-41C3-8AB8-F14A41D496D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1409F64-3CE3-4997-B6D4-5A9164E46DE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CC2194D-AEE0-420A-9578-BDCFE632875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167458</xdr:rowOff>
    </xdr:from>
    <xdr:to>
      <xdr:col>24</xdr:col>
      <xdr:colOff>114300</xdr:colOff>
      <xdr:row>103</xdr:row>
      <xdr:rowOff>97608</xdr:rowOff>
    </xdr:to>
    <xdr:sp macro="" textlink="">
      <xdr:nvSpPr>
        <xdr:cNvPr id="422" name="楕円 421">
          <a:extLst>
            <a:ext uri="{FF2B5EF4-FFF2-40B4-BE49-F238E27FC236}">
              <a16:creationId xmlns:a16="http://schemas.microsoft.com/office/drawing/2014/main" id="{3E9B66F7-E160-4517-BCB8-A5DC24AE8206}"/>
            </a:ext>
          </a:extLst>
        </xdr:cNvPr>
        <xdr:cNvSpPr/>
      </xdr:nvSpPr>
      <xdr:spPr>
        <a:xfrm>
          <a:off x="45847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18885</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C9C45928-8484-4592-8FF7-3FD0A34E6A9F}"/>
            </a:ext>
          </a:extLst>
        </xdr:cNvPr>
        <xdr:cNvSpPr txBox="1"/>
      </xdr:nvSpPr>
      <xdr:spPr>
        <a:xfrm>
          <a:off x="4673600" y="1750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167458</xdr:rowOff>
    </xdr:from>
    <xdr:to>
      <xdr:col>20</xdr:col>
      <xdr:colOff>38100</xdr:colOff>
      <xdr:row>103</xdr:row>
      <xdr:rowOff>97608</xdr:rowOff>
    </xdr:to>
    <xdr:sp macro="" textlink="">
      <xdr:nvSpPr>
        <xdr:cNvPr id="424" name="楕円 423">
          <a:extLst>
            <a:ext uri="{FF2B5EF4-FFF2-40B4-BE49-F238E27FC236}">
              <a16:creationId xmlns:a16="http://schemas.microsoft.com/office/drawing/2014/main" id="{3045CF77-9C80-4291-AA97-468CB450FFCA}"/>
            </a:ext>
          </a:extLst>
        </xdr:cNvPr>
        <xdr:cNvSpPr/>
      </xdr:nvSpPr>
      <xdr:spPr>
        <a:xfrm>
          <a:off x="3746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46808</xdr:rowOff>
    </xdr:from>
    <xdr:to>
      <xdr:col>24</xdr:col>
      <xdr:colOff>63500</xdr:colOff>
      <xdr:row>103</xdr:row>
      <xdr:rowOff>46808</xdr:rowOff>
    </xdr:to>
    <xdr:cxnSp macro="">
      <xdr:nvCxnSpPr>
        <xdr:cNvPr id="425" name="直線コネクタ 424">
          <a:extLst>
            <a:ext uri="{FF2B5EF4-FFF2-40B4-BE49-F238E27FC236}">
              <a16:creationId xmlns:a16="http://schemas.microsoft.com/office/drawing/2014/main" id="{E3C14575-9CC5-41AB-86E4-93A10738361F}"/>
            </a:ext>
          </a:extLst>
        </xdr:cNvPr>
        <xdr:cNvCxnSpPr/>
      </xdr:nvCxnSpPr>
      <xdr:spPr>
        <a:xfrm>
          <a:off x="3797300" y="177061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111942</xdr:rowOff>
    </xdr:from>
    <xdr:to>
      <xdr:col>15</xdr:col>
      <xdr:colOff>101600</xdr:colOff>
      <xdr:row>103</xdr:row>
      <xdr:rowOff>42092</xdr:rowOff>
    </xdr:to>
    <xdr:sp macro="" textlink="">
      <xdr:nvSpPr>
        <xdr:cNvPr id="426" name="楕円 425">
          <a:extLst>
            <a:ext uri="{FF2B5EF4-FFF2-40B4-BE49-F238E27FC236}">
              <a16:creationId xmlns:a16="http://schemas.microsoft.com/office/drawing/2014/main" id="{4657F218-471F-4CE3-9145-56075BFA595D}"/>
            </a:ext>
          </a:extLst>
        </xdr:cNvPr>
        <xdr:cNvSpPr/>
      </xdr:nvSpPr>
      <xdr:spPr>
        <a:xfrm>
          <a:off x="2857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162742</xdr:rowOff>
    </xdr:from>
    <xdr:to>
      <xdr:col>19</xdr:col>
      <xdr:colOff>177800</xdr:colOff>
      <xdr:row>103</xdr:row>
      <xdr:rowOff>46808</xdr:rowOff>
    </xdr:to>
    <xdr:cxnSp macro="">
      <xdr:nvCxnSpPr>
        <xdr:cNvPr id="427" name="直線コネクタ 426">
          <a:extLst>
            <a:ext uri="{FF2B5EF4-FFF2-40B4-BE49-F238E27FC236}">
              <a16:creationId xmlns:a16="http://schemas.microsoft.com/office/drawing/2014/main" id="{48CB88C9-21BC-46D6-B142-8F7255FC5471}"/>
            </a:ext>
          </a:extLst>
        </xdr:cNvPr>
        <xdr:cNvCxnSpPr/>
      </xdr:nvCxnSpPr>
      <xdr:spPr>
        <a:xfrm>
          <a:off x="2908300" y="1765064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44994</xdr:rowOff>
    </xdr:from>
    <xdr:to>
      <xdr:col>10</xdr:col>
      <xdr:colOff>165100</xdr:colOff>
      <xdr:row>102</xdr:row>
      <xdr:rowOff>146594</xdr:rowOff>
    </xdr:to>
    <xdr:sp macro="" textlink="">
      <xdr:nvSpPr>
        <xdr:cNvPr id="428" name="楕円 427">
          <a:extLst>
            <a:ext uri="{FF2B5EF4-FFF2-40B4-BE49-F238E27FC236}">
              <a16:creationId xmlns:a16="http://schemas.microsoft.com/office/drawing/2014/main" id="{6D016F9F-BE6E-4A6C-80B4-BA5B1CA3EC4E}"/>
            </a:ext>
          </a:extLst>
        </xdr:cNvPr>
        <xdr:cNvSpPr/>
      </xdr:nvSpPr>
      <xdr:spPr>
        <a:xfrm>
          <a:off x="1968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95794</xdr:rowOff>
    </xdr:from>
    <xdr:to>
      <xdr:col>15</xdr:col>
      <xdr:colOff>50800</xdr:colOff>
      <xdr:row>102</xdr:row>
      <xdr:rowOff>162742</xdr:rowOff>
    </xdr:to>
    <xdr:cxnSp macro="">
      <xdr:nvCxnSpPr>
        <xdr:cNvPr id="429" name="直線コネクタ 428">
          <a:extLst>
            <a:ext uri="{FF2B5EF4-FFF2-40B4-BE49-F238E27FC236}">
              <a16:creationId xmlns:a16="http://schemas.microsoft.com/office/drawing/2014/main" id="{B16ED57A-138A-46CC-BC2E-20C1B3096F5D}"/>
            </a:ext>
          </a:extLst>
        </xdr:cNvPr>
        <xdr:cNvCxnSpPr/>
      </xdr:nvCxnSpPr>
      <xdr:spPr>
        <a:xfrm>
          <a:off x="2019300" y="1758369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149498</xdr:rowOff>
    </xdr:from>
    <xdr:to>
      <xdr:col>6</xdr:col>
      <xdr:colOff>38100</xdr:colOff>
      <xdr:row>102</xdr:row>
      <xdr:rowOff>79648</xdr:rowOff>
    </xdr:to>
    <xdr:sp macro="" textlink="">
      <xdr:nvSpPr>
        <xdr:cNvPr id="430" name="楕円 429">
          <a:extLst>
            <a:ext uri="{FF2B5EF4-FFF2-40B4-BE49-F238E27FC236}">
              <a16:creationId xmlns:a16="http://schemas.microsoft.com/office/drawing/2014/main" id="{6C574586-A08F-4D6C-A688-C98E9681196D}"/>
            </a:ext>
          </a:extLst>
        </xdr:cNvPr>
        <xdr:cNvSpPr/>
      </xdr:nvSpPr>
      <xdr:spPr>
        <a:xfrm>
          <a:off x="1079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28848</xdr:rowOff>
    </xdr:from>
    <xdr:to>
      <xdr:col>10</xdr:col>
      <xdr:colOff>114300</xdr:colOff>
      <xdr:row>102</xdr:row>
      <xdr:rowOff>95794</xdr:rowOff>
    </xdr:to>
    <xdr:cxnSp macro="">
      <xdr:nvCxnSpPr>
        <xdr:cNvPr id="431" name="直線コネクタ 430">
          <a:extLst>
            <a:ext uri="{FF2B5EF4-FFF2-40B4-BE49-F238E27FC236}">
              <a16:creationId xmlns:a16="http://schemas.microsoft.com/office/drawing/2014/main" id="{F0130A05-8104-4320-B50D-81EE722DC2CA}"/>
            </a:ext>
          </a:extLst>
        </xdr:cNvPr>
        <xdr:cNvCxnSpPr/>
      </xdr:nvCxnSpPr>
      <xdr:spPr>
        <a:xfrm>
          <a:off x="1130300" y="17516748"/>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432" name="n_1aveValue【市民会館】&#10;有形固定資産減価償却率">
          <a:extLst>
            <a:ext uri="{FF2B5EF4-FFF2-40B4-BE49-F238E27FC236}">
              <a16:creationId xmlns:a16="http://schemas.microsoft.com/office/drawing/2014/main" id="{78B2EF56-B722-461E-A4D1-A8812BAF674F}"/>
            </a:ext>
          </a:extLst>
        </xdr:cNvPr>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433" name="n_2aveValue【市民会館】&#10;有形固定資産減価償却率">
          <a:extLst>
            <a:ext uri="{FF2B5EF4-FFF2-40B4-BE49-F238E27FC236}">
              <a16:creationId xmlns:a16="http://schemas.microsoft.com/office/drawing/2014/main" id="{B98F0F4C-29B5-4D29-8552-457E140E9197}"/>
            </a:ext>
          </a:extLst>
        </xdr:cNvPr>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96900</xdr:rowOff>
    </xdr:from>
    <xdr:ext cx="405111" cy="259045"/>
    <xdr:sp macro="" textlink="">
      <xdr:nvSpPr>
        <xdr:cNvPr id="434" name="n_3aveValue【市民会館】&#10;有形固定資産減価償却率">
          <a:extLst>
            <a:ext uri="{FF2B5EF4-FFF2-40B4-BE49-F238E27FC236}">
              <a16:creationId xmlns:a16="http://schemas.microsoft.com/office/drawing/2014/main" id="{2A823792-CC8E-4400-A9CF-9603671CE08A}"/>
            </a:ext>
          </a:extLst>
        </xdr:cNvPr>
        <xdr:cNvSpPr txBox="1"/>
      </xdr:nvSpPr>
      <xdr:spPr>
        <a:xfrm>
          <a:off x="1816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67508</xdr:rowOff>
    </xdr:from>
    <xdr:ext cx="405111" cy="259045"/>
    <xdr:sp macro="" textlink="">
      <xdr:nvSpPr>
        <xdr:cNvPr id="435" name="n_4aveValue【市民会館】&#10;有形固定資産減価償却率">
          <a:extLst>
            <a:ext uri="{FF2B5EF4-FFF2-40B4-BE49-F238E27FC236}">
              <a16:creationId xmlns:a16="http://schemas.microsoft.com/office/drawing/2014/main" id="{935E2D84-5E56-4EB6-83EA-9BCA7AD2A709}"/>
            </a:ext>
          </a:extLst>
        </xdr:cNvPr>
        <xdr:cNvSpPr txBox="1"/>
      </xdr:nvSpPr>
      <xdr:spPr>
        <a:xfrm>
          <a:off x="927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114135</xdr:rowOff>
    </xdr:from>
    <xdr:ext cx="405111" cy="259045"/>
    <xdr:sp macro="" textlink="">
      <xdr:nvSpPr>
        <xdr:cNvPr id="436" name="n_1mainValue【市民会館】&#10;有形固定資産減価償却率">
          <a:extLst>
            <a:ext uri="{FF2B5EF4-FFF2-40B4-BE49-F238E27FC236}">
              <a16:creationId xmlns:a16="http://schemas.microsoft.com/office/drawing/2014/main" id="{51A1E359-F6B1-4899-948C-6B0FEA823ABA}"/>
            </a:ext>
          </a:extLst>
        </xdr:cNvPr>
        <xdr:cNvSpPr txBox="1"/>
      </xdr:nvSpPr>
      <xdr:spPr>
        <a:xfrm>
          <a:off x="3582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58619</xdr:rowOff>
    </xdr:from>
    <xdr:ext cx="405111" cy="259045"/>
    <xdr:sp macro="" textlink="">
      <xdr:nvSpPr>
        <xdr:cNvPr id="437" name="n_2mainValue【市民会館】&#10;有形固定資産減価償却率">
          <a:extLst>
            <a:ext uri="{FF2B5EF4-FFF2-40B4-BE49-F238E27FC236}">
              <a16:creationId xmlns:a16="http://schemas.microsoft.com/office/drawing/2014/main" id="{6406C880-94B8-458B-9E5C-B438DE974D4D}"/>
            </a:ext>
          </a:extLst>
        </xdr:cNvPr>
        <xdr:cNvSpPr txBox="1"/>
      </xdr:nvSpPr>
      <xdr:spPr>
        <a:xfrm>
          <a:off x="27057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163121</xdr:rowOff>
    </xdr:from>
    <xdr:ext cx="405111" cy="259045"/>
    <xdr:sp macro="" textlink="">
      <xdr:nvSpPr>
        <xdr:cNvPr id="438" name="n_3mainValue【市民会館】&#10;有形固定資産減価償却率">
          <a:extLst>
            <a:ext uri="{FF2B5EF4-FFF2-40B4-BE49-F238E27FC236}">
              <a16:creationId xmlns:a16="http://schemas.microsoft.com/office/drawing/2014/main" id="{599FA192-4E88-41C3-8E81-E729CA7CC9FE}"/>
            </a:ext>
          </a:extLst>
        </xdr:cNvPr>
        <xdr:cNvSpPr txBox="1"/>
      </xdr:nvSpPr>
      <xdr:spPr>
        <a:xfrm>
          <a:off x="1816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96175</xdr:rowOff>
    </xdr:from>
    <xdr:ext cx="405111" cy="259045"/>
    <xdr:sp macro="" textlink="">
      <xdr:nvSpPr>
        <xdr:cNvPr id="439" name="n_4mainValue【市民会館】&#10;有形固定資産減価償却率">
          <a:extLst>
            <a:ext uri="{FF2B5EF4-FFF2-40B4-BE49-F238E27FC236}">
              <a16:creationId xmlns:a16="http://schemas.microsoft.com/office/drawing/2014/main" id="{AC3A77DD-F132-4BAE-A2ED-472864B18B26}"/>
            </a:ext>
          </a:extLst>
        </xdr:cNvPr>
        <xdr:cNvSpPr txBox="1"/>
      </xdr:nvSpPr>
      <xdr:spPr>
        <a:xfrm>
          <a:off x="9277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8F5BAD54-C7CA-4079-B30D-C122F0EA260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3F188CDD-B49D-451B-BFB6-5058F6F092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CDB49114-718B-4832-8D5B-7BD22D592D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DEF1EBFC-CE3A-488A-AF13-876A3B10BCE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5F53AFD3-DB86-4559-957B-B9CF042B39B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99409BE8-F662-44BB-A30E-9933CD8DC1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68DE84-AC98-4E13-BDD6-C2FC0C5877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7012F98B-5C88-4B1B-8B07-3325AB4BEA7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378915FA-B736-4F01-84A0-E822542019F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740BB1F5-D6ED-4A18-8F60-16CAE8952E1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9EDEE9E3-BC65-427D-8161-BFCFB8E9657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94B7D696-FD0C-4EE6-A1FA-5C0F4CAA227A}"/>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2E87C839-BB2E-467C-89B9-D2D9A1686DD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25D6905D-1941-44F1-AB92-38F2CF30A80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97C86668-FD8C-4D54-8B27-004EE0E9689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E72EC234-5C2E-49EE-8779-9FDD9E2A67F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328EF691-1002-4954-B132-B7B6764E44F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3E377CB5-E83C-4EC8-8E32-5C53B065A9D4}"/>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5D694DB6-BA32-4459-84BD-F9C7BAEC5A3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274D3A2A-54C7-4F6A-BF59-8414C2F652B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4D6F3DA1-8087-4521-81FE-36326DCFB34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61" name="直線コネクタ 460">
          <a:extLst>
            <a:ext uri="{FF2B5EF4-FFF2-40B4-BE49-F238E27FC236}">
              <a16:creationId xmlns:a16="http://schemas.microsoft.com/office/drawing/2014/main" id="{C6237450-282B-4643-85CD-87C81AD1B9C3}"/>
            </a:ext>
          </a:extLst>
        </xdr:cNvPr>
        <xdr:cNvCxnSpPr/>
      </xdr:nvCxnSpPr>
      <xdr:spPr>
        <a:xfrm flipV="1">
          <a:off x="10476865" y="1729435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62" name="【市民会館】&#10;一人当たり面積最小値テキスト">
          <a:extLst>
            <a:ext uri="{FF2B5EF4-FFF2-40B4-BE49-F238E27FC236}">
              <a16:creationId xmlns:a16="http://schemas.microsoft.com/office/drawing/2014/main" id="{4E5F598A-3AC4-48F6-A328-2B0659DECB34}"/>
            </a:ext>
          </a:extLst>
        </xdr:cNvPr>
        <xdr:cNvSpPr txBox="1"/>
      </xdr:nvSpPr>
      <xdr:spPr>
        <a:xfrm>
          <a:off x="10515600" y="184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63" name="直線コネクタ 462">
          <a:extLst>
            <a:ext uri="{FF2B5EF4-FFF2-40B4-BE49-F238E27FC236}">
              <a16:creationId xmlns:a16="http://schemas.microsoft.com/office/drawing/2014/main" id="{3E7D5B76-EBA8-419C-8442-33426AAC6685}"/>
            </a:ext>
          </a:extLst>
        </xdr:cNvPr>
        <xdr:cNvCxnSpPr/>
      </xdr:nvCxnSpPr>
      <xdr:spPr>
        <a:xfrm>
          <a:off x="10388600" y="184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4" name="【市民会館】&#10;一人当たり面積最大値テキスト">
          <a:extLst>
            <a:ext uri="{FF2B5EF4-FFF2-40B4-BE49-F238E27FC236}">
              <a16:creationId xmlns:a16="http://schemas.microsoft.com/office/drawing/2014/main" id="{FEF6C85F-DEA3-44DE-AE67-ED45E6976E37}"/>
            </a:ext>
          </a:extLst>
        </xdr:cNvPr>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5" name="直線コネクタ 464">
          <a:extLst>
            <a:ext uri="{FF2B5EF4-FFF2-40B4-BE49-F238E27FC236}">
              <a16:creationId xmlns:a16="http://schemas.microsoft.com/office/drawing/2014/main" id="{B1645654-21F7-4EB3-9DC9-055B2332B34B}"/>
            </a:ext>
          </a:extLst>
        </xdr:cNvPr>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65549</xdr:rowOff>
    </xdr:from>
    <xdr:ext cx="469744" cy="259045"/>
    <xdr:sp macro="" textlink="">
      <xdr:nvSpPr>
        <xdr:cNvPr id="466" name="【市民会館】&#10;一人当たり面積平均値テキスト">
          <a:extLst>
            <a:ext uri="{FF2B5EF4-FFF2-40B4-BE49-F238E27FC236}">
              <a16:creationId xmlns:a16="http://schemas.microsoft.com/office/drawing/2014/main" id="{2C5D0F71-DD68-490A-9E50-F9B558FA3EE3}"/>
            </a:ext>
          </a:extLst>
        </xdr:cNvPr>
        <xdr:cNvSpPr txBox="1"/>
      </xdr:nvSpPr>
      <xdr:spPr>
        <a:xfrm>
          <a:off x="10515600" y="1806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67" name="フローチャート: 判断 466">
          <a:extLst>
            <a:ext uri="{FF2B5EF4-FFF2-40B4-BE49-F238E27FC236}">
              <a16:creationId xmlns:a16="http://schemas.microsoft.com/office/drawing/2014/main" id="{1AFA6395-5B75-4087-8F66-638C3037CBF9}"/>
            </a:ext>
          </a:extLst>
        </xdr:cNvPr>
        <xdr:cNvSpPr/>
      </xdr:nvSpPr>
      <xdr:spPr>
        <a:xfrm>
          <a:off x="104267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68" name="フローチャート: 判断 467">
          <a:extLst>
            <a:ext uri="{FF2B5EF4-FFF2-40B4-BE49-F238E27FC236}">
              <a16:creationId xmlns:a16="http://schemas.microsoft.com/office/drawing/2014/main" id="{E4539D20-90A2-4EAF-A5A2-97D6E65A1016}"/>
            </a:ext>
          </a:extLst>
        </xdr:cNvPr>
        <xdr:cNvSpPr/>
      </xdr:nvSpPr>
      <xdr:spPr>
        <a:xfrm>
          <a:off x="9588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69" name="フローチャート: 判断 468">
          <a:extLst>
            <a:ext uri="{FF2B5EF4-FFF2-40B4-BE49-F238E27FC236}">
              <a16:creationId xmlns:a16="http://schemas.microsoft.com/office/drawing/2014/main" id="{AD2B8276-2534-4397-B73E-570E689B0A20}"/>
            </a:ext>
          </a:extLst>
        </xdr:cNvPr>
        <xdr:cNvSpPr/>
      </xdr:nvSpPr>
      <xdr:spPr>
        <a:xfrm>
          <a:off x="8699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70" name="フローチャート: 判断 469">
          <a:extLst>
            <a:ext uri="{FF2B5EF4-FFF2-40B4-BE49-F238E27FC236}">
              <a16:creationId xmlns:a16="http://schemas.microsoft.com/office/drawing/2014/main" id="{9432F8EF-1A2A-4AE1-B174-A7BC201AE03E}"/>
            </a:ext>
          </a:extLst>
        </xdr:cNvPr>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71" name="フローチャート: 判断 470">
          <a:extLst>
            <a:ext uri="{FF2B5EF4-FFF2-40B4-BE49-F238E27FC236}">
              <a16:creationId xmlns:a16="http://schemas.microsoft.com/office/drawing/2014/main" id="{9CB095AB-83D7-41A8-83FB-3DD217CE1628}"/>
            </a:ext>
          </a:extLst>
        </xdr:cNvPr>
        <xdr:cNvSpPr/>
      </xdr:nvSpPr>
      <xdr:spPr>
        <a:xfrm>
          <a:off x="6921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027744D-FAFA-4E84-B938-EDF42CF899F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8686B0B-5A29-410F-9DE1-DBF884735CF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DC5C573-037E-44A3-81C3-0F09465D14D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7440D62-D1DA-4131-A5D9-9BB0307EEE8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EE36D5D-5252-458F-82D4-BD25642B727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64263</xdr:rowOff>
    </xdr:from>
    <xdr:to>
      <xdr:col>55</xdr:col>
      <xdr:colOff>50800</xdr:colOff>
      <xdr:row>103</xdr:row>
      <xdr:rowOff>165863</xdr:rowOff>
    </xdr:to>
    <xdr:sp macro="" textlink="">
      <xdr:nvSpPr>
        <xdr:cNvPr id="477" name="楕円 476">
          <a:extLst>
            <a:ext uri="{FF2B5EF4-FFF2-40B4-BE49-F238E27FC236}">
              <a16:creationId xmlns:a16="http://schemas.microsoft.com/office/drawing/2014/main" id="{67EA7DDA-B970-4F1A-A5BE-8B936E73BDEE}"/>
            </a:ext>
          </a:extLst>
        </xdr:cNvPr>
        <xdr:cNvSpPr/>
      </xdr:nvSpPr>
      <xdr:spPr>
        <a:xfrm>
          <a:off x="104267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87140</xdr:rowOff>
    </xdr:from>
    <xdr:ext cx="469744" cy="259045"/>
    <xdr:sp macro="" textlink="">
      <xdr:nvSpPr>
        <xdr:cNvPr id="478" name="【市民会館】&#10;一人当たり面積該当値テキスト">
          <a:extLst>
            <a:ext uri="{FF2B5EF4-FFF2-40B4-BE49-F238E27FC236}">
              <a16:creationId xmlns:a16="http://schemas.microsoft.com/office/drawing/2014/main" id="{F19EA063-5A8E-446E-9F33-A5230E3B108D}"/>
            </a:ext>
          </a:extLst>
        </xdr:cNvPr>
        <xdr:cNvSpPr txBox="1"/>
      </xdr:nvSpPr>
      <xdr:spPr>
        <a:xfrm>
          <a:off x="10515600" y="1757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123698</xdr:rowOff>
    </xdr:from>
    <xdr:to>
      <xdr:col>50</xdr:col>
      <xdr:colOff>165100</xdr:colOff>
      <xdr:row>102</xdr:row>
      <xdr:rowOff>53848</xdr:rowOff>
    </xdr:to>
    <xdr:sp macro="" textlink="">
      <xdr:nvSpPr>
        <xdr:cNvPr id="479" name="楕円 478">
          <a:extLst>
            <a:ext uri="{FF2B5EF4-FFF2-40B4-BE49-F238E27FC236}">
              <a16:creationId xmlns:a16="http://schemas.microsoft.com/office/drawing/2014/main" id="{AE6989A5-96B4-4099-BC0C-58809C4F90E8}"/>
            </a:ext>
          </a:extLst>
        </xdr:cNvPr>
        <xdr:cNvSpPr/>
      </xdr:nvSpPr>
      <xdr:spPr>
        <a:xfrm>
          <a:off x="95885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3048</xdr:rowOff>
    </xdr:from>
    <xdr:to>
      <xdr:col>55</xdr:col>
      <xdr:colOff>0</xdr:colOff>
      <xdr:row>103</xdr:row>
      <xdr:rowOff>115063</xdr:rowOff>
    </xdr:to>
    <xdr:cxnSp macro="">
      <xdr:nvCxnSpPr>
        <xdr:cNvPr id="480" name="直線コネクタ 479">
          <a:extLst>
            <a:ext uri="{FF2B5EF4-FFF2-40B4-BE49-F238E27FC236}">
              <a16:creationId xmlns:a16="http://schemas.microsoft.com/office/drawing/2014/main" id="{BAD379A6-B12C-4173-A2DB-09A132DD3240}"/>
            </a:ext>
          </a:extLst>
        </xdr:cNvPr>
        <xdr:cNvCxnSpPr/>
      </xdr:nvCxnSpPr>
      <xdr:spPr>
        <a:xfrm>
          <a:off x="9639300" y="17490948"/>
          <a:ext cx="8382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77978</xdr:rowOff>
    </xdr:from>
    <xdr:to>
      <xdr:col>46</xdr:col>
      <xdr:colOff>38100</xdr:colOff>
      <xdr:row>104</xdr:row>
      <xdr:rowOff>8128</xdr:rowOff>
    </xdr:to>
    <xdr:sp macro="" textlink="">
      <xdr:nvSpPr>
        <xdr:cNvPr id="481" name="楕円 480">
          <a:extLst>
            <a:ext uri="{FF2B5EF4-FFF2-40B4-BE49-F238E27FC236}">
              <a16:creationId xmlns:a16="http://schemas.microsoft.com/office/drawing/2014/main" id="{162C7ADE-46C7-44CD-9721-8A411647647B}"/>
            </a:ext>
          </a:extLst>
        </xdr:cNvPr>
        <xdr:cNvSpPr/>
      </xdr:nvSpPr>
      <xdr:spPr>
        <a:xfrm>
          <a:off x="8699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3048</xdr:rowOff>
    </xdr:from>
    <xdr:to>
      <xdr:col>50</xdr:col>
      <xdr:colOff>114300</xdr:colOff>
      <xdr:row>103</xdr:row>
      <xdr:rowOff>128778</xdr:rowOff>
    </xdr:to>
    <xdr:cxnSp macro="">
      <xdr:nvCxnSpPr>
        <xdr:cNvPr id="482" name="直線コネクタ 481">
          <a:extLst>
            <a:ext uri="{FF2B5EF4-FFF2-40B4-BE49-F238E27FC236}">
              <a16:creationId xmlns:a16="http://schemas.microsoft.com/office/drawing/2014/main" id="{97E5A2F0-00FE-4AEB-8CB6-AA8B5A4CDE07}"/>
            </a:ext>
          </a:extLst>
        </xdr:cNvPr>
        <xdr:cNvCxnSpPr/>
      </xdr:nvCxnSpPr>
      <xdr:spPr>
        <a:xfrm flipV="1">
          <a:off x="8750300" y="17490948"/>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82550</xdr:rowOff>
    </xdr:from>
    <xdr:to>
      <xdr:col>41</xdr:col>
      <xdr:colOff>101600</xdr:colOff>
      <xdr:row>104</xdr:row>
      <xdr:rowOff>12700</xdr:rowOff>
    </xdr:to>
    <xdr:sp macro="" textlink="">
      <xdr:nvSpPr>
        <xdr:cNvPr id="483" name="楕円 482">
          <a:extLst>
            <a:ext uri="{FF2B5EF4-FFF2-40B4-BE49-F238E27FC236}">
              <a16:creationId xmlns:a16="http://schemas.microsoft.com/office/drawing/2014/main" id="{EB1DF0DE-A5C7-4C97-9BFF-1C075D78E862}"/>
            </a:ext>
          </a:extLst>
        </xdr:cNvPr>
        <xdr:cNvSpPr/>
      </xdr:nvSpPr>
      <xdr:spPr>
        <a:xfrm>
          <a:off x="781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128778</xdr:rowOff>
    </xdr:from>
    <xdr:to>
      <xdr:col>45</xdr:col>
      <xdr:colOff>177800</xdr:colOff>
      <xdr:row>103</xdr:row>
      <xdr:rowOff>133350</xdr:rowOff>
    </xdr:to>
    <xdr:cxnSp macro="">
      <xdr:nvCxnSpPr>
        <xdr:cNvPr id="484" name="直線コネクタ 483">
          <a:extLst>
            <a:ext uri="{FF2B5EF4-FFF2-40B4-BE49-F238E27FC236}">
              <a16:creationId xmlns:a16="http://schemas.microsoft.com/office/drawing/2014/main" id="{0189F658-7D9D-473D-8522-70F98261B07F}"/>
            </a:ext>
          </a:extLst>
        </xdr:cNvPr>
        <xdr:cNvCxnSpPr/>
      </xdr:nvCxnSpPr>
      <xdr:spPr>
        <a:xfrm flipV="1">
          <a:off x="7861300" y="177881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82550</xdr:rowOff>
    </xdr:from>
    <xdr:to>
      <xdr:col>36</xdr:col>
      <xdr:colOff>165100</xdr:colOff>
      <xdr:row>104</xdr:row>
      <xdr:rowOff>12700</xdr:rowOff>
    </xdr:to>
    <xdr:sp macro="" textlink="">
      <xdr:nvSpPr>
        <xdr:cNvPr id="485" name="楕円 484">
          <a:extLst>
            <a:ext uri="{FF2B5EF4-FFF2-40B4-BE49-F238E27FC236}">
              <a16:creationId xmlns:a16="http://schemas.microsoft.com/office/drawing/2014/main" id="{4A9EB81C-A6C0-468D-AA84-16D0A5DD9B33}"/>
            </a:ext>
          </a:extLst>
        </xdr:cNvPr>
        <xdr:cNvSpPr/>
      </xdr:nvSpPr>
      <xdr:spPr>
        <a:xfrm>
          <a:off x="692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133350</xdr:rowOff>
    </xdr:from>
    <xdr:to>
      <xdr:col>41</xdr:col>
      <xdr:colOff>50800</xdr:colOff>
      <xdr:row>103</xdr:row>
      <xdr:rowOff>133350</xdr:rowOff>
    </xdr:to>
    <xdr:cxnSp macro="">
      <xdr:nvCxnSpPr>
        <xdr:cNvPr id="486" name="直線コネクタ 485">
          <a:extLst>
            <a:ext uri="{FF2B5EF4-FFF2-40B4-BE49-F238E27FC236}">
              <a16:creationId xmlns:a16="http://schemas.microsoft.com/office/drawing/2014/main" id="{5C0EA9AF-7723-4895-BC4D-CDBA4D650CEB}"/>
            </a:ext>
          </a:extLst>
        </xdr:cNvPr>
        <xdr:cNvCxnSpPr/>
      </xdr:nvCxnSpPr>
      <xdr:spPr>
        <a:xfrm>
          <a:off x="6972300" y="1779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40403</xdr:rowOff>
    </xdr:from>
    <xdr:ext cx="469744" cy="259045"/>
    <xdr:sp macro="" textlink="">
      <xdr:nvSpPr>
        <xdr:cNvPr id="487" name="n_1aveValue【市民会館】&#10;一人当たり面積">
          <a:extLst>
            <a:ext uri="{FF2B5EF4-FFF2-40B4-BE49-F238E27FC236}">
              <a16:creationId xmlns:a16="http://schemas.microsoft.com/office/drawing/2014/main" id="{4E717B9B-55DD-490F-A186-F231EEF694F3}"/>
            </a:ext>
          </a:extLst>
        </xdr:cNvPr>
        <xdr:cNvSpPr txBox="1"/>
      </xdr:nvSpPr>
      <xdr:spPr>
        <a:xfrm>
          <a:off x="93917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95266</xdr:rowOff>
    </xdr:from>
    <xdr:ext cx="469744" cy="259045"/>
    <xdr:sp macro="" textlink="">
      <xdr:nvSpPr>
        <xdr:cNvPr id="488" name="n_2aveValue【市民会館】&#10;一人当たり面積">
          <a:extLst>
            <a:ext uri="{FF2B5EF4-FFF2-40B4-BE49-F238E27FC236}">
              <a16:creationId xmlns:a16="http://schemas.microsoft.com/office/drawing/2014/main" id="{BCE7D6A2-F2A6-49AB-A4EB-90D3BDF6656D}"/>
            </a:ext>
          </a:extLst>
        </xdr:cNvPr>
        <xdr:cNvSpPr txBox="1"/>
      </xdr:nvSpPr>
      <xdr:spPr>
        <a:xfrm>
          <a:off x="8515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89" name="n_3aveValue【市民会館】&#10;一人当たり面積">
          <a:extLst>
            <a:ext uri="{FF2B5EF4-FFF2-40B4-BE49-F238E27FC236}">
              <a16:creationId xmlns:a16="http://schemas.microsoft.com/office/drawing/2014/main" id="{121F4B58-0EBF-4561-A2C3-9DD21BB3CF75}"/>
            </a:ext>
          </a:extLst>
        </xdr:cNvPr>
        <xdr:cNvSpPr txBox="1"/>
      </xdr:nvSpPr>
      <xdr:spPr>
        <a:xfrm>
          <a:off x="7626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99840</xdr:rowOff>
    </xdr:from>
    <xdr:ext cx="469744" cy="259045"/>
    <xdr:sp macro="" textlink="">
      <xdr:nvSpPr>
        <xdr:cNvPr id="490" name="n_4aveValue【市民会館】&#10;一人当たり面積">
          <a:extLst>
            <a:ext uri="{FF2B5EF4-FFF2-40B4-BE49-F238E27FC236}">
              <a16:creationId xmlns:a16="http://schemas.microsoft.com/office/drawing/2014/main" id="{05DEE7F2-97F8-40A4-8673-D0C4EF083E31}"/>
            </a:ext>
          </a:extLst>
        </xdr:cNvPr>
        <xdr:cNvSpPr txBox="1"/>
      </xdr:nvSpPr>
      <xdr:spPr>
        <a:xfrm>
          <a:off x="6737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70375</xdr:rowOff>
    </xdr:from>
    <xdr:ext cx="469744" cy="259045"/>
    <xdr:sp macro="" textlink="">
      <xdr:nvSpPr>
        <xdr:cNvPr id="491" name="n_1mainValue【市民会館】&#10;一人当たり面積">
          <a:extLst>
            <a:ext uri="{FF2B5EF4-FFF2-40B4-BE49-F238E27FC236}">
              <a16:creationId xmlns:a16="http://schemas.microsoft.com/office/drawing/2014/main" id="{7FA39FA5-018F-4B14-BD47-41B65CFD576E}"/>
            </a:ext>
          </a:extLst>
        </xdr:cNvPr>
        <xdr:cNvSpPr txBox="1"/>
      </xdr:nvSpPr>
      <xdr:spPr>
        <a:xfrm>
          <a:off x="9391727" y="1721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24655</xdr:rowOff>
    </xdr:from>
    <xdr:ext cx="469744" cy="259045"/>
    <xdr:sp macro="" textlink="">
      <xdr:nvSpPr>
        <xdr:cNvPr id="492" name="n_2mainValue【市民会館】&#10;一人当たり面積">
          <a:extLst>
            <a:ext uri="{FF2B5EF4-FFF2-40B4-BE49-F238E27FC236}">
              <a16:creationId xmlns:a16="http://schemas.microsoft.com/office/drawing/2014/main" id="{98115733-AAE6-405B-8048-FE966BD35BE5}"/>
            </a:ext>
          </a:extLst>
        </xdr:cNvPr>
        <xdr:cNvSpPr txBox="1"/>
      </xdr:nvSpPr>
      <xdr:spPr>
        <a:xfrm>
          <a:off x="85154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29227</xdr:rowOff>
    </xdr:from>
    <xdr:ext cx="469744" cy="259045"/>
    <xdr:sp macro="" textlink="">
      <xdr:nvSpPr>
        <xdr:cNvPr id="493" name="n_3mainValue【市民会館】&#10;一人当たり面積">
          <a:extLst>
            <a:ext uri="{FF2B5EF4-FFF2-40B4-BE49-F238E27FC236}">
              <a16:creationId xmlns:a16="http://schemas.microsoft.com/office/drawing/2014/main" id="{40687D6D-6D29-4610-9B5D-DB6509F82EFE}"/>
            </a:ext>
          </a:extLst>
        </xdr:cNvPr>
        <xdr:cNvSpPr txBox="1"/>
      </xdr:nvSpPr>
      <xdr:spPr>
        <a:xfrm>
          <a:off x="7626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29227</xdr:rowOff>
    </xdr:from>
    <xdr:ext cx="469744" cy="259045"/>
    <xdr:sp macro="" textlink="">
      <xdr:nvSpPr>
        <xdr:cNvPr id="494" name="n_4mainValue【市民会館】&#10;一人当たり面積">
          <a:extLst>
            <a:ext uri="{FF2B5EF4-FFF2-40B4-BE49-F238E27FC236}">
              <a16:creationId xmlns:a16="http://schemas.microsoft.com/office/drawing/2014/main" id="{40BA4B43-07A9-4E9B-9934-D64F20FCB40F}"/>
            </a:ext>
          </a:extLst>
        </xdr:cNvPr>
        <xdr:cNvSpPr txBox="1"/>
      </xdr:nvSpPr>
      <xdr:spPr>
        <a:xfrm>
          <a:off x="6737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F3D51C0E-9EAC-4C5B-84C2-461EFB6DEB0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3347E1CF-323C-408C-AA21-B72FA8B8DF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BECA0BF4-3DD8-4A12-B361-4B0FC24C3B9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DE8D4D5E-A947-43CE-B0BB-528A40180D6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8E74BA87-0508-40B4-85AD-942CD30E024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FDBC3A80-D881-411B-8C3B-BD1E4A70A6E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D9F830B5-D7C3-4ECE-A15F-6AC05840DA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C16B1DE3-0842-4687-BB8E-845A171F7C4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E5ED6C9D-5A9C-4ADE-AD64-8D6B53B3B3D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A0746AC2-37C7-4985-A493-FB84D2EF38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ED789F2-E6BC-48DF-81A8-59CA4A8FEFE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442C458E-C7F7-4A9C-9595-97CCBF6CBC3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96557A3-D765-47C0-9244-63CD1598A4F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69DBC8CF-9AB4-4875-A9D9-E4C961A3B63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935C0197-0998-476E-8E92-24A2EAA8DB3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EFAAD125-E1C9-4F35-8B8C-0B0C7C3FC03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74E164E6-A4A1-4636-A1E9-580649244EB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473F1522-4FFD-48DD-9745-E9A3D69E98D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981CE737-D43C-4B50-8570-CD0A8166D35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1C26AB18-5E41-4C3F-8053-718E6807C22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B2E3C492-2883-4374-80AF-3C0ABDD3801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BCB3BB7-63C0-40EB-A681-3D3A2C73D5F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7BE1DC0A-0FCC-42A0-B269-B5FEDB595B2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178C4DE6-AF93-466A-BFD5-7C16AC7FC2C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519" name="直線コネクタ 518">
          <a:extLst>
            <a:ext uri="{FF2B5EF4-FFF2-40B4-BE49-F238E27FC236}">
              <a16:creationId xmlns:a16="http://schemas.microsoft.com/office/drawing/2014/main" id="{21067D46-49B1-4894-9F46-6B15B8B0E3F2}"/>
            </a:ext>
          </a:extLst>
        </xdr:cNvPr>
        <xdr:cNvCxnSpPr/>
      </xdr:nvCxnSpPr>
      <xdr:spPr>
        <a:xfrm flipV="1">
          <a:off x="16318864" y="590931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FE78756D-D77C-431C-91D8-DDCB090A32D7}"/>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21" name="直線コネクタ 520">
          <a:extLst>
            <a:ext uri="{FF2B5EF4-FFF2-40B4-BE49-F238E27FC236}">
              <a16:creationId xmlns:a16="http://schemas.microsoft.com/office/drawing/2014/main" id="{CF79B2E5-57D0-447E-A36A-28EE90114594}"/>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C78DB4C3-D28F-4B04-9B4B-88ECB794B1E6}"/>
            </a:ext>
          </a:extLst>
        </xdr:cNvPr>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523" name="直線コネクタ 522">
          <a:extLst>
            <a:ext uri="{FF2B5EF4-FFF2-40B4-BE49-F238E27FC236}">
              <a16:creationId xmlns:a16="http://schemas.microsoft.com/office/drawing/2014/main" id="{BF74BAB5-00F0-4892-90BD-2720DF345D9D}"/>
            </a:ext>
          </a:extLst>
        </xdr:cNvPr>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143527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25B5C0ED-8B69-4DB6-AFAF-855D2A886864}"/>
            </a:ext>
          </a:extLst>
        </xdr:cNvPr>
        <xdr:cNvSpPr txBox="1"/>
      </xdr:nvSpPr>
      <xdr:spPr>
        <a:xfrm>
          <a:off x="16357600" y="614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5" name="フローチャート: 判断 524">
          <a:extLst>
            <a:ext uri="{FF2B5EF4-FFF2-40B4-BE49-F238E27FC236}">
              <a16:creationId xmlns:a16="http://schemas.microsoft.com/office/drawing/2014/main" id="{3921EA9B-5CDB-473C-9AE8-5EB7875CAAD5}"/>
            </a:ext>
          </a:extLst>
        </xdr:cNvPr>
        <xdr:cNvSpPr/>
      </xdr:nvSpPr>
      <xdr:spPr>
        <a:xfrm>
          <a:off x="16268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6" name="フローチャート: 判断 525">
          <a:extLst>
            <a:ext uri="{FF2B5EF4-FFF2-40B4-BE49-F238E27FC236}">
              <a16:creationId xmlns:a16="http://schemas.microsoft.com/office/drawing/2014/main" id="{972C07E5-3EFE-4334-8639-54A69E5DD8A3}"/>
            </a:ext>
          </a:extLst>
        </xdr:cNvPr>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27" name="フローチャート: 判断 526">
          <a:extLst>
            <a:ext uri="{FF2B5EF4-FFF2-40B4-BE49-F238E27FC236}">
              <a16:creationId xmlns:a16="http://schemas.microsoft.com/office/drawing/2014/main" id="{EB1B49C6-A8F9-40F7-957E-9DA85E9D2C89}"/>
            </a:ext>
          </a:extLst>
        </xdr:cNvPr>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28" name="フローチャート: 判断 527">
          <a:extLst>
            <a:ext uri="{FF2B5EF4-FFF2-40B4-BE49-F238E27FC236}">
              <a16:creationId xmlns:a16="http://schemas.microsoft.com/office/drawing/2014/main" id="{B31B4D21-DCD3-4329-B844-7162FBC91668}"/>
            </a:ext>
          </a:extLst>
        </xdr:cNvPr>
        <xdr:cNvSpPr/>
      </xdr:nvSpPr>
      <xdr:spPr>
        <a:xfrm>
          <a:off x="13652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a:extLst>
            <a:ext uri="{FF2B5EF4-FFF2-40B4-BE49-F238E27FC236}">
              <a16:creationId xmlns:a16="http://schemas.microsoft.com/office/drawing/2014/main" id="{9A9D2C3A-DFD8-4574-8DC4-96DB4E5AB003}"/>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D9F72E26-7D90-478E-9782-28A2FC3C7D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04AEBE2-03E3-4028-BAB3-88DD2970D67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1EEB6FF-A256-4B98-8841-E6E82A7DCCE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7B869BC-DFB0-4768-8BFE-52427E9C31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C5B6DD48-E1EB-41A1-91E4-7D19CE2F2E3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107315</xdr:rowOff>
    </xdr:from>
    <xdr:to>
      <xdr:col>85</xdr:col>
      <xdr:colOff>177800</xdr:colOff>
      <xdr:row>42</xdr:row>
      <xdr:rowOff>37465</xdr:rowOff>
    </xdr:to>
    <xdr:sp macro="" textlink="">
      <xdr:nvSpPr>
        <xdr:cNvPr id="535" name="楕円 534">
          <a:extLst>
            <a:ext uri="{FF2B5EF4-FFF2-40B4-BE49-F238E27FC236}">
              <a16:creationId xmlns:a16="http://schemas.microsoft.com/office/drawing/2014/main" id="{4D41F397-E973-40AB-8904-0DCF5F86C20F}"/>
            </a:ext>
          </a:extLst>
        </xdr:cNvPr>
        <xdr:cNvSpPr/>
      </xdr:nvSpPr>
      <xdr:spPr>
        <a:xfrm>
          <a:off x="162687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22242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1180250D-93B8-4A91-B008-CA095CEE235B}"/>
            </a:ext>
          </a:extLst>
        </xdr:cNvPr>
        <xdr:cNvSpPr txBox="1"/>
      </xdr:nvSpPr>
      <xdr:spPr>
        <a:xfrm>
          <a:off x="16357600" y="705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107315</xdr:rowOff>
    </xdr:from>
    <xdr:to>
      <xdr:col>81</xdr:col>
      <xdr:colOff>101600</xdr:colOff>
      <xdr:row>42</xdr:row>
      <xdr:rowOff>37465</xdr:rowOff>
    </xdr:to>
    <xdr:sp macro="" textlink="">
      <xdr:nvSpPr>
        <xdr:cNvPr id="537" name="楕円 536">
          <a:extLst>
            <a:ext uri="{FF2B5EF4-FFF2-40B4-BE49-F238E27FC236}">
              <a16:creationId xmlns:a16="http://schemas.microsoft.com/office/drawing/2014/main" id="{B4AAEB5A-18D9-4309-83AF-ACB113BC2CF6}"/>
            </a:ext>
          </a:extLst>
        </xdr:cNvPr>
        <xdr:cNvSpPr/>
      </xdr:nvSpPr>
      <xdr:spPr>
        <a:xfrm>
          <a:off x="15430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158115</xdr:rowOff>
    </xdr:from>
    <xdr:to>
      <xdr:col>85</xdr:col>
      <xdr:colOff>127000</xdr:colOff>
      <xdr:row>41</xdr:row>
      <xdr:rowOff>158115</xdr:rowOff>
    </xdr:to>
    <xdr:cxnSp macro="">
      <xdr:nvCxnSpPr>
        <xdr:cNvPr id="538" name="直線コネクタ 537">
          <a:extLst>
            <a:ext uri="{FF2B5EF4-FFF2-40B4-BE49-F238E27FC236}">
              <a16:creationId xmlns:a16="http://schemas.microsoft.com/office/drawing/2014/main" id="{E1F1CCE4-BE1B-4615-AB25-49EE0528647D}"/>
            </a:ext>
          </a:extLst>
        </xdr:cNvPr>
        <xdr:cNvCxnSpPr/>
      </xdr:nvCxnSpPr>
      <xdr:spPr>
        <a:xfrm>
          <a:off x="15481300" y="71875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93980</xdr:rowOff>
    </xdr:from>
    <xdr:to>
      <xdr:col>76</xdr:col>
      <xdr:colOff>165100</xdr:colOff>
      <xdr:row>42</xdr:row>
      <xdr:rowOff>24130</xdr:rowOff>
    </xdr:to>
    <xdr:sp macro="" textlink="">
      <xdr:nvSpPr>
        <xdr:cNvPr id="539" name="楕円 538">
          <a:extLst>
            <a:ext uri="{FF2B5EF4-FFF2-40B4-BE49-F238E27FC236}">
              <a16:creationId xmlns:a16="http://schemas.microsoft.com/office/drawing/2014/main" id="{51FC6CDD-D90E-4796-86C7-0F3E3AD53FB5}"/>
            </a:ext>
          </a:extLst>
        </xdr:cNvPr>
        <xdr:cNvSpPr/>
      </xdr:nvSpPr>
      <xdr:spPr>
        <a:xfrm>
          <a:off x="14541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144780</xdr:rowOff>
    </xdr:from>
    <xdr:to>
      <xdr:col>81</xdr:col>
      <xdr:colOff>50800</xdr:colOff>
      <xdr:row>41</xdr:row>
      <xdr:rowOff>158115</xdr:rowOff>
    </xdr:to>
    <xdr:cxnSp macro="">
      <xdr:nvCxnSpPr>
        <xdr:cNvPr id="540" name="直線コネクタ 539">
          <a:extLst>
            <a:ext uri="{FF2B5EF4-FFF2-40B4-BE49-F238E27FC236}">
              <a16:creationId xmlns:a16="http://schemas.microsoft.com/office/drawing/2014/main" id="{299B5956-84CE-4317-B291-7023E42B2A54}"/>
            </a:ext>
          </a:extLst>
        </xdr:cNvPr>
        <xdr:cNvCxnSpPr/>
      </xdr:nvCxnSpPr>
      <xdr:spPr>
        <a:xfrm>
          <a:off x="14592300" y="71742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80645</xdr:rowOff>
    </xdr:from>
    <xdr:to>
      <xdr:col>72</xdr:col>
      <xdr:colOff>38100</xdr:colOff>
      <xdr:row>42</xdr:row>
      <xdr:rowOff>10795</xdr:rowOff>
    </xdr:to>
    <xdr:sp macro="" textlink="">
      <xdr:nvSpPr>
        <xdr:cNvPr id="541" name="楕円 540">
          <a:extLst>
            <a:ext uri="{FF2B5EF4-FFF2-40B4-BE49-F238E27FC236}">
              <a16:creationId xmlns:a16="http://schemas.microsoft.com/office/drawing/2014/main" id="{22554A40-0D72-4D3F-A934-7AFCAD886F76}"/>
            </a:ext>
          </a:extLst>
        </xdr:cNvPr>
        <xdr:cNvSpPr/>
      </xdr:nvSpPr>
      <xdr:spPr>
        <a:xfrm>
          <a:off x="13652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131445</xdr:rowOff>
    </xdr:from>
    <xdr:to>
      <xdr:col>76</xdr:col>
      <xdr:colOff>114300</xdr:colOff>
      <xdr:row>41</xdr:row>
      <xdr:rowOff>144780</xdr:rowOff>
    </xdr:to>
    <xdr:cxnSp macro="">
      <xdr:nvCxnSpPr>
        <xdr:cNvPr id="542" name="直線コネクタ 541">
          <a:extLst>
            <a:ext uri="{FF2B5EF4-FFF2-40B4-BE49-F238E27FC236}">
              <a16:creationId xmlns:a16="http://schemas.microsoft.com/office/drawing/2014/main" id="{376BACAD-B768-4A4E-8F9D-B81C24FC3FE9}"/>
            </a:ext>
          </a:extLst>
        </xdr:cNvPr>
        <xdr:cNvCxnSpPr/>
      </xdr:nvCxnSpPr>
      <xdr:spPr>
        <a:xfrm>
          <a:off x="13703300" y="71608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67310</xdr:rowOff>
    </xdr:from>
    <xdr:to>
      <xdr:col>67</xdr:col>
      <xdr:colOff>101600</xdr:colOff>
      <xdr:row>41</xdr:row>
      <xdr:rowOff>168910</xdr:rowOff>
    </xdr:to>
    <xdr:sp macro="" textlink="">
      <xdr:nvSpPr>
        <xdr:cNvPr id="543" name="楕円 542">
          <a:extLst>
            <a:ext uri="{FF2B5EF4-FFF2-40B4-BE49-F238E27FC236}">
              <a16:creationId xmlns:a16="http://schemas.microsoft.com/office/drawing/2014/main" id="{1FF8D817-84F4-49A6-8BDD-A39D8346898B}"/>
            </a:ext>
          </a:extLst>
        </xdr:cNvPr>
        <xdr:cNvSpPr/>
      </xdr:nvSpPr>
      <xdr:spPr>
        <a:xfrm>
          <a:off x="12763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118110</xdr:rowOff>
    </xdr:from>
    <xdr:to>
      <xdr:col>71</xdr:col>
      <xdr:colOff>177800</xdr:colOff>
      <xdr:row>41</xdr:row>
      <xdr:rowOff>131445</xdr:rowOff>
    </xdr:to>
    <xdr:cxnSp macro="">
      <xdr:nvCxnSpPr>
        <xdr:cNvPr id="544" name="直線コネクタ 543">
          <a:extLst>
            <a:ext uri="{FF2B5EF4-FFF2-40B4-BE49-F238E27FC236}">
              <a16:creationId xmlns:a16="http://schemas.microsoft.com/office/drawing/2014/main" id="{B2CD10E3-5353-4580-AE3F-0B87979488A8}"/>
            </a:ext>
          </a:extLst>
        </xdr:cNvPr>
        <xdr:cNvCxnSpPr/>
      </xdr:nvCxnSpPr>
      <xdr:spPr>
        <a:xfrm>
          <a:off x="12814300" y="71475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134002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FF17F397-30DC-4A51-AAC4-8E9FD152942B}"/>
            </a:ext>
          </a:extLst>
        </xdr:cNvPr>
        <xdr:cNvSpPr txBox="1"/>
      </xdr:nvSpPr>
      <xdr:spPr>
        <a:xfrm>
          <a:off x="15266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A8E908A3-8820-44DF-9A05-FBBF8E406413}"/>
            </a:ext>
          </a:extLst>
        </xdr:cNvPr>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D1730F26-5558-451B-B58D-E10DCF7DCE96}"/>
            </a:ext>
          </a:extLst>
        </xdr:cNvPr>
        <xdr:cNvSpPr txBox="1"/>
      </xdr:nvSpPr>
      <xdr:spPr>
        <a:xfrm>
          <a:off x="13500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11133C4A-C511-48C1-9272-90BA697BEE6D}"/>
            </a:ext>
          </a:extLst>
        </xdr:cNvPr>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28592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49BD500E-FDAA-4055-9FB6-13E72123B4DF}"/>
            </a:ext>
          </a:extLst>
        </xdr:cNvPr>
        <xdr:cNvSpPr txBox="1"/>
      </xdr:nvSpPr>
      <xdr:spPr>
        <a:xfrm>
          <a:off x="152660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15257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DD1D67DA-90A6-44E2-BD67-CC8AD2AED1B4}"/>
            </a:ext>
          </a:extLst>
        </xdr:cNvPr>
        <xdr:cNvSpPr txBox="1"/>
      </xdr:nvSpPr>
      <xdr:spPr>
        <a:xfrm>
          <a:off x="14389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1922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1C649612-2015-4440-878D-9407812D7B26}"/>
            </a:ext>
          </a:extLst>
        </xdr:cNvPr>
        <xdr:cNvSpPr txBox="1"/>
      </xdr:nvSpPr>
      <xdr:spPr>
        <a:xfrm>
          <a:off x="13500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160037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CFE2245C-EF39-4A96-93E8-7C4288ACDB24}"/>
            </a:ext>
          </a:extLst>
        </xdr:cNvPr>
        <xdr:cNvSpPr txBox="1"/>
      </xdr:nvSpPr>
      <xdr:spPr>
        <a:xfrm>
          <a:off x="12611744"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8CDB5080-BF4D-45AB-8C60-3501A396EEE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E0A863C4-C4C0-42D5-82CA-A15E7DBD093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3111194B-E9B4-4226-ABCE-CF7538F12DD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C92221F6-5039-42E8-BCA3-11AAACFF9E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546EA4BE-8717-42B9-8228-B3F73528FDE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6629E06D-B9C8-4DC5-8B20-6948287E7C2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9069EF3A-8271-4EA6-B14C-E9F9EA838F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E4D8DC2C-15D1-4947-84A5-C8B89276B5C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E5306FDC-282C-4B3C-819A-1F17BB6EFF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267AF6A-298F-4A69-B52F-E9354DC5327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2DACC2F4-68E2-4366-BB35-96525F13B097}"/>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id="{22A8A23B-F3E4-44FE-A7DD-74A46DDA7565}"/>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C305B3B7-8A15-419F-BB97-41D33F6FEE0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63846EC0-AE91-4FEA-8F25-70395B7CEAF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8FB9D3A1-D290-4670-A9E0-A7130BC28577}"/>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id="{6A5EABC6-88AC-4559-860A-44EC5AC20D08}"/>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6D23D45A-989D-4DEC-8139-499FFF4CD7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AFD026C4-052C-4F3E-AD5B-EF72565C2E7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81BC2831-1936-4D3D-BBA4-A2495FE25D0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572" name="直線コネクタ 571">
          <a:extLst>
            <a:ext uri="{FF2B5EF4-FFF2-40B4-BE49-F238E27FC236}">
              <a16:creationId xmlns:a16="http://schemas.microsoft.com/office/drawing/2014/main" id="{C0118721-33F1-49E5-BE5F-BC0E3FF5111F}"/>
            </a:ext>
          </a:extLst>
        </xdr:cNvPr>
        <xdr:cNvCxnSpPr/>
      </xdr:nvCxnSpPr>
      <xdr:spPr>
        <a:xfrm flipV="1">
          <a:off x="22160864" y="5844653"/>
          <a:ext cx="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573" name="【一般廃棄物処理施設】&#10;一人当たり有形固定資産（償却資産）額最小値テキスト">
          <a:extLst>
            <a:ext uri="{FF2B5EF4-FFF2-40B4-BE49-F238E27FC236}">
              <a16:creationId xmlns:a16="http://schemas.microsoft.com/office/drawing/2014/main" id="{A90EBC3A-F0C2-47B5-A146-71D8DDCD2E32}"/>
            </a:ext>
          </a:extLst>
        </xdr:cNvPr>
        <xdr:cNvSpPr txBox="1"/>
      </xdr:nvSpPr>
      <xdr:spPr>
        <a:xfrm>
          <a:off x="22199600" y="70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574" name="直線コネクタ 573">
          <a:extLst>
            <a:ext uri="{FF2B5EF4-FFF2-40B4-BE49-F238E27FC236}">
              <a16:creationId xmlns:a16="http://schemas.microsoft.com/office/drawing/2014/main" id="{142FA607-8115-4F26-9ED4-46949AF13973}"/>
            </a:ext>
          </a:extLst>
        </xdr:cNvPr>
        <xdr:cNvCxnSpPr/>
      </xdr:nvCxnSpPr>
      <xdr:spPr>
        <a:xfrm>
          <a:off x="22072600" y="703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9A6D9D1A-FB2B-40C2-AFDE-A777A661A0C9}"/>
            </a:ext>
          </a:extLst>
        </xdr:cNvPr>
        <xdr:cNvSpPr txBox="1"/>
      </xdr:nvSpPr>
      <xdr:spPr>
        <a:xfrm>
          <a:off x="22199600" y="561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576" name="直線コネクタ 575">
          <a:extLst>
            <a:ext uri="{FF2B5EF4-FFF2-40B4-BE49-F238E27FC236}">
              <a16:creationId xmlns:a16="http://schemas.microsoft.com/office/drawing/2014/main" id="{2E44A6B2-A5A1-44D3-A814-1CC1B86E065B}"/>
            </a:ext>
          </a:extLst>
        </xdr:cNvPr>
        <xdr:cNvCxnSpPr/>
      </xdr:nvCxnSpPr>
      <xdr:spPr>
        <a:xfrm>
          <a:off x="22072600" y="584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46328</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13E9B8B3-3085-4FC3-A776-FCD704F3940F}"/>
            </a:ext>
          </a:extLst>
        </xdr:cNvPr>
        <xdr:cNvSpPr txBox="1"/>
      </xdr:nvSpPr>
      <xdr:spPr>
        <a:xfrm>
          <a:off x="22199600" y="63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578" name="フローチャート: 判断 577">
          <a:extLst>
            <a:ext uri="{FF2B5EF4-FFF2-40B4-BE49-F238E27FC236}">
              <a16:creationId xmlns:a16="http://schemas.microsoft.com/office/drawing/2014/main" id="{4B363C35-186C-4271-8AED-133EA439636E}"/>
            </a:ext>
          </a:extLst>
        </xdr:cNvPr>
        <xdr:cNvSpPr/>
      </xdr:nvSpPr>
      <xdr:spPr>
        <a:xfrm>
          <a:off x="22110700" y="653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579" name="フローチャート: 判断 578">
          <a:extLst>
            <a:ext uri="{FF2B5EF4-FFF2-40B4-BE49-F238E27FC236}">
              <a16:creationId xmlns:a16="http://schemas.microsoft.com/office/drawing/2014/main" id="{4F547AE7-3A5D-47BA-89DE-AAD547C44837}"/>
            </a:ext>
          </a:extLst>
        </xdr:cNvPr>
        <xdr:cNvSpPr/>
      </xdr:nvSpPr>
      <xdr:spPr>
        <a:xfrm>
          <a:off x="21272500" y="65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46386</xdr:rowOff>
    </xdr:from>
    <xdr:to>
      <xdr:col>107</xdr:col>
      <xdr:colOff>101600</xdr:colOff>
      <xdr:row>38</xdr:row>
      <xdr:rowOff>147986</xdr:rowOff>
    </xdr:to>
    <xdr:sp macro="" textlink="">
      <xdr:nvSpPr>
        <xdr:cNvPr id="580" name="フローチャート: 判断 579">
          <a:extLst>
            <a:ext uri="{FF2B5EF4-FFF2-40B4-BE49-F238E27FC236}">
              <a16:creationId xmlns:a16="http://schemas.microsoft.com/office/drawing/2014/main" id="{952B0D77-8595-4C24-856A-FECC35985B8C}"/>
            </a:ext>
          </a:extLst>
        </xdr:cNvPr>
        <xdr:cNvSpPr/>
      </xdr:nvSpPr>
      <xdr:spPr>
        <a:xfrm>
          <a:off x="20383500" y="656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54426</xdr:rowOff>
    </xdr:from>
    <xdr:to>
      <xdr:col>102</xdr:col>
      <xdr:colOff>165100</xdr:colOff>
      <xdr:row>38</xdr:row>
      <xdr:rowOff>156026</xdr:rowOff>
    </xdr:to>
    <xdr:sp macro="" textlink="">
      <xdr:nvSpPr>
        <xdr:cNvPr id="581" name="フローチャート: 判断 580">
          <a:extLst>
            <a:ext uri="{FF2B5EF4-FFF2-40B4-BE49-F238E27FC236}">
              <a16:creationId xmlns:a16="http://schemas.microsoft.com/office/drawing/2014/main" id="{B456B09D-CC64-44B9-B2A0-785FC6C049EA}"/>
            </a:ext>
          </a:extLst>
        </xdr:cNvPr>
        <xdr:cNvSpPr/>
      </xdr:nvSpPr>
      <xdr:spPr>
        <a:xfrm>
          <a:off x="19494500" y="65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70165</xdr:rowOff>
    </xdr:from>
    <xdr:to>
      <xdr:col>98</xdr:col>
      <xdr:colOff>38100</xdr:colOff>
      <xdr:row>39</xdr:row>
      <xdr:rowOff>315</xdr:rowOff>
    </xdr:to>
    <xdr:sp macro="" textlink="">
      <xdr:nvSpPr>
        <xdr:cNvPr id="582" name="フローチャート: 判断 581">
          <a:extLst>
            <a:ext uri="{FF2B5EF4-FFF2-40B4-BE49-F238E27FC236}">
              <a16:creationId xmlns:a16="http://schemas.microsoft.com/office/drawing/2014/main" id="{AF346410-CCA5-4D01-ABF3-447DC2142C9D}"/>
            </a:ext>
          </a:extLst>
        </xdr:cNvPr>
        <xdr:cNvSpPr/>
      </xdr:nvSpPr>
      <xdr:spPr>
        <a:xfrm>
          <a:off x="18605500" y="65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530BBA4-C138-4417-BD14-6B34D81147C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2089884-BC2D-4088-9853-051C16C203A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58453FDA-BCB8-41C1-AD39-4209446EA17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FB5EBD4-84E7-4E70-8260-DF6036A3BA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B3F00AA-4063-4D14-A733-C11BB530A4E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131156</xdr:rowOff>
    </xdr:from>
    <xdr:to>
      <xdr:col>116</xdr:col>
      <xdr:colOff>114300</xdr:colOff>
      <xdr:row>41</xdr:row>
      <xdr:rowOff>61306</xdr:rowOff>
    </xdr:to>
    <xdr:sp macro="" textlink="">
      <xdr:nvSpPr>
        <xdr:cNvPr id="588" name="楕円 587">
          <a:extLst>
            <a:ext uri="{FF2B5EF4-FFF2-40B4-BE49-F238E27FC236}">
              <a16:creationId xmlns:a16="http://schemas.microsoft.com/office/drawing/2014/main" id="{27987897-96D0-48FA-AC30-E020F124B548}"/>
            </a:ext>
          </a:extLst>
        </xdr:cNvPr>
        <xdr:cNvSpPr/>
      </xdr:nvSpPr>
      <xdr:spPr>
        <a:xfrm>
          <a:off x="22110700" y="698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46083</xdr:rowOff>
    </xdr:from>
    <xdr:ext cx="469744" cy="259045"/>
    <xdr:sp macro="" textlink="">
      <xdr:nvSpPr>
        <xdr:cNvPr id="589" name="【一般廃棄物処理施設】&#10;一人当たり有形固定資産（償却資産）額該当値テキスト">
          <a:extLst>
            <a:ext uri="{FF2B5EF4-FFF2-40B4-BE49-F238E27FC236}">
              <a16:creationId xmlns:a16="http://schemas.microsoft.com/office/drawing/2014/main" id="{79571597-54AF-4B91-B224-334A2D73EE5E}"/>
            </a:ext>
          </a:extLst>
        </xdr:cNvPr>
        <xdr:cNvSpPr txBox="1"/>
      </xdr:nvSpPr>
      <xdr:spPr>
        <a:xfrm>
          <a:off x="22199600" y="690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131207</xdr:rowOff>
    </xdr:from>
    <xdr:to>
      <xdr:col>112</xdr:col>
      <xdr:colOff>38100</xdr:colOff>
      <xdr:row>41</xdr:row>
      <xdr:rowOff>61357</xdr:rowOff>
    </xdr:to>
    <xdr:sp macro="" textlink="">
      <xdr:nvSpPr>
        <xdr:cNvPr id="590" name="楕円 589">
          <a:extLst>
            <a:ext uri="{FF2B5EF4-FFF2-40B4-BE49-F238E27FC236}">
              <a16:creationId xmlns:a16="http://schemas.microsoft.com/office/drawing/2014/main" id="{71229897-8A6E-40F4-B300-998C39492033}"/>
            </a:ext>
          </a:extLst>
        </xdr:cNvPr>
        <xdr:cNvSpPr/>
      </xdr:nvSpPr>
      <xdr:spPr>
        <a:xfrm>
          <a:off x="21272500" y="698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10506</xdr:rowOff>
    </xdr:from>
    <xdr:to>
      <xdr:col>116</xdr:col>
      <xdr:colOff>63500</xdr:colOff>
      <xdr:row>41</xdr:row>
      <xdr:rowOff>10557</xdr:rowOff>
    </xdr:to>
    <xdr:cxnSp macro="">
      <xdr:nvCxnSpPr>
        <xdr:cNvPr id="591" name="直線コネクタ 590">
          <a:extLst>
            <a:ext uri="{FF2B5EF4-FFF2-40B4-BE49-F238E27FC236}">
              <a16:creationId xmlns:a16="http://schemas.microsoft.com/office/drawing/2014/main" id="{E9DEF687-FECE-41CF-A82C-1521FFF333BC}"/>
            </a:ext>
          </a:extLst>
        </xdr:cNvPr>
        <xdr:cNvCxnSpPr/>
      </xdr:nvCxnSpPr>
      <xdr:spPr>
        <a:xfrm flipV="1">
          <a:off x="21323300" y="7039956"/>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131276</xdr:rowOff>
    </xdr:from>
    <xdr:to>
      <xdr:col>107</xdr:col>
      <xdr:colOff>101600</xdr:colOff>
      <xdr:row>41</xdr:row>
      <xdr:rowOff>61426</xdr:rowOff>
    </xdr:to>
    <xdr:sp macro="" textlink="">
      <xdr:nvSpPr>
        <xdr:cNvPr id="592" name="楕円 591">
          <a:extLst>
            <a:ext uri="{FF2B5EF4-FFF2-40B4-BE49-F238E27FC236}">
              <a16:creationId xmlns:a16="http://schemas.microsoft.com/office/drawing/2014/main" id="{792FDE8E-E1AA-415C-BE30-D1574416F952}"/>
            </a:ext>
          </a:extLst>
        </xdr:cNvPr>
        <xdr:cNvSpPr/>
      </xdr:nvSpPr>
      <xdr:spPr>
        <a:xfrm>
          <a:off x="20383500" y="6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10557</xdr:rowOff>
    </xdr:from>
    <xdr:to>
      <xdr:col>111</xdr:col>
      <xdr:colOff>177800</xdr:colOff>
      <xdr:row>41</xdr:row>
      <xdr:rowOff>10626</xdr:rowOff>
    </xdr:to>
    <xdr:cxnSp macro="">
      <xdr:nvCxnSpPr>
        <xdr:cNvPr id="593" name="直線コネクタ 592">
          <a:extLst>
            <a:ext uri="{FF2B5EF4-FFF2-40B4-BE49-F238E27FC236}">
              <a16:creationId xmlns:a16="http://schemas.microsoft.com/office/drawing/2014/main" id="{CD3AE0FB-D573-4C2F-B06A-0EDC96C8132B}"/>
            </a:ext>
          </a:extLst>
        </xdr:cNvPr>
        <xdr:cNvCxnSpPr/>
      </xdr:nvCxnSpPr>
      <xdr:spPr>
        <a:xfrm flipV="1">
          <a:off x="20434300" y="704000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131345</xdr:rowOff>
    </xdr:from>
    <xdr:to>
      <xdr:col>102</xdr:col>
      <xdr:colOff>165100</xdr:colOff>
      <xdr:row>41</xdr:row>
      <xdr:rowOff>61495</xdr:rowOff>
    </xdr:to>
    <xdr:sp macro="" textlink="">
      <xdr:nvSpPr>
        <xdr:cNvPr id="594" name="楕円 593">
          <a:extLst>
            <a:ext uri="{FF2B5EF4-FFF2-40B4-BE49-F238E27FC236}">
              <a16:creationId xmlns:a16="http://schemas.microsoft.com/office/drawing/2014/main" id="{1EA3D8C0-CD16-4DA9-9558-F694E4323896}"/>
            </a:ext>
          </a:extLst>
        </xdr:cNvPr>
        <xdr:cNvSpPr/>
      </xdr:nvSpPr>
      <xdr:spPr>
        <a:xfrm>
          <a:off x="19494500" y="69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10626</xdr:rowOff>
    </xdr:from>
    <xdr:to>
      <xdr:col>107</xdr:col>
      <xdr:colOff>50800</xdr:colOff>
      <xdr:row>41</xdr:row>
      <xdr:rowOff>10695</xdr:rowOff>
    </xdr:to>
    <xdr:cxnSp macro="">
      <xdr:nvCxnSpPr>
        <xdr:cNvPr id="595" name="直線コネクタ 594">
          <a:extLst>
            <a:ext uri="{FF2B5EF4-FFF2-40B4-BE49-F238E27FC236}">
              <a16:creationId xmlns:a16="http://schemas.microsoft.com/office/drawing/2014/main" id="{7406234C-610D-4F82-9B5A-384E526FEA13}"/>
            </a:ext>
          </a:extLst>
        </xdr:cNvPr>
        <xdr:cNvCxnSpPr/>
      </xdr:nvCxnSpPr>
      <xdr:spPr>
        <a:xfrm flipV="1">
          <a:off x="19545300" y="7040076"/>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131367</xdr:rowOff>
    </xdr:from>
    <xdr:to>
      <xdr:col>98</xdr:col>
      <xdr:colOff>38100</xdr:colOff>
      <xdr:row>41</xdr:row>
      <xdr:rowOff>61517</xdr:rowOff>
    </xdr:to>
    <xdr:sp macro="" textlink="">
      <xdr:nvSpPr>
        <xdr:cNvPr id="596" name="楕円 595">
          <a:extLst>
            <a:ext uri="{FF2B5EF4-FFF2-40B4-BE49-F238E27FC236}">
              <a16:creationId xmlns:a16="http://schemas.microsoft.com/office/drawing/2014/main" id="{FFC87DED-99B6-4604-AB8B-7F36EC6FEE74}"/>
            </a:ext>
          </a:extLst>
        </xdr:cNvPr>
        <xdr:cNvSpPr/>
      </xdr:nvSpPr>
      <xdr:spPr>
        <a:xfrm>
          <a:off x="18605500" y="69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10695</xdr:rowOff>
    </xdr:from>
    <xdr:to>
      <xdr:col>102</xdr:col>
      <xdr:colOff>114300</xdr:colOff>
      <xdr:row>41</xdr:row>
      <xdr:rowOff>10717</xdr:rowOff>
    </xdr:to>
    <xdr:cxnSp macro="">
      <xdr:nvCxnSpPr>
        <xdr:cNvPr id="597" name="直線コネクタ 596">
          <a:extLst>
            <a:ext uri="{FF2B5EF4-FFF2-40B4-BE49-F238E27FC236}">
              <a16:creationId xmlns:a16="http://schemas.microsoft.com/office/drawing/2014/main" id="{C6C8EAF3-C8A9-4AD4-A2C5-9AB91F5A9482}"/>
            </a:ext>
          </a:extLst>
        </xdr:cNvPr>
        <xdr:cNvCxnSpPr/>
      </xdr:nvCxnSpPr>
      <xdr:spPr>
        <a:xfrm flipV="1">
          <a:off x="18656300" y="7040145"/>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155797</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58392AAB-B14E-4BC3-B867-2EB0D3E9C2B5}"/>
            </a:ext>
          </a:extLst>
        </xdr:cNvPr>
        <xdr:cNvSpPr txBox="1"/>
      </xdr:nvSpPr>
      <xdr:spPr>
        <a:xfrm>
          <a:off x="21043411" y="63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164513</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0C1BE8A6-D621-4DB9-A7BC-D12F2B0F9F5A}"/>
            </a:ext>
          </a:extLst>
        </xdr:cNvPr>
        <xdr:cNvSpPr txBox="1"/>
      </xdr:nvSpPr>
      <xdr:spPr>
        <a:xfrm>
          <a:off x="20167111" y="633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1104</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A0728152-2980-45A0-AF99-3D7F78836EBE}"/>
            </a:ext>
          </a:extLst>
        </xdr:cNvPr>
        <xdr:cNvSpPr txBox="1"/>
      </xdr:nvSpPr>
      <xdr:spPr>
        <a:xfrm>
          <a:off x="19278111" y="63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16842</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FA122B61-5213-4893-AB23-2C3EAAF6AB22}"/>
            </a:ext>
          </a:extLst>
        </xdr:cNvPr>
        <xdr:cNvSpPr txBox="1"/>
      </xdr:nvSpPr>
      <xdr:spPr>
        <a:xfrm>
          <a:off x="18389111" y="636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52484</xdr:rowOff>
    </xdr:from>
    <xdr:ext cx="469744" cy="259045"/>
    <xdr:sp macro="" textlink="">
      <xdr:nvSpPr>
        <xdr:cNvPr id="602" name="n_1mainValue【一般廃棄物処理施設】&#10;一人当たり有形固定資産（償却資産）額">
          <a:extLst>
            <a:ext uri="{FF2B5EF4-FFF2-40B4-BE49-F238E27FC236}">
              <a16:creationId xmlns:a16="http://schemas.microsoft.com/office/drawing/2014/main" id="{F16589B2-6DCA-49B5-ACD7-C9B7A85D6B3E}"/>
            </a:ext>
          </a:extLst>
        </xdr:cNvPr>
        <xdr:cNvSpPr txBox="1"/>
      </xdr:nvSpPr>
      <xdr:spPr>
        <a:xfrm>
          <a:off x="21075728" y="708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52553</xdr:rowOff>
    </xdr:from>
    <xdr:ext cx="469744" cy="259045"/>
    <xdr:sp macro="" textlink="">
      <xdr:nvSpPr>
        <xdr:cNvPr id="603" name="n_2mainValue【一般廃棄物処理施設】&#10;一人当たり有形固定資産（償却資産）額">
          <a:extLst>
            <a:ext uri="{FF2B5EF4-FFF2-40B4-BE49-F238E27FC236}">
              <a16:creationId xmlns:a16="http://schemas.microsoft.com/office/drawing/2014/main" id="{4879F6F6-340B-4E78-AFB5-2EA6066828C8}"/>
            </a:ext>
          </a:extLst>
        </xdr:cNvPr>
        <xdr:cNvSpPr txBox="1"/>
      </xdr:nvSpPr>
      <xdr:spPr>
        <a:xfrm>
          <a:off x="20199428" y="708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52622</xdr:rowOff>
    </xdr:from>
    <xdr:ext cx="469744" cy="259045"/>
    <xdr:sp macro="" textlink="">
      <xdr:nvSpPr>
        <xdr:cNvPr id="604" name="n_3mainValue【一般廃棄物処理施設】&#10;一人当たり有形固定資産（償却資産）額">
          <a:extLst>
            <a:ext uri="{FF2B5EF4-FFF2-40B4-BE49-F238E27FC236}">
              <a16:creationId xmlns:a16="http://schemas.microsoft.com/office/drawing/2014/main" id="{863CE7E2-ECAE-444E-86DB-CDE4D5D85072}"/>
            </a:ext>
          </a:extLst>
        </xdr:cNvPr>
        <xdr:cNvSpPr txBox="1"/>
      </xdr:nvSpPr>
      <xdr:spPr>
        <a:xfrm>
          <a:off x="19310428" y="70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52644</xdr:rowOff>
    </xdr:from>
    <xdr:ext cx="469744" cy="259045"/>
    <xdr:sp macro="" textlink="">
      <xdr:nvSpPr>
        <xdr:cNvPr id="605" name="n_4mainValue【一般廃棄物処理施設】&#10;一人当たり有形固定資産（償却資産）額">
          <a:extLst>
            <a:ext uri="{FF2B5EF4-FFF2-40B4-BE49-F238E27FC236}">
              <a16:creationId xmlns:a16="http://schemas.microsoft.com/office/drawing/2014/main" id="{BEEA181A-590B-47A0-93C7-F2861D2B0A39}"/>
            </a:ext>
          </a:extLst>
        </xdr:cNvPr>
        <xdr:cNvSpPr txBox="1"/>
      </xdr:nvSpPr>
      <xdr:spPr>
        <a:xfrm>
          <a:off x="18421428" y="708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990716DA-C3AC-4A34-80EC-02D556F559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CD99FE86-EEC2-4BF9-BB3E-92E364E7B3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334DD087-5948-4B1B-9182-ACE48A5B3F3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A55C394B-6AF3-4CCB-86DF-186F6D183B5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F2556974-8F5B-454A-BF53-D5A4D66E7C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5727A6CE-94BA-4699-B08E-8D98E704A16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91943258-0B85-4B91-9C89-3F2D05BBC6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B6861D00-5026-4C43-95E8-8B9858F49E4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1092CF7E-B0A1-40C0-93BE-9D2B255E9AB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70CD9AD8-4C6E-410D-8800-AF25F5D1C51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6" name="テキスト ボックス 615">
          <a:extLst>
            <a:ext uri="{FF2B5EF4-FFF2-40B4-BE49-F238E27FC236}">
              <a16:creationId xmlns:a16="http://schemas.microsoft.com/office/drawing/2014/main" id="{E71193D0-5D22-45B5-BEC3-A22C4ACE4C6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22D0F32B-CBF7-4C81-8459-1CA3E654BC5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8" name="テキスト ボックス 617">
          <a:extLst>
            <a:ext uri="{FF2B5EF4-FFF2-40B4-BE49-F238E27FC236}">
              <a16:creationId xmlns:a16="http://schemas.microsoft.com/office/drawing/2014/main" id="{466C68F7-171F-4CF9-B187-28D7B294199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B4D09A5C-7DEB-477C-BE84-29EEF0279D9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a16="http://schemas.microsoft.com/office/drawing/2014/main" id="{AEB6EC44-4E3B-4247-B592-34F0E503DF7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FEC18AAA-5260-4E89-9F43-8D5F891296D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24887940-1EFA-4376-BFF2-0BF0A0324BE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DA0AA613-F508-45E0-8610-399BE40D330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a16="http://schemas.microsoft.com/office/drawing/2014/main" id="{379F60C1-5A8D-492A-8F22-72D216944B6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9D1411BC-EBCD-4F9A-90EB-C9A0FC1AC3E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a16="http://schemas.microsoft.com/office/drawing/2014/main" id="{866F9BF6-1A2A-447A-96B3-693E4E0EBDA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206520F0-76B7-42BB-8B6E-37308E417F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id="{C2625B80-8777-484A-8BCE-A22A0E061BA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11699A07-0FB0-47CC-9333-AE6F2DBAACE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38100</xdr:rowOff>
    </xdr:to>
    <xdr:cxnSp macro="">
      <xdr:nvCxnSpPr>
        <xdr:cNvPr id="630" name="直線コネクタ 629">
          <a:extLst>
            <a:ext uri="{FF2B5EF4-FFF2-40B4-BE49-F238E27FC236}">
              <a16:creationId xmlns:a16="http://schemas.microsoft.com/office/drawing/2014/main" id="{F002A73C-4794-460F-9C64-376A7C244E8B}"/>
            </a:ext>
          </a:extLst>
        </xdr:cNvPr>
        <xdr:cNvCxnSpPr/>
      </xdr:nvCxnSpPr>
      <xdr:spPr>
        <a:xfrm flipV="1">
          <a:off x="16318864" y="951738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41927</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44B85421-6F2C-4F2C-983D-8A6D19298D7E}"/>
            </a:ext>
          </a:extLst>
        </xdr:cNvPr>
        <xdr:cNvSpPr txBox="1"/>
      </xdr:nvSpPr>
      <xdr:spPr>
        <a:xfrm>
          <a:off x="163576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38100</xdr:rowOff>
    </xdr:from>
    <xdr:to>
      <xdr:col>86</xdr:col>
      <xdr:colOff>25400</xdr:colOff>
      <xdr:row>63</xdr:row>
      <xdr:rowOff>38100</xdr:rowOff>
    </xdr:to>
    <xdr:cxnSp macro="">
      <xdr:nvCxnSpPr>
        <xdr:cNvPr id="632" name="直線コネクタ 631">
          <a:extLst>
            <a:ext uri="{FF2B5EF4-FFF2-40B4-BE49-F238E27FC236}">
              <a16:creationId xmlns:a16="http://schemas.microsoft.com/office/drawing/2014/main" id="{988B6288-5830-409B-8F61-E61D3988F911}"/>
            </a:ext>
          </a:extLst>
        </xdr:cNvPr>
        <xdr:cNvCxnSpPr/>
      </xdr:nvCxnSpPr>
      <xdr:spPr>
        <a:xfrm>
          <a:off x="16230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C78AACF0-9F91-4DCE-9578-76C0855A2435}"/>
            </a:ext>
          </a:extLst>
        </xdr:cNvPr>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634" name="直線コネクタ 633">
          <a:extLst>
            <a:ext uri="{FF2B5EF4-FFF2-40B4-BE49-F238E27FC236}">
              <a16:creationId xmlns:a16="http://schemas.microsoft.com/office/drawing/2014/main" id="{20E9BA69-F9E8-4FF1-9177-9D65C62099BB}"/>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124477</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32100A0C-AE96-4A41-A1F1-4763D38E8E72}"/>
            </a:ext>
          </a:extLst>
        </xdr:cNvPr>
        <xdr:cNvSpPr txBox="1"/>
      </xdr:nvSpPr>
      <xdr:spPr>
        <a:xfrm>
          <a:off x="16357600" y="989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636" name="フローチャート: 判断 635">
          <a:extLst>
            <a:ext uri="{FF2B5EF4-FFF2-40B4-BE49-F238E27FC236}">
              <a16:creationId xmlns:a16="http://schemas.microsoft.com/office/drawing/2014/main" id="{B523658B-A0F6-416F-88ED-A120278536CB}"/>
            </a:ext>
          </a:extLst>
        </xdr:cNvPr>
        <xdr:cNvSpPr/>
      </xdr:nvSpPr>
      <xdr:spPr>
        <a:xfrm>
          <a:off x="16268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637" name="フローチャート: 判断 636">
          <a:extLst>
            <a:ext uri="{FF2B5EF4-FFF2-40B4-BE49-F238E27FC236}">
              <a16:creationId xmlns:a16="http://schemas.microsoft.com/office/drawing/2014/main" id="{3CD53EC6-B175-4147-8D65-BCC67B33FFB0}"/>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638" name="フローチャート: 判断 637">
          <a:extLst>
            <a:ext uri="{FF2B5EF4-FFF2-40B4-BE49-F238E27FC236}">
              <a16:creationId xmlns:a16="http://schemas.microsoft.com/office/drawing/2014/main" id="{232BC4F7-F60C-4F33-849B-A706510974EF}"/>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639" name="フローチャート: 判断 638">
          <a:extLst>
            <a:ext uri="{FF2B5EF4-FFF2-40B4-BE49-F238E27FC236}">
              <a16:creationId xmlns:a16="http://schemas.microsoft.com/office/drawing/2014/main" id="{1AD6F4CE-C3BE-4671-AEFF-90BEA9106400}"/>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640" name="フローチャート: 判断 639">
          <a:extLst>
            <a:ext uri="{FF2B5EF4-FFF2-40B4-BE49-F238E27FC236}">
              <a16:creationId xmlns:a16="http://schemas.microsoft.com/office/drawing/2014/main" id="{F10987F7-59CA-4857-A503-B21F0159B980}"/>
            </a:ext>
          </a:extLst>
        </xdr:cNvPr>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F5F4A47-999F-4542-8F2B-C929D253CA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1805F4D-23D9-40BA-8ACD-D199A067688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B88D643C-6745-4923-A523-D626FBAAAD8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CECCF480-BF9E-459B-A709-53C1099402B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2C0547D-E39D-4A9B-9889-B402583FAC2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646" name="楕円 645">
          <a:extLst>
            <a:ext uri="{FF2B5EF4-FFF2-40B4-BE49-F238E27FC236}">
              <a16:creationId xmlns:a16="http://schemas.microsoft.com/office/drawing/2014/main" id="{A2C12F8D-64A0-4AB2-B07B-2CEF63F7C148}"/>
            </a:ext>
          </a:extLst>
        </xdr:cNvPr>
        <xdr:cNvSpPr/>
      </xdr:nvSpPr>
      <xdr:spPr>
        <a:xfrm>
          <a:off x="16268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60977</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3C1CFFB6-E245-4685-BE92-C9D40C1FEC30}"/>
            </a:ext>
          </a:extLst>
        </xdr:cNvPr>
        <xdr:cNvSpPr txBox="1"/>
      </xdr:nvSpPr>
      <xdr:spPr>
        <a:xfrm>
          <a:off x="16357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648" name="楕円 647">
          <a:extLst>
            <a:ext uri="{FF2B5EF4-FFF2-40B4-BE49-F238E27FC236}">
              <a16:creationId xmlns:a16="http://schemas.microsoft.com/office/drawing/2014/main" id="{57CD64C6-6E28-47E5-A7DC-7D5DF1A1B0EF}"/>
            </a:ext>
          </a:extLst>
        </xdr:cNvPr>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133350</xdr:rowOff>
    </xdr:to>
    <xdr:cxnSp macro="">
      <xdr:nvCxnSpPr>
        <xdr:cNvPr id="649" name="直線コネクタ 648">
          <a:extLst>
            <a:ext uri="{FF2B5EF4-FFF2-40B4-BE49-F238E27FC236}">
              <a16:creationId xmlns:a16="http://schemas.microsoft.com/office/drawing/2014/main" id="{3DD4501E-2A0A-4E8A-8B0E-15625E50B073}"/>
            </a:ext>
          </a:extLst>
        </xdr:cNvPr>
        <xdr:cNvCxnSpPr/>
      </xdr:nvCxnSpPr>
      <xdr:spPr>
        <a:xfrm>
          <a:off x="15481300" y="10363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55880</xdr:rowOff>
    </xdr:from>
    <xdr:to>
      <xdr:col>76</xdr:col>
      <xdr:colOff>165100</xdr:colOff>
      <xdr:row>59</xdr:row>
      <xdr:rowOff>157480</xdr:rowOff>
    </xdr:to>
    <xdr:sp macro="" textlink="">
      <xdr:nvSpPr>
        <xdr:cNvPr id="650" name="楕円 649">
          <a:extLst>
            <a:ext uri="{FF2B5EF4-FFF2-40B4-BE49-F238E27FC236}">
              <a16:creationId xmlns:a16="http://schemas.microsoft.com/office/drawing/2014/main" id="{CA0895C1-DCCD-4156-9417-1E8075707729}"/>
            </a:ext>
          </a:extLst>
        </xdr:cNvPr>
        <xdr:cNvSpPr/>
      </xdr:nvSpPr>
      <xdr:spPr>
        <a:xfrm>
          <a:off x="14541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106680</xdr:rowOff>
    </xdr:from>
    <xdr:to>
      <xdr:col>81</xdr:col>
      <xdr:colOff>50800</xdr:colOff>
      <xdr:row>60</xdr:row>
      <xdr:rowOff>76200</xdr:rowOff>
    </xdr:to>
    <xdr:cxnSp macro="">
      <xdr:nvCxnSpPr>
        <xdr:cNvPr id="651" name="直線コネクタ 650">
          <a:extLst>
            <a:ext uri="{FF2B5EF4-FFF2-40B4-BE49-F238E27FC236}">
              <a16:creationId xmlns:a16="http://schemas.microsoft.com/office/drawing/2014/main" id="{1F1DF5F7-EBE9-4EC0-B367-EEDD3FC1E984}"/>
            </a:ext>
          </a:extLst>
        </xdr:cNvPr>
        <xdr:cNvCxnSpPr/>
      </xdr:nvCxnSpPr>
      <xdr:spPr>
        <a:xfrm>
          <a:off x="14592300" y="102222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652" name="楕円 651">
          <a:extLst>
            <a:ext uri="{FF2B5EF4-FFF2-40B4-BE49-F238E27FC236}">
              <a16:creationId xmlns:a16="http://schemas.microsoft.com/office/drawing/2014/main" id="{E8D296A5-811F-4161-8966-1ADBE78F13A3}"/>
            </a:ext>
          </a:extLst>
        </xdr:cNvPr>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106680</xdr:rowOff>
    </xdr:to>
    <xdr:cxnSp macro="">
      <xdr:nvCxnSpPr>
        <xdr:cNvPr id="653" name="直線コネクタ 652">
          <a:extLst>
            <a:ext uri="{FF2B5EF4-FFF2-40B4-BE49-F238E27FC236}">
              <a16:creationId xmlns:a16="http://schemas.microsoft.com/office/drawing/2014/main" id="{C90ABE6E-4E24-410A-AC7B-301CDA916890}"/>
            </a:ext>
          </a:extLst>
        </xdr:cNvPr>
        <xdr:cNvCxnSpPr/>
      </xdr:nvCxnSpPr>
      <xdr:spPr>
        <a:xfrm>
          <a:off x="13703300" y="1008126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116840</xdr:rowOff>
    </xdr:from>
    <xdr:to>
      <xdr:col>67</xdr:col>
      <xdr:colOff>101600</xdr:colOff>
      <xdr:row>58</xdr:row>
      <xdr:rowOff>46990</xdr:rowOff>
    </xdr:to>
    <xdr:sp macro="" textlink="">
      <xdr:nvSpPr>
        <xdr:cNvPr id="654" name="楕円 653">
          <a:extLst>
            <a:ext uri="{FF2B5EF4-FFF2-40B4-BE49-F238E27FC236}">
              <a16:creationId xmlns:a16="http://schemas.microsoft.com/office/drawing/2014/main" id="{E5BEB222-BAC6-4C82-B3DD-E1060D1E4868}"/>
            </a:ext>
          </a:extLst>
        </xdr:cNvPr>
        <xdr:cNvSpPr/>
      </xdr:nvSpPr>
      <xdr:spPr>
        <a:xfrm>
          <a:off x="12763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167640</xdr:rowOff>
    </xdr:from>
    <xdr:to>
      <xdr:col>71</xdr:col>
      <xdr:colOff>177800</xdr:colOff>
      <xdr:row>58</xdr:row>
      <xdr:rowOff>137160</xdr:rowOff>
    </xdr:to>
    <xdr:cxnSp macro="">
      <xdr:nvCxnSpPr>
        <xdr:cNvPr id="655" name="直線コネクタ 654">
          <a:extLst>
            <a:ext uri="{FF2B5EF4-FFF2-40B4-BE49-F238E27FC236}">
              <a16:creationId xmlns:a16="http://schemas.microsoft.com/office/drawing/2014/main" id="{0C28C89E-7831-4941-BB6C-9DAAF50B8CF0}"/>
            </a:ext>
          </a:extLst>
        </xdr:cNvPr>
        <xdr:cNvCxnSpPr/>
      </xdr:nvCxnSpPr>
      <xdr:spPr>
        <a:xfrm>
          <a:off x="12814300" y="994029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CFEC25C1-D8CA-49C2-B143-7C97D0E886D1}"/>
            </a:ext>
          </a:extLst>
        </xdr:cNvPr>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53F7D232-B755-4B09-ADEE-98459836A5CC}"/>
            </a:ext>
          </a:extLst>
        </xdr:cNvPr>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D77BFAE9-D637-45B0-B248-F71201F7AD49}"/>
            </a:ext>
          </a:extLst>
        </xdr:cNvPr>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144797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C15A847D-B476-409F-98F1-24FAC9E84DF5}"/>
            </a:ext>
          </a:extLst>
        </xdr:cNvPr>
        <xdr:cNvSpPr txBox="1"/>
      </xdr:nvSpPr>
      <xdr:spPr>
        <a:xfrm>
          <a:off x="12611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DA564592-B347-49A4-BA29-D95C81E0E0EE}"/>
            </a:ext>
          </a:extLst>
        </xdr:cNvPr>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148607</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730A7F92-0759-4B2F-90DC-B2955D3B3D94}"/>
            </a:ext>
          </a:extLst>
        </xdr:cNvPr>
        <xdr:cNvSpPr txBox="1"/>
      </xdr:nvSpPr>
      <xdr:spPr>
        <a:xfrm>
          <a:off x="14389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30731B62-A671-4F9B-A18A-54366C1CDAE6}"/>
            </a:ext>
          </a:extLst>
        </xdr:cNvPr>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63517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4034DC70-968F-4F5D-ADA1-F3A54843B022}"/>
            </a:ext>
          </a:extLst>
        </xdr:cNvPr>
        <xdr:cNvSpPr txBox="1"/>
      </xdr:nvSpPr>
      <xdr:spPr>
        <a:xfrm>
          <a:off x="12611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4D921787-7775-4340-B6BA-C801628C9B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50B14D8B-9B0B-4AE5-AB66-53A9F892D2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EED584B8-9CB9-41EB-A657-B047F616A60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E069D787-78B8-4B82-8247-BE81BC7047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8A85C5D0-C3F6-42D3-8712-57618F817AE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1D6B2CA2-6F7F-4BF5-AA8F-05AAB523CF6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6DF72E87-5700-4C0B-BE4B-7BE2EBCEF1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ED64A779-E4C6-4DC7-8F76-F3AC9B5271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1B0D0D5A-4B97-4418-8D6E-667A7DD241A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E3643A6D-3A83-4F13-837B-AF5C477992E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B1F3EC17-48D6-477E-AECE-CD103E7555F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89C49851-9ABD-410F-9171-5DD1CAF9E80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CC6A2E74-84DB-4F4A-B863-53298A2E273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67FCB2B8-BEE6-446C-88EE-6F8D8B0BFAB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2C3293FE-73D8-4A64-9CA2-DD5F8AA4304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7A73CE4C-7058-4A94-B65F-B98B8AFF8C0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D615C75E-BCFF-43ED-832A-CC69660EF27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EFE96EA9-51F9-48B1-8FCC-32283726900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8459CF4F-0CB3-4006-AB36-90564EDD34C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6F23841F-89FF-4869-9212-4C1087D4B58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3C68EE47-B63F-4032-8E34-2D79D47654F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FE3E236D-A724-42C6-810E-6EA1F3461A2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E0CD0A69-A7E5-4B5F-8ED2-9D36A271F3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5B5BA265-E9FA-45B1-9F82-A9F086AA289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C0AE563B-0652-4D89-81A7-19019D5C662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97972</xdr:rowOff>
    </xdr:to>
    <xdr:cxnSp macro="">
      <xdr:nvCxnSpPr>
        <xdr:cNvPr id="689" name="直線コネクタ 688">
          <a:extLst>
            <a:ext uri="{FF2B5EF4-FFF2-40B4-BE49-F238E27FC236}">
              <a16:creationId xmlns:a16="http://schemas.microsoft.com/office/drawing/2014/main" id="{7FFC39EC-CF20-46F6-ACEB-E0C05EFCA809}"/>
            </a:ext>
          </a:extLst>
        </xdr:cNvPr>
        <xdr:cNvCxnSpPr/>
      </xdr:nvCxnSpPr>
      <xdr:spPr>
        <a:xfrm flipV="1">
          <a:off x="22160864" y="94379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AB87DC04-4B39-4124-9316-3D6F6EECCE1D}"/>
            </a:ext>
          </a:extLst>
        </xdr:cNvPr>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91" name="直線コネクタ 690">
          <a:extLst>
            <a:ext uri="{FF2B5EF4-FFF2-40B4-BE49-F238E27FC236}">
              <a16:creationId xmlns:a16="http://schemas.microsoft.com/office/drawing/2014/main" id="{061C7EA2-148A-4182-8587-957C40A6DE88}"/>
            </a:ext>
          </a:extLst>
        </xdr:cNvPr>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96F69024-1313-4BD1-8588-897475E36177}"/>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3" name="直線コネクタ 692">
          <a:extLst>
            <a:ext uri="{FF2B5EF4-FFF2-40B4-BE49-F238E27FC236}">
              <a16:creationId xmlns:a16="http://schemas.microsoft.com/office/drawing/2014/main" id="{B31A6255-141C-406D-A72E-3C9184F9E7C6}"/>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DF25CFBC-9302-488A-8297-2C76D273A928}"/>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5" name="フローチャート: 判断 694">
          <a:extLst>
            <a:ext uri="{FF2B5EF4-FFF2-40B4-BE49-F238E27FC236}">
              <a16:creationId xmlns:a16="http://schemas.microsoft.com/office/drawing/2014/main" id="{B1C9D582-6949-4838-B413-DB293BE2FF97}"/>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6" name="フローチャート: 判断 695">
          <a:extLst>
            <a:ext uri="{FF2B5EF4-FFF2-40B4-BE49-F238E27FC236}">
              <a16:creationId xmlns:a16="http://schemas.microsoft.com/office/drawing/2014/main" id="{AE7B7091-F5B1-42E9-9C7B-8CC1917C496F}"/>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7" name="フローチャート: 判断 696">
          <a:extLst>
            <a:ext uri="{FF2B5EF4-FFF2-40B4-BE49-F238E27FC236}">
              <a16:creationId xmlns:a16="http://schemas.microsoft.com/office/drawing/2014/main" id="{0801D894-570C-4561-935F-9D1EA37A776D}"/>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98" name="フローチャート: 判断 697">
          <a:extLst>
            <a:ext uri="{FF2B5EF4-FFF2-40B4-BE49-F238E27FC236}">
              <a16:creationId xmlns:a16="http://schemas.microsoft.com/office/drawing/2014/main" id="{06F9F745-CFC5-416E-8BA1-81DBCB117374}"/>
            </a:ext>
          </a:extLst>
        </xdr:cNvPr>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153307</xdr:rowOff>
    </xdr:from>
    <xdr:to>
      <xdr:col>98</xdr:col>
      <xdr:colOff>38100</xdr:colOff>
      <xdr:row>62</xdr:row>
      <xdr:rowOff>83457</xdr:rowOff>
    </xdr:to>
    <xdr:sp macro="" textlink="">
      <xdr:nvSpPr>
        <xdr:cNvPr id="699" name="フローチャート: 判断 698">
          <a:extLst>
            <a:ext uri="{FF2B5EF4-FFF2-40B4-BE49-F238E27FC236}">
              <a16:creationId xmlns:a16="http://schemas.microsoft.com/office/drawing/2014/main" id="{CDF93FA2-0632-45FE-828A-4C2256AE5014}"/>
            </a:ext>
          </a:extLst>
        </xdr:cNvPr>
        <xdr:cNvSpPr/>
      </xdr:nvSpPr>
      <xdr:spPr>
        <a:xfrm>
          <a:off x="18605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8378E9A-62E3-46B0-8C48-B259A760B07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BC047034-76D5-4250-9F41-544909CE31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FC5CD80F-DD42-455C-96C1-D0F9C3636EB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2B152752-2F35-4AE2-BCB3-6D7706D75F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B97858AD-360E-4C6A-8CDC-800D8661170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705" name="楕円 704">
          <a:extLst>
            <a:ext uri="{FF2B5EF4-FFF2-40B4-BE49-F238E27FC236}">
              <a16:creationId xmlns:a16="http://schemas.microsoft.com/office/drawing/2014/main" id="{1D68CD8B-3F67-49B2-9CC7-BDDA6CB47F02}"/>
            </a:ext>
          </a:extLst>
        </xdr:cNvPr>
        <xdr:cNvSpPr/>
      </xdr:nvSpPr>
      <xdr:spPr>
        <a:xfrm>
          <a:off x="22110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94542</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3149D16C-0325-4A65-8EB6-87DD985F60B3}"/>
            </a:ext>
          </a:extLst>
        </xdr:cNvPr>
        <xdr:cNvSpPr txBox="1"/>
      </xdr:nvSpPr>
      <xdr:spPr>
        <a:xfrm>
          <a:off x="22199600"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71665</xdr:rowOff>
    </xdr:from>
    <xdr:to>
      <xdr:col>112</xdr:col>
      <xdr:colOff>38100</xdr:colOff>
      <xdr:row>62</xdr:row>
      <xdr:rowOff>1815</xdr:rowOff>
    </xdr:to>
    <xdr:sp macro="" textlink="">
      <xdr:nvSpPr>
        <xdr:cNvPr id="707" name="楕円 706">
          <a:extLst>
            <a:ext uri="{FF2B5EF4-FFF2-40B4-BE49-F238E27FC236}">
              <a16:creationId xmlns:a16="http://schemas.microsoft.com/office/drawing/2014/main" id="{C25EB76D-F64C-4203-B35F-2234530D8C80}"/>
            </a:ext>
          </a:extLst>
        </xdr:cNvPr>
        <xdr:cNvSpPr/>
      </xdr:nvSpPr>
      <xdr:spPr>
        <a:xfrm>
          <a:off x="2127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122465</xdr:rowOff>
    </xdr:from>
    <xdr:to>
      <xdr:col>116</xdr:col>
      <xdr:colOff>63500</xdr:colOff>
      <xdr:row>61</xdr:row>
      <xdr:rowOff>122465</xdr:rowOff>
    </xdr:to>
    <xdr:cxnSp macro="">
      <xdr:nvCxnSpPr>
        <xdr:cNvPr id="708" name="直線コネクタ 707">
          <a:extLst>
            <a:ext uri="{FF2B5EF4-FFF2-40B4-BE49-F238E27FC236}">
              <a16:creationId xmlns:a16="http://schemas.microsoft.com/office/drawing/2014/main" id="{5493814C-40E3-444C-BBED-5A712A0D721F}"/>
            </a:ext>
          </a:extLst>
        </xdr:cNvPr>
        <xdr:cNvCxnSpPr/>
      </xdr:nvCxnSpPr>
      <xdr:spPr>
        <a:xfrm>
          <a:off x="21323300" y="1058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709" name="楕円 708">
          <a:extLst>
            <a:ext uri="{FF2B5EF4-FFF2-40B4-BE49-F238E27FC236}">
              <a16:creationId xmlns:a16="http://schemas.microsoft.com/office/drawing/2014/main" id="{B37ACE2F-DE93-4B6B-AB7D-C6F4514A7A4E}"/>
            </a:ext>
          </a:extLst>
        </xdr:cNvPr>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122465</xdr:rowOff>
    </xdr:from>
    <xdr:to>
      <xdr:col>111</xdr:col>
      <xdr:colOff>177800</xdr:colOff>
      <xdr:row>61</xdr:row>
      <xdr:rowOff>122465</xdr:rowOff>
    </xdr:to>
    <xdr:cxnSp macro="">
      <xdr:nvCxnSpPr>
        <xdr:cNvPr id="710" name="直線コネクタ 709">
          <a:extLst>
            <a:ext uri="{FF2B5EF4-FFF2-40B4-BE49-F238E27FC236}">
              <a16:creationId xmlns:a16="http://schemas.microsoft.com/office/drawing/2014/main" id="{3C570376-D373-4C1F-8082-F8DF8BBCEE2E}"/>
            </a:ext>
          </a:extLst>
        </xdr:cNvPr>
        <xdr:cNvCxnSpPr/>
      </xdr:nvCxnSpPr>
      <xdr:spPr>
        <a:xfrm>
          <a:off x="20434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71665</xdr:rowOff>
    </xdr:from>
    <xdr:to>
      <xdr:col>102</xdr:col>
      <xdr:colOff>165100</xdr:colOff>
      <xdr:row>62</xdr:row>
      <xdr:rowOff>1815</xdr:rowOff>
    </xdr:to>
    <xdr:sp macro="" textlink="">
      <xdr:nvSpPr>
        <xdr:cNvPr id="711" name="楕円 710">
          <a:extLst>
            <a:ext uri="{FF2B5EF4-FFF2-40B4-BE49-F238E27FC236}">
              <a16:creationId xmlns:a16="http://schemas.microsoft.com/office/drawing/2014/main" id="{1FB1DC7E-5950-4E39-826A-6ABC5FCE6A2D}"/>
            </a:ext>
          </a:extLst>
        </xdr:cNvPr>
        <xdr:cNvSpPr/>
      </xdr:nvSpPr>
      <xdr:spPr>
        <a:xfrm>
          <a:off x="19494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122465</xdr:rowOff>
    </xdr:from>
    <xdr:to>
      <xdr:col>107</xdr:col>
      <xdr:colOff>50800</xdr:colOff>
      <xdr:row>61</xdr:row>
      <xdr:rowOff>122465</xdr:rowOff>
    </xdr:to>
    <xdr:cxnSp macro="">
      <xdr:nvCxnSpPr>
        <xdr:cNvPr id="712" name="直線コネクタ 711">
          <a:extLst>
            <a:ext uri="{FF2B5EF4-FFF2-40B4-BE49-F238E27FC236}">
              <a16:creationId xmlns:a16="http://schemas.microsoft.com/office/drawing/2014/main" id="{1C7D664F-B6AB-4E8E-8149-16C787EE8B59}"/>
            </a:ext>
          </a:extLst>
        </xdr:cNvPr>
        <xdr:cNvCxnSpPr/>
      </xdr:nvCxnSpPr>
      <xdr:spPr>
        <a:xfrm>
          <a:off x="19545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71665</xdr:rowOff>
    </xdr:from>
    <xdr:to>
      <xdr:col>98</xdr:col>
      <xdr:colOff>38100</xdr:colOff>
      <xdr:row>62</xdr:row>
      <xdr:rowOff>1815</xdr:rowOff>
    </xdr:to>
    <xdr:sp macro="" textlink="">
      <xdr:nvSpPr>
        <xdr:cNvPr id="713" name="楕円 712">
          <a:extLst>
            <a:ext uri="{FF2B5EF4-FFF2-40B4-BE49-F238E27FC236}">
              <a16:creationId xmlns:a16="http://schemas.microsoft.com/office/drawing/2014/main" id="{1902DCD0-38FF-4592-9E7F-33C117781E6B}"/>
            </a:ext>
          </a:extLst>
        </xdr:cNvPr>
        <xdr:cNvSpPr/>
      </xdr:nvSpPr>
      <xdr:spPr>
        <a:xfrm>
          <a:off x="18605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122465</xdr:rowOff>
    </xdr:from>
    <xdr:to>
      <xdr:col>102</xdr:col>
      <xdr:colOff>114300</xdr:colOff>
      <xdr:row>61</xdr:row>
      <xdr:rowOff>122465</xdr:rowOff>
    </xdr:to>
    <xdr:cxnSp macro="">
      <xdr:nvCxnSpPr>
        <xdr:cNvPr id="714" name="直線コネクタ 713">
          <a:extLst>
            <a:ext uri="{FF2B5EF4-FFF2-40B4-BE49-F238E27FC236}">
              <a16:creationId xmlns:a16="http://schemas.microsoft.com/office/drawing/2014/main" id="{DEF1A020-C22C-429C-A60C-4BB08FCE6EAD}"/>
            </a:ext>
          </a:extLst>
        </xdr:cNvPr>
        <xdr:cNvCxnSpPr/>
      </xdr:nvCxnSpPr>
      <xdr:spPr>
        <a:xfrm>
          <a:off x="18656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5" name="n_1aveValue【保健センター・保健所】&#10;一人当たり面積">
          <a:extLst>
            <a:ext uri="{FF2B5EF4-FFF2-40B4-BE49-F238E27FC236}">
              <a16:creationId xmlns:a16="http://schemas.microsoft.com/office/drawing/2014/main" id="{65C01BBF-8DCB-4E5A-A4C4-DC5A3BCEDFCF}"/>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16" name="n_2aveValue【保健センター・保健所】&#10;一人当たり面積">
          <a:extLst>
            <a:ext uri="{FF2B5EF4-FFF2-40B4-BE49-F238E27FC236}">
              <a16:creationId xmlns:a16="http://schemas.microsoft.com/office/drawing/2014/main" id="{EA744845-AF04-484A-A34E-7DE5467B9CF0}"/>
            </a:ext>
          </a:extLst>
        </xdr:cNvPr>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717" name="n_3aveValue【保健センター・保健所】&#10;一人当たり面積">
          <a:extLst>
            <a:ext uri="{FF2B5EF4-FFF2-40B4-BE49-F238E27FC236}">
              <a16:creationId xmlns:a16="http://schemas.microsoft.com/office/drawing/2014/main" id="{ECD48346-E4B9-4857-AAE1-5DE15C4F9C00}"/>
            </a:ext>
          </a:extLst>
        </xdr:cNvPr>
        <xdr:cNvSpPr txBox="1"/>
      </xdr:nvSpPr>
      <xdr:spPr>
        <a:xfrm>
          <a:off x="19310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74584</xdr:rowOff>
    </xdr:from>
    <xdr:ext cx="469744" cy="259045"/>
    <xdr:sp macro="" textlink="">
      <xdr:nvSpPr>
        <xdr:cNvPr id="718" name="n_4aveValue【保健センター・保健所】&#10;一人当たり面積">
          <a:extLst>
            <a:ext uri="{FF2B5EF4-FFF2-40B4-BE49-F238E27FC236}">
              <a16:creationId xmlns:a16="http://schemas.microsoft.com/office/drawing/2014/main" id="{47A8AB4A-0293-40B5-8F18-8817624019AF}"/>
            </a:ext>
          </a:extLst>
        </xdr:cNvPr>
        <xdr:cNvSpPr txBox="1"/>
      </xdr:nvSpPr>
      <xdr:spPr>
        <a:xfrm>
          <a:off x="18421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18342</xdr:rowOff>
    </xdr:from>
    <xdr:ext cx="469744" cy="259045"/>
    <xdr:sp macro="" textlink="">
      <xdr:nvSpPr>
        <xdr:cNvPr id="719" name="n_1mainValue【保健センター・保健所】&#10;一人当たり面積">
          <a:extLst>
            <a:ext uri="{FF2B5EF4-FFF2-40B4-BE49-F238E27FC236}">
              <a16:creationId xmlns:a16="http://schemas.microsoft.com/office/drawing/2014/main" id="{659A2F58-AD75-4AF4-9D06-43DDDBBE913A}"/>
            </a:ext>
          </a:extLst>
        </xdr:cNvPr>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720" name="n_2mainValue【保健センター・保健所】&#10;一人当たり面積">
          <a:extLst>
            <a:ext uri="{FF2B5EF4-FFF2-40B4-BE49-F238E27FC236}">
              <a16:creationId xmlns:a16="http://schemas.microsoft.com/office/drawing/2014/main" id="{CBF3BBD5-423A-471B-926A-C13EECAEE198}"/>
            </a:ext>
          </a:extLst>
        </xdr:cNvPr>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721" name="n_3mainValue【保健センター・保健所】&#10;一人当たり面積">
          <a:extLst>
            <a:ext uri="{FF2B5EF4-FFF2-40B4-BE49-F238E27FC236}">
              <a16:creationId xmlns:a16="http://schemas.microsoft.com/office/drawing/2014/main" id="{2C6D278C-21D2-4427-9228-3A3E9F3DC981}"/>
            </a:ext>
          </a:extLst>
        </xdr:cNvPr>
        <xdr:cNvSpPr txBox="1"/>
      </xdr:nvSpPr>
      <xdr:spPr>
        <a:xfrm>
          <a:off x="19310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18342</xdr:rowOff>
    </xdr:from>
    <xdr:ext cx="469744" cy="259045"/>
    <xdr:sp macro="" textlink="">
      <xdr:nvSpPr>
        <xdr:cNvPr id="722" name="n_4mainValue【保健センター・保健所】&#10;一人当たり面積">
          <a:extLst>
            <a:ext uri="{FF2B5EF4-FFF2-40B4-BE49-F238E27FC236}">
              <a16:creationId xmlns:a16="http://schemas.microsoft.com/office/drawing/2014/main" id="{C21839BF-0DA1-4BF5-AAC3-F6368C2178B5}"/>
            </a:ext>
          </a:extLst>
        </xdr:cNvPr>
        <xdr:cNvSpPr txBox="1"/>
      </xdr:nvSpPr>
      <xdr:spPr>
        <a:xfrm>
          <a:off x="18421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2873D753-47E5-4D15-B499-008ADA5BF0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A450DFED-D64C-4CB6-AC3D-7C842374C8A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6BF3D2AA-DA51-4972-B1CD-554FA2893FA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34C9B666-2B5F-40A2-ACF1-3D1AEE3773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73B83801-88CF-4F6B-AD96-01C756F8A3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EB5B65C8-EB0F-4306-9292-D185F3B37D7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D038507A-6E6F-46D8-843A-C803BE4B26D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124CEB3E-5905-4266-8ADF-6E19977CC67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2A4CA156-8993-4D5C-A4FD-1DD4EB728C0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613E428-A840-4218-A4D1-8264A93A241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3" name="テキスト ボックス 732">
          <a:extLst>
            <a:ext uri="{FF2B5EF4-FFF2-40B4-BE49-F238E27FC236}">
              <a16:creationId xmlns:a16="http://schemas.microsoft.com/office/drawing/2014/main" id="{E6C5A256-DAE7-43AF-BB62-67FE7531033A}"/>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469853ED-E9F9-4EFF-BDF3-76D399A59AA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35" name="テキスト ボックス 734">
          <a:extLst>
            <a:ext uri="{FF2B5EF4-FFF2-40B4-BE49-F238E27FC236}">
              <a16:creationId xmlns:a16="http://schemas.microsoft.com/office/drawing/2014/main" id="{5243557C-D326-40FA-B0E9-5F1454635E15}"/>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EFE56F85-B13B-45B4-912E-5CED115C615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2490D020-81ED-4FB0-A5E5-053FF3EA3BD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E7DF697C-C625-4791-A7DA-021D9DB9D6A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DA20FC1F-351E-4D8A-A42A-60C8B89C1A4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128E0042-33D8-4A1A-B389-206E4B82E5F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9A7970E9-6713-4454-AAC1-8947C6DD778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8CF1F02B-B995-4F7E-BFE5-301D3A34B85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4C29C8F0-81F6-410A-9C7C-B91D5E8046C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9468DCC3-7531-4CB9-AFDD-2D74B54FC3C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5" name="テキスト ボックス 744">
          <a:extLst>
            <a:ext uri="{FF2B5EF4-FFF2-40B4-BE49-F238E27FC236}">
              <a16:creationId xmlns:a16="http://schemas.microsoft.com/office/drawing/2014/main" id="{E5F0B11B-7F79-4E9D-B76B-81C91E794B1E}"/>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3B95CBD4-13E1-4DEE-A8FD-DB94B5AF60B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747" name="直線コネクタ 746">
          <a:extLst>
            <a:ext uri="{FF2B5EF4-FFF2-40B4-BE49-F238E27FC236}">
              <a16:creationId xmlns:a16="http://schemas.microsoft.com/office/drawing/2014/main" id="{B6FD1060-0234-4DC8-8524-B8297068177F}"/>
            </a:ext>
          </a:extLst>
        </xdr:cNvPr>
        <xdr:cNvCxnSpPr/>
      </xdr:nvCxnSpPr>
      <xdr:spPr>
        <a:xfrm flipV="1">
          <a:off x="16318864" y="1331976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83BD4C-370B-47A9-B38C-E90503FC8847}"/>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49" name="直線コネクタ 748">
          <a:extLst>
            <a:ext uri="{FF2B5EF4-FFF2-40B4-BE49-F238E27FC236}">
              <a16:creationId xmlns:a16="http://schemas.microsoft.com/office/drawing/2014/main" id="{01A46CBA-31E8-4599-8847-A4F8CFEAF914}"/>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4C773447-B2BA-4A7A-B4A5-CB44E72A0CE3}"/>
            </a:ext>
          </a:extLst>
        </xdr:cNvPr>
        <xdr:cNvSpPr txBox="1"/>
      </xdr:nvSpPr>
      <xdr:spPr>
        <a:xfrm>
          <a:off x="16357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51" name="直線コネクタ 750">
          <a:extLst>
            <a:ext uri="{FF2B5EF4-FFF2-40B4-BE49-F238E27FC236}">
              <a16:creationId xmlns:a16="http://schemas.microsoft.com/office/drawing/2014/main" id="{BDCE926A-D3A0-4FC9-995E-2622C729019D}"/>
            </a:ext>
          </a:extLst>
        </xdr:cNvPr>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13988</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4CE28143-03F0-41C9-B99E-7C366767D95B}"/>
            </a:ext>
          </a:extLst>
        </xdr:cNvPr>
        <xdr:cNvSpPr txBox="1"/>
      </xdr:nvSpPr>
      <xdr:spPr>
        <a:xfrm>
          <a:off x="16357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53" name="フローチャート: 判断 752">
          <a:extLst>
            <a:ext uri="{FF2B5EF4-FFF2-40B4-BE49-F238E27FC236}">
              <a16:creationId xmlns:a16="http://schemas.microsoft.com/office/drawing/2014/main" id="{C7659660-057F-466C-B81C-51D1B27BF8C9}"/>
            </a:ext>
          </a:extLst>
        </xdr:cNvPr>
        <xdr:cNvSpPr/>
      </xdr:nvSpPr>
      <xdr:spPr>
        <a:xfrm>
          <a:off x="16268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754" name="フローチャート: 判断 753">
          <a:extLst>
            <a:ext uri="{FF2B5EF4-FFF2-40B4-BE49-F238E27FC236}">
              <a16:creationId xmlns:a16="http://schemas.microsoft.com/office/drawing/2014/main" id="{7907C55A-6483-41F6-AB22-021066FDC0B5}"/>
            </a:ext>
          </a:extLst>
        </xdr:cNvPr>
        <xdr:cNvSpPr/>
      </xdr:nvSpPr>
      <xdr:spPr>
        <a:xfrm>
          <a:off x="15430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105411</xdr:rowOff>
    </xdr:from>
    <xdr:to>
      <xdr:col>76</xdr:col>
      <xdr:colOff>165100</xdr:colOff>
      <xdr:row>83</xdr:row>
      <xdr:rowOff>35561</xdr:rowOff>
    </xdr:to>
    <xdr:sp macro="" textlink="">
      <xdr:nvSpPr>
        <xdr:cNvPr id="755" name="フローチャート: 判断 754">
          <a:extLst>
            <a:ext uri="{FF2B5EF4-FFF2-40B4-BE49-F238E27FC236}">
              <a16:creationId xmlns:a16="http://schemas.microsoft.com/office/drawing/2014/main" id="{4E3C1ED9-4B05-4733-AB68-23E0224E8BFB}"/>
            </a:ext>
          </a:extLst>
        </xdr:cNvPr>
        <xdr:cNvSpPr/>
      </xdr:nvSpPr>
      <xdr:spPr>
        <a:xfrm>
          <a:off x="14541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105411</xdr:rowOff>
    </xdr:from>
    <xdr:to>
      <xdr:col>72</xdr:col>
      <xdr:colOff>38100</xdr:colOff>
      <xdr:row>83</xdr:row>
      <xdr:rowOff>35561</xdr:rowOff>
    </xdr:to>
    <xdr:sp macro="" textlink="">
      <xdr:nvSpPr>
        <xdr:cNvPr id="756" name="フローチャート: 判断 755">
          <a:extLst>
            <a:ext uri="{FF2B5EF4-FFF2-40B4-BE49-F238E27FC236}">
              <a16:creationId xmlns:a16="http://schemas.microsoft.com/office/drawing/2014/main" id="{D517E8CA-14A3-4492-BEAE-363F9864C9A0}"/>
            </a:ext>
          </a:extLst>
        </xdr:cNvPr>
        <xdr:cNvSpPr/>
      </xdr:nvSpPr>
      <xdr:spPr>
        <a:xfrm>
          <a:off x="1365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757" name="フローチャート: 判断 756">
          <a:extLst>
            <a:ext uri="{FF2B5EF4-FFF2-40B4-BE49-F238E27FC236}">
              <a16:creationId xmlns:a16="http://schemas.microsoft.com/office/drawing/2014/main" id="{A8CFCB93-9995-40E3-9DE1-A62904492D05}"/>
            </a:ext>
          </a:extLst>
        </xdr:cNvPr>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A5EECD8-CB38-44FB-BD67-415F48829FE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FDE48CB-05A9-4D7A-99CC-95608CE6297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C081B4E5-A3B2-46E1-904A-4BEA0705949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EEC4BA-0413-4E21-8C75-1C544839476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F0D8A377-540F-481E-A682-00018C17EF9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44450</xdr:rowOff>
    </xdr:from>
    <xdr:to>
      <xdr:col>85</xdr:col>
      <xdr:colOff>177800</xdr:colOff>
      <xdr:row>86</xdr:row>
      <xdr:rowOff>146050</xdr:rowOff>
    </xdr:to>
    <xdr:sp macro="" textlink="">
      <xdr:nvSpPr>
        <xdr:cNvPr id="763" name="楕円 762">
          <a:extLst>
            <a:ext uri="{FF2B5EF4-FFF2-40B4-BE49-F238E27FC236}">
              <a16:creationId xmlns:a16="http://schemas.microsoft.com/office/drawing/2014/main" id="{FB410942-BB5D-4593-8157-D7AAB8AF4C09}"/>
            </a:ext>
          </a:extLst>
        </xdr:cNvPr>
        <xdr:cNvSpPr/>
      </xdr:nvSpPr>
      <xdr:spPr>
        <a:xfrm>
          <a:off x="16268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130827</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BBE9247-2066-4AEB-8EE7-EEEF6FA449C1}"/>
            </a:ext>
          </a:extLst>
        </xdr:cNvPr>
        <xdr:cNvSpPr txBox="1"/>
      </xdr:nvSpPr>
      <xdr:spPr>
        <a:xfrm>
          <a:off x="16357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10161</xdr:rowOff>
    </xdr:from>
    <xdr:to>
      <xdr:col>81</xdr:col>
      <xdr:colOff>101600</xdr:colOff>
      <xdr:row>86</xdr:row>
      <xdr:rowOff>111761</xdr:rowOff>
    </xdr:to>
    <xdr:sp macro="" textlink="">
      <xdr:nvSpPr>
        <xdr:cNvPr id="765" name="楕円 764">
          <a:extLst>
            <a:ext uri="{FF2B5EF4-FFF2-40B4-BE49-F238E27FC236}">
              <a16:creationId xmlns:a16="http://schemas.microsoft.com/office/drawing/2014/main" id="{C7D21313-740D-4838-8AAA-EFF29F7258E3}"/>
            </a:ext>
          </a:extLst>
        </xdr:cNvPr>
        <xdr:cNvSpPr/>
      </xdr:nvSpPr>
      <xdr:spPr>
        <a:xfrm>
          <a:off x="1543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60961</xdr:rowOff>
    </xdr:from>
    <xdr:to>
      <xdr:col>85</xdr:col>
      <xdr:colOff>127000</xdr:colOff>
      <xdr:row>86</xdr:row>
      <xdr:rowOff>95250</xdr:rowOff>
    </xdr:to>
    <xdr:cxnSp macro="">
      <xdr:nvCxnSpPr>
        <xdr:cNvPr id="766" name="直線コネクタ 765">
          <a:extLst>
            <a:ext uri="{FF2B5EF4-FFF2-40B4-BE49-F238E27FC236}">
              <a16:creationId xmlns:a16="http://schemas.microsoft.com/office/drawing/2014/main" id="{9596451E-ADEE-4457-BAB3-DDDE09AFBACE}"/>
            </a:ext>
          </a:extLst>
        </xdr:cNvPr>
        <xdr:cNvCxnSpPr/>
      </xdr:nvCxnSpPr>
      <xdr:spPr>
        <a:xfrm>
          <a:off x="15481300" y="148056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109220</xdr:rowOff>
    </xdr:from>
    <xdr:to>
      <xdr:col>76</xdr:col>
      <xdr:colOff>165100</xdr:colOff>
      <xdr:row>86</xdr:row>
      <xdr:rowOff>39370</xdr:rowOff>
    </xdr:to>
    <xdr:sp macro="" textlink="">
      <xdr:nvSpPr>
        <xdr:cNvPr id="767" name="楕円 766">
          <a:extLst>
            <a:ext uri="{FF2B5EF4-FFF2-40B4-BE49-F238E27FC236}">
              <a16:creationId xmlns:a16="http://schemas.microsoft.com/office/drawing/2014/main" id="{E562BBEC-6DE4-4B9A-9494-8ABA876F89DB}"/>
            </a:ext>
          </a:extLst>
        </xdr:cNvPr>
        <xdr:cNvSpPr/>
      </xdr:nvSpPr>
      <xdr:spPr>
        <a:xfrm>
          <a:off x="14541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160020</xdr:rowOff>
    </xdr:from>
    <xdr:to>
      <xdr:col>81</xdr:col>
      <xdr:colOff>50800</xdr:colOff>
      <xdr:row>86</xdr:row>
      <xdr:rowOff>60961</xdr:rowOff>
    </xdr:to>
    <xdr:cxnSp macro="">
      <xdr:nvCxnSpPr>
        <xdr:cNvPr id="768" name="直線コネクタ 767">
          <a:extLst>
            <a:ext uri="{FF2B5EF4-FFF2-40B4-BE49-F238E27FC236}">
              <a16:creationId xmlns:a16="http://schemas.microsoft.com/office/drawing/2014/main" id="{46A1BCD9-5048-4E8D-AF0E-5A5F7A0FBD18}"/>
            </a:ext>
          </a:extLst>
        </xdr:cNvPr>
        <xdr:cNvCxnSpPr/>
      </xdr:nvCxnSpPr>
      <xdr:spPr>
        <a:xfrm>
          <a:off x="14592300" y="147332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52070</xdr:rowOff>
    </xdr:from>
    <xdr:to>
      <xdr:col>72</xdr:col>
      <xdr:colOff>38100</xdr:colOff>
      <xdr:row>85</xdr:row>
      <xdr:rowOff>153670</xdr:rowOff>
    </xdr:to>
    <xdr:sp macro="" textlink="">
      <xdr:nvSpPr>
        <xdr:cNvPr id="769" name="楕円 768">
          <a:extLst>
            <a:ext uri="{FF2B5EF4-FFF2-40B4-BE49-F238E27FC236}">
              <a16:creationId xmlns:a16="http://schemas.microsoft.com/office/drawing/2014/main" id="{08E3C5BB-8FF2-42E7-BAB1-1F60EB3AC1AD}"/>
            </a:ext>
          </a:extLst>
        </xdr:cNvPr>
        <xdr:cNvSpPr/>
      </xdr:nvSpPr>
      <xdr:spPr>
        <a:xfrm>
          <a:off x="1365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102870</xdr:rowOff>
    </xdr:from>
    <xdr:to>
      <xdr:col>76</xdr:col>
      <xdr:colOff>114300</xdr:colOff>
      <xdr:row>85</xdr:row>
      <xdr:rowOff>160020</xdr:rowOff>
    </xdr:to>
    <xdr:cxnSp macro="">
      <xdr:nvCxnSpPr>
        <xdr:cNvPr id="770" name="直線コネクタ 769">
          <a:extLst>
            <a:ext uri="{FF2B5EF4-FFF2-40B4-BE49-F238E27FC236}">
              <a16:creationId xmlns:a16="http://schemas.microsoft.com/office/drawing/2014/main" id="{65ED4C1E-B819-4A7D-8BFE-404CEF26DDA9}"/>
            </a:ext>
          </a:extLst>
        </xdr:cNvPr>
        <xdr:cNvCxnSpPr/>
      </xdr:nvCxnSpPr>
      <xdr:spPr>
        <a:xfrm>
          <a:off x="13703300" y="14676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147320</xdr:rowOff>
    </xdr:from>
    <xdr:to>
      <xdr:col>67</xdr:col>
      <xdr:colOff>101600</xdr:colOff>
      <xdr:row>85</xdr:row>
      <xdr:rowOff>77470</xdr:rowOff>
    </xdr:to>
    <xdr:sp macro="" textlink="">
      <xdr:nvSpPr>
        <xdr:cNvPr id="771" name="楕円 770">
          <a:extLst>
            <a:ext uri="{FF2B5EF4-FFF2-40B4-BE49-F238E27FC236}">
              <a16:creationId xmlns:a16="http://schemas.microsoft.com/office/drawing/2014/main" id="{AD2CE56E-F078-4777-A071-3FAE07AFE39E}"/>
            </a:ext>
          </a:extLst>
        </xdr:cNvPr>
        <xdr:cNvSpPr/>
      </xdr:nvSpPr>
      <xdr:spPr>
        <a:xfrm>
          <a:off x="1276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26670</xdr:rowOff>
    </xdr:from>
    <xdr:to>
      <xdr:col>71</xdr:col>
      <xdr:colOff>177800</xdr:colOff>
      <xdr:row>85</xdr:row>
      <xdr:rowOff>102870</xdr:rowOff>
    </xdr:to>
    <xdr:cxnSp macro="">
      <xdr:nvCxnSpPr>
        <xdr:cNvPr id="772" name="直線コネクタ 771">
          <a:extLst>
            <a:ext uri="{FF2B5EF4-FFF2-40B4-BE49-F238E27FC236}">
              <a16:creationId xmlns:a16="http://schemas.microsoft.com/office/drawing/2014/main" id="{23FF55B8-804C-4B9A-BC2F-0393F0F39A98}"/>
            </a:ext>
          </a:extLst>
        </xdr:cNvPr>
        <xdr:cNvCxnSpPr/>
      </xdr:nvCxnSpPr>
      <xdr:spPr>
        <a:xfrm>
          <a:off x="12814300" y="14599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74947</xdr:rowOff>
    </xdr:from>
    <xdr:ext cx="405111" cy="259045"/>
    <xdr:sp macro="" textlink="">
      <xdr:nvSpPr>
        <xdr:cNvPr id="773" name="n_1aveValue【消防施設】&#10;有形固定資産減価償却率">
          <a:extLst>
            <a:ext uri="{FF2B5EF4-FFF2-40B4-BE49-F238E27FC236}">
              <a16:creationId xmlns:a16="http://schemas.microsoft.com/office/drawing/2014/main" id="{20449507-3B95-48E8-B87F-E335685E331E}"/>
            </a:ext>
          </a:extLst>
        </xdr:cNvPr>
        <xdr:cNvSpPr txBox="1"/>
      </xdr:nvSpPr>
      <xdr:spPr>
        <a:xfrm>
          <a:off x="15266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52088</xdr:rowOff>
    </xdr:from>
    <xdr:ext cx="405111" cy="259045"/>
    <xdr:sp macro="" textlink="">
      <xdr:nvSpPr>
        <xdr:cNvPr id="774" name="n_2aveValue【消防施設】&#10;有形固定資産減価償却率">
          <a:extLst>
            <a:ext uri="{FF2B5EF4-FFF2-40B4-BE49-F238E27FC236}">
              <a16:creationId xmlns:a16="http://schemas.microsoft.com/office/drawing/2014/main" id="{C2253C43-9098-4692-853C-5C5EAB957DC3}"/>
            </a:ext>
          </a:extLst>
        </xdr:cNvPr>
        <xdr:cNvSpPr txBox="1"/>
      </xdr:nvSpPr>
      <xdr:spPr>
        <a:xfrm>
          <a:off x="14389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52088</xdr:rowOff>
    </xdr:from>
    <xdr:ext cx="405111" cy="259045"/>
    <xdr:sp macro="" textlink="">
      <xdr:nvSpPr>
        <xdr:cNvPr id="775" name="n_3aveValue【消防施設】&#10;有形固定資産減価償却率">
          <a:extLst>
            <a:ext uri="{FF2B5EF4-FFF2-40B4-BE49-F238E27FC236}">
              <a16:creationId xmlns:a16="http://schemas.microsoft.com/office/drawing/2014/main" id="{E33E1143-9F85-4B95-B0E3-31801D1CE65C}"/>
            </a:ext>
          </a:extLst>
        </xdr:cNvPr>
        <xdr:cNvSpPr txBox="1"/>
      </xdr:nvSpPr>
      <xdr:spPr>
        <a:xfrm>
          <a:off x="13500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776" name="n_4aveValue【消防施設】&#10;有形固定資産減価償却率">
          <a:extLst>
            <a:ext uri="{FF2B5EF4-FFF2-40B4-BE49-F238E27FC236}">
              <a16:creationId xmlns:a16="http://schemas.microsoft.com/office/drawing/2014/main" id="{97DB21F2-7ECA-4A77-AD78-278BE7B141D3}"/>
            </a:ext>
          </a:extLst>
        </xdr:cNvPr>
        <xdr:cNvSpPr txBox="1"/>
      </xdr:nvSpPr>
      <xdr:spPr>
        <a:xfrm>
          <a:off x="12611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102888</xdr:rowOff>
    </xdr:from>
    <xdr:ext cx="405111" cy="259045"/>
    <xdr:sp macro="" textlink="">
      <xdr:nvSpPr>
        <xdr:cNvPr id="777" name="n_1mainValue【消防施設】&#10;有形固定資産減価償却率">
          <a:extLst>
            <a:ext uri="{FF2B5EF4-FFF2-40B4-BE49-F238E27FC236}">
              <a16:creationId xmlns:a16="http://schemas.microsoft.com/office/drawing/2014/main" id="{D9225AEB-2886-49E8-836D-B543F76C1B00}"/>
            </a:ext>
          </a:extLst>
        </xdr:cNvPr>
        <xdr:cNvSpPr txBox="1"/>
      </xdr:nvSpPr>
      <xdr:spPr>
        <a:xfrm>
          <a:off x="152660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30497</xdr:rowOff>
    </xdr:from>
    <xdr:ext cx="405111" cy="259045"/>
    <xdr:sp macro="" textlink="">
      <xdr:nvSpPr>
        <xdr:cNvPr id="778" name="n_2mainValue【消防施設】&#10;有形固定資産減価償却率">
          <a:extLst>
            <a:ext uri="{FF2B5EF4-FFF2-40B4-BE49-F238E27FC236}">
              <a16:creationId xmlns:a16="http://schemas.microsoft.com/office/drawing/2014/main" id="{A3ED1BD8-AD67-4542-ACE9-BEEB07C1BC47}"/>
            </a:ext>
          </a:extLst>
        </xdr:cNvPr>
        <xdr:cNvSpPr txBox="1"/>
      </xdr:nvSpPr>
      <xdr:spPr>
        <a:xfrm>
          <a:off x="14389744"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144797</xdr:rowOff>
    </xdr:from>
    <xdr:ext cx="405111" cy="259045"/>
    <xdr:sp macro="" textlink="">
      <xdr:nvSpPr>
        <xdr:cNvPr id="779" name="n_3mainValue【消防施設】&#10;有形固定資産減価償却率">
          <a:extLst>
            <a:ext uri="{FF2B5EF4-FFF2-40B4-BE49-F238E27FC236}">
              <a16:creationId xmlns:a16="http://schemas.microsoft.com/office/drawing/2014/main" id="{E5625A3E-7971-4D99-BB44-9D5E542750B2}"/>
            </a:ext>
          </a:extLst>
        </xdr:cNvPr>
        <xdr:cNvSpPr txBox="1"/>
      </xdr:nvSpPr>
      <xdr:spPr>
        <a:xfrm>
          <a:off x="135007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68597</xdr:rowOff>
    </xdr:from>
    <xdr:ext cx="405111" cy="259045"/>
    <xdr:sp macro="" textlink="">
      <xdr:nvSpPr>
        <xdr:cNvPr id="780" name="n_4mainValue【消防施設】&#10;有形固定資産減価償却率">
          <a:extLst>
            <a:ext uri="{FF2B5EF4-FFF2-40B4-BE49-F238E27FC236}">
              <a16:creationId xmlns:a16="http://schemas.microsoft.com/office/drawing/2014/main" id="{6075A3B6-D495-4E39-8255-405FCC79321F}"/>
            </a:ext>
          </a:extLst>
        </xdr:cNvPr>
        <xdr:cNvSpPr txBox="1"/>
      </xdr:nvSpPr>
      <xdr:spPr>
        <a:xfrm>
          <a:off x="12611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261CB4F5-27E5-43D1-8AE0-EEE4BC9005F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EE310F2D-49A4-4AAB-8CF0-12762F6682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D66B71E4-C1BE-4A9D-A46E-392A1CED97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ED91B66B-C6C6-40EB-9ABE-851D60F5893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9D410207-D038-4699-B367-0C863C3099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D7EFC1ED-CB98-4DCD-95F1-DE18516E86B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B488EE06-5137-45E0-AD04-3E29FBB4AC7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113B6124-5EFD-44C3-B54E-63793C08582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AF55EB46-33FB-4373-9256-C932F422734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30CA6F0E-E6D9-4BE3-8A52-79A3D61B341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F8E2F1FF-38E0-4959-AE8E-864365302B9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EFC7B823-E6FF-43AF-805D-655F1838375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6AA93DFB-9F57-4021-9F29-2AAED63153F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24F5993F-D5B2-46B4-86CB-C0FA0DEC4EE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82C6BDD5-4425-44CF-B6BC-647FC01BFE2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4B2C4939-8278-41E0-A622-C17C63AB54E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C8EA5809-EA90-4184-99DA-8E7496AB092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7B33EE3D-E72A-471F-9487-3013A78E3CD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3BD0BDAC-8449-4CD7-B155-D521C92FD47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2AB1149F-5D17-4F4F-8857-12F6F16AA08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2C35A16D-923A-4442-B19A-986190372C3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802" name="直線コネクタ 801">
          <a:extLst>
            <a:ext uri="{FF2B5EF4-FFF2-40B4-BE49-F238E27FC236}">
              <a16:creationId xmlns:a16="http://schemas.microsoft.com/office/drawing/2014/main" id="{3EE4CABD-5DE9-45FC-B7EF-602DACC4FF6C}"/>
            </a:ext>
          </a:extLst>
        </xdr:cNvPr>
        <xdr:cNvCxnSpPr/>
      </xdr:nvCxnSpPr>
      <xdr:spPr>
        <a:xfrm flipV="1">
          <a:off x="22160864" y="1363522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803" name="【消防施設】&#10;一人当たり面積最小値テキスト">
          <a:extLst>
            <a:ext uri="{FF2B5EF4-FFF2-40B4-BE49-F238E27FC236}">
              <a16:creationId xmlns:a16="http://schemas.microsoft.com/office/drawing/2014/main" id="{AED09DD0-305F-45A1-B3FE-53116414B9BA}"/>
            </a:ext>
          </a:extLst>
        </xdr:cNvPr>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804" name="直線コネクタ 803">
          <a:extLst>
            <a:ext uri="{FF2B5EF4-FFF2-40B4-BE49-F238E27FC236}">
              <a16:creationId xmlns:a16="http://schemas.microsoft.com/office/drawing/2014/main" id="{37CDB08A-4BF3-4FC8-8AAF-2FB9D93212C3}"/>
            </a:ext>
          </a:extLst>
        </xdr:cNvPr>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805" name="【消防施設】&#10;一人当たり面積最大値テキスト">
          <a:extLst>
            <a:ext uri="{FF2B5EF4-FFF2-40B4-BE49-F238E27FC236}">
              <a16:creationId xmlns:a16="http://schemas.microsoft.com/office/drawing/2014/main" id="{C0A1BD49-20CF-4A82-8D36-E8DB3A9ABEAA}"/>
            </a:ext>
          </a:extLst>
        </xdr:cNvPr>
        <xdr:cNvSpPr txBox="1"/>
      </xdr:nvSpPr>
      <xdr:spPr>
        <a:xfrm>
          <a:off x="22199600" y="134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806" name="直線コネクタ 805">
          <a:extLst>
            <a:ext uri="{FF2B5EF4-FFF2-40B4-BE49-F238E27FC236}">
              <a16:creationId xmlns:a16="http://schemas.microsoft.com/office/drawing/2014/main" id="{D79DE8F7-C9F9-486F-A836-9D0DE2267C52}"/>
            </a:ext>
          </a:extLst>
        </xdr:cNvPr>
        <xdr:cNvCxnSpPr/>
      </xdr:nvCxnSpPr>
      <xdr:spPr>
        <a:xfrm>
          <a:off x="22072600" y="1363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77740</xdr:rowOff>
    </xdr:from>
    <xdr:ext cx="469744" cy="259045"/>
    <xdr:sp macro="" textlink="">
      <xdr:nvSpPr>
        <xdr:cNvPr id="807" name="【消防施設】&#10;一人当たり面積平均値テキスト">
          <a:extLst>
            <a:ext uri="{FF2B5EF4-FFF2-40B4-BE49-F238E27FC236}">
              <a16:creationId xmlns:a16="http://schemas.microsoft.com/office/drawing/2014/main" id="{A2AAF526-BE5F-42CB-988A-D7A4AEDC706C}"/>
            </a:ext>
          </a:extLst>
        </xdr:cNvPr>
        <xdr:cNvSpPr txBox="1"/>
      </xdr:nvSpPr>
      <xdr:spPr>
        <a:xfrm>
          <a:off x="22199600" y="14308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08" name="フローチャート: 判断 807">
          <a:extLst>
            <a:ext uri="{FF2B5EF4-FFF2-40B4-BE49-F238E27FC236}">
              <a16:creationId xmlns:a16="http://schemas.microsoft.com/office/drawing/2014/main" id="{B349B961-C336-4120-BC1C-CC8D322011E4}"/>
            </a:ext>
          </a:extLst>
        </xdr:cNvPr>
        <xdr:cNvSpPr/>
      </xdr:nvSpPr>
      <xdr:spPr>
        <a:xfrm>
          <a:off x="221107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9" name="フローチャート: 判断 808">
          <a:extLst>
            <a:ext uri="{FF2B5EF4-FFF2-40B4-BE49-F238E27FC236}">
              <a16:creationId xmlns:a16="http://schemas.microsoft.com/office/drawing/2014/main" id="{26ABF5F0-F5D7-4054-A65F-EAE472D1D560}"/>
            </a:ext>
          </a:extLst>
        </xdr:cNvPr>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810" name="フローチャート: 判断 809">
          <a:extLst>
            <a:ext uri="{FF2B5EF4-FFF2-40B4-BE49-F238E27FC236}">
              <a16:creationId xmlns:a16="http://schemas.microsoft.com/office/drawing/2014/main" id="{51A9D8C7-FD1A-4305-B8E1-CBD2AC1F5ED6}"/>
            </a:ext>
          </a:extLst>
        </xdr:cNvPr>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811" name="フローチャート: 判断 810">
          <a:extLst>
            <a:ext uri="{FF2B5EF4-FFF2-40B4-BE49-F238E27FC236}">
              <a16:creationId xmlns:a16="http://schemas.microsoft.com/office/drawing/2014/main" id="{CAD8FA0F-2ED2-4A51-80B5-12B8E50C3C1C}"/>
            </a:ext>
          </a:extLst>
        </xdr:cNvPr>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812" name="フローチャート: 判断 811">
          <a:extLst>
            <a:ext uri="{FF2B5EF4-FFF2-40B4-BE49-F238E27FC236}">
              <a16:creationId xmlns:a16="http://schemas.microsoft.com/office/drawing/2014/main" id="{2A94E0AC-5137-46CB-8172-5C17058807FF}"/>
            </a:ext>
          </a:extLst>
        </xdr:cNvPr>
        <xdr:cNvSpPr/>
      </xdr:nvSpPr>
      <xdr:spPr>
        <a:xfrm>
          <a:off x="18605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294B6EB3-0D1C-4840-A8F6-E0B40436991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61CF8897-B134-40E6-84A5-7541EB89668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4269DDD6-30EB-4DBE-B749-7F07F4336D4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CA741E34-8C8D-4FDA-BB84-2764AFF7110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ACC024A-A70D-44E6-A4A5-AC44F4EE759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170180</xdr:rowOff>
    </xdr:from>
    <xdr:to>
      <xdr:col>116</xdr:col>
      <xdr:colOff>114300</xdr:colOff>
      <xdr:row>81</xdr:row>
      <xdr:rowOff>100330</xdr:rowOff>
    </xdr:to>
    <xdr:sp macro="" textlink="">
      <xdr:nvSpPr>
        <xdr:cNvPr id="818" name="楕円 817">
          <a:extLst>
            <a:ext uri="{FF2B5EF4-FFF2-40B4-BE49-F238E27FC236}">
              <a16:creationId xmlns:a16="http://schemas.microsoft.com/office/drawing/2014/main" id="{1B804A0B-96FA-45E0-BFD1-3CCF83FDE4B5}"/>
            </a:ext>
          </a:extLst>
        </xdr:cNvPr>
        <xdr:cNvSpPr/>
      </xdr:nvSpPr>
      <xdr:spPr>
        <a:xfrm>
          <a:off x="22110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21607</xdr:rowOff>
    </xdr:from>
    <xdr:ext cx="469744" cy="259045"/>
    <xdr:sp macro="" textlink="">
      <xdr:nvSpPr>
        <xdr:cNvPr id="819" name="【消防施設】&#10;一人当たり面積該当値テキスト">
          <a:extLst>
            <a:ext uri="{FF2B5EF4-FFF2-40B4-BE49-F238E27FC236}">
              <a16:creationId xmlns:a16="http://schemas.microsoft.com/office/drawing/2014/main" id="{C8A89B22-29EE-45BD-BE46-2DD760E44A40}"/>
            </a:ext>
          </a:extLst>
        </xdr:cNvPr>
        <xdr:cNvSpPr txBox="1"/>
      </xdr:nvSpPr>
      <xdr:spPr>
        <a:xfrm>
          <a:off x="221996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147320</xdr:rowOff>
    </xdr:from>
    <xdr:to>
      <xdr:col>112</xdr:col>
      <xdr:colOff>38100</xdr:colOff>
      <xdr:row>81</xdr:row>
      <xdr:rowOff>77470</xdr:rowOff>
    </xdr:to>
    <xdr:sp macro="" textlink="">
      <xdr:nvSpPr>
        <xdr:cNvPr id="820" name="楕円 819">
          <a:extLst>
            <a:ext uri="{FF2B5EF4-FFF2-40B4-BE49-F238E27FC236}">
              <a16:creationId xmlns:a16="http://schemas.microsoft.com/office/drawing/2014/main" id="{4CADF045-2794-4716-8B65-5740E6C40D07}"/>
            </a:ext>
          </a:extLst>
        </xdr:cNvPr>
        <xdr:cNvSpPr/>
      </xdr:nvSpPr>
      <xdr:spPr>
        <a:xfrm>
          <a:off x="21272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26670</xdr:rowOff>
    </xdr:from>
    <xdr:to>
      <xdr:col>116</xdr:col>
      <xdr:colOff>63500</xdr:colOff>
      <xdr:row>81</xdr:row>
      <xdr:rowOff>49530</xdr:rowOff>
    </xdr:to>
    <xdr:cxnSp macro="">
      <xdr:nvCxnSpPr>
        <xdr:cNvPr id="821" name="直線コネクタ 820">
          <a:extLst>
            <a:ext uri="{FF2B5EF4-FFF2-40B4-BE49-F238E27FC236}">
              <a16:creationId xmlns:a16="http://schemas.microsoft.com/office/drawing/2014/main" id="{7B3C5A02-E3CE-4BAE-BE8D-EE51D47EEDF2}"/>
            </a:ext>
          </a:extLst>
        </xdr:cNvPr>
        <xdr:cNvCxnSpPr/>
      </xdr:nvCxnSpPr>
      <xdr:spPr>
        <a:xfrm>
          <a:off x="21323300" y="13914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161037</xdr:rowOff>
    </xdr:from>
    <xdr:to>
      <xdr:col>107</xdr:col>
      <xdr:colOff>101600</xdr:colOff>
      <xdr:row>81</xdr:row>
      <xdr:rowOff>91187</xdr:rowOff>
    </xdr:to>
    <xdr:sp macro="" textlink="">
      <xdr:nvSpPr>
        <xdr:cNvPr id="822" name="楕円 821">
          <a:extLst>
            <a:ext uri="{FF2B5EF4-FFF2-40B4-BE49-F238E27FC236}">
              <a16:creationId xmlns:a16="http://schemas.microsoft.com/office/drawing/2014/main" id="{DD3B9D4C-0EE7-4B57-8350-7ED569AE5757}"/>
            </a:ext>
          </a:extLst>
        </xdr:cNvPr>
        <xdr:cNvSpPr/>
      </xdr:nvSpPr>
      <xdr:spPr>
        <a:xfrm>
          <a:off x="20383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26670</xdr:rowOff>
    </xdr:from>
    <xdr:to>
      <xdr:col>111</xdr:col>
      <xdr:colOff>177800</xdr:colOff>
      <xdr:row>81</xdr:row>
      <xdr:rowOff>40387</xdr:rowOff>
    </xdr:to>
    <xdr:cxnSp macro="">
      <xdr:nvCxnSpPr>
        <xdr:cNvPr id="823" name="直線コネクタ 822">
          <a:extLst>
            <a:ext uri="{FF2B5EF4-FFF2-40B4-BE49-F238E27FC236}">
              <a16:creationId xmlns:a16="http://schemas.microsoft.com/office/drawing/2014/main" id="{07F7BBE0-6164-4233-BBB0-CA76DEFCD361}"/>
            </a:ext>
          </a:extLst>
        </xdr:cNvPr>
        <xdr:cNvCxnSpPr/>
      </xdr:nvCxnSpPr>
      <xdr:spPr>
        <a:xfrm flipV="1">
          <a:off x="20434300" y="139141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161037</xdr:rowOff>
    </xdr:from>
    <xdr:to>
      <xdr:col>102</xdr:col>
      <xdr:colOff>165100</xdr:colOff>
      <xdr:row>81</xdr:row>
      <xdr:rowOff>91187</xdr:rowOff>
    </xdr:to>
    <xdr:sp macro="" textlink="">
      <xdr:nvSpPr>
        <xdr:cNvPr id="824" name="楕円 823">
          <a:extLst>
            <a:ext uri="{FF2B5EF4-FFF2-40B4-BE49-F238E27FC236}">
              <a16:creationId xmlns:a16="http://schemas.microsoft.com/office/drawing/2014/main" id="{0DA9EBE1-242C-4420-A2AA-B1F7EEBA43A5}"/>
            </a:ext>
          </a:extLst>
        </xdr:cNvPr>
        <xdr:cNvSpPr/>
      </xdr:nvSpPr>
      <xdr:spPr>
        <a:xfrm>
          <a:off x="19494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40387</xdr:rowOff>
    </xdr:from>
    <xdr:to>
      <xdr:col>107</xdr:col>
      <xdr:colOff>50800</xdr:colOff>
      <xdr:row>81</xdr:row>
      <xdr:rowOff>40387</xdr:rowOff>
    </xdr:to>
    <xdr:cxnSp macro="">
      <xdr:nvCxnSpPr>
        <xdr:cNvPr id="825" name="直線コネクタ 824">
          <a:extLst>
            <a:ext uri="{FF2B5EF4-FFF2-40B4-BE49-F238E27FC236}">
              <a16:creationId xmlns:a16="http://schemas.microsoft.com/office/drawing/2014/main" id="{D6728A16-BCCC-41F5-B604-2B83D4B1953F}"/>
            </a:ext>
          </a:extLst>
        </xdr:cNvPr>
        <xdr:cNvCxnSpPr/>
      </xdr:nvCxnSpPr>
      <xdr:spPr>
        <a:xfrm>
          <a:off x="19545300" y="13927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161037</xdr:rowOff>
    </xdr:from>
    <xdr:to>
      <xdr:col>98</xdr:col>
      <xdr:colOff>38100</xdr:colOff>
      <xdr:row>81</xdr:row>
      <xdr:rowOff>91187</xdr:rowOff>
    </xdr:to>
    <xdr:sp macro="" textlink="">
      <xdr:nvSpPr>
        <xdr:cNvPr id="826" name="楕円 825">
          <a:extLst>
            <a:ext uri="{FF2B5EF4-FFF2-40B4-BE49-F238E27FC236}">
              <a16:creationId xmlns:a16="http://schemas.microsoft.com/office/drawing/2014/main" id="{00E52423-286C-4C27-B7CE-130AA38E3039}"/>
            </a:ext>
          </a:extLst>
        </xdr:cNvPr>
        <xdr:cNvSpPr/>
      </xdr:nvSpPr>
      <xdr:spPr>
        <a:xfrm>
          <a:off x="18605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40387</xdr:rowOff>
    </xdr:from>
    <xdr:to>
      <xdr:col>102</xdr:col>
      <xdr:colOff>114300</xdr:colOff>
      <xdr:row>81</xdr:row>
      <xdr:rowOff>40387</xdr:rowOff>
    </xdr:to>
    <xdr:cxnSp macro="">
      <xdr:nvCxnSpPr>
        <xdr:cNvPr id="827" name="直線コネクタ 826">
          <a:extLst>
            <a:ext uri="{FF2B5EF4-FFF2-40B4-BE49-F238E27FC236}">
              <a16:creationId xmlns:a16="http://schemas.microsoft.com/office/drawing/2014/main" id="{31123A78-26C6-4FB6-8966-1E3DC2B1A495}"/>
            </a:ext>
          </a:extLst>
        </xdr:cNvPr>
        <xdr:cNvCxnSpPr/>
      </xdr:nvCxnSpPr>
      <xdr:spPr>
        <a:xfrm>
          <a:off x="18656300" y="13927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28" name="n_1aveValue【消防施設】&#10;一人当たり面積">
          <a:extLst>
            <a:ext uri="{FF2B5EF4-FFF2-40B4-BE49-F238E27FC236}">
              <a16:creationId xmlns:a16="http://schemas.microsoft.com/office/drawing/2014/main" id="{724513B6-165B-4A70-B8A0-BA0C7FF26E5A}"/>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829" name="n_2aveValue【消防施設】&#10;一人当たり面積">
          <a:extLst>
            <a:ext uri="{FF2B5EF4-FFF2-40B4-BE49-F238E27FC236}">
              <a16:creationId xmlns:a16="http://schemas.microsoft.com/office/drawing/2014/main" id="{E3C05C8F-AE39-4D75-9C72-4BC369A0B5BE}"/>
            </a:ext>
          </a:extLst>
        </xdr:cNvPr>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830" name="n_3aveValue【消防施設】&#10;一人当たり面積">
          <a:extLst>
            <a:ext uri="{FF2B5EF4-FFF2-40B4-BE49-F238E27FC236}">
              <a16:creationId xmlns:a16="http://schemas.microsoft.com/office/drawing/2014/main" id="{0F479FDA-F6CB-48E4-9D96-7FA0520C47FF}"/>
            </a:ext>
          </a:extLst>
        </xdr:cNvPr>
        <xdr:cNvSpPr txBox="1"/>
      </xdr:nvSpPr>
      <xdr:spPr>
        <a:xfrm>
          <a:off x="19310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43451</xdr:rowOff>
    </xdr:from>
    <xdr:ext cx="469744" cy="259045"/>
    <xdr:sp macro="" textlink="">
      <xdr:nvSpPr>
        <xdr:cNvPr id="831" name="n_4aveValue【消防施設】&#10;一人当たり面積">
          <a:extLst>
            <a:ext uri="{FF2B5EF4-FFF2-40B4-BE49-F238E27FC236}">
              <a16:creationId xmlns:a16="http://schemas.microsoft.com/office/drawing/2014/main" id="{DCAD42F0-10EF-45F2-9792-BB4E52ACB503}"/>
            </a:ext>
          </a:extLst>
        </xdr:cNvPr>
        <xdr:cNvSpPr txBox="1"/>
      </xdr:nvSpPr>
      <xdr:spPr>
        <a:xfrm>
          <a:off x="18421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93997</xdr:rowOff>
    </xdr:from>
    <xdr:ext cx="469744" cy="259045"/>
    <xdr:sp macro="" textlink="">
      <xdr:nvSpPr>
        <xdr:cNvPr id="832" name="n_1mainValue【消防施設】&#10;一人当たり面積">
          <a:extLst>
            <a:ext uri="{FF2B5EF4-FFF2-40B4-BE49-F238E27FC236}">
              <a16:creationId xmlns:a16="http://schemas.microsoft.com/office/drawing/2014/main" id="{8CE19BE4-3D56-4C2E-8D86-720A322B0D33}"/>
            </a:ext>
          </a:extLst>
        </xdr:cNvPr>
        <xdr:cNvSpPr txBox="1"/>
      </xdr:nvSpPr>
      <xdr:spPr>
        <a:xfrm>
          <a:off x="21075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107714</xdr:rowOff>
    </xdr:from>
    <xdr:ext cx="469744" cy="259045"/>
    <xdr:sp macro="" textlink="">
      <xdr:nvSpPr>
        <xdr:cNvPr id="833" name="n_2mainValue【消防施設】&#10;一人当たり面積">
          <a:extLst>
            <a:ext uri="{FF2B5EF4-FFF2-40B4-BE49-F238E27FC236}">
              <a16:creationId xmlns:a16="http://schemas.microsoft.com/office/drawing/2014/main" id="{496348F7-1B5E-4250-8BE8-016CA9C7916E}"/>
            </a:ext>
          </a:extLst>
        </xdr:cNvPr>
        <xdr:cNvSpPr txBox="1"/>
      </xdr:nvSpPr>
      <xdr:spPr>
        <a:xfrm>
          <a:off x="20199427" y="136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107714</xdr:rowOff>
    </xdr:from>
    <xdr:ext cx="469744" cy="259045"/>
    <xdr:sp macro="" textlink="">
      <xdr:nvSpPr>
        <xdr:cNvPr id="834" name="n_3mainValue【消防施設】&#10;一人当たり面積">
          <a:extLst>
            <a:ext uri="{FF2B5EF4-FFF2-40B4-BE49-F238E27FC236}">
              <a16:creationId xmlns:a16="http://schemas.microsoft.com/office/drawing/2014/main" id="{A06D2A26-FD45-4530-9A74-4F0CF7C7B04A}"/>
            </a:ext>
          </a:extLst>
        </xdr:cNvPr>
        <xdr:cNvSpPr txBox="1"/>
      </xdr:nvSpPr>
      <xdr:spPr>
        <a:xfrm>
          <a:off x="19310427" y="136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107714</xdr:rowOff>
    </xdr:from>
    <xdr:ext cx="469744" cy="259045"/>
    <xdr:sp macro="" textlink="">
      <xdr:nvSpPr>
        <xdr:cNvPr id="835" name="n_4mainValue【消防施設】&#10;一人当たり面積">
          <a:extLst>
            <a:ext uri="{FF2B5EF4-FFF2-40B4-BE49-F238E27FC236}">
              <a16:creationId xmlns:a16="http://schemas.microsoft.com/office/drawing/2014/main" id="{70E01302-C1C6-4172-90E5-9FB3863D1910}"/>
            </a:ext>
          </a:extLst>
        </xdr:cNvPr>
        <xdr:cNvSpPr txBox="1"/>
      </xdr:nvSpPr>
      <xdr:spPr>
        <a:xfrm>
          <a:off x="18421427" y="136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2730745F-22A1-4B67-906A-D4F4037970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B2BE6DA5-264A-4671-BCB7-7ABACFA93F6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77397658-4091-47ED-AEB9-0FA1B1265DD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416D8E81-1762-4164-8724-B5A1AABF7C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80C1BC1C-3746-4900-9789-141EBC647C6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A8BFB510-48A8-4BC7-AA7D-940EF470AB1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85AF46AD-4259-47E2-821F-BD960A1CBB1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F92F3827-9111-4DEA-A94F-39B83B5CE78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D89A3713-C889-4F1A-8B35-ECC24EF6B0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A61E8742-5BF2-4D42-8FFE-3357851606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AE8F98FD-ECBD-4A1F-B739-6E89FFC8828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7" name="直線コネクタ 846">
          <a:extLst>
            <a:ext uri="{FF2B5EF4-FFF2-40B4-BE49-F238E27FC236}">
              <a16:creationId xmlns:a16="http://schemas.microsoft.com/office/drawing/2014/main" id="{BFA853E0-2357-4399-8BDB-CC7C37989B86}"/>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8" name="テキスト ボックス 847">
          <a:extLst>
            <a:ext uri="{FF2B5EF4-FFF2-40B4-BE49-F238E27FC236}">
              <a16:creationId xmlns:a16="http://schemas.microsoft.com/office/drawing/2014/main" id="{72956A9C-0AB7-412C-9607-C12C232D0986}"/>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9" name="直線コネクタ 848">
          <a:extLst>
            <a:ext uri="{FF2B5EF4-FFF2-40B4-BE49-F238E27FC236}">
              <a16:creationId xmlns:a16="http://schemas.microsoft.com/office/drawing/2014/main" id="{E7E68DA4-8934-4008-AC33-27C1D37E4C8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0" name="テキスト ボックス 849">
          <a:extLst>
            <a:ext uri="{FF2B5EF4-FFF2-40B4-BE49-F238E27FC236}">
              <a16:creationId xmlns:a16="http://schemas.microsoft.com/office/drawing/2014/main" id="{06F9AF91-67E7-411C-9871-B48439885DA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1" name="直線コネクタ 850">
          <a:extLst>
            <a:ext uri="{FF2B5EF4-FFF2-40B4-BE49-F238E27FC236}">
              <a16:creationId xmlns:a16="http://schemas.microsoft.com/office/drawing/2014/main" id="{E8F7B871-47BD-4590-99B0-40D3CE783B4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2" name="テキスト ボックス 851">
          <a:extLst>
            <a:ext uri="{FF2B5EF4-FFF2-40B4-BE49-F238E27FC236}">
              <a16:creationId xmlns:a16="http://schemas.microsoft.com/office/drawing/2014/main" id="{A40D89A0-E75C-41F7-8A90-84EC3F33D1E6}"/>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3" name="直線コネクタ 852">
          <a:extLst>
            <a:ext uri="{FF2B5EF4-FFF2-40B4-BE49-F238E27FC236}">
              <a16:creationId xmlns:a16="http://schemas.microsoft.com/office/drawing/2014/main" id="{E2457D24-83D0-47BA-8941-52CF64E9256F}"/>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4" name="テキスト ボックス 853">
          <a:extLst>
            <a:ext uri="{FF2B5EF4-FFF2-40B4-BE49-F238E27FC236}">
              <a16:creationId xmlns:a16="http://schemas.microsoft.com/office/drawing/2014/main" id="{B8B02B69-2327-4024-96AB-4E2F2792B3D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52F6AA7-F647-46A6-8EF6-CF404FE70C6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a:extLst>
            <a:ext uri="{FF2B5EF4-FFF2-40B4-BE49-F238E27FC236}">
              <a16:creationId xmlns:a16="http://schemas.microsoft.com/office/drawing/2014/main" id="{E5D0FF0B-FDD9-4870-AB04-11E70B3EF30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8063110A-6704-40B4-88F2-2C8F9B0E309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37337</xdr:rowOff>
    </xdr:from>
    <xdr:to>
      <xdr:col>85</xdr:col>
      <xdr:colOff>126364</xdr:colOff>
      <xdr:row>107</xdr:row>
      <xdr:rowOff>158496</xdr:rowOff>
    </xdr:to>
    <xdr:cxnSp macro="">
      <xdr:nvCxnSpPr>
        <xdr:cNvPr id="858" name="直線コネクタ 857">
          <a:extLst>
            <a:ext uri="{FF2B5EF4-FFF2-40B4-BE49-F238E27FC236}">
              <a16:creationId xmlns:a16="http://schemas.microsoft.com/office/drawing/2014/main" id="{97BD701A-1F77-4D54-A856-B790F6881739}"/>
            </a:ext>
          </a:extLst>
        </xdr:cNvPr>
        <xdr:cNvCxnSpPr/>
      </xdr:nvCxnSpPr>
      <xdr:spPr>
        <a:xfrm flipV="1">
          <a:off x="16318864" y="17182337"/>
          <a:ext cx="0" cy="1321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859" name="【庁舎】&#10;有形固定資産減価償却率最小値テキスト">
          <a:extLst>
            <a:ext uri="{FF2B5EF4-FFF2-40B4-BE49-F238E27FC236}">
              <a16:creationId xmlns:a16="http://schemas.microsoft.com/office/drawing/2014/main" id="{041C7339-735A-4C2C-9593-0C653A011784}"/>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860" name="直線コネクタ 859">
          <a:extLst>
            <a:ext uri="{FF2B5EF4-FFF2-40B4-BE49-F238E27FC236}">
              <a16:creationId xmlns:a16="http://schemas.microsoft.com/office/drawing/2014/main" id="{9CCF18D4-9014-4F97-A23E-5078A8E97E9A}"/>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155464</xdr:rowOff>
    </xdr:from>
    <xdr:ext cx="405111" cy="259045"/>
    <xdr:sp macro="" textlink="">
      <xdr:nvSpPr>
        <xdr:cNvPr id="861" name="【庁舎】&#10;有形固定資産減価償却率最大値テキスト">
          <a:extLst>
            <a:ext uri="{FF2B5EF4-FFF2-40B4-BE49-F238E27FC236}">
              <a16:creationId xmlns:a16="http://schemas.microsoft.com/office/drawing/2014/main" id="{3187B64D-CE84-4309-ADCF-CDE19764670B}"/>
            </a:ext>
          </a:extLst>
        </xdr:cNvPr>
        <xdr:cNvSpPr txBox="1"/>
      </xdr:nvSpPr>
      <xdr:spPr>
        <a:xfrm>
          <a:off x="16357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37337</xdr:rowOff>
    </xdr:from>
    <xdr:to>
      <xdr:col>86</xdr:col>
      <xdr:colOff>25400</xdr:colOff>
      <xdr:row>100</xdr:row>
      <xdr:rowOff>37337</xdr:rowOff>
    </xdr:to>
    <xdr:cxnSp macro="">
      <xdr:nvCxnSpPr>
        <xdr:cNvPr id="862" name="直線コネクタ 861">
          <a:extLst>
            <a:ext uri="{FF2B5EF4-FFF2-40B4-BE49-F238E27FC236}">
              <a16:creationId xmlns:a16="http://schemas.microsoft.com/office/drawing/2014/main" id="{A01DE599-D19B-4A20-A36D-8BB614726642}"/>
            </a:ext>
          </a:extLst>
        </xdr:cNvPr>
        <xdr:cNvCxnSpPr/>
      </xdr:nvCxnSpPr>
      <xdr:spPr>
        <a:xfrm>
          <a:off x="16230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92981</xdr:rowOff>
    </xdr:from>
    <xdr:ext cx="405111" cy="259045"/>
    <xdr:sp macro="" textlink="">
      <xdr:nvSpPr>
        <xdr:cNvPr id="863" name="【庁舎】&#10;有形固定資産減価償却率平均値テキスト">
          <a:extLst>
            <a:ext uri="{FF2B5EF4-FFF2-40B4-BE49-F238E27FC236}">
              <a16:creationId xmlns:a16="http://schemas.microsoft.com/office/drawing/2014/main" id="{25FA3EFF-9A8F-4857-891B-F01D1DE12048}"/>
            </a:ext>
          </a:extLst>
        </xdr:cNvPr>
        <xdr:cNvSpPr txBox="1"/>
      </xdr:nvSpPr>
      <xdr:spPr>
        <a:xfrm>
          <a:off x="16357600" y="1758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864" name="フローチャート: 判断 863">
          <a:extLst>
            <a:ext uri="{FF2B5EF4-FFF2-40B4-BE49-F238E27FC236}">
              <a16:creationId xmlns:a16="http://schemas.microsoft.com/office/drawing/2014/main" id="{1F29A4F0-DDC2-43FD-9571-E80A33811700}"/>
            </a:ext>
          </a:extLst>
        </xdr:cNvPr>
        <xdr:cNvSpPr/>
      </xdr:nvSpPr>
      <xdr:spPr>
        <a:xfrm>
          <a:off x="162687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77978</xdr:rowOff>
    </xdr:from>
    <xdr:to>
      <xdr:col>81</xdr:col>
      <xdr:colOff>101600</xdr:colOff>
      <xdr:row>104</xdr:row>
      <xdr:rowOff>8128</xdr:rowOff>
    </xdr:to>
    <xdr:sp macro="" textlink="">
      <xdr:nvSpPr>
        <xdr:cNvPr id="865" name="フローチャート: 判断 864">
          <a:extLst>
            <a:ext uri="{FF2B5EF4-FFF2-40B4-BE49-F238E27FC236}">
              <a16:creationId xmlns:a16="http://schemas.microsoft.com/office/drawing/2014/main" id="{5498979C-1071-41BB-8561-755D443929EA}"/>
            </a:ext>
          </a:extLst>
        </xdr:cNvPr>
        <xdr:cNvSpPr/>
      </xdr:nvSpPr>
      <xdr:spPr>
        <a:xfrm>
          <a:off x="15430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66" name="フローチャート: 判断 865">
          <a:extLst>
            <a:ext uri="{FF2B5EF4-FFF2-40B4-BE49-F238E27FC236}">
              <a16:creationId xmlns:a16="http://schemas.microsoft.com/office/drawing/2014/main" id="{6C85BD6A-10D7-4420-B852-8A2180EB962B}"/>
            </a:ext>
          </a:extLst>
        </xdr:cNvPr>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867" name="フローチャート: 判断 866">
          <a:extLst>
            <a:ext uri="{FF2B5EF4-FFF2-40B4-BE49-F238E27FC236}">
              <a16:creationId xmlns:a16="http://schemas.microsoft.com/office/drawing/2014/main" id="{627EAA47-9915-4BB1-ABFB-78BC67C19783}"/>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135128</xdr:rowOff>
    </xdr:from>
    <xdr:to>
      <xdr:col>67</xdr:col>
      <xdr:colOff>101600</xdr:colOff>
      <xdr:row>104</xdr:row>
      <xdr:rowOff>65278</xdr:rowOff>
    </xdr:to>
    <xdr:sp macro="" textlink="">
      <xdr:nvSpPr>
        <xdr:cNvPr id="868" name="フローチャート: 判断 867">
          <a:extLst>
            <a:ext uri="{FF2B5EF4-FFF2-40B4-BE49-F238E27FC236}">
              <a16:creationId xmlns:a16="http://schemas.microsoft.com/office/drawing/2014/main" id="{D3F7FEC8-12F5-4028-A982-048FC275B7DA}"/>
            </a:ext>
          </a:extLst>
        </xdr:cNvPr>
        <xdr:cNvSpPr/>
      </xdr:nvSpPr>
      <xdr:spPr>
        <a:xfrm>
          <a:off x="12763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EC965E22-B68B-4E25-9C8F-0205F76F837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E4A55FC7-2BF2-46CC-9CE8-E7B0FB687D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10448123-1969-42C0-A7F6-841094727A8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7F1F6995-6D2E-4FF6-90EE-25B4A60AEF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E4C993C1-E76E-4A70-B0D3-FE6E69E258F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66548</xdr:rowOff>
    </xdr:from>
    <xdr:to>
      <xdr:col>85</xdr:col>
      <xdr:colOff>177800</xdr:colOff>
      <xdr:row>102</xdr:row>
      <xdr:rowOff>168148</xdr:rowOff>
    </xdr:to>
    <xdr:sp macro="" textlink="">
      <xdr:nvSpPr>
        <xdr:cNvPr id="874" name="楕円 873">
          <a:extLst>
            <a:ext uri="{FF2B5EF4-FFF2-40B4-BE49-F238E27FC236}">
              <a16:creationId xmlns:a16="http://schemas.microsoft.com/office/drawing/2014/main" id="{58D705FF-869B-4E5C-9E60-88EDBEB4D36E}"/>
            </a:ext>
          </a:extLst>
        </xdr:cNvPr>
        <xdr:cNvSpPr/>
      </xdr:nvSpPr>
      <xdr:spPr>
        <a:xfrm>
          <a:off x="162687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89425</xdr:rowOff>
    </xdr:from>
    <xdr:ext cx="405111" cy="259045"/>
    <xdr:sp macro="" textlink="">
      <xdr:nvSpPr>
        <xdr:cNvPr id="875" name="【庁舎】&#10;有形固定資産減価償却率該当値テキスト">
          <a:extLst>
            <a:ext uri="{FF2B5EF4-FFF2-40B4-BE49-F238E27FC236}">
              <a16:creationId xmlns:a16="http://schemas.microsoft.com/office/drawing/2014/main" id="{03893038-8295-4CEF-9503-A467F4D22910}"/>
            </a:ext>
          </a:extLst>
        </xdr:cNvPr>
        <xdr:cNvSpPr txBox="1"/>
      </xdr:nvSpPr>
      <xdr:spPr>
        <a:xfrm>
          <a:off x="16357600" y="174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876" name="楕円 875">
          <a:extLst>
            <a:ext uri="{FF2B5EF4-FFF2-40B4-BE49-F238E27FC236}">
              <a16:creationId xmlns:a16="http://schemas.microsoft.com/office/drawing/2014/main" id="{2DA11D12-578C-44C5-9909-7D363AC39EF1}"/>
            </a:ext>
          </a:extLst>
        </xdr:cNvPr>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117348</xdr:rowOff>
    </xdr:from>
    <xdr:to>
      <xdr:col>85</xdr:col>
      <xdr:colOff>127000</xdr:colOff>
      <xdr:row>103</xdr:row>
      <xdr:rowOff>30480</xdr:rowOff>
    </xdr:to>
    <xdr:cxnSp macro="">
      <xdr:nvCxnSpPr>
        <xdr:cNvPr id="877" name="直線コネクタ 876">
          <a:extLst>
            <a:ext uri="{FF2B5EF4-FFF2-40B4-BE49-F238E27FC236}">
              <a16:creationId xmlns:a16="http://schemas.microsoft.com/office/drawing/2014/main" id="{87EEBFC1-5B6D-4723-9480-FB2AB6181450}"/>
            </a:ext>
          </a:extLst>
        </xdr:cNvPr>
        <xdr:cNvCxnSpPr/>
      </xdr:nvCxnSpPr>
      <xdr:spPr>
        <a:xfrm flipV="1">
          <a:off x="15481300" y="17605248"/>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878" name="楕円 877">
          <a:extLst>
            <a:ext uri="{FF2B5EF4-FFF2-40B4-BE49-F238E27FC236}">
              <a16:creationId xmlns:a16="http://schemas.microsoft.com/office/drawing/2014/main" id="{B9725EAC-03CC-4631-899D-70C9F1AD365E}"/>
            </a:ext>
          </a:extLst>
        </xdr:cNvPr>
        <xdr:cNvSpPr/>
      </xdr:nvSpPr>
      <xdr:spPr>
        <a:xfrm>
          <a:off x="14541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106</xdr:row>
      <xdr:rowOff>115063</xdr:rowOff>
    </xdr:to>
    <xdr:cxnSp macro="">
      <xdr:nvCxnSpPr>
        <xdr:cNvPr id="879" name="直線コネクタ 878">
          <a:extLst>
            <a:ext uri="{FF2B5EF4-FFF2-40B4-BE49-F238E27FC236}">
              <a16:creationId xmlns:a16="http://schemas.microsoft.com/office/drawing/2014/main" id="{F694D3CD-A271-4AA6-A240-8AFADA7EBA3B}"/>
            </a:ext>
          </a:extLst>
        </xdr:cNvPr>
        <xdr:cNvCxnSpPr/>
      </xdr:nvCxnSpPr>
      <xdr:spPr>
        <a:xfrm flipV="1">
          <a:off x="14592300" y="17689830"/>
          <a:ext cx="889000" cy="5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880" name="楕円 879">
          <a:extLst>
            <a:ext uri="{FF2B5EF4-FFF2-40B4-BE49-F238E27FC236}">
              <a16:creationId xmlns:a16="http://schemas.microsoft.com/office/drawing/2014/main" id="{0BDF026E-FF1D-4B4E-9939-2BA6086C0929}"/>
            </a:ext>
          </a:extLst>
        </xdr:cNvPr>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115063</xdr:rowOff>
    </xdr:to>
    <xdr:cxnSp macro="">
      <xdr:nvCxnSpPr>
        <xdr:cNvPr id="881" name="直線コネクタ 880">
          <a:extLst>
            <a:ext uri="{FF2B5EF4-FFF2-40B4-BE49-F238E27FC236}">
              <a16:creationId xmlns:a16="http://schemas.microsoft.com/office/drawing/2014/main" id="{71C0E1E0-9572-41E2-AF18-48AADB050BF7}"/>
            </a:ext>
          </a:extLst>
        </xdr:cNvPr>
        <xdr:cNvCxnSpPr/>
      </xdr:nvCxnSpPr>
      <xdr:spPr>
        <a:xfrm>
          <a:off x="13703300" y="18249900"/>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52832</xdr:rowOff>
    </xdr:from>
    <xdr:to>
      <xdr:col>67</xdr:col>
      <xdr:colOff>101600</xdr:colOff>
      <xdr:row>106</xdr:row>
      <xdr:rowOff>154432</xdr:rowOff>
    </xdr:to>
    <xdr:sp macro="" textlink="">
      <xdr:nvSpPr>
        <xdr:cNvPr id="882" name="楕円 881">
          <a:extLst>
            <a:ext uri="{FF2B5EF4-FFF2-40B4-BE49-F238E27FC236}">
              <a16:creationId xmlns:a16="http://schemas.microsoft.com/office/drawing/2014/main" id="{9322B988-3B01-4EB2-A2B3-6683EE697BE9}"/>
            </a:ext>
          </a:extLst>
        </xdr:cNvPr>
        <xdr:cNvSpPr/>
      </xdr:nvSpPr>
      <xdr:spPr>
        <a:xfrm>
          <a:off x="12763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103632</xdr:rowOff>
    </xdr:to>
    <xdr:cxnSp macro="">
      <xdr:nvCxnSpPr>
        <xdr:cNvPr id="883" name="直線コネクタ 882">
          <a:extLst>
            <a:ext uri="{FF2B5EF4-FFF2-40B4-BE49-F238E27FC236}">
              <a16:creationId xmlns:a16="http://schemas.microsoft.com/office/drawing/2014/main" id="{5BDE8FB4-3A33-404F-BB39-44966FBADF6A}"/>
            </a:ext>
          </a:extLst>
        </xdr:cNvPr>
        <xdr:cNvCxnSpPr/>
      </xdr:nvCxnSpPr>
      <xdr:spPr>
        <a:xfrm flipV="1">
          <a:off x="12814300" y="18249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170705</xdr:rowOff>
    </xdr:from>
    <xdr:ext cx="405111" cy="259045"/>
    <xdr:sp macro="" textlink="">
      <xdr:nvSpPr>
        <xdr:cNvPr id="884" name="n_1aveValue【庁舎】&#10;有形固定資産減価償却率">
          <a:extLst>
            <a:ext uri="{FF2B5EF4-FFF2-40B4-BE49-F238E27FC236}">
              <a16:creationId xmlns:a16="http://schemas.microsoft.com/office/drawing/2014/main" id="{E370738F-5D4A-4929-814F-15F5A821B4AC}"/>
            </a:ext>
          </a:extLst>
        </xdr:cNvPr>
        <xdr:cNvSpPr txBox="1"/>
      </xdr:nvSpPr>
      <xdr:spPr>
        <a:xfrm>
          <a:off x="152660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885" name="n_2aveValue【庁舎】&#10;有形固定資産減価償却率">
          <a:extLst>
            <a:ext uri="{FF2B5EF4-FFF2-40B4-BE49-F238E27FC236}">
              <a16:creationId xmlns:a16="http://schemas.microsoft.com/office/drawing/2014/main" id="{5272A300-8833-4DBD-A928-01ED887B6116}"/>
            </a:ext>
          </a:extLst>
        </xdr:cNvPr>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886" name="n_3aveValue【庁舎】&#10;有形固定資産減価償却率">
          <a:extLst>
            <a:ext uri="{FF2B5EF4-FFF2-40B4-BE49-F238E27FC236}">
              <a16:creationId xmlns:a16="http://schemas.microsoft.com/office/drawing/2014/main" id="{8E8B0BCF-8819-4291-88EA-0E5CE55B50E0}"/>
            </a:ext>
          </a:extLst>
        </xdr:cNvPr>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81805</xdr:rowOff>
    </xdr:from>
    <xdr:ext cx="405111" cy="259045"/>
    <xdr:sp macro="" textlink="">
      <xdr:nvSpPr>
        <xdr:cNvPr id="887" name="n_4aveValue【庁舎】&#10;有形固定資産減価償却率">
          <a:extLst>
            <a:ext uri="{FF2B5EF4-FFF2-40B4-BE49-F238E27FC236}">
              <a16:creationId xmlns:a16="http://schemas.microsoft.com/office/drawing/2014/main" id="{AFC859D6-006D-4A25-9719-0E9A939CA030}"/>
            </a:ext>
          </a:extLst>
        </xdr:cNvPr>
        <xdr:cNvSpPr txBox="1"/>
      </xdr:nvSpPr>
      <xdr:spPr>
        <a:xfrm>
          <a:off x="12611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97807</xdr:rowOff>
    </xdr:from>
    <xdr:ext cx="405111" cy="259045"/>
    <xdr:sp macro="" textlink="">
      <xdr:nvSpPr>
        <xdr:cNvPr id="888" name="n_1mainValue【庁舎】&#10;有形固定資産減価償却率">
          <a:extLst>
            <a:ext uri="{FF2B5EF4-FFF2-40B4-BE49-F238E27FC236}">
              <a16:creationId xmlns:a16="http://schemas.microsoft.com/office/drawing/2014/main" id="{84DD03B3-19D7-49CE-AA8C-74103745F235}"/>
            </a:ext>
          </a:extLst>
        </xdr:cNvPr>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889" name="n_2mainValue【庁舎】&#10;有形固定資産減価償却率">
          <a:extLst>
            <a:ext uri="{FF2B5EF4-FFF2-40B4-BE49-F238E27FC236}">
              <a16:creationId xmlns:a16="http://schemas.microsoft.com/office/drawing/2014/main" id="{941F1F0D-E0DD-4019-81C1-385AFCA2AA27}"/>
            </a:ext>
          </a:extLst>
        </xdr:cNvPr>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890" name="n_3mainValue【庁舎】&#10;有形固定資産減価償却率">
          <a:extLst>
            <a:ext uri="{FF2B5EF4-FFF2-40B4-BE49-F238E27FC236}">
              <a16:creationId xmlns:a16="http://schemas.microsoft.com/office/drawing/2014/main" id="{6103850D-A82C-45FC-8421-3F709A0177C3}"/>
            </a:ext>
          </a:extLst>
        </xdr:cNvPr>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145559</xdr:rowOff>
    </xdr:from>
    <xdr:ext cx="405111" cy="259045"/>
    <xdr:sp macro="" textlink="">
      <xdr:nvSpPr>
        <xdr:cNvPr id="891" name="n_4mainValue【庁舎】&#10;有形固定資産減価償却率">
          <a:extLst>
            <a:ext uri="{FF2B5EF4-FFF2-40B4-BE49-F238E27FC236}">
              <a16:creationId xmlns:a16="http://schemas.microsoft.com/office/drawing/2014/main" id="{F4160CD1-0560-4796-A2A6-9F8D21881992}"/>
            </a:ext>
          </a:extLst>
        </xdr:cNvPr>
        <xdr:cNvSpPr txBox="1"/>
      </xdr:nvSpPr>
      <xdr:spPr>
        <a:xfrm>
          <a:off x="126117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BB4A5885-33D6-475D-8C95-0BEC36F7281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184CDE98-027C-4A9A-87A0-7D5C58B987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C31DF935-BE6E-45C8-9EFD-9B422757F0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A59B479D-4E61-4B5E-A43A-B4AE8F6FA3C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B7796CDC-910F-48BC-A1D3-B5D307A46E4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8160B6EC-B318-43D5-B61F-11664747EE8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86E1A177-DE8E-41F8-88BE-417139ED5C1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6DC5F91E-2C0C-4F5A-BFF1-D782B784965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1476DE28-C08E-41F5-B6F7-F903DADC294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E131B019-13D4-40ED-9131-1D048E6E411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2" name="テキスト ボックス 901">
          <a:extLst>
            <a:ext uri="{FF2B5EF4-FFF2-40B4-BE49-F238E27FC236}">
              <a16:creationId xmlns:a16="http://schemas.microsoft.com/office/drawing/2014/main" id="{BC122F7D-8026-4FE1-9918-A341B383194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67D8DDED-0CDB-4F5D-8133-668CC923306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DFAEE7F9-AADE-4A34-9870-E3923AED07A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023A4AC3-5102-4EB8-9052-2B6104E5753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313BB083-AD21-4960-945A-17C8ABFE105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C0127776-8DA0-4B93-8A37-E21A5080051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C30A7F48-C4EC-480F-948A-68D0B55D2F4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09F9EF18-9833-49B3-9FCC-FCFB4F5C2B3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DE1A29DA-04DD-49EA-BDC9-214A410E953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A0EDF85A-E831-42F6-B22B-B943FA482A0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1AC2DCF-6DD8-4ED1-8934-71BFBBB6F6A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BA86970F-30F2-4557-AE39-B441813875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914" name="直線コネクタ 913">
          <a:extLst>
            <a:ext uri="{FF2B5EF4-FFF2-40B4-BE49-F238E27FC236}">
              <a16:creationId xmlns:a16="http://schemas.microsoft.com/office/drawing/2014/main" id="{683E0046-A64A-448F-B6F9-89D4C8361609}"/>
            </a:ext>
          </a:extLst>
        </xdr:cNvPr>
        <xdr:cNvCxnSpPr/>
      </xdr:nvCxnSpPr>
      <xdr:spPr>
        <a:xfrm flipV="1">
          <a:off x="22160864" y="1745437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915" name="【庁舎】&#10;一人当たり面積最小値テキスト">
          <a:extLst>
            <a:ext uri="{FF2B5EF4-FFF2-40B4-BE49-F238E27FC236}">
              <a16:creationId xmlns:a16="http://schemas.microsoft.com/office/drawing/2014/main" id="{8A633A9E-7490-497A-830F-F1F34E7A3A85}"/>
            </a:ext>
          </a:extLst>
        </xdr:cNvPr>
        <xdr:cNvSpPr txBox="1"/>
      </xdr:nvSpPr>
      <xdr:spPr>
        <a:xfrm>
          <a:off x="22199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916" name="直線コネクタ 915">
          <a:extLst>
            <a:ext uri="{FF2B5EF4-FFF2-40B4-BE49-F238E27FC236}">
              <a16:creationId xmlns:a16="http://schemas.microsoft.com/office/drawing/2014/main" id="{DCEF404C-932F-465C-9889-2A42DAFF932C}"/>
            </a:ext>
          </a:extLst>
        </xdr:cNvPr>
        <xdr:cNvCxnSpPr/>
      </xdr:nvCxnSpPr>
      <xdr:spPr>
        <a:xfrm>
          <a:off x="22072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17" name="【庁舎】&#10;一人当たり面積最大値テキスト">
          <a:extLst>
            <a:ext uri="{FF2B5EF4-FFF2-40B4-BE49-F238E27FC236}">
              <a16:creationId xmlns:a16="http://schemas.microsoft.com/office/drawing/2014/main" id="{93C3DEFC-BF50-41CD-A39E-0FAADDB212DA}"/>
            </a:ext>
          </a:extLst>
        </xdr:cNvPr>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18" name="直線コネクタ 917">
          <a:extLst>
            <a:ext uri="{FF2B5EF4-FFF2-40B4-BE49-F238E27FC236}">
              <a16:creationId xmlns:a16="http://schemas.microsoft.com/office/drawing/2014/main" id="{7C903D3F-E9F1-4BE0-904C-EE762E5365C1}"/>
            </a:ext>
          </a:extLst>
        </xdr:cNvPr>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19" name="【庁舎】&#10;一人当たり面積平均値テキスト">
          <a:extLst>
            <a:ext uri="{FF2B5EF4-FFF2-40B4-BE49-F238E27FC236}">
              <a16:creationId xmlns:a16="http://schemas.microsoft.com/office/drawing/2014/main" id="{751FEEEA-FB62-49F9-8050-46F51EFD4804}"/>
            </a:ext>
          </a:extLst>
        </xdr:cNvPr>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0" name="フローチャート: 判断 919">
          <a:extLst>
            <a:ext uri="{FF2B5EF4-FFF2-40B4-BE49-F238E27FC236}">
              <a16:creationId xmlns:a16="http://schemas.microsoft.com/office/drawing/2014/main" id="{262AB7BE-F45E-4D90-A81B-DCA6C9DF3490}"/>
            </a:ext>
          </a:extLst>
        </xdr:cNvPr>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1" name="フローチャート: 判断 920">
          <a:extLst>
            <a:ext uri="{FF2B5EF4-FFF2-40B4-BE49-F238E27FC236}">
              <a16:creationId xmlns:a16="http://schemas.microsoft.com/office/drawing/2014/main" id="{B49BA742-DE0F-4A9E-8191-F370527449B6}"/>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922" name="フローチャート: 判断 921">
          <a:extLst>
            <a:ext uri="{FF2B5EF4-FFF2-40B4-BE49-F238E27FC236}">
              <a16:creationId xmlns:a16="http://schemas.microsoft.com/office/drawing/2014/main" id="{3AA37BA8-A926-4559-A652-6125114E7756}"/>
            </a:ext>
          </a:extLst>
        </xdr:cNvPr>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3" name="フローチャート: 判断 922">
          <a:extLst>
            <a:ext uri="{FF2B5EF4-FFF2-40B4-BE49-F238E27FC236}">
              <a16:creationId xmlns:a16="http://schemas.microsoft.com/office/drawing/2014/main" id="{7764F80A-B0D9-411E-BDB7-126608A2C530}"/>
            </a:ext>
          </a:extLst>
        </xdr:cNvPr>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4" name="フローチャート: 判断 923">
          <a:extLst>
            <a:ext uri="{FF2B5EF4-FFF2-40B4-BE49-F238E27FC236}">
              <a16:creationId xmlns:a16="http://schemas.microsoft.com/office/drawing/2014/main" id="{C7B5B839-02E3-4111-A766-6B6698A8A37A}"/>
            </a:ext>
          </a:extLst>
        </xdr:cNvPr>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5CA1EC1C-7556-4F8D-B7CD-FC01C77638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E7B3E251-88C9-420C-AD4F-464A96AC0B9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8B5441F8-10DC-4703-8B6C-35BF14A845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8088CFD9-98DB-476E-8FE5-D784E283A0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6E4FD758-08D3-4E0A-B0DE-B3D79D005F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930" name="楕円 929">
          <a:extLst>
            <a:ext uri="{FF2B5EF4-FFF2-40B4-BE49-F238E27FC236}">
              <a16:creationId xmlns:a16="http://schemas.microsoft.com/office/drawing/2014/main" id="{1E5EEAEE-5721-48CF-B423-2BE63878A836}"/>
            </a:ext>
          </a:extLst>
        </xdr:cNvPr>
        <xdr:cNvSpPr/>
      </xdr:nvSpPr>
      <xdr:spPr>
        <a:xfrm>
          <a:off x="22110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2557</xdr:rowOff>
    </xdr:from>
    <xdr:ext cx="469744" cy="259045"/>
    <xdr:sp macro="" textlink="">
      <xdr:nvSpPr>
        <xdr:cNvPr id="931" name="【庁舎】&#10;一人当たり面積該当値テキスト">
          <a:extLst>
            <a:ext uri="{FF2B5EF4-FFF2-40B4-BE49-F238E27FC236}">
              <a16:creationId xmlns:a16="http://schemas.microsoft.com/office/drawing/2014/main" id="{39AFCD2C-96E6-4488-882C-BC69127E38F9}"/>
            </a:ext>
          </a:extLst>
        </xdr:cNvPr>
        <xdr:cNvSpPr txBox="1"/>
      </xdr:nvSpPr>
      <xdr:spPr>
        <a:xfrm>
          <a:off x="22199600"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146558</xdr:rowOff>
    </xdr:from>
    <xdr:to>
      <xdr:col>112</xdr:col>
      <xdr:colOff>38100</xdr:colOff>
      <xdr:row>100</xdr:row>
      <xdr:rowOff>76708</xdr:rowOff>
    </xdr:to>
    <xdr:sp macro="" textlink="">
      <xdr:nvSpPr>
        <xdr:cNvPr id="932" name="楕円 931">
          <a:extLst>
            <a:ext uri="{FF2B5EF4-FFF2-40B4-BE49-F238E27FC236}">
              <a16:creationId xmlns:a16="http://schemas.microsoft.com/office/drawing/2014/main" id="{575E42E6-1E3A-4EFC-999C-B0B5ECA5547E}"/>
            </a:ext>
          </a:extLst>
        </xdr:cNvPr>
        <xdr:cNvSpPr/>
      </xdr:nvSpPr>
      <xdr:spPr>
        <a:xfrm>
          <a:off x="21272500" y="171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25908</xdr:rowOff>
    </xdr:from>
    <xdr:to>
      <xdr:col>116</xdr:col>
      <xdr:colOff>63500</xdr:colOff>
      <xdr:row>104</xdr:row>
      <xdr:rowOff>30480</xdr:rowOff>
    </xdr:to>
    <xdr:cxnSp macro="">
      <xdr:nvCxnSpPr>
        <xdr:cNvPr id="933" name="直線コネクタ 932">
          <a:extLst>
            <a:ext uri="{FF2B5EF4-FFF2-40B4-BE49-F238E27FC236}">
              <a16:creationId xmlns:a16="http://schemas.microsoft.com/office/drawing/2014/main" id="{AEE4E021-C552-4F10-980F-108D9B7E59CD}"/>
            </a:ext>
          </a:extLst>
        </xdr:cNvPr>
        <xdr:cNvCxnSpPr/>
      </xdr:nvCxnSpPr>
      <xdr:spPr>
        <a:xfrm>
          <a:off x="21323300" y="17170908"/>
          <a:ext cx="838200" cy="69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169418</xdr:rowOff>
    </xdr:from>
    <xdr:to>
      <xdr:col>107</xdr:col>
      <xdr:colOff>101600</xdr:colOff>
      <xdr:row>104</xdr:row>
      <xdr:rowOff>99568</xdr:rowOff>
    </xdr:to>
    <xdr:sp macro="" textlink="">
      <xdr:nvSpPr>
        <xdr:cNvPr id="934" name="楕円 933">
          <a:extLst>
            <a:ext uri="{FF2B5EF4-FFF2-40B4-BE49-F238E27FC236}">
              <a16:creationId xmlns:a16="http://schemas.microsoft.com/office/drawing/2014/main" id="{BA769836-0883-4468-A80B-F8B468B67269}"/>
            </a:ext>
          </a:extLst>
        </xdr:cNvPr>
        <xdr:cNvSpPr/>
      </xdr:nvSpPr>
      <xdr:spPr>
        <a:xfrm>
          <a:off x="20383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25908</xdr:rowOff>
    </xdr:from>
    <xdr:to>
      <xdr:col>111</xdr:col>
      <xdr:colOff>177800</xdr:colOff>
      <xdr:row>104</xdr:row>
      <xdr:rowOff>48768</xdr:rowOff>
    </xdr:to>
    <xdr:cxnSp macro="">
      <xdr:nvCxnSpPr>
        <xdr:cNvPr id="935" name="直線コネクタ 934">
          <a:extLst>
            <a:ext uri="{FF2B5EF4-FFF2-40B4-BE49-F238E27FC236}">
              <a16:creationId xmlns:a16="http://schemas.microsoft.com/office/drawing/2014/main" id="{73C5552A-2784-40A9-931B-A057294C2E72}"/>
            </a:ext>
          </a:extLst>
        </xdr:cNvPr>
        <xdr:cNvCxnSpPr/>
      </xdr:nvCxnSpPr>
      <xdr:spPr>
        <a:xfrm flipV="1">
          <a:off x="20434300" y="17170908"/>
          <a:ext cx="8890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7113</xdr:rowOff>
    </xdr:from>
    <xdr:to>
      <xdr:col>102</xdr:col>
      <xdr:colOff>165100</xdr:colOff>
      <xdr:row>104</xdr:row>
      <xdr:rowOff>108713</xdr:rowOff>
    </xdr:to>
    <xdr:sp macro="" textlink="">
      <xdr:nvSpPr>
        <xdr:cNvPr id="936" name="楕円 935">
          <a:extLst>
            <a:ext uri="{FF2B5EF4-FFF2-40B4-BE49-F238E27FC236}">
              <a16:creationId xmlns:a16="http://schemas.microsoft.com/office/drawing/2014/main" id="{B9A51599-B4B9-4061-A9FD-2F4C422F121E}"/>
            </a:ext>
          </a:extLst>
        </xdr:cNvPr>
        <xdr:cNvSpPr/>
      </xdr:nvSpPr>
      <xdr:spPr>
        <a:xfrm>
          <a:off x="19494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48768</xdr:rowOff>
    </xdr:from>
    <xdr:to>
      <xdr:col>107</xdr:col>
      <xdr:colOff>50800</xdr:colOff>
      <xdr:row>104</xdr:row>
      <xdr:rowOff>57913</xdr:rowOff>
    </xdr:to>
    <xdr:cxnSp macro="">
      <xdr:nvCxnSpPr>
        <xdr:cNvPr id="937" name="直線コネクタ 936">
          <a:extLst>
            <a:ext uri="{FF2B5EF4-FFF2-40B4-BE49-F238E27FC236}">
              <a16:creationId xmlns:a16="http://schemas.microsoft.com/office/drawing/2014/main" id="{81F43B43-E85F-4E58-8FA9-5D7C3B5D1336}"/>
            </a:ext>
          </a:extLst>
        </xdr:cNvPr>
        <xdr:cNvCxnSpPr/>
      </xdr:nvCxnSpPr>
      <xdr:spPr>
        <a:xfrm flipV="1">
          <a:off x="19545300" y="178795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11685</xdr:rowOff>
    </xdr:from>
    <xdr:to>
      <xdr:col>98</xdr:col>
      <xdr:colOff>38100</xdr:colOff>
      <xdr:row>104</xdr:row>
      <xdr:rowOff>113285</xdr:rowOff>
    </xdr:to>
    <xdr:sp macro="" textlink="">
      <xdr:nvSpPr>
        <xdr:cNvPr id="938" name="楕円 937">
          <a:extLst>
            <a:ext uri="{FF2B5EF4-FFF2-40B4-BE49-F238E27FC236}">
              <a16:creationId xmlns:a16="http://schemas.microsoft.com/office/drawing/2014/main" id="{1A25DEB9-D68F-48C7-9A2F-9DB17000B3F1}"/>
            </a:ext>
          </a:extLst>
        </xdr:cNvPr>
        <xdr:cNvSpPr/>
      </xdr:nvSpPr>
      <xdr:spPr>
        <a:xfrm>
          <a:off x="18605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57913</xdr:rowOff>
    </xdr:from>
    <xdr:to>
      <xdr:col>102</xdr:col>
      <xdr:colOff>114300</xdr:colOff>
      <xdr:row>104</xdr:row>
      <xdr:rowOff>62485</xdr:rowOff>
    </xdr:to>
    <xdr:cxnSp macro="">
      <xdr:nvCxnSpPr>
        <xdr:cNvPr id="939" name="直線コネクタ 938">
          <a:extLst>
            <a:ext uri="{FF2B5EF4-FFF2-40B4-BE49-F238E27FC236}">
              <a16:creationId xmlns:a16="http://schemas.microsoft.com/office/drawing/2014/main" id="{92BF17B7-FC56-4D69-B8FB-01BC4C202AEE}"/>
            </a:ext>
          </a:extLst>
        </xdr:cNvPr>
        <xdr:cNvCxnSpPr/>
      </xdr:nvCxnSpPr>
      <xdr:spPr>
        <a:xfrm flipV="1">
          <a:off x="18656300" y="178887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0" name="n_1aveValue【庁舎】&#10;一人当たり面積">
          <a:extLst>
            <a:ext uri="{FF2B5EF4-FFF2-40B4-BE49-F238E27FC236}">
              <a16:creationId xmlns:a16="http://schemas.microsoft.com/office/drawing/2014/main" id="{955A12CC-C92E-4699-9A58-46031053A37A}"/>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156990</xdr:rowOff>
    </xdr:from>
    <xdr:ext cx="469744" cy="259045"/>
    <xdr:sp macro="" textlink="">
      <xdr:nvSpPr>
        <xdr:cNvPr id="941" name="n_2aveValue【庁舎】&#10;一人当たり面積">
          <a:extLst>
            <a:ext uri="{FF2B5EF4-FFF2-40B4-BE49-F238E27FC236}">
              <a16:creationId xmlns:a16="http://schemas.microsoft.com/office/drawing/2014/main" id="{75603FFA-52E0-4594-92FD-D362B02A6108}"/>
            </a:ext>
          </a:extLst>
        </xdr:cNvPr>
        <xdr:cNvSpPr txBox="1"/>
      </xdr:nvSpPr>
      <xdr:spPr>
        <a:xfrm>
          <a:off x="20199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942" name="n_3aveValue【庁舎】&#10;一人当たり面積">
          <a:extLst>
            <a:ext uri="{FF2B5EF4-FFF2-40B4-BE49-F238E27FC236}">
              <a16:creationId xmlns:a16="http://schemas.microsoft.com/office/drawing/2014/main" id="{072103CE-CD26-42B7-B134-69FF5793F0C0}"/>
            </a:ext>
          </a:extLst>
        </xdr:cNvPr>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943" name="n_4aveValue【庁舎】&#10;一人当たり面積">
          <a:extLst>
            <a:ext uri="{FF2B5EF4-FFF2-40B4-BE49-F238E27FC236}">
              <a16:creationId xmlns:a16="http://schemas.microsoft.com/office/drawing/2014/main" id="{9DB8D246-A77C-490F-AFC7-63743DDC495B}"/>
            </a:ext>
          </a:extLst>
        </xdr:cNvPr>
        <xdr:cNvSpPr txBox="1"/>
      </xdr:nvSpPr>
      <xdr:spPr>
        <a:xfrm>
          <a:off x="18421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93235</xdr:rowOff>
    </xdr:from>
    <xdr:ext cx="469744" cy="259045"/>
    <xdr:sp macro="" textlink="">
      <xdr:nvSpPr>
        <xdr:cNvPr id="944" name="n_1mainValue【庁舎】&#10;一人当たり面積">
          <a:extLst>
            <a:ext uri="{FF2B5EF4-FFF2-40B4-BE49-F238E27FC236}">
              <a16:creationId xmlns:a16="http://schemas.microsoft.com/office/drawing/2014/main" id="{929B19D8-B71C-44ED-9D3E-89BE2F4AB5D6}"/>
            </a:ext>
          </a:extLst>
        </xdr:cNvPr>
        <xdr:cNvSpPr txBox="1"/>
      </xdr:nvSpPr>
      <xdr:spPr>
        <a:xfrm>
          <a:off x="21075727" y="168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116095</xdr:rowOff>
    </xdr:from>
    <xdr:ext cx="469744" cy="259045"/>
    <xdr:sp macro="" textlink="">
      <xdr:nvSpPr>
        <xdr:cNvPr id="945" name="n_2mainValue【庁舎】&#10;一人当たり面積">
          <a:extLst>
            <a:ext uri="{FF2B5EF4-FFF2-40B4-BE49-F238E27FC236}">
              <a16:creationId xmlns:a16="http://schemas.microsoft.com/office/drawing/2014/main" id="{9A1AB1A4-D192-41AC-8DF1-974C95C19EBE}"/>
            </a:ext>
          </a:extLst>
        </xdr:cNvPr>
        <xdr:cNvSpPr txBox="1"/>
      </xdr:nvSpPr>
      <xdr:spPr>
        <a:xfrm>
          <a:off x="201994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125240</xdr:rowOff>
    </xdr:from>
    <xdr:ext cx="469744" cy="259045"/>
    <xdr:sp macro="" textlink="">
      <xdr:nvSpPr>
        <xdr:cNvPr id="946" name="n_3mainValue【庁舎】&#10;一人当たり面積">
          <a:extLst>
            <a:ext uri="{FF2B5EF4-FFF2-40B4-BE49-F238E27FC236}">
              <a16:creationId xmlns:a16="http://schemas.microsoft.com/office/drawing/2014/main" id="{75B3E817-C70A-4F6E-AAD2-FB2E3CB98115}"/>
            </a:ext>
          </a:extLst>
        </xdr:cNvPr>
        <xdr:cNvSpPr txBox="1"/>
      </xdr:nvSpPr>
      <xdr:spPr>
        <a:xfrm>
          <a:off x="19310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129812</xdr:rowOff>
    </xdr:from>
    <xdr:ext cx="469744" cy="259045"/>
    <xdr:sp macro="" textlink="">
      <xdr:nvSpPr>
        <xdr:cNvPr id="947" name="n_4mainValue【庁舎】&#10;一人当たり面積">
          <a:extLst>
            <a:ext uri="{FF2B5EF4-FFF2-40B4-BE49-F238E27FC236}">
              <a16:creationId xmlns:a16="http://schemas.microsoft.com/office/drawing/2014/main" id="{E6F8EBA9-CDFC-48FE-A4CD-4D1A3520CDCD}"/>
            </a:ext>
          </a:extLst>
        </xdr:cNvPr>
        <xdr:cNvSpPr txBox="1"/>
      </xdr:nvSpPr>
      <xdr:spPr>
        <a:xfrm>
          <a:off x="184214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7280C4C8-5216-485B-918E-F202A4A8A9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8E6CCB60-F274-4FB7-A7F6-2213412F563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BF56E9C5-1989-45B1-8F9C-27A308B633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類似団体と比較して特に有形固定資産減価償却率が高くなっており、最も老朽化している上田地域広域連合所管の上田クリーンセンターは、昭和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年から稼働している。現在広域連合内</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クリーンセンターを統合し、新たに資源循環型施設を建設することが検討されている。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0"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有形固定資産減価償却率は全国平均を上回っているが、平成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年度に策定した「上田市スポーツ施設整備基本構想・整備計画」に基づき、体育館の大規模改修、スポーツ施設の集約や廃止、移転改築等を実施しているため償却率は改善した。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0"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令和元年度まで有形固定資産減価償却率が高い水準にあったが、令和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年度新庁舎の竣工、既存庁舎の解体等により、類似団体平均になった。今後は建設、改修費用等に加え、維持管理にかかる経費の増加に留意していきたい。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154,615
150,923
552.04
80,286,444
77,219,580
2,392,757
41,150,324
66,623,907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年度以降、横ばいで推移しており、令和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と依然として類似団体平均を下回っており、引き続き歳出全般の見直しを実施するとともに、市税の徴収率向上対策を中心とする歳入確保に努める。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163484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昨年度に比べ、分子となる歳出の経常一般財源等は、人件費</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億円余の増などで全体で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億円余の増となり、分母は、歳入の経常一般財源等が地方交付税</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億円余、地方特例交付金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億円余の増、臨時財政対策債が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億円余の増となり、全体で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億円余の増となったため、前年度から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地方債の新規発行の抑制や減債基金の活用などにより引き続き公債費の縮減に努めるとともに、補助金の見直しを行い、経常経費削減に一層努めることで持続可能な財政構造の確立を目指していく。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108857</xdr:rowOff>
    </xdr:from>
    <xdr:to>
      <xdr:col>23</xdr:col>
      <xdr:colOff>133350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9881507"/>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23784</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62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108857</xdr:rowOff>
    </xdr:from>
    <xdr:to>
      <xdr:col>24</xdr:col>
      <xdr:colOff>12700</xdr:colOff>
      <xdr:row>57</xdr:row>
      <xdr:rowOff>108857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988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78015</xdr:rowOff>
    </xdr:from>
    <xdr:to>
      <xdr:col>23</xdr:col>
      <xdr:colOff>133350</xdr:colOff>
      <xdr:row>65</xdr:row>
      <xdr:rowOff>133350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536465"/>
          <a:ext cx="838200" cy="74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33762</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49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61685</xdr:rowOff>
    </xdr:from>
    <xdr:to>
      <xdr:col>23</xdr:col>
      <xdr:colOff>184150</xdr:colOff>
      <xdr:row>61</xdr:row>
      <xdr:rowOff>163285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167822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127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150585</xdr:rowOff>
    </xdr:from>
    <xdr:to>
      <xdr:col>15</xdr:col>
      <xdr:colOff>82550</xdr:colOff>
      <xdr:row>65</xdr:row>
      <xdr:rowOff>167822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29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150585</xdr:rowOff>
    </xdr:from>
    <xdr:to>
      <xdr:col>15</xdr:col>
      <xdr:colOff>133350</xdr:colOff>
      <xdr:row>65</xdr:row>
      <xdr:rowOff>80735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1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90912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89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132443</xdr:rowOff>
    </xdr:from>
    <xdr:to>
      <xdr:col>11</xdr:col>
      <xdr:colOff>31750</xdr:colOff>
      <xdr:row>65</xdr:row>
      <xdr:rowOff>150585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105243"/>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98878</xdr:rowOff>
    </xdr:from>
    <xdr:to>
      <xdr:col>11</xdr:col>
      <xdr:colOff>82550</xdr:colOff>
      <xdr:row>65</xdr:row>
      <xdr:rowOff>29028</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0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39205</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84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30843</xdr:rowOff>
    </xdr:from>
    <xdr:to>
      <xdr:col>7</xdr:col>
      <xdr:colOff>31750</xdr:colOff>
      <xdr:row>65</xdr:row>
      <xdr:rowOff>132443</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17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117220</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27215</xdr:rowOff>
    </xdr:from>
    <xdr:to>
      <xdr:col>23</xdr:col>
      <xdr:colOff>184150</xdr:colOff>
      <xdr:row>61</xdr:row>
      <xdr:rowOff>128815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43742</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117022</xdr:rowOff>
    </xdr:from>
    <xdr:to>
      <xdr:col>15</xdr:col>
      <xdr:colOff>133350</xdr:colOff>
      <xdr:row>66</xdr:row>
      <xdr:rowOff>47172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31949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99785</xdr:rowOff>
    </xdr:from>
    <xdr:to>
      <xdr:col>11</xdr:col>
      <xdr:colOff>82550</xdr:colOff>
      <xdr:row>66</xdr:row>
      <xdr:rowOff>29935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14712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81643</xdr:rowOff>
    </xdr:from>
    <xdr:to>
      <xdr:col>7</xdr:col>
      <xdr:colOff>31750</xdr:colOff>
      <xdr:row>65</xdr:row>
      <xdr:rowOff>11793</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21970</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年度以降、概ね類似団体平均値に近い値で推移している。令和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年度以降は、会計年度任用職員制度の開始に伴う人件費の増加などにより、令和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年度決算額は令和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12,481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円増えることになった。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今後も事業の見直しを図りつつ、適正な事業実施を進めていく。</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141179</xdr:rowOff>
    </xdr:from>
    <xdr:to>
      <xdr:col>23</xdr:col>
      <xdr:colOff>133350</xdr:colOff>
      <xdr:row>84</xdr:row>
      <xdr:rowOff>49251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00079"/>
          <a:ext cx="838200" cy="25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54399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56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24831</xdr:rowOff>
    </xdr:from>
    <xdr:to>
      <xdr:col>19</xdr:col>
      <xdr:colOff>133350</xdr:colOff>
      <xdr:row>82</xdr:row>
      <xdr:rowOff>141179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83731"/>
          <a:ext cx="889000" cy="11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128267</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35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117337</xdr:rowOff>
    </xdr:from>
    <xdr:to>
      <xdr:col>15</xdr:col>
      <xdr:colOff>82550</xdr:colOff>
      <xdr:row>82</xdr:row>
      <xdr:rowOff>24831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04787"/>
          <a:ext cx="889000" cy="7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113957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117337</xdr:rowOff>
    </xdr:from>
    <xdr:to>
      <xdr:col>11</xdr:col>
      <xdr:colOff>31750</xdr:colOff>
      <xdr:row>81</xdr:row>
      <xdr:rowOff>133403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004787"/>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7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9072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6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169901</xdr:rowOff>
    </xdr:from>
    <xdr:to>
      <xdr:col>23</xdr:col>
      <xdr:colOff>184150</xdr:colOff>
      <xdr:row>84</xdr:row>
      <xdr:rowOff>100051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14978</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90379</xdr:rowOff>
    </xdr:from>
    <xdr:to>
      <xdr:col>19</xdr:col>
      <xdr:colOff>184150</xdr:colOff>
      <xdr:row>83</xdr:row>
      <xdr:rowOff>20529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30706</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91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145481</xdr:rowOff>
    </xdr:from>
    <xdr:to>
      <xdr:col>15</xdr:col>
      <xdr:colOff>133350</xdr:colOff>
      <xdr:row>82</xdr:row>
      <xdr:rowOff>75631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85808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80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66537</xdr:rowOff>
    </xdr:from>
    <xdr:to>
      <xdr:col>11</xdr:col>
      <xdr:colOff>82550</xdr:colOff>
      <xdr:row>81</xdr:row>
      <xdr:rowOff>168137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6864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2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82603</xdr:rowOff>
    </xdr:from>
    <xdr:to>
      <xdr:col>7</xdr:col>
      <xdr:colOff>31750</xdr:colOff>
      <xdr:row>82</xdr:row>
      <xdr:rowOff>12753</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22930</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73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市町村合併時に導入した給与制度により上昇傾向が続き、平成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年度まではラスパイレス指数が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を上回っていた。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年度以降、国県に準じた給与体系に制度改正したことにより、指数を抑制することができており、今後も引き続き適正な管理に努める。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21607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128270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128270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85</xdr:row>
      <xdr:rowOff>128270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年に策定した定員適正化計画に則して、定員の適正化に取り組んだ結果、計画終期の平成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日の職員数については、最終目標値を達成した。平成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年からは第二次上田市総合計画等を実行するため、令和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年の推計住基人口を基に、職員数を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1,152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人と算出したが、令和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日時点において、計画目標値の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人超の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今後も事務事業を見直し、組織のスリム化を図りながら、行政サービスの維持向上が図れるよう、多様な人材確保に努め、職員数の適正化に努める。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55456</xdr:rowOff>
    </xdr:from>
    <xdr:to>
      <xdr:col>81</xdr:col>
      <xdr:colOff>44450</xdr:colOff>
      <xdr:row>64</xdr:row>
      <xdr:rowOff>95673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2825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74523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64</xdr:row>
      <xdr:rowOff>55456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4326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124883</xdr:rowOff>
    </xdr:from>
    <xdr:to>
      <xdr:col>72</xdr:col>
      <xdr:colOff>203200</xdr:colOff>
      <xdr:row>63</xdr:row>
      <xdr:rowOff>41910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547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124883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5022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44873</xdr:rowOff>
    </xdr:from>
    <xdr:to>
      <xdr:col>81</xdr:col>
      <xdr:colOff>95250</xdr:colOff>
      <xdr:row>64</xdr:row>
      <xdr:rowOff>146473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16950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4656</xdr:rowOff>
    </xdr:from>
    <xdr:to>
      <xdr:col>77</xdr:col>
      <xdr:colOff>95250</xdr:colOff>
      <xdr:row>64</xdr:row>
      <xdr:rowOff>106256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91033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162560</xdr:rowOff>
    </xdr:from>
    <xdr:to>
      <xdr:col>73</xdr:col>
      <xdr:colOff>44450</xdr:colOff>
      <xdr:row>63</xdr:row>
      <xdr:rowOff>92710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74083</xdr:rowOff>
    </xdr:from>
    <xdr:to>
      <xdr:col>68</xdr:col>
      <xdr:colOff>203200</xdr:colOff>
      <xdr:row>63</xdr:row>
      <xdr:rowOff>4233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160460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事業費補正により基準財政需要額に算入された公債費について、令和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年度単年度数値の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億円余まで減少したが、地方債の元利償還金が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67.9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億円余まで減少したため、増減は見られなかった。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今後も償還額の適正化や有利な起債の選択等により比率の上昇を抑えたい。</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46</xdr:row>
      <xdr:rowOff>29028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15138"/>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1105</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29028</xdr:rowOff>
    </xdr:from>
    <xdr:to>
      <xdr:col>81</xdr:col>
      <xdr:colOff>133350</xdr:colOff>
      <xdr:row>46</xdr:row>
      <xdr:rowOff>29028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47474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76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41</xdr:row>
      <xdr:rowOff>58965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58965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47474</xdr:rowOff>
    </xdr:from>
    <xdr:to>
      <xdr:col>68</xdr:col>
      <xdr:colOff>152400</xdr:colOff>
      <xdr:row>41</xdr:row>
      <xdr:rowOff>58965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168124</xdr:rowOff>
    </xdr:from>
    <xdr:to>
      <xdr:col>68</xdr:col>
      <xdr:colOff>203200</xdr:colOff>
      <xdr:row>41</xdr:row>
      <xdr:rowOff>98274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108451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140503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140201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前年度から比較して、剰余金を財源とした財政調整基金、減債基金、公共施設整備基金等の積立により充当可能基金が約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億円増加するとともに、公営企業債等繰入見込額が下水道事業等で約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億円減少したため、</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引き続き、次世代の負担を少しでも軽減するよう公債費等の経常的経費の削減を中心とする行財政改革を進め、財政の健全化を図る。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106172</xdr:rowOff>
    </xdr:from>
    <xdr:to>
      <xdr:col>81</xdr:col>
      <xdr:colOff>44450</xdr:colOff>
      <xdr:row>16</xdr:row>
      <xdr:rowOff>59233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77922"/>
          <a:ext cx="8382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158293</xdr:rowOff>
    </xdr:from>
    <xdr:to>
      <xdr:col>77</xdr:col>
      <xdr:colOff>44450</xdr:colOff>
      <xdr:row>16</xdr:row>
      <xdr:rowOff>59233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73004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137058</xdr:rowOff>
    </xdr:from>
    <xdr:to>
      <xdr:col>72</xdr:col>
      <xdr:colOff>203200</xdr:colOff>
      <xdr:row>15</xdr:row>
      <xdr:rowOff>158293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08808"/>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6147</xdr:rowOff>
    </xdr:from>
    <xdr:to>
      <xdr:col>73</xdr:col>
      <xdr:colOff>44450</xdr:colOff>
      <xdr:row>15</xdr:row>
      <xdr:rowOff>107747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117924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137058</xdr:rowOff>
    </xdr:from>
    <xdr:to>
      <xdr:col>68</xdr:col>
      <xdr:colOff>152400</xdr:colOff>
      <xdr:row>16</xdr:row>
      <xdr:rowOff>53442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08808"/>
          <a:ext cx="889000" cy="8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154432</xdr:rowOff>
    </xdr:from>
    <xdr:to>
      <xdr:col>68</xdr:col>
      <xdr:colOff>203200</xdr:colOff>
      <xdr:row>15</xdr:row>
      <xdr:rowOff>84582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134332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55372</xdr:rowOff>
    </xdr:from>
    <xdr:to>
      <xdr:col>81</xdr:col>
      <xdr:colOff>95250</xdr:colOff>
      <xdr:row>15</xdr:row>
      <xdr:rowOff>156972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27449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9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8433</xdr:rowOff>
    </xdr:from>
    <xdr:to>
      <xdr:col>77</xdr:col>
      <xdr:colOff>95250</xdr:colOff>
      <xdr:row>16</xdr:row>
      <xdr:rowOff>110033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94810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38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107493</xdr:rowOff>
    </xdr:from>
    <xdr:to>
      <xdr:col>73</xdr:col>
      <xdr:colOff>44450</xdr:colOff>
      <xdr:row>16</xdr:row>
      <xdr:rowOff>37643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22420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86258</xdr:rowOff>
    </xdr:from>
    <xdr:to>
      <xdr:col>68</xdr:col>
      <xdr:colOff>203200</xdr:colOff>
      <xdr:row>16</xdr:row>
      <xdr:rowOff>16408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2642</xdr:rowOff>
    </xdr:from>
    <xdr:to>
      <xdr:col>64</xdr:col>
      <xdr:colOff>152400</xdr:colOff>
      <xdr:row>16</xdr:row>
      <xdr:rowOff>104242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89019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3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74" name="テキスト ボックス 473">
          <a:extLst>
            <a:ext uri="{FF2B5EF4-FFF2-40B4-BE49-F238E27FC236}">
              <a16:creationId xmlns:a16="http://schemas.microsoft.com/office/drawing/2014/main" id="{23E6DFBB-3C71-4EBD-A88E-B16096CC0B78}"/>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154,615
150,923
552.04
80,286,444
77,219,580
2,392,757
41,150,324
66,623,907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会計年度任用職員制度の開始により、令和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年度に上昇したが、令和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年度は、ほぼ横ばいである。類似団体との比較では、令和元年度までは平均を下回っていたが、令和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年度以降は類似団体の平均である。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25400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40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19050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198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6350</xdr:rowOff>
    </xdr:from>
    <xdr:to>
      <xdr:col>15</xdr:col>
      <xdr:colOff>98425</xdr:colOff>
      <xdr:row>35</xdr:row>
      <xdr:rowOff>19050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6350</xdr:rowOff>
    </xdr:from>
    <xdr:to>
      <xdr:col>11</xdr:col>
      <xdr:colOff>9525</xdr:colOff>
      <xdr:row>35</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118127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139700</xdr:rowOff>
    </xdr:from>
    <xdr:to>
      <xdr:col>15</xdr:col>
      <xdr:colOff>149225</xdr:colOff>
      <xdr:row>35</xdr:row>
      <xdr:rowOff>69850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80027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127000</xdr:rowOff>
    </xdr:from>
    <xdr:to>
      <xdr:col>11</xdr:col>
      <xdr:colOff>60325</xdr:colOff>
      <xdr:row>35</xdr:row>
      <xdr:rowOff>57150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年度は前年比でほぼ横ばいだが、令和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年度以降の会計年度任用職員制度の開始に伴う賃金等の減により、類似団体においても最も低い数字となっている。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庁舎、各施設においてエコオフィスを徹底し、光熱水費等の増加を最小限に抑制していく。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168148</xdr:rowOff>
    </xdr:from>
    <xdr:to>
      <xdr:col>82</xdr:col>
      <xdr:colOff>107950</xdr:colOff>
      <xdr:row>13</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2255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7129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24130</xdr:rowOff>
    </xdr:from>
    <xdr:to>
      <xdr:col>78</xdr:col>
      <xdr:colOff>69850</xdr:colOff>
      <xdr:row>14</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2529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152146</xdr:rowOff>
    </xdr:from>
    <xdr:to>
      <xdr:col>73</xdr:col>
      <xdr:colOff>180975</xdr:colOff>
      <xdr:row>14</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809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13</xdr:row>
      <xdr:rowOff>170434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3809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117348</xdr:rowOff>
    </xdr:from>
    <xdr:to>
      <xdr:col>82</xdr:col>
      <xdr:colOff>158750</xdr:colOff>
      <xdr:row>13</xdr:row>
      <xdr:rowOff>47498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1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25925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08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144780</xdr:rowOff>
    </xdr:from>
    <xdr:to>
      <xdr:col>78</xdr:col>
      <xdr:colOff>120650</xdr:colOff>
      <xdr:row>13</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85107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97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147066</xdr:rowOff>
    </xdr:from>
    <xdr:to>
      <xdr:col>74</xdr:col>
      <xdr:colOff>31750</xdr:colOff>
      <xdr:row>14</xdr:row>
      <xdr:rowOff>77216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101346</xdr:rowOff>
    </xdr:from>
    <xdr:to>
      <xdr:col>69</xdr:col>
      <xdr:colOff>142875</xdr:colOff>
      <xdr:row>14</xdr:row>
      <xdr:rowOff>31496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41673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119634</xdr:rowOff>
    </xdr:from>
    <xdr:to>
      <xdr:col>65</xdr:col>
      <xdr:colOff>53975</xdr:colOff>
      <xdr:row>14</xdr:row>
      <xdr:rowOff>49784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59961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年度以降、類似団体平均を下回っており、令和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ポイント下がった。令和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年度以降の割合減額要因としては、臨時職員賃金が会計年度任用職員制度の開始により人件費となったことによる。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なお、経常一般財源等における扶助費の決算額については前年度を上回っている。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81280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71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71137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3958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56</xdr:row>
      <xdr:rowOff>104140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年度以降、増加傾向にあったが、令和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減少に転じた。類似団体平均値は下回っている。要因は、公共施設の維持補修費や、国民健康保険事業特別会計・後期高齢者医療事業特別会計・介護保険事業特別会計への繰出金に係る経費が膨らんでいるため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065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9110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128287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58</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167640</xdr:rowOff>
    </xdr:from>
    <xdr:to>
      <xdr:col>78</xdr:col>
      <xdr:colOff>120650</xdr:colOff>
      <xdr:row>59</xdr:row>
      <xdr:rowOff>97790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00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110490</xdr:rowOff>
    </xdr:from>
    <xdr:to>
      <xdr:col>74</xdr:col>
      <xdr:colOff>31750</xdr:colOff>
      <xdr:row>60</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58420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121920</xdr:rowOff>
    </xdr:from>
    <xdr:to>
      <xdr:col>69</xdr:col>
      <xdr:colOff>142875</xdr:colOff>
      <xdr:row>61</xdr:row>
      <xdr:rowOff>52070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87630</xdr:rowOff>
    </xdr:from>
    <xdr:to>
      <xdr:col>65</xdr:col>
      <xdr:colOff>53975</xdr:colOff>
      <xdr:row>62</xdr:row>
      <xdr:rowOff>17780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2557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104157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165117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119397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119397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ポイント下がっているが、類似団体内でも引き続き最も高い水準となっている。要因としては、公共下水道</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の補助や広域連合への消防業務負担金があることが挙げられる。公営企業等に対しては、今後も多額の負担金・補助金の支出が見込まれるが、独立採算を原則に受益と負担を明確化し、事業の合理化を進めつつ、持続可能な運営に努める。</a:t>
          </a: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154215</xdr:rowOff>
    </xdr:from>
    <xdr:to>
      <xdr:col>82</xdr:col>
      <xdr:colOff>107950</xdr:colOff>
      <xdr:row>41</xdr:row>
      <xdr:rowOff>102507</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70122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102507</xdr:rowOff>
    </xdr:from>
    <xdr:to>
      <xdr:col>78</xdr:col>
      <xdr:colOff>69850</xdr:colOff>
      <xdr:row>41</xdr:row>
      <xdr:rowOff>102507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7131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69850</xdr:rowOff>
    </xdr:from>
    <xdr:to>
      <xdr:col>73</xdr:col>
      <xdr:colOff>180975</xdr:colOff>
      <xdr:row>41</xdr:row>
      <xdr:rowOff>102507</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7099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48078</xdr:rowOff>
    </xdr:from>
    <xdr:to>
      <xdr:col>69</xdr:col>
      <xdr:colOff>92075</xdr:colOff>
      <xdr:row>41</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7077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103415</xdr:rowOff>
    </xdr:from>
    <xdr:to>
      <xdr:col>82</xdr:col>
      <xdr:colOff>158750</xdr:colOff>
      <xdr:row>41</xdr:row>
      <xdr:rowOff>33565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11992</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86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51707</xdr:rowOff>
    </xdr:from>
    <xdr:to>
      <xdr:col>78</xdr:col>
      <xdr:colOff>120650</xdr:colOff>
      <xdr:row>41</xdr:row>
      <xdr:rowOff>153307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138084</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716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51707</xdr:rowOff>
    </xdr:from>
    <xdr:to>
      <xdr:col>74</xdr:col>
      <xdr:colOff>31750</xdr:colOff>
      <xdr:row>41</xdr:row>
      <xdr:rowOff>153307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138084</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19050</xdr:rowOff>
    </xdr:from>
    <xdr:to>
      <xdr:col>69</xdr:col>
      <xdr:colOff>142875</xdr:colOff>
      <xdr:row>41</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105427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168728</xdr:rowOff>
    </xdr:from>
    <xdr:to>
      <xdr:col>65</xdr:col>
      <xdr:colOff>53975</xdr:colOff>
      <xdr:row>41</xdr:row>
      <xdr:rowOff>98878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83655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経常収支比率に占める公債費の割合は前年度より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ポイント減となった。経常一般財源等による公債費の決算額も前年度を下回っている。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今後も中学校や給食センターの改築事業等を見込んでいるが、事業を精査し、市債の新規発行の抑制や繰上償還の実施等により比率の軽減に努める。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81</xdr:row>
      <xdr:rowOff>63319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7060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94343</xdr:rowOff>
    </xdr:from>
    <xdr:to>
      <xdr:col>24</xdr:col>
      <xdr:colOff>25400</xdr:colOff>
      <xdr:row>79</xdr:row>
      <xdr:rowOff>33927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467443"/>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140079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70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33927</xdr:rowOff>
    </xdr:from>
    <xdr:to>
      <xdr:col>19</xdr:col>
      <xdr:colOff>187325</xdr:colOff>
      <xdr:row>79</xdr:row>
      <xdr:rowOff>66584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5784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143148</xdr:rowOff>
    </xdr:from>
    <xdr:to>
      <xdr:col>20</xdr:col>
      <xdr:colOff>38100</xdr:colOff>
      <xdr:row>78</xdr:row>
      <xdr:rowOff>73298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83475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1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66584</xdr:rowOff>
    </xdr:from>
    <xdr:to>
      <xdr:col>15</xdr:col>
      <xdr:colOff>98425</xdr:colOff>
      <xdr:row>79</xdr:row>
      <xdr:rowOff>171087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61113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86179</xdr:rowOff>
    </xdr:from>
    <xdr:to>
      <xdr:col>11</xdr:col>
      <xdr:colOff>9525</xdr:colOff>
      <xdr:row>79</xdr:row>
      <xdr:rowOff>171087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63072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56606</xdr:rowOff>
    </xdr:from>
    <xdr:to>
      <xdr:col>11</xdr:col>
      <xdr:colOff>60325</xdr:colOff>
      <xdr:row>78</xdr:row>
      <xdr:rowOff>158206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168383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23058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2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15620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154577</xdr:rowOff>
    </xdr:from>
    <xdr:to>
      <xdr:col>20</xdr:col>
      <xdr:colOff>38100</xdr:colOff>
      <xdr:row>79</xdr:row>
      <xdr:rowOff>84727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69504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614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15784</xdr:rowOff>
    </xdr:from>
    <xdr:to>
      <xdr:col>15</xdr:col>
      <xdr:colOff>149225</xdr:colOff>
      <xdr:row>79</xdr:row>
      <xdr:rowOff>117384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102161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120287</xdr:rowOff>
    </xdr:from>
    <xdr:to>
      <xdr:col>11</xdr:col>
      <xdr:colOff>60325</xdr:colOff>
      <xdr:row>80</xdr:row>
      <xdr:rowOff>50437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35214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75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35379</xdr:rowOff>
    </xdr:from>
    <xdr:to>
      <xdr:col>6</xdr:col>
      <xdr:colOff>171450</xdr:colOff>
      <xdr:row>79</xdr:row>
      <xdr:rowOff>136979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121756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経常収支比率における公債費以外の割合は、令和元年度から増加傾向であったが、令和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年度は減少に転じ、前年度から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ポイント減少した。主な要因としては、補助費等が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ポイント下降しているためである。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77</xdr:row>
      <xdr:rowOff>76381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108214"/>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103795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33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56787</xdr:rowOff>
    </xdr:from>
    <xdr:to>
      <xdr:col>78</xdr:col>
      <xdr:colOff>69850</xdr:colOff>
      <xdr:row>77</xdr:row>
      <xdr:rowOff>76381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2584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77669</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5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117202</xdr:rowOff>
    </xdr:from>
    <xdr:to>
      <xdr:col>73</xdr:col>
      <xdr:colOff>180975</xdr:colOff>
      <xdr:row>77</xdr:row>
      <xdr:rowOff>56787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47402"/>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117202</xdr:rowOff>
    </xdr:from>
    <xdr:to>
      <xdr:col>69</xdr:col>
      <xdr:colOff>92075</xdr:colOff>
      <xdr:row>76</xdr:row>
      <xdr:rowOff>130266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1474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164209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27214</xdr:rowOff>
    </xdr:from>
    <xdr:to>
      <xdr:col>82</xdr:col>
      <xdr:colOff>158750</xdr:colOff>
      <xdr:row>76</xdr:row>
      <xdr:rowOff>128814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43742</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25581</xdr:rowOff>
    </xdr:from>
    <xdr:to>
      <xdr:col>78</xdr:col>
      <xdr:colOff>120650</xdr:colOff>
      <xdr:row>77</xdr:row>
      <xdr:rowOff>127181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137358</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9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5987</xdr:rowOff>
    </xdr:from>
    <xdr:to>
      <xdr:col>74</xdr:col>
      <xdr:colOff>31750</xdr:colOff>
      <xdr:row>77</xdr:row>
      <xdr:rowOff>107587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117764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66402</xdr:rowOff>
    </xdr:from>
    <xdr:to>
      <xdr:col>69</xdr:col>
      <xdr:colOff>142875</xdr:colOff>
      <xdr:row>76</xdr:row>
      <xdr:rowOff>168002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6730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7137</xdr:rowOff>
    </xdr:from>
    <xdr:to>
      <xdr:col>29</xdr:col>
      <xdr:colOff>127000</xdr:colOff>
      <xdr:row>12</xdr:row>
      <xdr:rowOff>135001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12162"/>
          <a:ext cx="647700" cy="12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41152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135001</xdr:rowOff>
    </xdr:from>
    <xdr:to>
      <xdr:col>26</xdr:col>
      <xdr:colOff>50800</xdr:colOff>
      <xdr:row>14</xdr:row>
      <xdr:rowOff>53277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40026"/>
          <a:ext cx="698500" cy="26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66794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53277</xdr:rowOff>
    </xdr:from>
    <xdr:to>
      <xdr:col>22</xdr:col>
      <xdr:colOff>114300</xdr:colOff>
      <xdr:row>14</xdr:row>
      <xdr:rowOff>114960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01202"/>
          <a:ext cx="698500" cy="61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114960</xdr:rowOff>
    </xdr:from>
    <xdr:to>
      <xdr:col>18</xdr:col>
      <xdr:colOff>177800</xdr:colOff>
      <xdr:row>14</xdr:row>
      <xdr:rowOff>149822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62885"/>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63441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127787</xdr:rowOff>
    </xdr:from>
    <xdr:to>
      <xdr:col>29</xdr:col>
      <xdr:colOff>177800</xdr:colOff>
      <xdr:row>12</xdr:row>
      <xdr:rowOff>57937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61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74464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0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84201</xdr:rowOff>
    </xdr:from>
    <xdr:to>
      <xdr:col>26</xdr:col>
      <xdr:colOff>101600</xdr:colOff>
      <xdr:row>13</xdr:row>
      <xdr:rowOff>14351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89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24528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5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2477</xdr:rowOff>
    </xdr:from>
    <xdr:to>
      <xdr:col>22</xdr:col>
      <xdr:colOff>165100</xdr:colOff>
      <xdr:row>14</xdr:row>
      <xdr:rowOff>104077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50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114254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1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64160</xdr:rowOff>
    </xdr:from>
    <xdr:to>
      <xdr:col>19</xdr:col>
      <xdr:colOff>38100</xdr:colOff>
      <xdr:row>14</xdr:row>
      <xdr:rowOff>165760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1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99022</xdr:rowOff>
    </xdr:from>
    <xdr:to>
      <xdr:col>15</xdr:col>
      <xdr:colOff>101600</xdr:colOff>
      <xdr:row>15</xdr:row>
      <xdr:rowOff>29172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46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39349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1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136678</xdr:rowOff>
    </xdr:from>
    <xdr:to>
      <xdr:col>29</xdr:col>
      <xdr:colOff>127000</xdr:colOff>
      <xdr:row>35</xdr:row>
      <xdr:rowOff>139802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47028"/>
          <a:ext cx="6477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191076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131039</xdr:rowOff>
    </xdr:from>
    <xdr:to>
      <xdr:col>26</xdr:col>
      <xdr:colOff>50800</xdr:colOff>
      <xdr:row>35</xdr:row>
      <xdr:rowOff>136678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41389"/>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274782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131039</xdr:rowOff>
    </xdr:from>
    <xdr:to>
      <xdr:col>22</xdr:col>
      <xdr:colOff>114300</xdr:colOff>
      <xdr:row>35</xdr:row>
      <xdr:rowOff>179159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41389"/>
          <a:ext cx="698500" cy="4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245978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131838</xdr:rowOff>
    </xdr:from>
    <xdr:to>
      <xdr:col>18</xdr:col>
      <xdr:colOff>177800</xdr:colOff>
      <xdr:row>35</xdr:row>
      <xdr:rowOff>179159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42188"/>
          <a:ext cx="698500" cy="47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257789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208449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89002</xdr:rowOff>
    </xdr:from>
    <xdr:to>
      <xdr:col>29</xdr:col>
      <xdr:colOff>177800</xdr:colOff>
      <xdr:row>35</xdr:row>
      <xdr:rowOff>190602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9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276979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85878</xdr:rowOff>
    </xdr:from>
    <xdr:to>
      <xdr:col>26</xdr:col>
      <xdr:colOff>101600</xdr:colOff>
      <xdr:row>35</xdr:row>
      <xdr:rowOff>187478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9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197655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6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80239</xdr:rowOff>
    </xdr:from>
    <xdr:to>
      <xdr:col>22</xdr:col>
      <xdr:colOff>165100</xdr:colOff>
      <xdr:row>35</xdr:row>
      <xdr:rowOff>181839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9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192016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5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128359</xdr:rowOff>
    </xdr:from>
    <xdr:to>
      <xdr:col>19</xdr:col>
      <xdr:colOff>38100</xdr:colOff>
      <xdr:row>35</xdr:row>
      <xdr:rowOff>229959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3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240136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0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81038</xdr:rowOff>
    </xdr:from>
    <xdr:to>
      <xdr:col>15</xdr:col>
      <xdr:colOff>101600</xdr:colOff>
      <xdr:row>35</xdr:row>
      <xdr:rowOff>182638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91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192815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6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154,615
150,923
552.04
80,286,444
77,219,580
2,392,757
41,150,324
66,623,907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162027</xdr:rowOff>
    </xdr:from>
    <xdr:to>
      <xdr:col>24</xdr:col>
      <xdr:colOff>63500</xdr:colOff>
      <xdr:row>34</xdr:row>
      <xdr:rowOff>35230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48427"/>
          <a:ext cx="838200" cy="2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35230</xdr:rowOff>
    </xdr:from>
    <xdr:to>
      <xdr:col>19</xdr:col>
      <xdr:colOff>177800</xdr:colOff>
      <xdr:row>36</xdr:row>
      <xdr:rowOff>51727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4530"/>
          <a:ext cx="889000" cy="3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151566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51727</xdr:rowOff>
    </xdr:from>
    <xdr:to>
      <xdr:col>15</xdr:col>
      <xdr:colOff>50800</xdr:colOff>
      <xdr:row>36</xdr:row>
      <xdr:rowOff>62624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392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61841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62624</xdr:rowOff>
    </xdr:from>
    <xdr:to>
      <xdr:col>10</xdr:col>
      <xdr:colOff>114300</xdr:colOff>
      <xdr:row>36</xdr:row>
      <xdr:rowOff>90284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4824"/>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59326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111227</xdr:rowOff>
    </xdr:from>
    <xdr:to>
      <xdr:col>24</xdr:col>
      <xdr:colOff>114300</xdr:colOff>
      <xdr:row>33</xdr:row>
      <xdr:rowOff>41377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9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134104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4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155880</xdr:rowOff>
    </xdr:from>
    <xdr:to>
      <xdr:col>20</xdr:col>
      <xdr:colOff>38100</xdr:colOff>
      <xdr:row>34</xdr:row>
      <xdr:rowOff>86030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102557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8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927</xdr:rowOff>
    </xdr:from>
    <xdr:to>
      <xdr:col>15</xdr:col>
      <xdr:colOff>101600</xdr:colOff>
      <xdr:row>36</xdr:row>
      <xdr:rowOff>102527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119054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11824</xdr:rowOff>
    </xdr:from>
    <xdr:to>
      <xdr:col>10</xdr:col>
      <xdr:colOff>165100</xdr:colOff>
      <xdr:row>36</xdr:row>
      <xdr:rowOff>113424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129951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5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39484</xdr:rowOff>
    </xdr:from>
    <xdr:to>
      <xdr:col>6</xdr:col>
      <xdr:colOff>38100</xdr:colOff>
      <xdr:row>36</xdr:row>
      <xdr:rowOff>141084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157611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97866</xdr:rowOff>
    </xdr:from>
    <xdr:to>
      <xdr:col>24</xdr:col>
      <xdr:colOff>62865</xdr:colOff>
      <xdr:row>57</xdr:row>
      <xdr:rowOff>3389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498916"/>
          <a:ext cx="1270" cy="1277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7216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7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3389</xdr:rowOff>
    </xdr:from>
    <xdr:to>
      <xdr:col>24</xdr:col>
      <xdr:colOff>152400</xdr:colOff>
      <xdr:row>57</xdr:row>
      <xdr:rowOff>3389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76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44543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27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97866</xdr:rowOff>
    </xdr:from>
    <xdr:to>
      <xdr:col>24</xdr:col>
      <xdr:colOff>152400</xdr:colOff>
      <xdr:row>49</xdr:row>
      <xdr:rowOff>97866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49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99499</xdr:rowOff>
    </xdr:from>
    <xdr:to>
      <xdr:col>24</xdr:col>
      <xdr:colOff>63500</xdr:colOff>
      <xdr:row>58</xdr:row>
      <xdr:rowOff>46561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00699"/>
          <a:ext cx="838200" cy="28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98649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8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75772</xdr:rowOff>
    </xdr:from>
    <xdr:to>
      <xdr:col>24</xdr:col>
      <xdr:colOff>114300</xdr:colOff>
      <xdr:row>55</xdr:row>
      <xdr:rowOff>5922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28862</xdr:rowOff>
    </xdr:from>
    <xdr:to>
      <xdr:col>19</xdr:col>
      <xdr:colOff>177800</xdr:colOff>
      <xdr:row>58</xdr:row>
      <xdr:rowOff>46561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01512"/>
          <a:ext cx="889000" cy="18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161203</xdr:rowOff>
    </xdr:from>
    <xdr:to>
      <xdr:col>20</xdr:col>
      <xdr:colOff>38100</xdr:colOff>
      <xdr:row>56</xdr:row>
      <xdr:rowOff>91353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9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107880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28862</xdr:rowOff>
    </xdr:from>
    <xdr:to>
      <xdr:col>15</xdr:col>
      <xdr:colOff>50800</xdr:colOff>
      <xdr:row>57</xdr:row>
      <xdr:rowOff>91629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01512"/>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42788</xdr:rowOff>
    </xdr:from>
    <xdr:to>
      <xdr:col>15</xdr:col>
      <xdr:colOff>101600</xdr:colOff>
      <xdr:row>56</xdr:row>
      <xdr:rowOff>144388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160915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63968</xdr:rowOff>
    </xdr:from>
    <xdr:to>
      <xdr:col>10</xdr:col>
      <xdr:colOff>114300</xdr:colOff>
      <xdr:row>57</xdr:row>
      <xdr:rowOff>91629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36618"/>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12286</xdr:rowOff>
    </xdr:from>
    <xdr:to>
      <xdr:col>10</xdr:col>
      <xdr:colOff>165100</xdr:colOff>
      <xdr:row>57</xdr:row>
      <xdr:rowOff>113886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130413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12678</xdr:rowOff>
    </xdr:from>
    <xdr:to>
      <xdr:col>6</xdr:col>
      <xdr:colOff>38100</xdr:colOff>
      <xdr:row>57</xdr:row>
      <xdr:rowOff>114278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8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130805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48699</xdr:rowOff>
    </xdr:from>
    <xdr:to>
      <xdr:col>24</xdr:col>
      <xdr:colOff>114300</xdr:colOff>
      <xdr:row>56</xdr:row>
      <xdr:rowOff>150299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135076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6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167211</xdr:rowOff>
    </xdr:from>
    <xdr:to>
      <xdr:col>20</xdr:col>
      <xdr:colOff>38100</xdr:colOff>
      <xdr:row>58</xdr:row>
      <xdr:rowOff>97361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88488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149512</xdr:rowOff>
    </xdr:from>
    <xdr:to>
      <xdr:col>15</xdr:col>
      <xdr:colOff>101600</xdr:colOff>
      <xdr:row>57</xdr:row>
      <xdr:rowOff>79662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70789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40829</xdr:rowOff>
    </xdr:from>
    <xdr:to>
      <xdr:col>10</xdr:col>
      <xdr:colOff>165100</xdr:colOff>
      <xdr:row>57</xdr:row>
      <xdr:rowOff>142429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133556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13168</xdr:rowOff>
    </xdr:from>
    <xdr:to>
      <xdr:col>6</xdr:col>
      <xdr:colOff>38100</xdr:colOff>
      <xdr:row>57</xdr:row>
      <xdr:rowOff>114768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105895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146558</xdr:rowOff>
    </xdr:from>
    <xdr:to>
      <xdr:col>24</xdr:col>
      <xdr:colOff>63500</xdr:colOff>
      <xdr:row>77</xdr:row>
      <xdr:rowOff>33074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176758"/>
          <a:ext cx="8382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130391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646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18542</xdr:rowOff>
    </xdr:from>
    <xdr:to>
      <xdr:col>19</xdr:col>
      <xdr:colOff>177800</xdr:colOff>
      <xdr:row>77</xdr:row>
      <xdr:rowOff>33074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20192"/>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85542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6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164030</xdr:rowOff>
    </xdr:from>
    <xdr:to>
      <xdr:col>15</xdr:col>
      <xdr:colOff>50800</xdr:colOff>
      <xdr:row>77</xdr:row>
      <xdr:rowOff>18542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194230"/>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6512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69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135291</xdr:rowOff>
    </xdr:from>
    <xdr:to>
      <xdr:col>10</xdr:col>
      <xdr:colOff>114300</xdr:colOff>
      <xdr:row>76</xdr:row>
      <xdr:rowOff>164030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165491"/>
          <a:ext cx="8890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140080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65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144815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6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95758</xdr:rowOff>
    </xdr:from>
    <xdr:to>
      <xdr:col>24</xdr:col>
      <xdr:colOff>114300</xdr:colOff>
      <xdr:row>77</xdr:row>
      <xdr:rowOff>25908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74185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0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153724</xdr:rowOff>
    </xdr:from>
    <xdr:to>
      <xdr:col>20</xdr:col>
      <xdr:colOff>38100</xdr:colOff>
      <xdr:row>77</xdr:row>
      <xdr:rowOff>83874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75001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27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139192</xdr:rowOff>
    </xdr:from>
    <xdr:to>
      <xdr:col>15</xdr:col>
      <xdr:colOff>101600</xdr:colOff>
      <xdr:row>77</xdr:row>
      <xdr:rowOff>69342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60469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26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113230</xdr:rowOff>
    </xdr:from>
    <xdr:to>
      <xdr:col>10</xdr:col>
      <xdr:colOff>165100</xdr:colOff>
      <xdr:row>77</xdr:row>
      <xdr:rowOff>43380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34507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2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84491</xdr:rowOff>
    </xdr:from>
    <xdr:to>
      <xdr:col>6</xdr:col>
      <xdr:colOff>38100</xdr:colOff>
      <xdr:row>77</xdr:row>
      <xdr:rowOff>14641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5768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20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31914</xdr:rowOff>
    </xdr:from>
    <xdr:to>
      <xdr:col>24</xdr:col>
      <xdr:colOff>62865</xdr:colOff>
      <xdr:row>97</xdr:row>
      <xdr:rowOff>103649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805314"/>
          <a:ext cx="1270" cy="928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107476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3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103649</xdr:rowOff>
    </xdr:from>
    <xdr:to>
      <xdr:col>24</xdr:col>
      <xdr:colOff>152400</xdr:colOff>
      <xdr:row>97</xdr:row>
      <xdr:rowOff>103649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3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150041</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8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31914</xdr:rowOff>
    </xdr:from>
    <xdr:to>
      <xdr:col>24</xdr:col>
      <xdr:colOff>152400</xdr:colOff>
      <xdr:row>92</xdr:row>
      <xdr:rowOff>31914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80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11959</xdr:rowOff>
    </xdr:from>
    <xdr:to>
      <xdr:col>24</xdr:col>
      <xdr:colOff>63500</xdr:colOff>
      <xdr:row>99</xdr:row>
      <xdr:rowOff>41104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71159"/>
          <a:ext cx="838200" cy="54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119618</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6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96741</xdr:rowOff>
    </xdr:from>
    <xdr:to>
      <xdr:col>24</xdr:col>
      <xdr:colOff>114300</xdr:colOff>
      <xdr:row>95</xdr:row>
      <xdr:rowOff>26891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1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146467</xdr:rowOff>
    </xdr:from>
    <xdr:to>
      <xdr:col>19</xdr:col>
      <xdr:colOff>177800</xdr:colOff>
      <xdr:row>99</xdr:row>
      <xdr:rowOff>41104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948567"/>
          <a:ext cx="889000" cy="6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103736</xdr:rowOff>
    </xdr:from>
    <xdr:to>
      <xdr:col>20</xdr:col>
      <xdr:colOff>38100</xdr:colOff>
      <xdr:row>98</xdr:row>
      <xdr:rowOff>33886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3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50413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0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146467</xdr:rowOff>
    </xdr:from>
    <xdr:to>
      <xdr:col>15</xdr:col>
      <xdr:colOff>50800</xdr:colOff>
      <xdr:row>99</xdr:row>
      <xdr:rowOff>54913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48567"/>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147535</xdr:rowOff>
    </xdr:from>
    <xdr:to>
      <xdr:col>15</xdr:col>
      <xdr:colOff>101600</xdr:colOff>
      <xdr:row>98</xdr:row>
      <xdr:rowOff>77685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94212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45974</xdr:rowOff>
    </xdr:from>
    <xdr:to>
      <xdr:col>10</xdr:col>
      <xdr:colOff>114300</xdr:colOff>
      <xdr:row>99</xdr:row>
      <xdr:rowOff>54913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19524"/>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70247</xdr:rowOff>
    </xdr:from>
    <xdr:to>
      <xdr:col>10</xdr:col>
      <xdr:colOff>165100</xdr:colOff>
      <xdr:row>99</xdr:row>
      <xdr:rowOff>397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7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4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68052</xdr:rowOff>
    </xdr:from>
    <xdr:to>
      <xdr:col>6</xdr:col>
      <xdr:colOff>38100</xdr:colOff>
      <xdr:row>98</xdr:row>
      <xdr:rowOff>169652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14729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132609</xdr:rowOff>
    </xdr:from>
    <xdr:to>
      <xdr:col>24</xdr:col>
      <xdr:colOff>114300</xdr:colOff>
      <xdr:row>96</xdr:row>
      <xdr:rowOff>62759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111036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161754</xdr:rowOff>
    </xdr:from>
    <xdr:to>
      <xdr:col>20</xdr:col>
      <xdr:colOff>38100</xdr:colOff>
      <xdr:row>99</xdr:row>
      <xdr:rowOff>91904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83031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95667</xdr:rowOff>
    </xdr:from>
    <xdr:to>
      <xdr:col>15</xdr:col>
      <xdr:colOff>101600</xdr:colOff>
      <xdr:row>99</xdr:row>
      <xdr:rowOff>25817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9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16944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9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4113</xdr:rowOff>
    </xdr:from>
    <xdr:to>
      <xdr:col>10</xdr:col>
      <xdr:colOff>165100</xdr:colOff>
      <xdr:row>99</xdr:row>
      <xdr:rowOff>105713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96840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7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166624</xdr:rowOff>
    </xdr:from>
    <xdr:to>
      <xdr:col>6</xdr:col>
      <xdr:colOff>38100</xdr:colOff>
      <xdr:row>99</xdr:row>
      <xdr:rowOff>96774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6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87901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6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153515</xdr:rowOff>
    </xdr:from>
    <xdr:to>
      <xdr:col>54</xdr:col>
      <xdr:colOff>189865</xdr:colOff>
      <xdr:row>38</xdr:row>
      <xdr:rowOff>28517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154265"/>
          <a:ext cx="1270" cy="3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32344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28517</xdr:rowOff>
    </xdr:from>
    <xdr:to>
      <xdr:col>55</xdr:col>
      <xdr:colOff>88900</xdr:colOff>
      <xdr:row>38</xdr:row>
      <xdr:rowOff>28517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100192</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92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153515</xdr:rowOff>
    </xdr:from>
    <xdr:to>
      <xdr:col>55</xdr:col>
      <xdr:colOff>88900</xdr:colOff>
      <xdr:row>35</xdr:row>
      <xdr:rowOff>153515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1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39893</xdr:rowOff>
    </xdr:from>
    <xdr:to>
      <xdr:col>55</xdr:col>
      <xdr:colOff>0</xdr:colOff>
      <xdr:row>35</xdr:row>
      <xdr:rowOff>153515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354843"/>
          <a:ext cx="838200" cy="79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149928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32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xdr:rowOff>
    </xdr:from>
    <xdr:to>
      <xdr:col>55</xdr:col>
      <xdr:colOff>50800</xdr:colOff>
      <xdr:row>37</xdr:row>
      <xdr:rowOff>101651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39893</xdr:rowOff>
    </xdr:from>
    <xdr:to>
      <xdr:col>50</xdr:col>
      <xdr:colOff>114300</xdr:colOff>
      <xdr:row>36</xdr:row>
      <xdr:rowOff>45539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354843"/>
          <a:ext cx="889000" cy="86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93777</xdr:rowOff>
    </xdr:from>
    <xdr:to>
      <xdr:col>50</xdr:col>
      <xdr:colOff>165100</xdr:colOff>
      <xdr:row>33</xdr:row>
      <xdr:rowOff>23927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58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15054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67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45539</xdr:rowOff>
    </xdr:from>
    <xdr:to>
      <xdr:col>45</xdr:col>
      <xdr:colOff>177800</xdr:colOff>
      <xdr:row>36</xdr:row>
      <xdr:rowOff>72210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17739"/>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60775</xdr:rowOff>
    </xdr:from>
    <xdr:to>
      <xdr:col>46</xdr:col>
      <xdr:colOff>38100</xdr:colOff>
      <xdr:row>37</xdr:row>
      <xdr:rowOff>162375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153502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72210</xdr:rowOff>
    </xdr:from>
    <xdr:to>
      <xdr:col>41</xdr:col>
      <xdr:colOff>50800</xdr:colOff>
      <xdr:row>36</xdr:row>
      <xdr:rowOff>83922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44410"/>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91742</xdr:rowOff>
    </xdr:from>
    <xdr:to>
      <xdr:col>41</xdr:col>
      <xdr:colOff>101600</xdr:colOff>
      <xdr:row>38</xdr:row>
      <xdr:rowOff>21892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13019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102296</xdr:rowOff>
    </xdr:from>
    <xdr:to>
      <xdr:col>36</xdr:col>
      <xdr:colOff>165100</xdr:colOff>
      <xdr:row>38</xdr:row>
      <xdr:rowOff>32446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4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23573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3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102715</xdr:rowOff>
    </xdr:from>
    <xdr:to>
      <xdr:col>55</xdr:col>
      <xdr:colOff>50800</xdr:colOff>
      <xdr:row>36</xdr:row>
      <xdr:rowOff>32865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55742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160543</xdr:rowOff>
    </xdr:from>
    <xdr:to>
      <xdr:col>50</xdr:col>
      <xdr:colOff>165100</xdr:colOff>
      <xdr:row>31</xdr:row>
      <xdr:rowOff>90693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107220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07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166189</xdr:rowOff>
    </xdr:from>
    <xdr:to>
      <xdr:col>46</xdr:col>
      <xdr:colOff>38100</xdr:colOff>
      <xdr:row>36</xdr:row>
      <xdr:rowOff>96339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6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112866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21410</xdr:rowOff>
    </xdr:from>
    <xdr:to>
      <xdr:col>41</xdr:col>
      <xdr:colOff>101600</xdr:colOff>
      <xdr:row>36</xdr:row>
      <xdr:rowOff>123010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9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139537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6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151249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8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155735</xdr:rowOff>
    </xdr:from>
    <xdr:to>
      <xdr:col>55</xdr:col>
      <xdr:colOff>0</xdr:colOff>
      <xdr:row>57</xdr:row>
      <xdr:rowOff>158037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242585"/>
          <a:ext cx="838200" cy="6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51133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155735</xdr:rowOff>
    </xdr:from>
    <xdr:to>
      <xdr:col>50</xdr:col>
      <xdr:colOff>114300</xdr:colOff>
      <xdr:row>57</xdr:row>
      <xdr:rowOff>34282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242585"/>
          <a:ext cx="889000" cy="5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168809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34282</xdr:rowOff>
    </xdr:from>
    <xdr:to>
      <xdr:col>45</xdr:col>
      <xdr:colOff>177800</xdr:colOff>
      <xdr:row>58</xdr:row>
      <xdr:rowOff>108317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06932"/>
          <a:ext cx="889000" cy="2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81918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108317</xdr:rowOff>
    </xdr:from>
    <xdr:to>
      <xdr:col>41</xdr:col>
      <xdr:colOff>50800</xdr:colOff>
      <xdr:row>58</xdr:row>
      <xdr:rowOff>134148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052417"/>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50861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160083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1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107237</xdr:rowOff>
    </xdr:from>
    <xdr:to>
      <xdr:col>55</xdr:col>
      <xdr:colOff>50800</xdr:colOff>
      <xdr:row>58</xdr:row>
      <xdr:rowOff>37387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85664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104935</xdr:rowOff>
    </xdr:from>
    <xdr:to>
      <xdr:col>50</xdr:col>
      <xdr:colOff>165100</xdr:colOff>
      <xdr:row>54</xdr:row>
      <xdr:rowOff>35085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19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51612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96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154932</xdr:rowOff>
    </xdr:from>
    <xdr:to>
      <xdr:col>46</xdr:col>
      <xdr:colOff>38100</xdr:colOff>
      <xdr:row>57</xdr:row>
      <xdr:rowOff>85082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76209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57517</xdr:rowOff>
    </xdr:from>
    <xdr:to>
      <xdr:col>41</xdr:col>
      <xdr:colOff>101600</xdr:colOff>
      <xdr:row>58</xdr:row>
      <xdr:rowOff>159117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0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150244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9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83348</xdr:rowOff>
    </xdr:from>
    <xdr:to>
      <xdr:col>36</xdr:col>
      <xdr:colOff>165100</xdr:colOff>
      <xdr:row>59</xdr:row>
      <xdr:rowOff>13498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4625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2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170580</xdr:rowOff>
    </xdr:from>
    <xdr:to>
      <xdr:col>55</xdr:col>
      <xdr:colOff>0</xdr:colOff>
      <xdr:row>79</xdr:row>
      <xdr:rowOff>29457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43680"/>
          <a:ext cx="8382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36206</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066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148540</xdr:rowOff>
    </xdr:from>
    <xdr:to>
      <xdr:col>50</xdr:col>
      <xdr:colOff>114300</xdr:colOff>
      <xdr:row>78</xdr:row>
      <xdr:rowOff>170580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21640"/>
          <a:ext cx="889000" cy="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89012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105466</xdr:rowOff>
    </xdr:from>
    <xdr:to>
      <xdr:col>45</xdr:col>
      <xdr:colOff>177800</xdr:colOff>
      <xdr:row>78</xdr:row>
      <xdr:rowOff>148540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78566"/>
          <a:ext cx="889000" cy="4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143952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61767</xdr:rowOff>
    </xdr:from>
    <xdr:to>
      <xdr:col>41</xdr:col>
      <xdr:colOff>50800</xdr:colOff>
      <xdr:row>78</xdr:row>
      <xdr:rowOff>105466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434867"/>
          <a:ext cx="889000" cy="4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150107</xdr:rowOff>
    </xdr:from>
    <xdr:to>
      <xdr:col>55</xdr:col>
      <xdr:colOff>50800</xdr:colOff>
      <xdr:row>79</xdr:row>
      <xdr:rowOff>80257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65034</xdr:rowOff>
    </xdr:from>
    <xdr:ext cx="378565"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3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119780</xdr:rowOff>
    </xdr:from>
    <xdr:to>
      <xdr:col>50</xdr:col>
      <xdr:colOff>165100</xdr:colOff>
      <xdr:row>79</xdr:row>
      <xdr:rowOff>49930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41057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8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97740</xdr:rowOff>
    </xdr:from>
    <xdr:to>
      <xdr:col>46</xdr:col>
      <xdr:colOff>38100</xdr:colOff>
      <xdr:row>79</xdr:row>
      <xdr:rowOff>27890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19017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54666</xdr:rowOff>
    </xdr:from>
    <xdr:to>
      <xdr:col>41</xdr:col>
      <xdr:colOff>101600</xdr:colOff>
      <xdr:row>78</xdr:row>
      <xdr:rowOff>156266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147393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2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10967</xdr:rowOff>
    </xdr:from>
    <xdr:to>
      <xdr:col>36</xdr:col>
      <xdr:colOff>165100</xdr:colOff>
      <xdr:row>78</xdr:row>
      <xdr:rowOff>112567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103694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47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44965</xdr:rowOff>
    </xdr:from>
    <xdr:to>
      <xdr:col>54</xdr:col>
      <xdr:colOff>189865</xdr:colOff>
      <xdr:row>98</xdr:row>
      <xdr:rowOff>51136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818365"/>
          <a:ext cx="1270" cy="103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54963</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51136</xdr:rowOff>
    </xdr:from>
    <xdr:to>
      <xdr:col>55</xdr:col>
      <xdr:colOff>88900</xdr:colOff>
      <xdr:row>98</xdr:row>
      <xdr:rowOff>51136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5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163092</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59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44965</xdr:rowOff>
    </xdr:from>
    <xdr:to>
      <xdr:col>55</xdr:col>
      <xdr:colOff>88900</xdr:colOff>
      <xdr:row>92</xdr:row>
      <xdr:rowOff>44965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81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133565</xdr:rowOff>
    </xdr:from>
    <xdr:to>
      <xdr:col>55</xdr:col>
      <xdr:colOff>0</xdr:colOff>
      <xdr:row>96</xdr:row>
      <xdr:rowOff>26429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5735515"/>
          <a:ext cx="838200" cy="7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146156</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3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167729</xdr:rowOff>
    </xdr:from>
    <xdr:to>
      <xdr:col>55</xdr:col>
      <xdr:colOff>50800</xdr:colOff>
      <xdr:row>96</xdr:row>
      <xdr:rowOff>97879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133565</xdr:rowOff>
    </xdr:from>
    <xdr:to>
      <xdr:col>50</xdr:col>
      <xdr:colOff>114300</xdr:colOff>
      <xdr:row>95</xdr:row>
      <xdr:rowOff>64205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5735515"/>
          <a:ext cx="889000" cy="6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65887</xdr:rowOff>
    </xdr:from>
    <xdr:to>
      <xdr:col>50</xdr:col>
      <xdr:colOff>165100</xdr:colOff>
      <xdr:row>95</xdr:row>
      <xdr:rowOff>167487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158614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4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64205</xdr:rowOff>
    </xdr:from>
    <xdr:to>
      <xdr:col>45</xdr:col>
      <xdr:colOff>177800</xdr:colOff>
      <xdr:row>97</xdr:row>
      <xdr:rowOff>21113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351955"/>
          <a:ext cx="889000" cy="29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87033</xdr:rowOff>
    </xdr:from>
    <xdr:to>
      <xdr:col>46</xdr:col>
      <xdr:colOff>38100</xdr:colOff>
      <xdr:row>96</xdr:row>
      <xdr:rowOff>17183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21113</xdr:rowOff>
    </xdr:from>
    <xdr:to>
      <xdr:col>41</xdr:col>
      <xdr:colOff>50800</xdr:colOff>
      <xdr:row>97</xdr:row>
      <xdr:rowOff>102095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651763"/>
          <a:ext cx="889000" cy="8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42399</xdr:rowOff>
    </xdr:from>
    <xdr:to>
      <xdr:col>41</xdr:col>
      <xdr:colOff>101600</xdr:colOff>
      <xdr:row>96</xdr:row>
      <xdr:rowOff>143999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160526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164815</xdr:rowOff>
    </xdr:from>
    <xdr:to>
      <xdr:col>36</xdr:col>
      <xdr:colOff>165100</xdr:colOff>
      <xdr:row>96</xdr:row>
      <xdr:rowOff>94965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111492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147079</xdr:rowOff>
    </xdr:from>
    <xdr:to>
      <xdr:col>55</xdr:col>
      <xdr:colOff>50800</xdr:colOff>
      <xdr:row>96</xdr:row>
      <xdr:rowOff>77229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4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169956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2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82765</xdr:rowOff>
    </xdr:from>
    <xdr:to>
      <xdr:col>50</xdr:col>
      <xdr:colOff>165100</xdr:colOff>
      <xdr:row>92</xdr:row>
      <xdr:rowOff>12915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56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29442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4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13405</xdr:rowOff>
    </xdr:from>
    <xdr:to>
      <xdr:col>46</xdr:col>
      <xdr:colOff>38100</xdr:colOff>
      <xdr:row>95</xdr:row>
      <xdr:rowOff>115005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3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0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141763</xdr:rowOff>
    </xdr:from>
    <xdr:to>
      <xdr:col>41</xdr:col>
      <xdr:colOff>101600</xdr:colOff>
      <xdr:row>97</xdr:row>
      <xdr:rowOff>71913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63040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6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51295</xdr:rowOff>
    </xdr:from>
    <xdr:to>
      <xdr:col>36</xdr:col>
      <xdr:colOff>165100</xdr:colOff>
      <xdr:row>97</xdr:row>
      <xdr:rowOff>152895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144022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77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147968</xdr:rowOff>
    </xdr:from>
    <xdr:to>
      <xdr:col>85</xdr:col>
      <xdr:colOff>127000</xdr:colOff>
      <xdr:row>36</xdr:row>
      <xdr:rowOff>121145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5977268"/>
          <a:ext cx="838200" cy="31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167797</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1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147968</xdr:rowOff>
    </xdr:from>
    <xdr:to>
      <xdr:col>81</xdr:col>
      <xdr:colOff>50800</xdr:colOff>
      <xdr:row>37</xdr:row>
      <xdr:rowOff>141948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5977268"/>
          <a:ext cx="889000" cy="5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80853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9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141948</xdr:rowOff>
    </xdr:from>
    <xdr:to>
      <xdr:col>76</xdr:col>
      <xdr:colOff>114300</xdr:colOff>
      <xdr:row>39</xdr:row>
      <xdr:rowOff>35649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485598"/>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130992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3607</xdr:rowOff>
    </xdr:from>
    <xdr:to>
      <xdr:col>71</xdr:col>
      <xdr:colOff>177800</xdr:colOff>
      <xdr:row>39</xdr:row>
      <xdr:rowOff>35649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90157"/>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4830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69766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70345</xdr:rowOff>
    </xdr:from>
    <xdr:to>
      <xdr:col>85</xdr:col>
      <xdr:colOff>177800</xdr:colOff>
      <xdr:row>37</xdr:row>
      <xdr:rowOff>495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2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93222</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0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97168</xdr:rowOff>
    </xdr:from>
    <xdr:to>
      <xdr:col>81</xdr:col>
      <xdr:colOff>101600</xdr:colOff>
      <xdr:row>35</xdr:row>
      <xdr:rowOff>27318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59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43845</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570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91148</xdr:rowOff>
    </xdr:from>
    <xdr:to>
      <xdr:col>76</xdr:col>
      <xdr:colOff>165100</xdr:colOff>
      <xdr:row>38</xdr:row>
      <xdr:rowOff>21298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37825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21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156299</xdr:rowOff>
    </xdr:from>
    <xdr:to>
      <xdr:col>72</xdr:col>
      <xdr:colOff>38100</xdr:colOff>
      <xdr:row>39</xdr:row>
      <xdr:rowOff>86449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77576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764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124257</xdr:rowOff>
    </xdr:from>
    <xdr:to>
      <xdr:col>67</xdr:col>
      <xdr:colOff>101600</xdr:colOff>
      <xdr:row>39</xdr:row>
      <xdr:rowOff>54407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70934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38430</xdr:rowOff>
    </xdr:from>
    <xdr:to>
      <xdr:col>85</xdr:col>
      <xdr:colOff>127000</xdr:colOff>
      <xdr:row>74</xdr:row>
      <xdr:rowOff>64357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725730"/>
          <a:ext cx="8382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122362</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0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14294</xdr:rowOff>
    </xdr:from>
    <xdr:to>
      <xdr:col>81</xdr:col>
      <xdr:colOff>50800</xdr:colOff>
      <xdr:row>74</xdr:row>
      <xdr:rowOff>38430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701594"/>
          <a:ext cx="8890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90340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112592</xdr:rowOff>
    </xdr:from>
    <xdr:to>
      <xdr:col>76</xdr:col>
      <xdr:colOff>114300</xdr:colOff>
      <xdr:row>74</xdr:row>
      <xdr:rowOff>14294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6284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69899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112592</xdr:rowOff>
    </xdr:from>
    <xdr:to>
      <xdr:col>71</xdr:col>
      <xdr:colOff>177800</xdr:colOff>
      <xdr:row>74</xdr:row>
      <xdr:rowOff>5588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628442"/>
          <a:ext cx="889000" cy="6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81177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62831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13557</xdr:rowOff>
    </xdr:from>
    <xdr:to>
      <xdr:col>85</xdr:col>
      <xdr:colOff>177800</xdr:colOff>
      <xdr:row>74</xdr:row>
      <xdr:rowOff>115157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36434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5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159080</xdr:rowOff>
    </xdr:from>
    <xdr:to>
      <xdr:col>81</xdr:col>
      <xdr:colOff>101600</xdr:colOff>
      <xdr:row>74</xdr:row>
      <xdr:rowOff>89230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6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105757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4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134944</xdr:rowOff>
    </xdr:from>
    <xdr:to>
      <xdr:col>76</xdr:col>
      <xdr:colOff>165100</xdr:colOff>
      <xdr:row>74</xdr:row>
      <xdr:rowOff>65094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6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81621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42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61792</xdr:rowOff>
    </xdr:from>
    <xdr:to>
      <xdr:col>72</xdr:col>
      <xdr:colOff>38100</xdr:colOff>
      <xdr:row>73</xdr:row>
      <xdr:rowOff>163392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57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8469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35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126238</xdr:rowOff>
    </xdr:from>
    <xdr:to>
      <xdr:col>67</xdr:col>
      <xdr:colOff>101600</xdr:colOff>
      <xdr:row>74</xdr:row>
      <xdr:rowOff>56388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6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72915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4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18966</xdr:rowOff>
    </xdr:from>
    <xdr:to>
      <xdr:col>85</xdr:col>
      <xdr:colOff>127000</xdr:colOff>
      <xdr:row>98</xdr:row>
      <xdr:rowOff>170005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649616"/>
          <a:ext cx="838200" cy="3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60571</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348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170005</xdr:rowOff>
    </xdr:from>
    <xdr:to>
      <xdr:col>81</xdr:col>
      <xdr:colOff>50800</xdr:colOff>
      <xdr:row>99</xdr:row>
      <xdr:rowOff>25792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72105"/>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105202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9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23278</xdr:rowOff>
    </xdr:from>
    <xdr:to>
      <xdr:col>76</xdr:col>
      <xdr:colOff>114300</xdr:colOff>
      <xdr:row>99</xdr:row>
      <xdr:rowOff>25792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825378"/>
          <a:ext cx="889000" cy="1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118657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5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23278</xdr:rowOff>
    </xdr:from>
    <xdr:to>
      <xdr:col>71</xdr:col>
      <xdr:colOff>177800</xdr:colOff>
      <xdr:row>98</xdr:row>
      <xdr:rowOff>165760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25378"/>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111969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1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144750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6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139616</xdr:rowOff>
    </xdr:from>
    <xdr:to>
      <xdr:col>85</xdr:col>
      <xdr:colOff>177800</xdr:colOff>
      <xdr:row>97</xdr:row>
      <xdr:rowOff>69766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5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118043</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7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119205</xdr:rowOff>
    </xdr:from>
    <xdr:to>
      <xdr:col>81</xdr:col>
      <xdr:colOff>101600</xdr:colOff>
      <xdr:row>99</xdr:row>
      <xdr:rowOff>49355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40482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1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146442</xdr:rowOff>
    </xdr:from>
    <xdr:to>
      <xdr:col>76</xdr:col>
      <xdr:colOff>165100</xdr:colOff>
      <xdr:row>99</xdr:row>
      <xdr:rowOff>76592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67719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4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143928</xdr:rowOff>
    </xdr:from>
    <xdr:to>
      <xdr:col>72</xdr:col>
      <xdr:colOff>38100</xdr:colOff>
      <xdr:row>98</xdr:row>
      <xdr:rowOff>74078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90605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5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114960</xdr:rowOff>
    </xdr:from>
    <xdr:to>
      <xdr:col>67</xdr:col>
      <xdr:colOff>101600</xdr:colOff>
      <xdr:row>99</xdr:row>
      <xdr:rowOff>45110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36237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0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138574</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139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71518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2176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69105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87266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406</xdr:rowOff>
    </xdr:from>
    <xdr:to>
      <xdr:col>116</xdr:col>
      <xdr:colOff>63500</xdr:colOff>
      <xdr:row>50</xdr:row>
      <xdr:rowOff>38926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8572906"/>
          <a:ext cx="8382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150766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5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406</xdr:rowOff>
    </xdr:from>
    <xdr:to>
      <xdr:col>111</xdr:col>
      <xdr:colOff>177800</xdr:colOff>
      <xdr:row>50</xdr:row>
      <xdr:rowOff>90360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8572906"/>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95331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90360</xdr:rowOff>
    </xdr:from>
    <xdr:to>
      <xdr:col>107</xdr:col>
      <xdr:colOff>50800</xdr:colOff>
      <xdr:row>50</xdr:row>
      <xdr:rowOff>104381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8662860"/>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97464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49</xdr:row>
      <xdr:rowOff>163322</xdr:rowOff>
    </xdr:from>
    <xdr:to>
      <xdr:col>102</xdr:col>
      <xdr:colOff>114300</xdr:colOff>
      <xdr:row>50</xdr:row>
      <xdr:rowOff>104381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8564372"/>
          <a:ext cx="8890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76433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49954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159576</xdr:rowOff>
    </xdr:from>
    <xdr:to>
      <xdr:col>116</xdr:col>
      <xdr:colOff>114300</xdr:colOff>
      <xdr:row>50</xdr:row>
      <xdr:rowOff>89726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85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112603</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851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121056</xdr:rowOff>
    </xdr:from>
    <xdr:to>
      <xdr:col>112</xdr:col>
      <xdr:colOff>38100</xdr:colOff>
      <xdr:row>50</xdr:row>
      <xdr:rowOff>51206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85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67733</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829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39560</xdr:rowOff>
    </xdr:from>
    <xdr:to>
      <xdr:col>107</xdr:col>
      <xdr:colOff>101600</xdr:colOff>
      <xdr:row>50</xdr:row>
      <xdr:rowOff>141160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86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157687</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83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53581</xdr:rowOff>
    </xdr:from>
    <xdr:to>
      <xdr:col>102</xdr:col>
      <xdr:colOff>165100</xdr:colOff>
      <xdr:row>50</xdr:row>
      <xdr:rowOff>155181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86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258</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84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112522</xdr:rowOff>
    </xdr:from>
    <xdr:to>
      <xdr:col>98</xdr:col>
      <xdr:colOff>38100</xdr:colOff>
      <xdr:row>50</xdr:row>
      <xdr:rowOff>42672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85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59199</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828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149530</xdr:rowOff>
    </xdr:from>
    <xdr:to>
      <xdr:col>116</xdr:col>
      <xdr:colOff>63500</xdr:colOff>
      <xdr:row>75</xdr:row>
      <xdr:rowOff>18390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36830"/>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3776</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18390</xdr:rowOff>
    </xdr:from>
    <xdr:to>
      <xdr:col>111</xdr:col>
      <xdr:colOff>177800</xdr:colOff>
      <xdr:row>75</xdr:row>
      <xdr:rowOff>97981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77140"/>
          <a:ext cx="889000" cy="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131945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97981</xdr:rowOff>
    </xdr:from>
    <xdr:to>
      <xdr:col>107</xdr:col>
      <xdr:colOff>50800</xdr:colOff>
      <xdr:row>75</xdr:row>
      <xdr:rowOff>125070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56731"/>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85386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125070</xdr:rowOff>
    </xdr:from>
    <xdr:to>
      <xdr:col>102</xdr:col>
      <xdr:colOff>114300</xdr:colOff>
      <xdr:row>75</xdr:row>
      <xdr:rowOff>148844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83820"/>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146067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119054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98730</xdr:rowOff>
    </xdr:from>
    <xdr:to>
      <xdr:col>116</xdr:col>
      <xdr:colOff>114300</xdr:colOff>
      <xdr:row>75</xdr:row>
      <xdr:rowOff>28880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121607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139040</xdr:rowOff>
    </xdr:from>
    <xdr:to>
      <xdr:col>112</xdr:col>
      <xdr:colOff>38100</xdr:colOff>
      <xdr:row>75</xdr:row>
      <xdr:rowOff>69190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85717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47181</xdr:rowOff>
    </xdr:from>
    <xdr:to>
      <xdr:col>107</xdr:col>
      <xdr:colOff>101600</xdr:colOff>
      <xdr:row>75</xdr:row>
      <xdr:rowOff>148782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059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165308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74270</xdr:rowOff>
    </xdr:from>
    <xdr:to>
      <xdr:col>102</xdr:col>
      <xdr:colOff>165100</xdr:colOff>
      <xdr:row>76</xdr:row>
      <xdr:rowOff>4420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166997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98044</xdr:rowOff>
    </xdr:from>
    <xdr:to>
      <xdr:col>98</xdr:col>
      <xdr:colOff>38100</xdr:colOff>
      <xdr:row>76</xdr:row>
      <xdr:rowOff>28194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19321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住民一人当たりの歳出決算額は、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499,431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歳出総額</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77,219,580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千円を人口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154,615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人で除す</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主な内訳は、補助費等が特別定額給付金給付事業がなくなったことにより、前年度比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104,911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円の減、普通建設事業費が市庁舎等改築事業が落ち着いたことにより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42,141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円の減、扶助費が臨時特別給付金事業により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23,775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補助費等において、類似団体平均より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31,527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きく上回っている要因としては、広域連合への消防業務負担金があること、公営企業（主に下水道事業）への負担金・補助金が多額であることなどが挙げられる。公営企業への支出は独立採算を原則とし、受益と負担の明確化や事業の合理化を進め計画的かつ持続可能な経営に努める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154,615
150,923
552.04
80,286,444
77,219,580
2,392,757
41,150,324
66,623,907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86360</xdr:rowOff>
    </xdr:from>
    <xdr:to>
      <xdr:col>24</xdr:col>
      <xdr:colOff>63500</xdr:colOff>
      <xdr:row>33</xdr:row>
      <xdr:rowOff>95885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4421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124477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166370</xdr:rowOff>
    </xdr:from>
    <xdr:to>
      <xdr:col>19</xdr:col>
      <xdr:colOff>177800</xdr:colOff>
      <xdr:row>33</xdr:row>
      <xdr:rowOff>95885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5277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34942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162560</xdr:rowOff>
    </xdr:from>
    <xdr:to>
      <xdr:col>15</xdr:col>
      <xdr:colOff>50800</xdr:colOff>
      <xdr:row>32</xdr:row>
      <xdr:rowOff>166370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4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162560</xdr:rowOff>
    </xdr:from>
    <xdr:to>
      <xdr:col>10</xdr:col>
      <xdr:colOff>114300</xdr:colOff>
      <xdr:row>33</xdr:row>
      <xdr:rowOff>67310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48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4462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3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25417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35560</xdr:rowOff>
    </xdr:from>
    <xdr:to>
      <xdr:col>24</xdr:col>
      <xdr:colOff>114300</xdr:colOff>
      <xdr:row>33</xdr:row>
      <xdr:rowOff>137160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58437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45085</xdr:rowOff>
    </xdr:from>
    <xdr:to>
      <xdr:col>20</xdr:col>
      <xdr:colOff>38100</xdr:colOff>
      <xdr:row>33</xdr:row>
      <xdr:rowOff>146685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163212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115570</xdr:rowOff>
    </xdr:from>
    <xdr:to>
      <xdr:col>15</xdr:col>
      <xdr:colOff>101600</xdr:colOff>
      <xdr:row>33</xdr:row>
      <xdr:rowOff>45720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62247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111760</xdr:rowOff>
    </xdr:from>
    <xdr:to>
      <xdr:col>10</xdr:col>
      <xdr:colOff>165100</xdr:colOff>
      <xdr:row>33</xdr:row>
      <xdr:rowOff>41910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58437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16510</xdr:rowOff>
    </xdr:from>
    <xdr:to>
      <xdr:col>6</xdr:col>
      <xdr:colOff>38100</xdr:colOff>
      <xdr:row>33</xdr:row>
      <xdr:rowOff>118110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134637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146466</xdr:rowOff>
    </xdr:from>
    <xdr:to>
      <xdr:col>24</xdr:col>
      <xdr:colOff>62865</xdr:colOff>
      <xdr:row>57</xdr:row>
      <xdr:rowOff>153835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576216"/>
          <a:ext cx="1270" cy="35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157662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153835</xdr:rowOff>
    </xdr:from>
    <xdr:to>
      <xdr:col>24</xdr:col>
      <xdr:colOff>152400</xdr:colOff>
      <xdr:row>57</xdr:row>
      <xdr:rowOff>153835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2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93143</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35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146466</xdr:rowOff>
    </xdr:from>
    <xdr:to>
      <xdr:col>24</xdr:col>
      <xdr:colOff>152400</xdr:colOff>
      <xdr:row>55</xdr:row>
      <xdr:rowOff>146466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57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6396</xdr:rowOff>
    </xdr:from>
    <xdr:to>
      <xdr:col>24</xdr:col>
      <xdr:colOff>63500</xdr:colOff>
      <xdr:row>56</xdr:row>
      <xdr:rowOff>100800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750346"/>
          <a:ext cx="838200" cy="95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91927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3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108072</xdr:rowOff>
    </xdr:from>
    <xdr:to>
      <xdr:col>24</xdr:col>
      <xdr:colOff>114300</xdr:colOff>
      <xdr:row>57</xdr:row>
      <xdr:rowOff>38222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6396</xdr:rowOff>
    </xdr:from>
    <xdr:to>
      <xdr:col>19</xdr:col>
      <xdr:colOff>177800</xdr:colOff>
      <xdr:row>56</xdr:row>
      <xdr:rowOff>140454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750346"/>
          <a:ext cx="889000" cy="99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37793</xdr:rowOff>
    </xdr:from>
    <xdr:to>
      <xdr:col>20</xdr:col>
      <xdr:colOff>38100</xdr:colOff>
      <xdr:row>52</xdr:row>
      <xdr:rowOff>139393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130520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4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140454</xdr:rowOff>
    </xdr:from>
    <xdr:to>
      <xdr:col>15</xdr:col>
      <xdr:colOff>50800</xdr:colOff>
      <xdr:row>57</xdr:row>
      <xdr:rowOff>50973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41654"/>
          <a:ext cx="8890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8365</xdr:rowOff>
    </xdr:from>
    <xdr:to>
      <xdr:col>15</xdr:col>
      <xdr:colOff>101600</xdr:colOff>
      <xdr:row>57</xdr:row>
      <xdr:rowOff>109965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101092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40708</xdr:rowOff>
    </xdr:from>
    <xdr:to>
      <xdr:col>10</xdr:col>
      <xdr:colOff>114300</xdr:colOff>
      <xdr:row>57</xdr:row>
      <xdr:rowOff>50973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13358"/>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31636</xdr:rowOff>
    </xdr:from>
    <xdr:to>
      <xdr:col>10</xdr:col>
      <xdr:colOff>165100</xdr:colOff>
      <xdr:row>57</xdr:row>
      <xdr:rowOff>133236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124363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27795</xdr:rowOff>
    </xdr:from>
    <xdr:to>
      <xdr:col>6</xdr:col>
      <xdr:colOff>38100</xdr:colOff>
      <xdr:row>57</xdr:row>
      <xdr:rowOff>129395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120522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9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50000</xdr:rowOff>
    </xdr:from>
    <xdr:to>
      <xdr:col>24</xdr:col>
      <xdr:colOff>114300</xdr:colOff>
      <xdr:row>56</xdr:row>
      <xdr:rowOff>151600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136377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6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127046</xdr:rowOff>
    </xdr:from>
    <xdr:to>
      <xdr:col>20</xdr:col>
      <xdr:colOff>38100</xdr:colOff>
      <xdr:row>51</xdr:row>
      <xdr:rowOff>57196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6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73723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47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89654</xdr:rowOff>
    </xdr:from>
    <xdr:to>
      <xdr:col>15</xdr:col>
      <xdr:colOff>101600</xdr:colOff>
      <xdr:row>57</xdr:row>
      <xdr:rowOff>19804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36331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46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173</xdr:rowOff>
    </xdr:from>
    <xdr:to>
      <xdr:col>10</xdr:col>
      <xdr:colOff>165100</xdr:colOff>
      <xdr:row>57</xdr:row>
      <xdr:rowOff>101773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118300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161358</xdr:rowOff>
    </xdr:from>
    <xdr:to>
      <xdr:col>6</xdr:col>
      <xdr:colOff>38100</xdr:colOff>
      <xdr:row>57</xdr:row>
      <xdr:rowOff>91508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108035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3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87350</xdr:rowOff>
    </xdr:from>
    <xdr:to>
      <xdr:col>24</xdr:col>
      <xdr:colOff>63500</xdr:colOff>
      <xdr:row>76</xdr:row>
      <xdr:rowOff>26143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03200"/>
          <a:ext cx="838200" cy="4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71747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8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26143</xdr:rowOff>
    </xdr:from>
    <xdr:to>
      <xdr:col>19</xdr:col>
      <xdr:colOff>177800</xdr:colOff>
      <xdr:row>76</xdr:row>
      <xdr:rowOff>113982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56343"/>
          <a:ext cx="889000" cy="8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167415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113982</xdr:rowOff>
    </xdr:from>
    <xdr:to>
      <xdr:col>15</xdr:col>
      <xdr:colOff>50800</xdr:colOff>
      <xdr:row>77</xdr:row>
      <xdr:rowOff>22485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44182"/>
          <a:ext cx="889000" cy="7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82433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22485</xdr:rowOff>
    </xdr:from>
    <xdr:to>
      <xdr:col>10</xdr:col>
      <xdr:colOff>114300</xdr:colOff>
      <xdr:row>77</xdr:row>
      <xdr:rowOff>81198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4135"/>
          <a:ext cx="889000" cy="5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5796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36550</xdr:rowOff>
    </xdr:from>
    <xdr:to>
      <xdr:col>24</xdr:col>
      <xdr:colOff>114300</xdr:colOff>
      <xdr:row>73</xdr:row>
      <xdr:rowOff>138150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59427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0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146793</xdr:rowOff>
    </xdr:from>
    <xdr:to>
      <xdr:col>20</xdr:col>
      <xdr:colOff>38100</xdr:colOff>
      <xdr:row>76</xdr:row>
      <xdr:rowOff>76943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93470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8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63182</xdr:rowOff>
    </xdr:from>
    <xdr:to>
      <xdr:col>15</xdr:col>
      <xdr:colOff>101600</xdr:colOff>
      <xdr:row>76</xdr:row>
      <xdr:rowOff>164782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143135</xdr:rowOff>
    </xdr:from>
    <xdr:to>
      <xdr:col>10</xdr:col>
      <xdr:colOff>165100</xdr:colOff>
      <xdr:row>77</xdr:row>
      <xdr:rowOff>73285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30398</xdr:rowOff>
    </xdr:from>
    <xdr:to>
      <xdr:col>6</xdr:col>
      <xdr:colOff>38100</xdr:colOff>
      <xdr:row>77</xdr:row>
      <xdr:rowOff>131998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148525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0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25840</xdr:rowOff>
    </xdr:from>
    <xdr:to>
      <xdr:col>24</xdr:col>
      <xdr:colOff>63500</xdr:colOff>
      <xdr:row>98</xdr:row>
      <xdr:rowOff>149138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27940"/>
          <a:ext cx="838200" cy="1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4580</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6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149138</xdr:rowOff>
    </xdr:from>
    <xdr:to>
      <xdr:col>19</xdr:col>
      <xdr:colOff>177800</xdr:colOff>
      <xdr:row>99</xdr:row>
      <xdr:rowOff>12598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51238"/>
          <a:ext cx="8890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113351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12598</xdr:rowOff>
    </xdr:from>
    <xdr:to>
      <xdr:col>15</xdr:col>
      <xdr:colOff>50800</xdr:colOff>
      <xdr:row>99</xdr:row>
      <xdr:rowOff>22134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6148"/>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156391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22134</xdr:rowOff>
    </xdr:from>
    <xdr:to>
      <xdr:col>10</xdr:col>
      <xdr:colOff>114300</xdr:colOff>
      <xdr:row>99</xdr:row>
      <xdr:rowOff>35720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95684"/>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130920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146490</xdr:rowOff>
    </xdr:from>
    <xdr:to>
      <xdr:col>24</xdr:col>
      <xdr:colOff>114300</xdr:colOff>
      <xdr:row>98</xdr:row>
      <xdr:rowOff>76640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61417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98338</xdr:rowOff>
    </xdr:from>
    <xdr:to>
      <xdr:col>20</xdr:col>
      <xdr:colOff>38100</xdr:colOff>
      <xdr:row>99</xdr:row>
      <xdr:rowOff>28488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19615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133248</xdr:rowOff>
    </xdr:from>
    <xdr:to>
      <xdr:col>15</xdr:col>
      <xdr:colOff>101600</xdr:colOff>
      <xdr:row>99</xdr:row>
      <xdr:rowOff>63398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54525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2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142784</xdr:rowOff>
    </xdr:from>
    <xdr:to>
      <xdr:col>10</xdr:col>
      <xdr:colOff>165100</xdr:colOff>
      <xdr:row>99</xdr:row>
      <xdr:rowOff>72934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64061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156370</xdr:rowOff>
    </xdr:from>
    <xdr:to>
      <xdr:col>6</xdr:col>
      <xdr:colOff>38100</xdr:colOff>
      <xdr:row>99</xdr:row>
      <xdr:rowOff>86520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77647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35497</xdr:rowOff>
    </xdr:from>
    <xdr:to>
      <xdr:col>55</xdr:col>
      <xdr:colOff>0</xdr:colOff>
      <xdr:row>37</xdr:row>
      <xdr:rowOff>157035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379147"/>
          <a:ext cx="838200" cy="1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79773</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35497</xdr:rowOff>
    </xdr:from>
    <xdr:to>
      <xdr:col>50</xdr:col>
      <xdr:colOff>114300</xdr:colOff>
      <xdr:row>37</xdr:row>
      <xdr:rowOff>51498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379147"/>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147718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51498</xdr:rowOff>
    </xdr:from>
    <xdr:to>
      <xdr:col>45</xdr:col>
      <xdr:colOff>177800</xdr:colOff>
      <xdr:row>37</xdr:row>
      <xdr:rowOff>81978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39514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153052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79883</xdr:rowOff>
    </xdr:from>
    <xdr:to>
      <xdr:col>41</xdr:col>
      <xdr:colOff>50800</xdr:colOff>
      <xdr:row>37</xdr:row>
      <xdr:rowOff>81978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2353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137621</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146257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106235</xdr:rowOff>
    </xdr:from>
    <xdr:to>
      <xdr:col>55</xdr:col>
      <xdr:colOff>50800</xdr:colOff>
      <xdr:row>38</xdr:row>
      <xdr:rowOff>36385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84662</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2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156147</xdr:rowOff>
    </xdr:from>
    <xdr:to>
      <xdr:col>50</xdr:col>
      <xdr:colOff>165100</xdr:colOff>
      <xdr:row>37</xdr:row>
      <xdr:rowOff>86297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102824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10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698</xdr:rowOff>
    </xdr:from>
    <xdr:to>
      <xdr:col>46</xdr:col>
      <xdr:colOff>38100</xdr:colOff>
      <xdr:row>37</xdr:row>
      <xdr:rowOff>102298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118825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11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31178</xdr:rowOff>
    </xdr:from>
    <xdr:to>
      <xdr:col>41</xdr:col>
      <xdr:colOff>101600</xdr:colOff>
      <xdr:row>37</xdr:row>
      <xdr:rowOff>132778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149305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1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29083</xdr:rowOff>
    </xdr:from>
    <xdr:to>
      <xdr:col>36</xdr:col>
      <xdr:colOff>165100</xdr:colOff>
      <xdr:row>37</xdr:row>
      <xdr:rowOff>130683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121810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4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111994</xdr:rowOff>
    </xdr:from>
    <xdr:to>
      <xdr:col>55</xdr:col>
      <xdr:colOff>0</xdr:colOff>
      <xdr:row>54</xdr:row>
      <xdr:rowOff>19365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198844"/>
          <a:ext cx="838200" cy="7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135176</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64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111994</xdr:rowOff>
    </xdr:from>
    <xdr:to>
      <xdr:col>50</xdr:col>
      <xdr:colOff>114300</xdr:colOff>
      <xdr:row>54</xdr:row>
      <xdr:rowOff>28601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198844"/>
          <a:ext cx="889000" cy="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125712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18725</xdr:rowOff>
    </xdr:from>
    <xdr:to>
      <xdr:col>45</xdr:col>
      <xdr:colOff>177800</xdr:colOff>
      <xdr:row>54</xdr:row>
      <xdr:rowOff>28601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277025"/>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129781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2952</xdr:rowOff>
    </xdr:from>
    <xdr:to>
      <xdr:col>41</xdr:col>
      <xdr:colOff>50800</xdr:colOff>
      <xdr:row>54</xdr:row>
      <xdr:rowOff>18725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261252"/>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129232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87581</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140015</xdr:rowOff>
    </xdr:from>
    <xdr:to>
      <xdr:col>55</xdr:col>
      <xdr:colOff>50800</xdr:colOff>
      <xdr:row>54</xdr:row>
      <xdr:rowOff>70165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2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162892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0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61194</xdr:rowOff>
    </xdr:from>
    <xdr:to>
      <xdr:col>50</xdr:col>
      <xdr:colOff>165100</xdr:colOff>
      <xdr:row>53</xdr:row>
      <xdr:rowOff>162794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1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7871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92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149251</xdr:rowOff>
    </xdr:from>
    <xdr:to>
      <xdr:col>46</xdr:col>
      <xdr:colOff>38100</xdr:colOff>
      <xdr:row>54</xdr:row>
      <xdr:rowOff>79401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2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95928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0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139375</xdr:rowOff>
    </xdr:from>
    <xdr:to>
      <xdr:col>41</xdr:col>
      <xdr:colOff>101600</xdr:colOff>
      <xdr:row>54</xdr:row>
      <xdr:rowOff>69525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2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86052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0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123602</xdr:rowOff>
    </xdr:from>
    <xdr:to>
      <xdr:col>36</xdr:col>
      <xdr:colOff>165100</xdr:colOff>
      <xdr:row>54</xdr:row>
      <xdr:rowOff>53752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2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70279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89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169581</xdr:rowOff>
    </xdr:from>
    <xdr:to>
      <xdr:col>54</xdr:col>
      <xdr:colOff>189865</xdr:colOff>
      <xdr:row>78</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342531"/>
          <a:ext cx="1270" cy="1089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62896</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59069</xdr:rowOff>
    </xdr:from>
    <xdr:to>
      <xdr:col>55</xdr:col>
      <xdr:colOff>88900</xdr:colOff>
      <xdr:row>78</xdr:row>
      <xdr:rowOff>59069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3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116258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1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169581</xdr:rowOff>
    </xdr:from>
    <xdr:to>
      <xdr:col>55</xdr:col>
      <xdr:colOff>88900</xdr:colOff>
      <xdr:row>71</xdr:row>
      <xdr:rowOff>169581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41206</xdr:rowOff>
    </xdr:from>
    <xdr:to>
      <xdr:col>55</xdr:col>
      <xdr:colOff>0</xdr:colOff>
      <xdr:row>71</xdr:row>
      <xdr:rowOff>169581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214156"/>
          <a:ext cx="838200" cy="1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95935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117508</xdr:rowOff>
    </xdr:from>
    <xdr:to>
      <xdr:col>55</xdr:col>
      <xdr:colOff>50800</xdr:colOff>
      <xdr:row>76</xdr:row>
      <xdr:rowOff>47658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41206</xdr:rowOff>
    </xdr:from>
    <xdr:to>
      <xdr:col>50</xdr:col>
      <xdr:colOff>114300</xdr:colOff>
      <xdr:row>73</xdr:row>
      <xdr:rowOff>142704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214156"/>
          <a:ext cx="889000" cy="44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116855</xdr:rowOff>
    </xdr:from>
    <xdr:to>
      <xdr:col>50</xdr:col>
      <xdr:colOff>165100</xdr:colOff>
      <xdr:row>76</xdr:row>
      <xdr:rowOff>47005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38132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39312</xdr:rowOff>
    </xdr:from>
    <xdr:to>
      <xdr:col>45</xdr:col>
      <xdr:colOff>177800</xdr:colOff>
      <xdr:row>73</xdr:row>
      <xdr:rowOff>142704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555162"/>
          <a:ext cx="8890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105882</xdr:rowOff>
    </xdr:from>
    <xdr:to>
      <xdr:col>46</xdr:col>
      <xdr:colOff>38100</xdr:colOff>
      <xdr:row>77</xdr:row>
      <xdr:rowOff>36032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27159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73308</xdr:rowOff>
    </xdr:from>
    <xdr:to>
      <xdr:col>41</xdr:col>
      <xdr:colOff>50800</xdr:colOff>
      <xdr:row>73</xdr:row>
      <xdr:rowOff>39312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417708"/>
          <a:ext cx="889000" cy="13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128513</xdr:rowOff>
    </xdr:from>
    <xdr:to>
      <xdr:col>41</xdr:col>
      <xdr:colOff>101600</xdr:colOff>
      <xdr:row>77</xdr:row>
      <xdr:rowOff>58663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49790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132040</xdr:rowOff>
    </xdr:from>
    <xdr:to>
      <xdr:col>36</xdr:col>
      <xdr:colOff>165100</xdr:colOff>
      <xdr:row>77</xdr:row>
      <xdr:rowOff>62190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53317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5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118781</xdr:rowOff>
    </xdr:from>
    <xdr:to>
      <xdr:col>55</xdr:col>
      <xdr:colOff>50800</xdr:colOff>
      <xdr:row>72</xdr:row>
      <xdr:rowOff>48931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2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71808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24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161856</xdr:rowOff>
    </xdr:from>
    <xdr:to>
      <xdr:col>50</xdr:col>
      <xdr:colOff>165100</xdr:colOff>
      <xdr:row>71</xdr:row>
      <xdr:rowOff>92006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108533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193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91904</xdr:rowOff>
    </xdr:from>
    <xdr:to>
      <xdr:col>46</xdr:col>
      <xdr:colOff>38100</xdr:colOff>
      <xdr:row>74</xdr:row>
      <xdr:rowOff>22054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6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38581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3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159962</xdr:rowOff>
    </xdr:from>
    <xdr:to>
      <xdr:col>41</xdr:col>
      <xdr:colOff>101600</xdr:colOff>
      <xdr:row>73</xdr:row>
      <xdr:rowOff>90112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5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106639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2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22508</xdr:rowOff>
    </xdr:from>
    <xdr:to>
      <xdr:col>36</xdr:col>
      <xdr:colOff>165100</xdr:colOff>
      <xdr:row>72</xdr:row>
      <xdr:rowOff>124108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3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140635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1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36967</xdr:rowOff>
    </xdr:from>
    <xdr:to>
      <xdr:col>55</xdr:col>
      <xdr:colOff>0</xdr:colOff>
      <xdr:row>93</xdr:row>
      <xdr:rowOff>62548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5981817"/>
          <a:ext cx="8382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22248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09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62548</xdr:rowOff>
    </xdr:from>
    <xdr:to>
      <xdr:col>50</xdr:col>
      <xdr:colOff>114300</xdr:colOff>
      <xdr:row>93</xdr:row>
      <xdr:rowOff>149416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00739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116795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149416</xdr:rowOff>
    </xdr:from>
    <xdr:to>
      <xdr:col>45</xdr:col>
      <xdr:colOff>177800</xdr:colOff>
      <xdr:row>94</xdr:row>
      <xdr:rowOff>2105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094266"/>
          <a:ext cx="889000" cy="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126923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2105</xdr:rowOff>
    </xdr:from>
    <xdr:to>
      <xdr:col>41</xdr:col>
      <xdr:colOff>50800</xdr:colOff>
      <xdr:row>94</xdr:row>
      <xdr:rowOff>40487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118405"/>
          <a:ext cx="889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145783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116178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157617</xdr:rowOff>
    </xdr:from>
    <xdr:to>
      <xdr:col>55</xdr:col>
      <xdr:colOff>50800</xdr:colOff>
      <xdr:row>93</xdr:row>
      <xdr:rowOff>87767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9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9044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78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11748</xdr:rowOff>
    </xdr:from>
    <xdr:to>
      <xdr:col>50</xdr:col>
      <xdr:colOff>165100</xdr:colOff>
      <xdr:row>93</xdr:row>
      <xdr:rowOff>113348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95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129875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7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98616</xdr:rowOff>
    </xdr:from>
    <xdr:to>
      <xdr:col>46</xdr:col>
      <xdr:colOff>38100</xdr:colOff>
      <xdr:row>94</xdr:row>
      <xdr:rowOff>28766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0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45293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58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122755</xdr:rowOff>
    </xdr:from>
    <xdr:to>
      <xdr:col>41</xdr:col>
      <xdr:colOff>101600</xdr:colOff>
      <xdr:row>94</xdr:row>
      <xdr:rowOff>52905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0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69432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8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161137</xdr:rowOff>
    </xdr:from>
    <xdr:to>
      <xdr:col>36</xdr:col>
      <xdr:colOff>165100</xdr:colOff>
      <xdr:row>94</xdr:row>
      <xdr:rowOff>91287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10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107814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88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150033</xdr:rowOff>
    </xdr:from>
    <xdr:to>
      <xdr:col>85</xdr:col>
      <xdr:colOff>127000</xdr:colOff>
      <xdr:row>37</xdr:row>
      <xdr:rowOff>36921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22233"/>
          <a:ext cx="838200" cy="5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118544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94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150033</xdr:rowOff>
    </xdr:from>
    <xdr:to>
      <xdr:col>81</xdr:col>
      <xdr:colOff>50800</xdr:colOff>
      <xdr:row>37</xdr:row>
      <xdr:rowOff>43322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22233"/>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78737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7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43322</xdr:rowOff>
    </xdr:from>
    <xdr:to>
      <xdr:col>76</xdr:col>
      <xdr:colOff>114300</xdr:colOff>
      <xdr:row>37</xdr:row>
      <xdr:rowOff>110988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86972"/>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36400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8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110988</xdr:rowOff>
    </xdr:from>
    <xdr:to>
      <xdr:col>71</xdr:col>
      <xdr:colOff>177800</xdr:colOff>
      <xdr:row>38</xdr:row>
      <xdr:rowOff>1351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54638"/>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79011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157571</xdr:rowOff>
    </xdr:from>
    <xdr:to>
      <xdr:col>85</xdr:col>
      <xdr:colOff>177800</xdr:colOff>
      <xdr:row>37</xdr:row>
      <xdr:rowOff>87721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135998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99233</xdr:rowOff>
    </xdr:from>
    <xdr:to>
      <xdr:col>81</xdr:col>
      <xdr:colOff>101600</xdr:colOff>
      <xdr:row>37</xdr:row>
      <xdr:rowOff>29383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7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20510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163972</xdr:rowOff>
    </xdr:from>
    <xdr:to>
      <xdr:col>76</xdr:col>
      <xdr:colOff>165100</xdr:colOff>
      <xdr:row>37</xdr:row>
      <xdr:rowOff>94122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85249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2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60188</xdr:rowOff>
    </xdr:from>
    <xdr:to>
      <xdr:col>72</xdr:col>
      <xdr:colOff>38100</xdr:colOff>
      <xdr:row>37</xdr:row>
      <xdr:rowOff>161788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152915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9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122001</xdr:rowOff>
    </xdr:from>
    <xdr:to>
      <xdr:col>67</xdr:col>
      <xdr:colOff>101600</xdr:colOff>
      <xdr:row>38</xdr:row>
      <xdr:rowOff>52152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56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43278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5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164161</xdr:rowOff>
    </xdr:from>
    <xdr:to>
      <xdr:col>85</xdr:col>
      <xdr:colOff>126364</xdr:colOff>
      <xdr:row>57</xdr:row>
      <xdr:rowOff>30978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36661"/>
          <a:ext cx="1269" cy="106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34805</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80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30978</xdr:rowOff>
    </xdr:from>
    <xdr:to>
      <xdr:col>86</xdr:col>
      <xdr:colOff>25400</xdr:colOff>
      <xdr:row>57</xdr:row>
      <xdr:rowOff>30978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80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110838</xdr:rowOff>
    </xdr:from>
    <xdr:ext cx="534377"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164161</xdr:rowOff>
    </xdr:from>
    <xdr:to>
      <xdr:col>86</xdr:col>
      <xdr:colOff>25400</xdr:colOff>
      <xdr:row>50</xdr:row>
      <xdr:rowOff>164161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3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143038</xdr:rowOff>
    </xdr:from>
    <xdr:to>
      <xdr:col>85</xdr:col>
      <xdr:colOff>127000</xdr:colOff>
      <xdr:row>56</xdr:row>
      <xdr:rowOff>13193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572788"/>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167281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082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144404</xdr:rowOff>
    </xdr:from>
    <xdr:to>
      <xdr:col>85</xdr:col>
      <xdr:colOff>177800</xdr:colOff>
      <xdr:row>54</xdr:row>
      <xdr:rowOff>74554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23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39939</xdr:rowOff>
    </xdr:from>
    <xdr:to>
      <xdr:col>81</xdr:col>
      <xdr:colOff>50800</xdr:colOff>
      <xdr:row>56</xdr:row>
      <xdr:rowOff>13193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469689"/>
          <a:ext cx="8890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3495</xdr:rowOff>
    </xdr:from>
    <xdr:to>
      <xdr:col>81</xdr:col>
      <xdr:colOff>101600</xdr:colOff>
      <xdr:row>52</xdr:row>
      <xdr:rowOff>105095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89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121622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8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39939</xdr:rowOff>
    </xdr:from>
    <xdr:to>
      <xdr:col>76</xdr:col>
      <xdr:colOff>114300</xdr:colOff>
      <xdr:row>56</xdr:row>
      <xdr:rowOff>129916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469689"/>
          <a:ext cx="889000" cy="26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83139</xdr:rowOff>
    </xdr:from>
    <xdr:to>
      <xdr:col>76</xdr:col>
      <xdr:colOff>165100</xdr:colOff>
      <xdr:row>54</xdr:row>
      <xdr:rowOff>13289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16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29816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89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129916</xdr:rowOff>
    </xdr:from>
    <xdr:to>
      <xdr:col>71</xdr:col>
      <xdr:colOff>177800</xdr:colOff>
      <xdr:row>57</xdr:row>
      <xdr:rowOff>144500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31116"/>
          <a:ext cx="889000" cy="18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32802</xdr:rowOff>
    </xdr:from>
    <xdr:to>
      <xdr:col>72</xdr:col>
      <xdr:colOff>38100</xdr:colOff>
      <xdr:row>55</xdr:row>
      <xdr:rowOff>134402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4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150929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2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44872</xdr:rowOff>
    </xdr:from>
    <xdr:to>
      <xdr:col>67</xdr:col>
      <xdr:colOff>101600</xdr:colOff>
      <xdr:row>55</xdr:row>
      <xdr:rowOff>146472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47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162999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2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92238</xdr:rowOff>
    </xdr:from>
    <xdr:to>
      <xdr:col>85</xdr:col>
      <xdr:colOff>177800</xdr:colOff>
      <xdr:row>56</xdr:row>
      <xdr:rowOff>22388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70665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0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133843</xdr:rowOff>
    </xdr:from>
    <xdr:to>
      <xdr:col>81</xdr:col>
      <xdr:colOff>101600</xdr:colOff>
      <xdr:row>56</xdr:row>
      <xdr:rowOff>63993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55120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65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160589</xdr:rowOff>
    </xdr:from>
    <xdr:to>
      <xdr:col>76</xdr:col>
      <xdr:colOff>165100</xdr:colOff>
      <xdr:row>55</xdr:row>
      <xdr:rowOff>90739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4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81866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1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79116</xdr:rowOff>
    </xdr:from>
    <xdr:to>
      <xdr:col>72</xdr:col>
      <xdr:colOff>38100</xdr:colOff>
      <xdr:row>57</xdr:row>
      <xdr:rowOff>9266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93700</xdr:rowOff>
    </xdr:from>
    <xdr:to>
      <xdr:col>67</xdr:col>
      <xdr:colOff>101600</xdr:colOff>
      <xdr:row>58</xdr:row>
      <xdr:rowOff>23850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14977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147968</xdr:rowOff>
    </xdr:from>
    <xdr:to>
      <xdr:col>85</xdr:col>
      <xdr:colOff>127000</xdr:colOff>
      <xdr:row>76</xdr:row>
      <xdr:rowOff>121145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2835268"/>
          <a:ext cx="838200" cy="31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167797</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6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147968</xdr:rowOff>
    </xdr:from>
    <xdr:to>
      <xdr:col>81</xdr:col>
      <xdr:colOff>50800</xdr:colOff>
      <xdr:row>77</xdr:row>
      <xdr:rowOff>141948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2835268"/>
          <a:ext cx="889000" cy="5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80815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4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141948</xdr:rowOff>
    </xdr:from>
    <xdr:to>
      <xdr:col>76</xdr:col>
      <xdr:colOff>114300</xdr:colOff>
      <xdr:row>79</xdr:row>
      <xdr:rowOff>35649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343598"/>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130991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3608</xdr:rowOff>
    </xdr:from>
    <xdr:to>
      <xdr:col>71</xdr:col>
      <xdr:colOff>177800</xdr:colOff>
      <xdr:row>79</xdr:row>
      <xdr:rowOff>35649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48158"/>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4830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69766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61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70345</xdr:rowOff>
    </xdr:from>
    <xdr:to>
      <xdr:col>85</xdr:col>
      <xdr:colOff>177800</xdr:colOff>
      <xdr:row>77</xdr:row>
      <xdr:rowOff>495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1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93222</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97168</xdr:rowOff>
    </xdr:from>
    <xdr:to>
      <xdr:col>81</xdr:col>
      <xdr:colOff>101600</xdr:colOff>
      <xdr:row>75</xdr:row>
      <xdr:rowOff>27318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27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43845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5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91148</xdr:rowOff>
    </xdr:from>
    <xdr:to>
      <xdr:col>76</xdr:col>
      <xdr:colOff>165100</xdr:colOff>
      <xdr:row>78</xdr:row>
      <xdr:rowOff>21298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2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37825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06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156299</xdr:rowOff>
    </xdr:from>
    <xdr:to>
      <xdr:col>72</xdr:col>
      <xdr:colOff>38100</xdr:colOff>
      <xdr:row>79</xdr:row>
      <xdr:rowOff>86449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77576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22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124258</xdr:rowOff>
    </xdr:from>
    <xdr:to>
      <xdr:col>67</xdr:col>
      <xdr:colOff>101600</xdr:colOff>
      <xdr:row>79</xdr:row>
      <xdr:rowOff>54408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70935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38430</xdr:rowOff>
    </xdr:from>
    <xdr:to>
      <xdr:col>85</xdr:col>
      <xdr:colOff>127000</xdr:colOff>
      <xdr:row>94</xdr:row>
      <xdr:rowOff>64357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154730"/>
          <a:ext cx="8382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122362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14294</xdr:rowOff>
    </xdr:from>
    <xdr:to>
      <xdr:col>81</xdr:col>
      <xdr:colOff>50800</xdr:colOff>
      <xdr:row>94</xdr:row>
      <xdr:rowOff>38430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130594"/>
          <a:ext cx="8890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90321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112592</xdr:rowOff>
    </xdr:from>
    <xdr:to>
      <xdr:col>76</xdr:col>
      <xdr:colOff>114300</xdr:colOff>
      <xdr:row>94</xdr:row>
      <xdr:rowOff>14294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0574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69880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112592</xdr:rowOff>
    </xdr:from>
    <xdr:to>
      <xdr:col>71</xdr:col>
      <xdr:colOff>177800</xdr:colOff>
      <xdr:row>94</xdr:row>
      <xdr:rowOff>5587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057442"/>
          <a:ext cx="889000" cy="6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81157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62831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13557</xdr:rowOff>
    </xdr:from>
    <xdr:to>
      <xdr:col>85</xdr:col>
      <xdr:colOff>177800</xdr:colOff>
      <xdr:row>94</xdr:row>
      <xdr:rowOff>115157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36434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159080</xdr:rowOff>
    </xdr:from>
    <xdr:to>
      <xdr:col>81</xdr:col>
      <xdr:colOff>101600</xdr:colOff>
      <xdr:row>94</xdr:row>
      <xdr:rowOff>89230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105757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8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134944</xdr:rowOff>
    </xdr:from>
    <xdr:to>
      <xdr:col>76</xdr:col>
      <xdr:colOff>165100</xdr:colOff>
      <xdr:row>94</xdr:row>
      <xdr:rowOff>65094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0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81621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8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61792</xdr:rowOff>
    </xdr:from>
    <xdr:to>
      <xdr:col>72</xdr:col>
      <xdr:colOff>38100</xdr:colOff>
      <xdr:row>93</xdr:row>
      <xdr:rowOff>163392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0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8469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7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126237</xdr:rowOff>
    </xdr:from>
    <xdr:to>
      <xdr:col>67</xdr:col>
      <xdr:colOff>101600</xdr:colOff>
      <xdr:row>94</xdr:row>
      <xdr:rowOff>56387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0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72914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127017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65295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住民一人当たりのコストでは、総務費が前年度より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124,889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円の大幅な減となった。主な減額要因は、特別定額給付金給付事業がなくなったことに加えて、市庁舎改築等の大型事業が落ち着いたためである。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39,835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20,961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円上回っている。主な要因は、令和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年度に引き続き新型コロナウイルス感染症拡大の影響に対応するための経済対策事業を行ったことである。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災害復旧費は、令和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年度に引き続き令和元年東日本台風災害等に係る復旧事業により、前年度比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8,296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円減となったものの、類似団体平均を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7,624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円上回っている。</a:t>
          </a: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年度実質収支額は、歳出決算額の一般財源等が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4.7</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億円余、翌年度へ繰越すべき財源が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億円余増加したのに対して、歳入決算額の一般財源等は、市税が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億円余減少したものの地方交付税が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12.4</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億円余、臨時財政対策債が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7.7</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億円余増加し、計</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16.5</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億円余の増となり、昨年度に比べて増えた。</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引き続き、財政調整基金等の残高に配意するとともに、計画的な財政運営に努めていく。</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全ての会計で黒字決算となっており、連結実質赤字は算定されない。令和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年度は会計合計で約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億円の黒字となり、令和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会計合計の主な内訳は、水道事業会計</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34.5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億円、公共下水道事業会計</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32.7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億円、一般会計</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23.8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億円である。公共下水道事業会計や水道事業会計などの金額が大きいのは、経営の安定化と施設の老朽化に伴う更新に備え、会計規模に応じて一定の留保資金の確保に努めているためである。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80286444</v>
      </c>
      <c r="BO4" s="404"/>
      <c r="BP4" s="404"/>
      <c r="BQ4" s="404"/>
      <c r="BR4" s="404"/>
      <c r="BS4" s="404"/>
      <c r="BT4" s="404"/>
      <c r="BU4" s="405"/>
      <c r="BV4" s="403">
        <v>96420395</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5.8</v>
      </c>
      <c r="CU4" s="410"/>
      <c r="CV4" s="410"/>
      <c r="CW4" s="410"/>
      <c r="CX4" s="410"/>
      <c r="CY4" s="410"/>
      <c r="CZ4" s="410"/>
      <c r="DA4" s="411"/>
      <c r="DB4" s="409">
        <v>3.4</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77219580</v>
      </c>
      <c r="BO5" s="441"/>
      <c r="BP5" s="441"/>
      <c r="BQ5" s="441"/>
      <c r="BR5" s="441"/>
      <c r="BS5" s="441"/>
      <c r="BT5" s="441"/>
      <c r="BU5" s="442"/>
      <c r="BV5" s="440">
        <v>94529774</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85.5</v>
      </c>
      <c r="CU5" s="438"/>
      <c r="CV5" s="438"/>
      <c r="CW5" s="438"/>
      <c r="CX5" s="438"/>
      <c r="CY5" s="438"/>
      <c r="CZ5" s="438"/>
      <c r="DA5" s="439"/>
      <c r="DB5" s="437">
        <v>89.8</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3066864</v>
      </c>
      <c r="BO6" s="441"/>
      <c r="BP6" s="441"/>
      <c r="BQ6" s="441"/>
      <c r="BR6" s="441"/>
      <c r="BS6" s="441"/>
      <c r="BT6" s="441"/>
      <c r="BU6" s="442"/>
      <c r="BV6" s="440">
        <v>1890621</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91.1</v>
      </c>
      <c r="CU6" s="478"/>
      <c r="CV6" s="478"/>
      <c r="CW6" s="478"/>
      <c r="CX6" s="478"/>
      <c r="CY6" s="478"/>
      <c r="CZ6" s="478"/>
      <c r="DA6" s="479"/>
      <c r="DB6" s="477">
        <v>94.2</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674107</v>
      </c>
      <c r="BO7" s="441"/>
      <c r="BP7" s="441"/>
      <c r="BQ7" s="441"/>
      <c r="BR7" s="441"/>
      <c r="BS7" s="441"/>
      <c r="BT7" s="441"/>
      <c r="BU7" s="442"/>
      <c r="BV7" s="440">
        <v>517282</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41150324</v>
      </c>
      <c r="CU7" s="441"/>
      <c r="CV7" s="441"/>
      <c r="CW7" s="441"/>
      <c r="CX7" s="441"/>
      <c r="CY7" s="441"/>
      <c r="CZ7" s="441"/>
      <c r="DA7" s="442"/>
      <c r="DB7" s="440">
        <v>40462521</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94</v>
      </c>
      <c r="AV8" s="473"/>
      <c r="AW8" s="473"/>
      <c r="AX8" s="473"/>
      <c r="AY8" s="474" t="s">
        <v>109</v>
      </c>
      <c r="AZ8" s="475"/>
      <c r="BA8" s="475"/>
      <c r="BB8" s="475"/>
      <c r="BC8" s="475"/>
      <c r="BD8" s="475"/>
      <c r="BE8" s="475"/>
      <c r="BF8" s="475"/>
      <c r="BG8" s="475"/>
      <c r="BH8" s="475"/>
      <c r="BI8" s="475"/>
      <c r="BJ8" s="475"/>
      <c r="BK8" s="475"/>
      <c r="BL8" s="475"/>
      <c r="BM8" s="476"/>
      <c r="BN8" s="440">
        <v>2392757</v>
      </c>
      <c r="BO8" s="441"/>
      <c r="BP8" s="441"/>
      <c r="BQ8" s="441"/>
      <c r="BR8" s="441"/>
      <c r="BS8" s="441"/>
      <c r="BT8" s="441"/>
      <c r="BU8" s="442"/>
      <c r="BV8" s="440">
        <v>1373339</v>
      </c>
      <c r="BW8" s="441"/>
      <c r="BX8" s="441"/>
      <c r="BY8" s="441"/>
      <c r="BZ8" s="441"/>
      <c r="CA8" s="441"/>
      <c r="CB8" s="441"/>
      <c r="CC8" s="442"/>
      <c r="CD8" s="443" t="s">
        <v>110</v>
      </c>
      <c r="CE8" s="444"/>
      <c r="CF8" s="444"/>
      <c r="CG8" s="444"/>
      <c r="CH8" s="444"/>
      <c r="CI8" s="444"/>
      <c r="CJ8" s="444"/>
      <c r="CK8" s="444"/>
      <c r="CL8" s="444"/>
      <c r="CM8" s="444"/>
      <c r="CN8" s="444"/>
      <c r="CO8" s="444"/>
      <c r="CP8" s="444"/>
      <c r="CQ8" s="444"/>
      <c r="CR8" s="444"/>
      <c r="CS8" s="445"/>
      <c r="CT8" s="480">
        <v>0.59</v>
      </c>
      <c r="CU8" s="481"/>
      <c r="CV8" s="481"/>
      <c r="CW8" s="481"/>
      <c r="CX8" s="481"/>
      <c r="CY8" s="481"/>
      <c r="CZ8" s="481"/>
      <c r="DA8" s="482"/>
      <c r="DB8" s="480">
        <v>0.6</v>
      </c>
      <c r="DC8" s="481"/>
      <c r="DD8" s="481"/>
      <c r="DE8" s="481"/>
      <c r="DF8" s="481"/>
      <c r="DG8" s="481"/>
      <c r="DH8" s="481"/>
      <c r="DI8" s="482"/>
    </row>
    <row r="9" spans="1:119" ht="18.75" customHeight="1" thickBot="1" x14ac:dyDescent="0.2">
      <c r="A9" s="178"/>
      <c r="B9" s="434" t="s">
        <v>111</v>
      </c>
      <c r="C9" s="435"/>
      <c r="D9" s="435"/>
      <c r="E9" s="435"/>
      <c r="F9" s="435"/>
      <c r="G9" s="435"/>
      <c r="H9" s="435"/>
      <c r="I9" s="435"/>
      <c r="J9" s="435"/>
      <c r="K9" s="483"/>
      <c r="L9" s="484" t="s">
        <v>112</v>
      </c>
      <c r="M9" s="485"/>
      <c r="N9" s="485"/>
      <c r="O9" s="485"/>
      <c r="P9" s="485"/>
      <c r="Q9" s="486"/>
      <c r="R9" s="487">
        <v>154055</v>
      </c>
      <c r="S9" s="488"/>
      <c r="T9" s="488"/>
      <c r="U9" s="488"/>
      <c r="V9" s="489"/>
      <c r="W9" s="397" t="s">
        <v>113</v>
      </c>
      <c r="X9" s="398"/>
      <c r="Y9" s="398"/>
      <c r="Z9" s="398"/>
      <c r="AA9" s="398"/>
      <c r="AB9" s="398"/>
      <c r="AC9" s="398"/>
      <c r="AD9" s="398"/>
      <c r="AE9" s="398"/>
      <c r="AF9" s="398"/>
      <c r="AG9" s="398"/>
      <c r="AH9" s="398"/>
      <c r="AI9" s="398"/>
      <c r="AJ9" s="398"/>
      <c r="AK9" s="398"/>
      <c r="AL9" s="399"/>
      <c r="AM9" s="469" t="s">
        <v>114</v>
      </c>
      <c r="AN9" s="470"/>
      <c r="AO9" s="470"/>
      <c r="AP9" s="470"/>
      <c r="AQ9" s="470"/>
      <c r="AR9" s="470"/>
      <c r="AS9" s="470"/>
      <c r="AT9" s="471"/>
      <c r="AU9" s="472" t="s">
        <v>115</v>
      </c>
      <c r="AV9" s="473"/>
      <c r="AW9" s="473"/>
      <c r="AX9" s="473"/>
      <c r="AY9" s="474" t="s">
        <v>116</v>
      </c>
      <c r="AZ9" s="475"/>
      <c r="BA9" s="475"/>
      <c r="BB9" s="475"/>
      <c r="BC9" s="475"/>
      <c r="BD9" s="475"/>
      <c r="BE9" s="475"/>
      <c r="BF9" s="475"/>
      <c r="BG9" s="475"/>
      <c r="BH9" s="475"/>
      <c r="BI9" s="475"/>
      <c r="BJ9" s="475"/>
      <c r="BK9" s="475"/>
      <c r="BL9" s="475"/>
      <c r="BM9" s="476"/>
      <c r="BN9" s="440">
        <v>1019418</v>
      </c>
      <c r="BO9" s="441"/>
      <c r="BP9" s="441"/>
      <c r="BQ9" s="441"/>
      <c r="BR9" s="441"/>
      <c r="BS9" s="441"/>
      <c r="BT9" s="441"/>
      <c r="BU9" s="442"/>
      <c r="BV9" s="440">
        <v>-368587</v>
      </c>
      <c r="BW9" s="441"/>
      <c r="BX9" s="441"/>
      <c r="BY9" s="441"/>
      <c r="BZ9" s="441"/>
      <c r="CA9" s="441"/>
      <c r="CB9" s="441"/>
      <c r="CC9" s="442"/>
      <c r="CD9" s="443" t="s">
        <v>117</v>
      </c>
      <c r="CE9" s="444"/>
      <c r="CF9" s="444"/>
      <c r="CG9" s="444"/>
      <c r="CH9" s="444"/>
      <c r="CI9" s="444"/>
      <c r="CJ9" s="444"/>
      <c r="CK9" s="444"/>
      <c r="CL9" s="444"/>
      <c r="CM9" s="444"/>
      <c r="CN9" s="444"/>
      <c r="CO9" s="444"/>
      <c r="CP9" s="444"/>
      <c r="CQ9" s="444"/>
      <c r="CR9" s="444"/>
      <c r="CS9" s="445"/>
      <c r="CT9" s="437">
        <v>13.7</v>
      </c>
      <c r="CU9" s="438"/>
      <c r="CV9" s="438"/>
      <c r="CW9" s="438"/>
      <c r="CX9" s="438"/>
      <c r="CY9" s="438"/>
      <c r="CZ9" s="438"/>
      <c r="DA9" s="439"/>
      <c r="DB9" s="437">
        <v>14.7</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118</v>
      </c>
      <c r="M10" s="470"/>
      <c r="N10" s="470"/>
      <c r="O10" s="470"/>
      <c r="P10" s="470"/>
      <c r="Q10" s="471"/>
      <c r="R10" s="491">
        <v>156827</v>
      </c>
      <c r="S10" s="492"/>
      <c r="T10" s="492"/>
      <c r="U10" s="492"/>
      <c r="V10" s="493"/>
      <c r="W10" s="428"/>
      <c r="X10" s="429"/>
      <c r="Y10" s="429"/>
      <c r="Z10" s="429"/>
      <c r="AA10" s="429"/>
      <c r="AB10" s="429"/>
      <c r="AC10" s="429"/>
      <c r="AD10" s="429"/>
      <c r="AE10" s="429"/>
      <c r="AF10" s="429"/>
      <c r="AG10" s="429"/>
      <c r="AH10" s="429"/>
      <c r="AI10" s="429"/>
      <c r="AJ10" s="429"/>
      <c r="AK10" s="429"/>
      <c r="AL10" s="432"/>
      <c r="AM10" s="469" t="s">
        <v>119</v>
      </c>
      <c r="AN10" s="470"/>
      <c r="AO10" s="470"/>
      <c r="AP10" s="470"/>
      <c r="AQ10" s="470"/>
      <c r="AR10" s="470"/>
      <c r="AS10" s="470"/>
      <c r="AT10" s="471"/>
      <c r="AU10" s="472" t="s">
        <v>94</v>
      </c>
      <c r="AV10" s="473"/>
      <c r="AW10" s="473"/>
      <c r="AX10" s="473"/>
      <c r="AY10" s="474" t="s">
        <v>120</v>
      </c>
      <c r="AZ10" s="475"/>
      <c r="BA10" s="475"/>
      <c r="BB10" s="475"/>
      <c r="BC10" s="475"/>
      <c r="BD10" s="475"/>
      <c r="BE10" s="475"/>
      <c r="BF10" s="475"/>
      <c r="BG10" s="475"/>
      <c r="BH10" s="475"/>
      <c r="BI10" s="475"/>
      <c r="BJ10" s="475"/>
      <c r="BK10" s="475"/>
      <c r="BL10" s="475"/>
      <c r="BM10" s="476"/>
      <c r="BN10" s="440">
        <v>464610</v>
      </c>
      <c r="BO10" s="441"/>
      <c r="BP10" s="441"/>
      <c r="BQ10" s="441"/>
      <c r="BR10" s="441"/>
      <c r="BS10" s="441"/>
      <c r="BT10" s="441"/>
      <c r="BU10" s="442"/>
      <c r="BV10" s="440">
        <v>0</v>
      </c>
      <c r="BW10" s="441"/>
      <c r="BX10" s="441"/>
      <c r="BY10" s="441"/>
      <c r="BZ10" s="441"/>
      <c r="CA10" s="441"/>
      <c r="CB10" s="441"/>
      <c r="CC10" s="44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122</v>
      </c>
      <c r="M11" s="495"/>
      <c r="N11" s="495"/>
      <c r="O11" s="495"/>
      <c r="P11" s="495"/>
      <c r="Q11" s="496"/>
      <c r="R11" s="497" t="s">
        <v>123</v>
      </c>
      <c r="S11" s="498"/>
      <c r="T11" s="498"/>
      <c r="U11" s="498"/>
      <c r="V11" s="499"/>
      <c r="W11" s="428"/>
      <c r="X11" s="429"/>
      <c r="Y11" s="429"/>
      <c r="Z11" s="429"/>
      <c r="AA11" s="429"/>
      <c r="AB11" s="429"/>
      <c r="AC11" s="429"/>
      <c r="AD11" s="429"/>
      <c r="AE11" s="429"/>
      <c r="AF11" s="429"/>
      <c r="AG11" s="429"/>
      <c r="AH11" s="429"/>
      <c r="AI11" s="429"/>
      <c r="AJ11" s="429"/>
      <c r="AK11" s="429"/>
      <c r="AL11" s="432"/>
      <c r="AM11" s="469" t="s">
        <v>124</v>
      </c>
      <c r="AN11" s="470"/>
      <c r="AO11" s="470"/>
      <c r="AP11" s="470"/>
      <c r="AQ11" s="470"/>
      <c r="AR11" s="470"/>
      <c r="AS11" s="470"/>
      <c r="AT11" s="471"/>
      <c r="AU11" s="472" t="s">
        <v>115</v>
      </c>
      <c r="AV11" s="473"/>
      <c r="AW11" s="473"/>
      <c r="AX11" s="473"/>
      <c r="AY11" s="474" t="s">
        <v>125</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126</v>
      </c>
      <c r="CE11" s="444"/>
      <c r="CF11" s="444"/>
      <c r="CG11" s="444"/>
      <c r="CH11" s="444"/>
      <c r="CI11" s="444"/>
      <c r="CJ11" s="444"/>
      <c r="CK11" s="444"/>
      <c r="CL11" s="444"/>
      <c r="CM11" s="444"/>
      <c r="CN11" s="444"/>
      <c r="CO11" s="444"/>
      <c r="CP11" s="444"/>
      <c r="CQ11" s="444"/>
      <c r="CR11" s="444"/>
      <c r="CS11" s="445"/>
      <c r="CT11" s="480" t="s">
        <v>127</v>
      </c>
      <c r="CU11" s="481"/>
      <c r="CV11" s="481"/>
      <c r="CW11" s="481"/>
      <c r="CX11" s="481"/>
      <c r="CY11" s="481"/>
      <c r="CZ11" s="481"/>
      <c r="DA11" s="482"/>
      <c r="DB11" s="480" t="s">
        <v>127</v>
      </c>
      <c r="DC11" s="481"/>
      <c r="DD11" s="481"/>
      <c r="DE11" s="481"/>
      <c r="DF11" s="481"/>
      <c r="DG11" s="481"/>
      <c r="DH11" s="481"/>
      <c r="DI11" s="482"/>
    </row>
    <row r="12" spans="1:119" ht="18.75" customHeight="1" x14ac:dyDescent="0.15">
      <c r="A12" s="178"/>
      <c r="B12" s="500" t="s">
        <v>128</v>
      </c>
      <c r="C12" s="501"/>
      <c r="D12" s="501"/>
      <c r="E12" s="501"/>
      <c r="F12" s="501"/>
      <c r="G12" s="501"/>
      <c r="H12" s="501"/>
      <c r="I12" s="501"/>
      <c r="J12" s="501"/>
      <c r="K12" s="502"/>
      <c r="L12" s="509" t="s">
        <v>129</v>
      </c>
      <c r="M12" s="510"/>
      <c r="N12" s="510"/>
      <c r="O12" s="510"/>
      <c r="P12" s="510"/>
      <c r="Q12" s="511"/>
      <c r="R12" s="512">
        <v>154615</v>
      </c>
      <c r="S12" s="513"/>
      <c r="T12" s="513"/>
      <c r="U12" s="513"/>
      <c r="V12" s="514"/>
      <c r="W12" s="515" t="s">
        <v>1</v>
      </c>
      <c r="X12" s="473"/>
      <c r="Y12" s="473"/>
      <c r="Z12" s="473"/>
      <c r="AA12" s="473"/>
      <c r="AB12" s="516"/>
      <c r="AC12" s="517" t="s">
        <v>130</v>
      </c>
      <c r="AD12" s="518"/>
      <c r="AE12" s="518"/>
      <c r="AF12" s="518"/>
      <c r="AG12" s="519"/>
      <c r="AH12" s="517" t="s">
        <v>131</v>
      </c>
      <c r="AI12" s="518"/>
      <c r="AJ12" s="518"/>
      <c r="AK12" s="518"/>
      <c r="AL12" s="520"/>
      <c r="AM12" s="469" t="s">
        <v>132</v>
      </c>
      <c r="AN12" s="470"/>
      <c r="AO12" s="470"/>
      <c r="AP12" s="470"/>
      <c r="AQ12" s="470"/>
      <c r="AR12" s="470"/>
      <c r="AS12" s="470"/>
      <c r="AT12" s="471"/>
      <c r="AU12" s="472" t="s">
        <v>94</v>
      </c>
      <c r="AV12" s="473"/>
      <c r="AW12" s="473"/>
      <c r="AX12" s="473"/>
      <c r="AY12" s="474" t="s">
        <v>133</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300000</v>
      </c>
      <c r="BW12" s="441"/>
      <c r="BX12" s="441"/>
      <c r="BY12" s="441"/>
      <c r="BZ12" s="441"/>
      <c r="CA12" s="441"/>
      <c r="CB12" s="441"/>
      <c r="CC12" s="442"/>
      <c r="CD12" s="443" t="s">
        <v>134</v>
      </c>
      <c r="CE12" s="444"/>
      <c r="CF12" s="444"/>
      <c r="CG12" s="444"/>
      <c r="CH12" s="444"/>
      <c r="CI12" s="444"/>
      <c r="CJ12" s="444"/>
      <c r="CK12" s="444"/>
      <c r="CL12" s="444"/>
      <c r="CM12" s="444"/>
      <c r="CN12" s="444"/>
      <c r="CO12" s="444"/>
      <c r="CP12" s="444"/>
      <c r="CQ12" s="444"/>
      <c r="CR12" s="444"/>
      <c r="CS12" s="445"/>
      <c r="CT12" s="480" t="s">
        <v>127</v>
      </c>
      <c r="CU12" s="481"/>
      <c r="CV12" s="481"/>
      <c r="CW12" s="481"/>
      <c r="CX12" s="481"/>
      <c r="CY12" s="481"/>
      <c r="CZ12" s="481"/>
      <c r="DA12" s="482"/>
      <c r="DB12" s="480" t="s">
        <v>127</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135</v>
      </c>
      <c r="N13" s="532"/>
      <c r="O13" s="532"/>
      <c r="P13" s="532"/>
      <c r="Q13" s="533"/>
      <c r="R13" s="524">
        <v>150923</v>
      </c>
      <c r="S13" s="525"/>
      <c r="T13" s="525"/>
      <c r="U13" s="525"/>
      <c r="V13" s="526"/>
      <c r="W13" s="456" t="s">
        <v>136</v>
      </c>
      <c r="X13" s="457"/>
      <c r="Y13" s="457"/>
      <c r="Z13" s="457"/>
      <c r="AA13" s="457"/>
      <c r="AB13" s="447"/>
      <c r="AC13" s="491">
        <v>3332</v>
      </c>
      <c r="AD13" s="492"/>
      <c r="AE13" s="492"/>
      <c r="AF13" s="492"/>
      <c r="AG13" s="534"/>
      <c r="AH13" s="491">
        <v>3964</v>
      </c>
      <c r="AI13" s="492"/>
      <c r="AJ13" s="492"/>
      <c r="AK13" s="492"/>
      <c r="AL13" s="493"/>
      <c r="AM13" s="469" t="s">
        <v>137</v>
      </c>
      <c r="AN13" s="470"/>
      <c r="AO13" s="470"/>
      <c r="AP13" s="470"/>
      <c r="AQ13" s="470"/>
      <c r="AR13" s="470"/>
      <c r="AS13" s="470"/>
      <c r="AT13" s="471"/>
      <c r="AU13" s="472" t="s">
        <v>115</v>
      </c>
      <c r="AV13" s="473"/>
      <c r="AW13" s="473"/>
      <c r="AX13" s="473"/>
      <c r="AY13" s="474" t="s">
        <v>138</v>
      </c>
      <c r="AZ13" s="475"/>
      <c r="BA13" s="475"/>
      <c r="BB13" s="475"/>
      <c r="BC13" s="475"/>
      <c r="BD13" s="475"/>
      <c r="BE13" s="475"/>
      <c r="BF13" s="475"/>
      <c r="BG13" s="475"/>
      <c r="BH13" s="475"/>
      <c r="BI13" s="475"/>
      <c r="BJ13" s="475"/>
      <c r="BK13" s="475"/>
      <c r="BL13" s="475"/>
      <c r="BM13" s="476"/>
      <c r="BN13" s="440">
        <v>1484028</v>
      </c>
      <c r="BO13" s="441"/>
      <c r="BP13" s="441"/>
      <c r="BQ13" s="441"/>
      <c r="BR13" s="441"/>
      <c r="BS13" s="441"/>
      <c r="BT13" s="441"/>
      <c r="BU13" s="442"/>
      <c r="BV13" s="440">
        <v>-668587</v>
      </c>
      <c r="BW13" s="441"/>
      <c r="BX13" s="441"/>
      <c r="BY13" s="441"/>
      <c r="BZ13" s="441"/>
      <c r="CA13" s="441"/>
      <c r="CB13" s="441"/>
      <c r="CC13" s="442"/>
      <c r="CD13" s="443" t="s">
        <v>139</v>
      </c>
      <c r="CE13" s="444"/>
      <c r="CF13" s="444"/>
      <c r="CG13" s="444"/>
      <c r="CH13" s="444"/>
      <c r="CI13" s="444"/>
      <c r="CJ13" s="444"/>
      <c r="CK13" s="444"/>
      <c r="CL13" s="444"/>
      <c r="CM13" s="444"/>
      <c r="CN13" s="444"/>
      <c r="CO13" s="444"/>
      <c r="CP13" s="444"/>
      <c r="CQ13" s="444"/>
      <c r="CR13" s="444"/>
      <c r="CS13" s="445"/>
      <c r="CT13" s="437">
        <v>5.3</v>
      </c>
      <c r="CU13" s="438"/>
      <c r="CV13" s="438"/>
      <c r="CW13" s="438"/>
      <c r="CX13" s="438"/>
      <c r="CY13" s="438"/>
      <c r="CZ13" s="438"/>
      <c r="DA13" s="439"/>
      <c r="DB13" s="437">
        <v>5.3</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140</v>
      </c>
      <c r="M14" s="522"/>
      <c r="N14" s="522"/>
      <c r="O14" s="522"/>
      <c r="P14" s="522"/>
      <c r="Q14" s="523"/>
      <c r="R14" s="524">
        <v>155595</v>
      </c>
      <c r="S14" s="525"/>
      <c r="T14" s="525"/>
      <c r="U14" s="525"/>
      <c r="V14" s="526"/>
      <c r="W14" s="430"/>
      <c r="X14" s="431"/>
      <c r="Y14" s="431"/>
      <c r="Z14" s="431"/>
      <c r="AA14" s="431"/>
      <c r="AB14" s="420"/>
      <c r="AC14" s="527">
        <v>4.5999999999999996</v>
      </c>
      <c r="AD14" s="528"/>
      <c r="AE14" s="528"/>
      <c r="AF14" s="528"/>
      <c r="AG14" s="529"/>
      <c r="AH14" s="527">
        <v>5.3</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141</v>
      </c>
      <c r="CE14" s="536"/>
      <c r="CF14" s="536"/>
      <c r="CG14" s="536"/>
      <c r="CH14" s="536"/>
      <c r="CI14" s="536"/>
      <c r="CJ14" s="536"/>
      <c r="CK14" s="536"/>
      <c r="CL14" s="536"/>
      <c r="CM14" s="536"/>
      <c r="CN14" s="536"/>
      <c r="CO14" s="536"/>
      <c r="CP14" s="536"/>
      <c r="CQ14" s="536"/>
      <c r="CR14" s="536"/>
      <c r="CS14" s="537"/>
      <c r="CT14" s="538">
        <v>23.5</v>
      </c>
      <c r="CU14" s="539"/>
      <c r="CV14" s="539"/>
      <c r="CW14" s="539"/>
      <c r="CX14" s="539"/>
      <c r="CY14" s="539"/>
      <c r="CZ14" s="539"/>
      <c r="DA14" s="540"/>
      <c r="DB14" s="538">
        <v>36.4</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142</v>
      </c>
      <c r="N15" s="532"/>
      <c r="O15" s="532"/>
      <c r="P15" s="532"/>
      <c r="Q15" s="533"/>
      <c r="R15" s="524">
        <v>151794</v>
      </c>
      <c r="S15" s="525"/>
      <c r="T15" s="525"/>
      <c r="U15" s="525"/>
      <c r="V15" s="526"/>
      <c r="W15" s="456" t="s">
        <v>143</v>
      </c>
      <c r="X15" s="457"/>
      <c r="Y15" s="457"/>
      <c r="Z15" s="457"/>
      <c r="AA15" s="457"/>
      <c r="AB15" s="447"/>
      <c r="AC15" s="491">
        <v>24405</v>
      </c>
      <c r="AD15" s="492"/>
      <c r="AE15" s="492"/>
      <c r="AF15" s="492"/>
      <c r="AG15" s="534"/>
      <c r="AH15" s="491">
        <v>25443</v>
      </c>
      <c r="AI15" s="492"/>
      <c r="AJ15" s="492"/>
      <c r="AK15" s="492"/>
      <c r="AL15" s="493"/>
      <c r="AM15" s="469"/>
      <c r="AN15" s="470"/>
      <c r="AO15" s="470"/>
      <c r="AP15" s="470"/>
      <c r="AQ15" s="470"/>
      <c r="AR15" s="470"/>
      <c r="AS15" s="470"/>
      <c r="AT15" s="471"/>
      <c r="AU15" s="472"/>
      <c r="AV15" s="473"/>
      <c r="AW15" s="473"/>
      <c r="AX15" s="473"/>
      <c r="AY15" s="400" t="s">
        <v>144</v>
      </c>
      <c r="AZ15" s="401"/>
      <c r="BA15" s="401"/>
      <c r="BB15" s="401"/>
      <c r="BC15" s="401"/>
      <c r="BD15" s="401"/>
      <c r="BE15" s="401"/>
      <c r="BF15" s="401"/>
      <c r="BG15" s="401"/>
      <c r="BH15" s="401"/>
      <c r="BI15" s="401"/>
      <c r="BJ15" s="401"/>
      <c r="BK15" s="401"/>
      <c r="BL15" s="401"/>
      <c r="BM15" s="402"/>
      <c r="BN15" s="403">
        <v>19072952</v>
      </c>
      <c r="BO15" s="404"/>
      <c r="BP15" s="404"/>
      <c r="BQ15" s="404"/>
      <c r="BR15" s="404"/>
      <c r="BS15" s="404"/>
      <c r="BT15" s="404"/>
      <c r="BU15" s="405"/>
      <c r="BV15" s="403">
        <v>19946384</v>
      </c>
      <c r="BW15" s="404"/>
      <c r="BX15" s="404"/>
      <c r="BY15" s="404"/>
      <c r="BZ15" s="404"/>
      <c r="CA15" s="404"/>
      <c r="CB15" s="404"/>
      <c r="CC15" s="405"/>
      <c r="CD15" s="541" t="s">
        <v>145</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146</v>
      </c>
      <c r="M16" s="544"/>
      <c r="N16" s="544"/>
      <c r="O16" s="544"/>
      <c r="P16" s="544"/>
      <c r="Q16" s="545"/>
      <c r="R16" s="546" t="s">
        <v>147</v>
      </c>
      <c r="S16" s="547"/>
      <c r="T16" s="547"/>
      <c r="U16" s="547"/>
      <c r="V16" s="548"/>
      <c r="W16" s="430"/>
      <c r="X16" s="431"/>
      <c r="Y16" s="431"/>
      <c r="Z16" s="431"/>
      <c r="AA16" s="431"/>
      <c r="AB16" s="420"/>
      <c r="AC16" s="527">
        <v>33.4</v>
      </c>
      <c r="AD16" s="528"/>
      <c r="AE16" s="528"/>
      <c r="AF16" s="528"/>
      <c r="AG16" s="529"/>
      <c r="AH16" s="527">
        <v>34</v>
      </c>
      <c r="AI16" s="528"/>
      <c r="AJ16" s="528"/>
      <c r="AK16" s="528"/>
      <c r="AL16" s="530"/>
      <c r="AM16" s="469"/>
      <c r="AN16" s="470"/>
      <c r="AO16" s="470"/>
      <c r="AP16" s="470"/>
      <c r="AQ16" s="470"/>
      <c r="AR16" s="470"/>
      <c r="AS16" s="470"/>
      <c r="AT16" s="471"/>
      <c r="AU16" s="472"/>
      <c r="AV16" s="473"/>
      <c r="AW16" s="473"/>
      <c r="AX16" s="473"/>
      <c r="AY16" s="474" t="s">
        <v>148</v>
      </c>
      <c r="AZ16" s="475"/>
      <c r="BA16" s="475"/>
      <c r="BB16" s="475"/>
      <c r="BC16" s="475"/>
      <c r="BD16" s="475"/>
      <c r="BE16" s="475"/>
      <c r="BF16" s="475"/>
      <c r="BG16" s="475"/>
      <c r="BH16" s="475"/>
      <c r="BI16" s="475"/>
      <c r="BJ16" s="475"/>
      <c r="BK16" s="475"/>
      <c r="BL16" s="475"/>
      <c r="BM16" s="476"/>
      <c r="BN16" s="440">
        <v>33629488</v>
      </c>
      <c r="BO16" s="441"/>
      <c r="BP16" s="441"/>
      <c r="BQ16" s="441"/>
      <c r="BR16" s="441"/>
      <c r="BS16" s="441"/>
      <c r="BT16" s="441"/>
      <c r="BU16" s="442"/>
      <c r="BV16" s="440">
        <v>33054437</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149</v>
      </c>
      <c r="N17" s="552"/>
      <c r="O17" s="552"/>
      <c r="P17" s="552"/>
      <c r="Q17" s="553"/>
      <c r="R17" s="546" t="s">
        <v>147</v>
      </c>
      <c r="S17" s="547"/>
      <c r="T17" s="547"/>
      <c r="U17" s="547"/>
      <c r="V17" s="548"/>
      <c r="W17" s="456" t="s">
        <v>150</v>
      </c>
      <c r="X17" s="457"/>
      <c r="Y17" s="457"/>
      <c r="Z17" s="457"/>
      <c r="AA17" s="457"/>
      <c r="AB17" s="447"/>
      <c r="AC17" s="491">
        <v>45312</v>
      </c>
      <c r="AD17" s="492"/>
      <c r="AE17" s="492"/>
      <c r="AF17" s="492"/>
      <c r="AG17" s="534"/>
      <c r="AH17" s="491">
        <v>45379</v>
      </c>
      <c r="AI17" s="492"/>
      <c r="AJ17" s="492"/>
      <c r="AK17" s="492"/>
      <c r="AL17" s="493"/>
      <c r="AM17" s="469"/>
      <c r="AN17" s="470"/>
      <c r="AO17" s="470"/>
      <c r="AP17" s="470"/>
      <c r="AQ17" s="470"/>
      <c r="AR17" s="470"/>
      <c r="AS17" s="470"/>
      <c r="AT17" s="471"/>
      <c r="AU17" s="472"/>
      <c r="AV17" s="473"/>
      <c r="AW17" s="473"/>
      <c r="AX17" s="473"/>
      <c r="AY17" s="474" t="s">
        <v>151</v>
      </c>
      <c r="AZ17" s="475"/>
      <c r="BA17" s="475"/>
      <c r="BB17" s="475"/>
      <c r="BC17" s="475"/>
      <c r="BD17" s="475"/>
      <c r="BE17" s="475"/>
      <c r="BF17" s="475"/>
      <c r="BG17" s="475"/>
      <c r="BH17" s="475"/>
      <c r="BI17" s="475"/>
      <c r="BJ17" s="475"/>
      <c r="BK17" s="475"/>
      <c r="BL17" s="475"/>
      <c r="BM17" s="476"/>
      <c r="BN17" s="440">
        <v>24043686</v>
      </c>
      <c r="BO17" s="441"/>
      <c r="BP17" s="441"/>
      <c r="BQ17" s="441"/>
      <c r="BR17" s="441"/>
      <c r="BS17" s="441"/>
      <c r="BT17" s="441"/>
      <c r="BU17" s="442"/>
      <c r="BV17" s="440">
        <v>25268048</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152</v>
      </c>
      <c r="C18" s="483"/>
      <c r="D18" s="483"/>
      <c r="E18" s="563"/>
      <c r="F18" s="563"/>
      <c r="G18" s="563"/>
      <c r="H18" s="563"/>
      <c r="I18" s="563"/>
      <c r="J18" s="563"/>
      <c r="K18" s="563"/>
      <c r="L18" s="564">
        <v>552.04</v>
      </c>
      <c r="M18" s="564"/>
      <c r="N18" s="564"/>
      <c r="O18" s="564"/>
      <c r="P18" s="564"/>
      <c r="Q18" s="564"/>
      <c r="R18" s="565"/>
      <c r="S18" s="565"/>
      <c r="T18" s="565"/>
      <c r="U18" s="565"/>
      <c r="V18" s="566"/>
      <c r="W18" s="458"/>
      <c r="X18" s="459"/>
      <c r="Y18" s="459"/>
      <c r="Z18" s="459"/>
      <c r="AA18" s="459"/>
      <c r="AB18" s="450"/>
      <c r="AC18" s="567">
        <v>62</v>
      </c>
      <c r="AD18" s="568"/>
      <c r="AE18" s="568"/>
      <c r="AF18" s="568"/>
      <c r="AG18" s="569"/>
      <c r="AH18" s="567">
        <v>60.7</v>
      </c>
      <c r="AI18" s="568"/>
      <c r="AJ18" s="568"/>
      <c r="AK18" s="568"/>
      <c r="AL18" s="570"/>
      <c r="AM18" s="469"/>
      <c r="AN18" s="470"/>
      <c r="AO18" s="470"/>
      <c r="AP18" s="470"/>
      <c r="AQ18" s="470"/>
      <c r="AR18" s="470"/>
      <c r="AS18" s="470"/>
      <c r="AT18" s="471"/>
      <c r="AU18" s="472"/>
      <c r="AV18" s="473"/>
      <c r="AW18" s="473"/>
      <c r="AX18" s="473"/>
      <c r="AY18" s="474" t="s">
        <v>153</v>
      </c>
      <c r="AZ18" s="475"/>
      <c r="BA18" s="475"/>
      <c r="BB18" s="475"/>
      <c r="BC18" s="475"/>
      <c r="BD18" s="475"/>
      <c r="BE18" s="475"/>
      <c r="BF18" s="475"/>
      <c r="BG18" s="475"/>
      <c r="BH18" s="475"/>
      <c r="BI18" s="475"/>
      <c r="BJ18" s="475"/>
      <c r="BK18" s="475"/>
      <c r="BL18" s="475"/>
      <c r="BM18" s="476"/>
      <c r="BN18" s="440">
        <v>36977176</v>
      </c>
      <c r="BO18" s="441"/>
      <c r="BP18" s="441"/>
      <c r="BQ18" s="441"/>
      <c r="BR18" s="441"/>
      <c r="BS18" s="441"/>
      <c r="BT18" s="441"/>
      <c r="BU18" s="442"/>
      <c r="BV18" s="440">
        <v>36400355</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154</v>
      </c>
      <c r="C19" s="483"/>
      <c r="D19" s="483"/>
      <c r="E19" s="563"/>
      <c r="F19" s="563"/>
      <c r="G19" s="563"/>
      <c r="H19" s="563"/>
      <c r="I19" s="563"/>
      <c r="J19" s="563"/>
      <c r="K19" s="563"/>
      <c r="L19" s="571">
        <v>279</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155</v>
      </c>
      <c r="AZ19" s="475"/>
      <c r="BA19" s="475"/>
      <c r="BB19" s="475"/>
      <c r="BC19" s="475"/>
      <c r="BD19" s="475"/>
      <c r="BE19" s="475"/>
      <c r="BF19" s="475"/>
      <c r="BG19" s="475"/>
      <c r="BH19" s="475"/>
      <c r="BI19" s="475"/>
      <c r="BJ19" s="475"/>
      <c r="BK19" s="475"/>
      <c r="BL19" s="475"/>
      <c r="BM19" s="476"/>
      <c r="BN19" s="440">
        <v>48997668</v>
      </c>
      <c r="BO19" s="441"/>
      <c r="BP19" s="441"/>
      <c r="BQ19" s="441"/>
      <c r="BR19" s="441"/>
      <c r="BS19" s="441"/>
      <c r="BT19" s="441"/>
      <c r="BU19" s="442"/>
      <c r="BV19" s="440">
        <v>47374544</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156</v>
      </c>
      <c r="C20" s="483"/>
      <c r="D20" s="483"/>
      <c r="E20" s="563"/>
      <c r="F20" s="563"/>
      <c r="G20" s="563"/>
      <c r="H20" s="563"/>
      <c r="I20" s="563"/>
      <c r="J20" s="563"/>
      <c r="K20" s="563"/>
      <c r="L20" s="571">
        <v>64296</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157</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158</v>
      </c>
      <c r="C22" s="584"/>
      <c r="D22" s="585"/>
      <c r="E22" s="452" t="s">
        <v>1</v>
      </c>
      <c r="F22" s="457"/>
      <c r="G22" s="457"/>
      <c r="H22" s="457"/>
      <c r="I22" s="457"/>
      <c r="J22" s="457"/>
      <c r="K22" s="447"/>
      <c r="L22" s="452" t="s">
        <v>159</v>
      </c>
      <c r="M22" s="457"/>
      <c r="N22" s="457"/>
      <c r="O22" s="457"/>
      <c r="P22" s="447"/>
      <c r="Q22" s="615" t="s">
        <v>160</v>
      </c>
      <c r="R22" s="616"/>
      <c r="S22" s="616"/>
      <c r="T22" s="616"/>
      <c r="U22" s="616"/>
      <c r="V22" s="617"/>
      <c r="W22" s="583" t="s">
        <v>161</v>
      </c>
      <c r="X22" s="584"/>
      <c r="Y22" s="585"/>
      <c r="Z22" s="452" t="s">
        <v>1</v>
      </c>
      <c r="AA22" s="457"/>
      <c r="AB22" s="457"/>
      <c r="AC22" s="457"/>
      <c r="AD22" s="457"/>
      <c r="AE22" s="457"/>
      <c r="AF22" s="457"/>
      <c r="AG22" s="447"/>
      <c r="AH22" s="621" t="s">
        <v>162</v>
      </c>
      <c r="AI22" s="457"/>
      <c r="AJ22" s="457"/>
      <c r="AK22" s="457"/>
      <c r="AL22" s="447"/>
      <c r="AM22" s="621" t="s">
        <v>163</v>
      </c>
      <c r="AN22" s="622"/>
      <c r="AO22" s="622"/>
      <c r="AP22" s="622"/>
      <c r="AQ22" s="622"/>
      <c r="AR22" s="623"/>
      <c r="AS22" s="615" t="s">
        <v>160</v>
      </c>
      <c r="AT22" s="616"/>
      <c r="AU22" s="616"/>
      <c r="AV22" s="616"/>
      <c r="AW22" s="616"/>
      <c r="AX22" s="627"/>
      <c r="AY22" s="400" t="s">
        <v>164</v>
      </c>
      <c r="AZ22" s="401"/>
      <c r="BA22" s="401"/>
      <c r="BB22" s="401"/>
      <c r="BC22" s="401"/>
      <c r="BD22" s="401"/>
      <c r="BE22" s="401"/>
      <c r="BF22" s="401"/>
      <c r="BG22" s="401"/>
      <c r="BH22" s="401"/>
      <c r="BI22" s="401"/>
      <c r="BJ22" s="401"/>
      <c r="BK22" s="401"/>
      <c r="BL22" s="401"/>
      <c r="BM22" s="402"/>
      <c r="BN22" s="403">
        <v>66623907</v>
      </c>
      <c r="BO22" s="404"/>
      <c r="BP22" s="404"/>
      <c r="BQ22" s="404"/>
      <c r="BR22" s="404"/>
      <c r="BS22" s="404"/>
      <c r="BT22" s="404"/>
      <c r="BU22" s="405"/>
      <c r="BV22" s="403">
        <v>67061075</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165</v>
      </c>
      <c r="AZ23" s="475"/>
      <c r="BA23" s="475"/>
      <c r="BB23" s="475"/>
      <c r="BC23" s="475"/>
      <c r="BD23" s="475"/>
      <c r="BE23" s="475"/>
      <c r="BF23" s="475"/>
      <c r="BG23" s="475"/>
      <c r="BH23" s="475"/>
      <c r="BI23" s="475"/>
      <c r="BJ23" s="475"/>
      <c r="BK23" s="475"/>
      <c r="BL23" s="475"/>
      <c r="BM23" s="476"/>
      <c r="BN23" s="440">
        <v>36377785</v>
      </c>
      <c r="BO23" s="441"/>
      <c r="BP23" s="441"/>
      <c r="BQ23" s="441"/>
      <c r="BR23" s="441"/>
      <c r="BS23" s="441"/>
      <c r="BT23" s="441"/>
      <c r="BU23" s="442"/>
      <c r="BV23" s="440">
        <v>36288637</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166</v>
      </c>
      <c r="F24" s="470"/>
      <c r="G24" s="470"/>
      <c r="H24" s="470"/>
      <c r="I24" s="470"/>
      <c r="J24" s="470"/>
      <c r="K24" s="471"/>
      <c r="L24" s="491">
        <v>1</v>
      </c>
      <c r="M24" s="492"/>
      <c r="N24" s="492"/>
      <c r="O24" s="492"/>
      <c r="P24" s="534"/>
      <c r="Q24" s="491">
        <v>9960</v>
      </c>
      <c r="R24" s="492"/>
      <c r="S24" s="492"/>
      <c r="T24" s="492"/>
      <c r="U24" s="492"/>
      <c r="V24" s="534"/>
      <c r="W24" s="586"/>
      <c r="X24" s="587"/>
      <c r="Y24" s="588"/>
      <c r="Z24" s="490" t="s">
        <v>167</v>
      </c>
      <c r="AA24" s="470"/>
      <c r="AB24" s="470"/>
      <c r="AC24" s="470"/>
      <c r="AD24" s="470"/>
      <c r="AE24" s="470"/>
      <c r="AF24" s="470"/>
      <c r="AG24" s="471"/>
      <c r="AH24" s="491">
        <v>1131</v>
      </c>
      <c r="AI24" s="492"/>
      <c r="AJ24" s="492"/>
      <c r="AK24" s="492"/>
      <c r="AL24" s="534"/>
      <c r="AM24" s="491">
        <v>3583008</v>
      </c>
      <c r="AN24" s="492"/>
      <c r="AO24" s="492"/>
      <c r="AP24" s="492"/>
      <c r="AQ24" s="492"/>
      <c r="AR24" s="534"/>
      <c r="AS24" s="491">
        <v>3168</v>
      </c>
      <c r="AT24" s="492"/>
      <c r="AU24" s="492"/>
      <c r="AV24" s="492"/>
      <c r="AW24" s="492"/>
      <c r="AX24" s="493"/>
      <c r="AY24" s="556" t="s">
        <v>168</v>
      </c>
      <c r="AZ24" s="557"/>
      <c r="BA24" s="557"/>
      <c r="BB24" s="557"/>
      <c r="BC24" s="557"/>
      <c r="BD24" s="557"/>
      <c r="BE24" s="557"/>
      <c r="BF24" s="557"/>
      <c r="BG24" s="557"/>
      <c r="BH24" s="557"/>
      <c r="BI24" s="557"/>
      <c r="BJ24" s="557"/>
      <c r="BK24" s="557"/>
      <c r="BL24" s="557"/>
      <c r="BM24" s="558"/>
      <c r="BN24" s="440">
        <v>36547275</v>
      </c>
      <c r="BO24" s="441"/>
      <c r="BP24" s="441"/>
      <c r="BQ24" s="441"/>
      <c r="BR24" s="441"/>
      <c r="BS24" s="441"/>
      <c r="BT24" s="441"/>
      <c r="BU24" s="442"/>
      <c r="BV24" s="440">
        <v>37199925</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169</v>
      </c>
      <c r="F25" s="470"/>
      <c r="G25" s="470"/>
      <c r="H25" s="470"/>
      <c r="I25" s="470"/>
      <c r="J25" s="470"/>
      <c r="K25" s="471"/>
      <c r="L25" s="491">
        <v>1</v>
      </c>
      <c r="M25" s="492"/>
      <c r="N25" s="492"/>
      <c r="O25" s="492"/>
      <c r="P25" s="534"/>
      <c r="Q25" s="491">
        <v>8000</v>
      </c>
      <c r="R25" s="492"/>
      <c r="S25" s="492"/>
      <c r="T25" s="492"/>
      <c r="U25" s="492"/>
      <c r="V25" s="534"/>
      <c r="W25" s="586"/>
      <c r="X25" s="587"/>
      <c r="Y25" s="588"/>
      <c r="Z25" s="490" t="s">
        <v>170</v>
      </c>
      <c r="AA25" s="470"/>
      <c r="AB25" s="470"/>
      <c r="AC25" s="470"/>
      <c r="AD25" s="470"/>
      <c r="AE25" s="470"/>
      <c r="AF25" s="470"/>
      <c r="AG25" s="471"/>
      <c r="AH25" s="491" t="s">
        <v>171</v>
      </c>
      <c r="AI25" s="492"/>
      <c r="AJ25" s="492"/>
      <c r="AK25" s="492"/>
      <c r="AL25" s="534"/>
      <c r="AM25" s="491" t="s">
        <v>127</v>
      </c>
      <c r="AN25" s="492"/>
      <c r="AO25" s="492"/>
      <c r="AP25" s="492"/>
      <c r="AQ25" s="492"/>
      <c r="AR25" s="534"/>
      <c r="AS25" s="491" t="s">
        <v>172</v>
      </c>
      <c r="AT25" s="492"/>
      <c r="AU25" s="492"/>
      <c r="AV25" s="492"/>
      <c r="AW25" s="492"/>
      <c r="AX25" s="493"/>
      <c r="AY25" s="400" t="s">
        <v>173</v>
      </c>
      <c r="AZ25" s="401"/>
      <c r="BA25" s="401"/>
      <c r="BB25" s="401"/>
      <c r="BC25" s="401"/>
      <c r="BD25" s="401"/>
      <c r="BE25" s="401"/>
      <c r="BF25" s="401"/>
      <c r="BG25" s="401"/>
      <c r="BH25" s="401"/>
      <c r="BI25" s="401"/>
      <c r="BJ25" s="401"/>
      <c r="BK25" s="401"/>
      <c r="BL25" s="401"/>
      <c r="BM25" s="402"/>
      <c r="BN25" s="403">
        <v>5481109</v>
      </c>
      <c r="BO25" s="404"/>
      <c r="BP25" s="404"/>
      <c r="BQ25" s="404"/>
      <c r="BR25" s="404"/>
      <c r="BS25" s="404"/>
      <c r="BT25" s="404"/>
      <c r="BU25" s="405"/>
      <c r="BV25" s="403">
        <v>2992559</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174</v>
      </c>
      <c r="F26" s="470"/>
      <c r="G26" s="470"/>
      <c r="H26" s="470"/>
      <c r="I26" s="470"/>
      <c r="J26" s="470"/>
      <c r="K26" s="471"/>
      <c r="L26" s="491">
        <v>1</v>
      </c>
      <c r="M26" s="492"/>
      <c r="N26" s="492"/>
      <c r="O26" s="492"/>
      <c r="P26" s="534"/>
      <c r="Q26" s="491">
        <v>7060</v>
      </c>
      <c r="R26" s="492"/>
      <c r="S26" s="492"/>
      <c r="T26" s="492"/>
      <c r="U26" s="492"/>
      <c r="V26" s="534"/>
      <c r="W26" s="586"/>
      <c r="X26" s="587"/>
      <c r="Y26" s="588"/>
      <c r="Z26" s="490" t="s">
        <v>175</v>
      </c>
      <c r="AA26" s="592"/>
      <c r="AB26" s="592"/>
      <c r="AC26" s="592"/>
      <c r="AD26" s="592"/>
      <c r="AE26" s="592"/>
      <c r="AF26" s="592"/>
      <c r="AG26" s="593"/>
      <c r="AH26" s="491">
        <v>85</v>
      </c>
      <c r="AI26" s="492"/>
      <c r="AJ26" s="492"/>
      <c r="AK26" s="492"/>
      <c r="AL26" s="534"/>
      <c r="AM26" s="491">
        <v>258825</v>
      </c>
      <c r="AN26" s="492"/>
      <c r="AO26" s="492"/>
      <c r="AP26" s="492"/>
      <c r="AQ26" s="492"/>
      <c r="AR26" s="534"/>
      <c r="AS26" s="491">
        <v>3045</v>
      </c>
      <c r="AT26" s="492"/>
      <c r="AU26" s="492"/>
      <c r="AV26" s="492"/>
      <c r="AW26" s="492"/>
      <c r="AX26" s="493"/>
      <c r="AY26" s="443" t="s">
        <v>176</v>
      </c>
      <c r="AZ26" s="444"/>
      <c r="BA26" s="444"/>
      <c r="BB26" s="444"/>
      <c r="BC26" s="444"/>
      <c r="BD26" s="444"/>
      <c r="BE26" s="444"/>
      <c r="BF26" s="444"/>
      <c r="BG26" s="444"/>
      <c r="BH26" s="444"/>
      <c r="BI26" s="444"/>
      <c r="BJ26" s="444"/>
      <c r="BK26" s="444"/>
      <c r="BL26" s="444"/>
      <c r="BM26" s="445"/>
      <c r="BN26" s="440" t="s">
        <v>171</v>
      </c>
      <c r="BO26" s="441"/>
      <c r="BP26" s="441"/>
      <c r="BQ26" s="441"/>
      <c r="BR26" s="441"/>
      <c r="BS26" s="441"/>
      <c r="BT26" s="441"/>
      <c r="BU26" s="442"/>
      <c r="BV26" s="440" t="s">
        <v>127</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177</v>
      </c>
      <c r="F27" s="470"/>
      <c r="G27" s="470"/>
      <c r="H27" s="470"/>
      <c r="I27" s="470"/>
      <c r="J27" s="470"/>
      <c r="K27" s="471"/>
      <c r="L27" s="491">
        <v>1</v>
      </c>
      <c r="M27" s="492"/>
      <c r="N27" s="492"/>
      <c r="O27" s="492"/>
      <c r="P27" s="534"/>
      <c r="Q27" s="491">
        <v>5420</v>
      </c>
      <c r="R27" s="492"/>
      <c r="S27" s="492"/>
      <c r="T27" s="492"/>
      <c r="U27" s="492"/>
      <c r="V27" s="534"/>
      <c r="W27" s="586"/>
      <c r="X27" s="587"/>
      <c r="Y27" s="588"/>
      <c r="Z27" s="490" t="s">
        <v>178</v>
      </c>
      <c r="AA27" s="470"/>
      <c r="AB27" s="470"/>
      <c r="AC27" s="470"/>
      <c r="AD27" s="470"/>
      <c r="AE27" s="470"/>
      <c r="AF27" s="470"/>
      <c r="AG27" s="471"/>
      <c r="AH27" s="491">
        <v>4</v>
      </c>
      <c r="AI27" s="492"/>
      <c r="AJ27" s="492"/>
      <c r="AK27" s="492"/>
      <c r="AL27" s="534"/>
      <c r="AM27" s="491">
        <v>13950</v>
      </c>
      <c r="AN27" s="492"/>
      <c r="AO27" s="492"/>
      <c r="AP27" s="492"/>
      <c r="AQ27" s="492"/>
      <c r="AR27" s="534"/>
      <c r="AS27" s="491">
        <v>3488</v>
      </c>
      <c r="AT27" s="492"/>
      <c r="AU27" s="492"/>
      <c r="AV27" s="492"/>
      <c r="AW27" s="492"/>
      <c r="AX27" s="493"/>
      <c r="AY27" s="535" t="s">
        <v>179</v>
      </c>
      <c r="AZ27" s="536"/>
      <c r="BA27" s="536"/>
      <c r="BB27" s="536"/>
      <c r="BC27" s="536"/>
      <c r="BD27" s="536"/>
      <c r="BE27" s="536"/>
      <c r="BF27" s="536"/>
      <c r="BG27" s="536"/>
      <c r="BH27" s="536"/>
      <c r="BI27" s="536"/>
      <c r="BJ27" s="536"/>
      <c r="BK27" s="536"/>
      <c r="BL27" s="536"/>
      <c r="BM27" s="537"/>
      <c r="BN27" s="559">
        <v>2079022</v>
      </c>
      <c r="BO27" s="560"/>
      <c r="BP27" s="560"/>
      <c r="BQ27" s="560"/>
      <c r="BR27" s="560"/>
      <c r="BS27" s="560"/>
      <c r="BT27" s="560"/>
      <c r="BU27" s="561"/>
      <c r="BV27" s="559">
        <v>2079022</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180</v>
      </c>
      <c r="F28" s="470"/>
      <c r="G28" s="470"/>
      <c r="H28" s="470"/>
      <c r="I28" s="470"/>
      <c r="J28" s="470"/>
      <c r="K28" s="471"/>
      <c r="L28" s="491">
        <v>1</v>
      </c>
      <c r="M28" s="492"/>
      <c r="N28" s="492"/>
      <c r="O28" s="492"/>
      <c r="P28" s="534"/>
      <c r="Q28" s="491">
        <v>4750</v>
      </c>
      <c r="R28" s="492"/>
      <c r="S28" s="492"/>
      <c r="T28" s="492"/>
      <c r="U28" s="492"/>
      <c r="V28" s="534"/>
      <c r="W28" s="586"/>
      <c r="X28" s="587"/>
      <c r="Y28" s="588"/>
      <c r="Z28" s="490" t="s">
        <v>181</v>
      </c>
      <c r="AA28" s="470"/>
      <c r="AB28" s="470"/>
      <c r="AC28" s="470"/>
      <c r="AD28" s="470"/>
      <c r="AE28" s="470"/>
      <c r="AF28" s="470"/>
      <c r="AG28" s="471"/>
      <c r="AH28" s="491" t="s">
        <v>171</v>
      </c>
      <c r="AI28" s="492"/>
      <c r="AJ28" s="492"/>
      <c r="AK28" s="492"/>
      <c r="AL28" s="534"/>
      <c r="AM28" s="491" t="s">
        <v>171</v>
      </c>
      <c r="AN28" s="492"/>
      <c r="AO28" s="492"/>
      <c r="AP28" s="492"/>
      <c r="AQ28" s="492"/>
      <c r="AR28" s="534"/>
      <c r="AS28" s="491" t="s">
        <v>127</v>
      </c>
      <c r="AT28" s="492"/>
      <c r="AU28" s="492"/>
      <c r="AV28" s="492"/>
      <c r="AW28" s="492"/>
      <c r="AX28" s="493"/>
      <c r="AY28" s="594" t="s">
        <v>182</v>
      </c>
      <c r="AZ28" s="595"/>
      <c r="BA28" s="595"/>
      <c r="BB28" s="596"/>
      <c r="BC28" s="400" t="s">
        <v>49</v>
      </c>
      <c r="BD28" s="401"/>
      <c r="BE28" s="401"/>
      <c r="BF28" s="401"/>
      <c r="BG28" s="401"/>
      <c r="BH28" s="401"/>
      <c r="BI28" s="401"/>
      <c r="BJ28" s="401"/>
      <c r="BK28" s="401"/>
      <c r="BL28" s="401"/>
      <c r="BM28" s="402"/>
      <c r="BN28" s="403">
        <v>4073814</v>
      </c>
      <c r="BO28" s="404"/>
      <c r="BP28" s="404"/>
      <c r="BQ28" s="404"/>
      <c r="BR28" s="404"/>
      <c r="BS28" s="404"/>
      <c r="BT28" s="404"/>
      <c r="BU28" s="405"/>
      <c r="BV28" s="403">
        <v>3609204</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183</v>
      </c>
      <c r="F29" s="470"/>
      <c r="G29" s="470"/>
      <c r="H29" s="470"/>
      <c r="I29" s="470"/>
      <c r="J29" s="470"/>
      <c r="K29" s="471"/>
      <c r="L29" s="491">
        <v>28</v>
      </c>
      <c r="M29" s="492"/>
      <c r="N29" s="492"/>
      <c r="O29" s="492"/>
      <c r="P29" s="534"/>
      <c r="Q29" s="491">
        <v>4430</v>
      </c>
      <c r="R29" s="492"/>
      <c r="S29" s="492"/>
      <c r="T29" s="492"/>
      <c r="U29" s="492"/>
      <c r="V29" s="534"/>
      <c r="W29" s="589"/>
      <c r="X29" s="590"/>
      <c r="Y29" s="591"/>
      <c r="Z29" s="490" t="s">
        <v>184</v>
      </c>
      <c r="AA29" s="470"/>
      <c r="AB29" s="470"/>
      <c r="AC29" s="470"/>
      <c r="AD29" s="470"/>
      <c r="AE29" s="470"/>
      <c r="AF29" s="470"/>
      <c r="AG29" s="471"/>
      <c r="AH29" s="491">
        <v>1135</v>
      </c>
      <c r="AI29" s="492"/>
      <c r="AJ29" s="492"/>
      <c r="AK29" s="492"/>
      <c r="AL29" s="534"/>
      <c r="AM29" s="491">
        <v>3596958</v>
      </c>
      <c r="AN29" s="492"/>
      <c r="AO29" s="492"/>
      <c r="AP29" s="492"/>
      <c r="AQ29" s="492"/>
      <c r="AR29" s="534"/>
      <c r="AS29" s="491">
        <v>3169</v>
      </c>
      <c r="AT29" s="492"/>
      <c r="AU29" s="492"/>
      <c r="AV29" s="492"/>
      <c r="AW29" s="492"/>
      <c r="AX29" s="493"/>
      <c r="AY29" s="597"/>
      <c r="AZ29" s="598"/>
      <c r="BA29" s="598"/>
      <c r="BB29" s="599"/>
      <c r="BC29" s="474" t="s">
        <v>185</v>
      </c>
      <c r="BD29" s="475"/>
      <c r="BE29" s="475"/>
      <c r="BF29" s="475"/>
      <c r="BG29" s="475"/>
      <c r="BH29" s="475"/>
      <c r="BI29" s="475"/>
      <c r="BJ29" s="475"/>
      <c r="BK29" s="475"/>
      <c r="BL29" s="475"/>
      <c r="BM29" s="476"/>
      <c r="BN29" s="440">
        <v>5484230</v>
      </c>
      <c r="BO29" s="441"/>
      <c r="BP29" s="441"/>
      <c r="BQ29" s="441"/>
      <c r="BR29" s="441"/>
      <c r="BS29" s="441"/>
      <c r="BT29" s="441"/>
      <c r="BU29" s="442"/>
      <c r="BV29" s="440">
        <v>4759539</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186</v>
      </c>
      <c r="X30" s="608"/>
      <c r="Y30" s="608"/>
      <c r="Z30" s="608"/>
      <c r="AA30" s="608"/>
      <c r="AB30" s="608"/>
      <c r="AC30" s="608"/>
      <c r="AD30" s="608"/>
      <c r="AE30" s="608"/>
      <c r="AF30" s="608"/>
      <c r="AG30" s="609"/>
      <c r="AH30" s="567">
        <v>99.4</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51</v>
      </c>
      <c r="BD30" s="557"/>
      <c r="BE30" s="557"/>
      <c r="BF30" s="557"/>
      <c r="BG30" s="557"/>
      <c r="BH30" s="557"/>
      <c r="BI30" s="557"/>
      <c r="BJ30" s="557"/>
      <c r="BK30" s="557"/>
      <c r="BL30" s="557"/>
      <c r="BM30" s="558"/>
      <c r="BN30" s="559">
        <v>11697797</v>
      </c>
      <c r="BO30" s="560"/>
      <c r="BP30" s="560"/>
      <c r="BQ30" s="560"/>
      <c r="BR30" s="560"/>
      <c r="BS30" s="560"/>
      <c r="BT30" s="560"/>
      <c r="BU30" s="561"/>
      <c r="BV30" s="559">
        <v>11407332</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187</v>
      </c>
      <c r="D32" s="603"/>
      <c r="E32" s="603"/>
      <c r="F32" s="603"/>
      <c r="G32" s="603"/>
      <c r="H32" s="603"/>
      <c r="I32" s="603"/>
      <c r="J32" s="603"/>
      <c r="K32" s="603"/>
      <c r="L32" s="603"/>
      <c r="M32" s="603"/>
      <c r="N32" s="603"/>
      <c r="O32" s="603"/>
      <c r="P32" s="603"/>
      <c r="Q32" s="603"/>
      <c r="R32" s="603"/>
      <c r="S32" s="603"/>
      <c r="U32" s="444" t="s">
        <v>188</v>
      </c>
      <c r="V32" s="444"/>
      <c r="W32" s="444"/>
      <c r="X32" s="444"/>
      <c r="Y32" s="444"/>
      <c r="Z32" s="444"/>
      <c r="AA32" s="444"/>
      <c r="AB32" s="444"/>
      <c r="AC32" s="444"/>
      <c r="AD32" s="444"/>
      <c r="AE32" s="444"/>
      <c r="AF32" s="444"/>
      <c r="AG32" s="444"/>
      <c r="AH32" s="444"/>
      <c r="AI32" s="444"/>
      <c r="AJ32" s="444"/>
      <c r="AK32" s="444"/>
      <c r="AM32" s="444" t="s">
        <v>189</v>
      </c>
      <c r="AN32" s="444"/>
      <c r="AO32" s="444"/>
      <c r="AP32" s="444"/>
      <c r="AQ32" s="444"/>
      <c r="AR32" s="444"/>
      <c r="AS32" s="444"/>
      <c r="AT32" s="444"/>
      <c r="AU32" s="444"/>
      <c r="AV32" s="444"/>
      <c r="AW32" s="444"/>
      <c r="AX32" s="444"/>
      <c r="AY32" s="444"/>
      <c r="AZ32" s="444"/>
      <c r="BA32" s="444"/>
      <c r="BB32" s="444"/>
      <c r="BC32" s="444"/>
      <c r="BE32" s="444" t="s">
        <v>190</v>
      </c>
      <c r="BF32" s="444"/>
      <c r="BG32" s="444"/>
      <c r="BH32" s="444"/>
      <c r="BI32" s="444"/>
      <c r="BJ32" s="444"/>
      <c r="BK32" s="444"/>
      <c r="BL32" s="444"/>
      <c r="BM32" s="444"/>
      <c r="BN32" s="444"/>
      <c r="BO32" s="444"/>
      <c r="BP32" s="444"/>
      <c r="BQ32" s="444"/>
      <c r="BR32" s="444"/>
      <c r="BS32" s="444"/>
      <c r="BT32" s="444"/>
      <c r="BU32" s="444"/>
      <c r="BW32" s="444" t="s">
        <v>191</v>
      </c>
      <c r="BX32" s="444"/>
      <c r="BY32" s="444"/>
      <c r="BZ32" s="444"/>
      <c r="CA32" s="444"/>
      <c r="CB32" s="444"/>
      <c r="CC32" s="444"/>
      <c r="CD32" s="444"/>
      <c r="CE32" s="444"/>
      <c r="CF32" s="444"/>
      <c r="CG32" s="444"/>
      <c r="CH32" s="444"/>
      <c r="CI32" s="444"/>
      <c r="CJ32" s="444"/>
      <c r="CK32" s="444"/>
      <c r="CL32" s="444"/>
      <c r="CM32" s="444"/>
      <c r="CO32" s="444" t="s">
        <v>192</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193</v>
      </c>
      <c r="D33" s="464"/>
      <c r="E33" s="429" t="s">
        <v>194</v>
      </c>
      <c r="F33" s="429"/>
      <c r="G33" s="429"/>
      <c r="H33" s="429"/>
      <c r="I33" s="429"/>
      <c r="J33" s="429"/>
      <c r="K33" s="429"/>
      <c r="L33" s="429"/>
      <c r="M33" s="429"/>
      <c r="N33" s="429"/>
      <c r="O33" s="429"/>
      <c r="P33" s="429"/>
      <c r="Q33" s="429"/>
      <c r="R33" s="429"/>
      <c r="S33" s="429"/>
      <c r="T33" s="203"/>
      <c r="U33" s="464" t="s">
        <v>193</v>
      </c>
      <c r="V33" s="464"/>
      <c r="W33" s="429" t="s">
        <v>194</v>
      </c>
      <c r="X33" s="429"/>
      <c r="Y33" s="429"/>
      <c r="Z33" s="429"/>
      <c r="AA33" s="429"/>
      <c r="AB33" s="429"/>
      <c r="AC33" s="429"/>
      <c r="AD33" s="429"/>
      <c r="AE33" s="429"/>
      <c r="AF33" s="429"/>
      <c r="AG33" s="429"/>
      <c r="AH33" s="429"/>
      <c r="AI33" s="429"/>
      <c r="AJ33" s="429"/>
      <c r="AK33" s="429"/>
      <c r="AL33" s="203"/>
      <c r="AM33" s="464" t="s">
        <v>195</v>
      </c>
      <c r="AN33" s="464"/>
      <c r="AO33" s="429" t="s">
        <v>196</v>
      </c>
      <c r="AP33" s="429"/>
      <c r="AQ33" s="429"/>
      <c r="AR33" s="429"/>
      <c r="AS33" s="429"/>
      <c r="AT33" s="429"/>
      <c r="AU33" s="429"/>
      <c r="AV33" s="429"/>
      <c r="AW33" s="429"/>
      <c r="AX33" s="429"/>
      <c r="AY33" s="429"/>
      <c r="AZ33" s="429"/>
      <c r="BA33" s="429"/>
      <c r="BB33" s="429"/>
      <c r="BC33" s="429"/>
      <c r="BD33" s="204"/>
      <c r="BE33" s="429" t="s">
        <v>197</v>
      </c>
      <c r="BF33" s="429"/>
      <c r="BG33" s="429" t="s">
        <v>198</v>
      </c>
      <c r="BH33" s="429"/>
      <c r="BI33" s="429"/>
      <c r="BJ33" s="429"/>
      <c r="BK33" s="429"/>
      <c r="BL33" s="429"/>
      <c r="BM33" s="429"/>
      <c r="BN33" s="429"/>
      <c r="BO33" s="429"/>
      <c r="BP33" s="429"/>
      <c r="BQ33" s="429"/>
      <c r="BR33" s="429"/>
      <c r="BS33" s="429"/>
      <c r="BT33" s="429"/>
      <c r="BU33" s="429"/>
      <c r="BV33" s="204"/>
      <c r="BW33" s="464" t="s">
        <v>197</v>
      </c>
      <c r="BX33" s="464"/>
      <c r="BY33" s="429" t="s">
        <v>199</v>
      </c>
      <c r="BZ33" s="429"/>
      <c r="CA33" s="429"/>
      <c r="CB33" s="429"/>
      <c r="CC33" s="429"/>
      <c r="CD33" s="429"/>
      <c r="CE33" s="429"/>
      <c r="CF33" s="429"/>
      <c r="CG33" s="429"/>
      <c r="CH33" s="429"/>
      <c r="CI33" s="429"/>
      <c r="CJ33" s="429"/>
      <c r="CK33" s="429"/>
      <c r="CL33" s="429"/>
      <c r="CM33" s="429"/>
      <c r="CN33" s="203"/>
      <c r="CO33" s="464" t="s">
        <v>193</v>
      </c>
      <c r="CP33" s="464"/>
      <c r="CQ33" s="429" t="s">
        <v>200</v>
      </c>
      <c r="CR33" s="429"/>
      <c r="CS33" s="429"/>
      <c r="CT33" s="429"/>
      <c r="CU33" s="429"/>
      <c r="CV33" s="429"/>
      <c r="CW33" s="429"/>
      <c r="CX33" s="429"/>
      <c r="CY33" s="429"/>
      <c r="CZ33" s="429"/>
      <c r="DA33" s="429"/>
      <c r="DB33" s="429"/>
      <c r="DC33" s="429"/>
      <c r="DD33" s="429"/>
      <c r="DE33" s="429"/>
      <c r="DF33" s="203"/>
      <c r="DG33" s="629" t="s">
        <v>201</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5</v>
      </c>
      <c r="V34" s="630"/>
      <c r="W34" s="631" t="str">
        <f>IF('各会計、関係団体の財政状況及び健全化判断比率'!B28="","",'各会計、関係団体の財政状況及び健全化判断比率'!B28)</f>
        <v>上田市国民健康保険事業特別会計</v>
      </c>
      <c r="X34" s="631"/>
      <c r="Y34" s="631"/>
      <c r="Z34" s="631"/>
      <c r="AA34" s="631"/>
      <c r="AB34" s="631"/>
      <c r="AC34" s="631"/>
      <c r="AD34" s="631"/>
      <c r="AE34" s="631"/>
      <c r="AF34" s="631"/>
      <c r="AG34" s="631"/>
      <c r="AH34" s="631"/>
      <c r="AI34" s="631"/>
      <c r="AJ34" s="631"/>
      <c r="AK34" s="631"/>
      <c r="AL34" s="178"/>
      <c r="AM34" s="630">
        <f>IF(AO34="","",MAX(C34:D43,U34:V43)+1)</f>
        <v>9</v>
      </c>
      <c r="AN34" s="630"/>
      <c r="AO34" s="631" t="str">
        <f>IF('各会計、関係団体の財政状況及び健全化判断比率'!B32="","",'各会計、関係団体の財政状況及び健全化判断比率'!B32)</f>
        <v>上田市水道事業会計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14</v>
      </c>
      <c r="BX34" s="630"/>
      <c r="BY34" s="631" t="str">
        <f>IF('各会計、関係団体の財政状況及び健全化判断比率'!B68="","",'各会計、関係団体の財政状況及び健全化判断比率'!B68)</f>
        <v>上田地域広域連合（一般会計）</v>
      </c>
      <c r="BZ34" s="631"/>
      <c r="CA34" s="631"/>
      <c r="CB34" s="631"/>
      <c r="CC34" s="631"/>
      <c r="CD34" s="631"/>
      <c r="CE34" s="631"/>
      <c r="CF34" s="631"/>
      <c r="CG34" s="631"/>
      <c r="CH34" s="631"/>
      <c r="CI34" s="631"/>
      <c r="CJ34" s="631"/>
      <c r="CK34" s="631"/>
      <c r="CL34" s="631"/>
      <c r="CM34" s="631"/>
      <c r="CN34" s="178"/>
      <c r="CO34" s="630">
        <f>IF(CQ34="","",MAX(C34:D43,U34:V43,AM34:AN43,BE34:BF43,BW34:BX43)+1)</f>
        <v>24</v>
      </c>
      <c r="CP34" s="630"/>
      <c r="CQ34" s="631" t="str">
        <f>IF('各会計、関係団体の財政状況及び健全化判断比率'!BS7="","",'各会計、関係団体の財政状況及び健全化判断比率'!BS7)</f>
        <v>上田市土地開発公社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上田市土地取得事業特別会計</v>
      </c>
      <c r="F35" s="631"/>
      <c r="G35" s="631"/>
      <c r="H35" s="631"/>
      <c r="I35" s="631"/>
      <c r="J35" s="631"/>
      <c r="K35" s="631"/>
      <c r="L35" s="631"/>
      <c r="M35" s="631"/>
      <c r="N35" s="631"/>
      <c r="O35" s="631"/>
      <c r="P35" s="631"/>
      <c r="Q35" s="631"/>
      <c r="R35" s="631"/>
      <c r="S35" s="631"/>
      <c r="T35" s="178"/>
      <c r="U35" s="630">
        <f>IF(W35="","",U34+1)</f>
        <v>6</v>
      </c>
      <c r="V35" s="630"/>
      <c r="W35" s="631" t="str">
        <f>IF('各会計、関係団体の財政状況及び健全化判断比率'!B29="","",'各会計、関係団体の財政状況及び健全化判断比率'!B29)</f>
        <v>上田市後期高齢者医療事業特別会計</v>
      </c>
      <c r="X35" s="631"/>
      <c r="Y35" s="631"/>
      <c r="Z35" s="631"/>
      <c r="AA35" s="631"/>
      <c r="AB35" s="631"/>
      <c r="AC35" s="631"/>
      <c r="AD35" s="631"/>
      <c r="AE35" s="631"/>
      <c r="AF35" s="631"/>
      <c r="AG35" s="631"/>
      <c r="AH35" s="631"/>
      <c r="AI35" s="631"/>
      <c r="AJ35" s="631"/>
      <c r="AK35" s="631"/>
      <c r="AL35" s="178"/>
      <c r="AM35" s="630">
        <f t="shared" ref="AM35:AM43" si="0">IF(AO35="","",AM34+1)</f>
        <v>10</v>
      </c>
      <c r="AN35" s="630"/>
      <c r="AO35" s="631" t="str">
        <f>IF('各会計、関係団体の財政状況及び健全化判断比率'!B33="","",'各会計、関係団体の財政状況及び健全化判断比率'!B33)</f>
        <v>上田市公共下水道事業会計（公共下水道事業）</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15</v>
      </c>
      <c r="BX35" s="630"/>
      <c r="BY35" s="631" t="str">
        <f>IF('各会計、関係団体の財政状況及び健全化判断比率'!B69="","",'各会計、関係団体の財政状況及び健全化判断比率'!B69)</f>
        <v>上田地域広域連合（ふるさと市町村圏基金特別会計）</v>
      </c>
      <c r="BZ35" s="631"/>
      <c r="CA35" s="631"/>
      <c r="CB35" s="631"/>
      <c r="CC35" s="631"/>
      <c r="CD35" s="631"/>
      <c r="CE35" s="631"/>
      <c r="CF35" s="631"/>
      <c r="CG35" s="631"/>
      <c r="CH35" s="631"/>
      <c r="CI35" s="631"/>
      <c r="CJ35" s="631"/>
      <c r="CK35" s="631"/>
      <c r="CL35" s="631"/>
      <c r="CM35" s="631"/>
      <c r="CN35" s="178"/>
      <c r="CO35" s="630">
        <f t="shared" ref="CO35:CO43" si="3">IF(CQ35="","",CO34+1)</f>
        <v>25</v>
      </c>
      <c r="CP35" s="630"/>
      <c r="CQ35" s="631" t="str">
        <f>IF('各会計、関係団体の財政状況及び健全化判断比率'!BS8="","",'各会計、関係団体の財政状況及び健全化判断比率'!BS8)</f>
        <v>上田市体育協会</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f>IF(E36="","",C35+1)</f>
        <v>3</v>
      </c>
      <c r="D36" s="630"/>
      <c r="E36" s="631" t="str">
        <f>IF('各会計、関係団体の財政状況及び健全化判断比率'!B9="","",'各会計、関係団体の財政状況及び健全化判断比率'!B9)</f>
        <v>上田市同和地区住宅新築資金等貸付事業特別会計</v>
      </c>
      <c r="F36" s="631"/>
      <c r="G36" s="631"/>
      <c r="H36" s="631"/>
      <c r="I36" s="631"/>
      <c r="J36" s="631"/>
      <c r="K36" s="631"/>
      <c r="L36" s="631"/>
      <c r="M36" s="631"/>
      <c r="N36" s="631"/>
      <c r="O36" s="631"/>
      <c r="P36" s="631"/>
      <c r="Q36" s="631"/>
      <c r="R36" s="631"/>
      <c r="S36" s="631"/>
      <c r="T36" s="178"/>
      <c r="U36" s="630">
        <f t="shared" ref="U36:U43" si="4">IF(W36="","",U35+1)</f>
        <v>7</v>
      </c>
      <c r="V36" s="630"/>
      <c r="W36" s="631" t="str">
        <f>IF('各会計、関係団体の財政状況及び健全化判断比率'!B30="","",'各会計、関係団体の財政状況及び健全化判断比率'!B30)</f>
        <v>上田市介護保険事業特別会計</v>
      </c>
      <c r="X36" s="631"/>
      <c r="Y36" s="631"/>
      <c r="Z36" s="631"/>
      <c r="AA36" s="631"/>
      <c r="AB36" s="631"/>
      <c r="AC36" s="631"/>
      <c r="AD36" s="631"/>
      <c r="AE36" s="631"/>
      <c r="AF36" s="631"/>
      <c r="AG36" s="631"/>
      <c r="AH36" s="631"/>
      <c r="AI36" s="631"/>
      <c r="AJ36" s="631"/>
      <c r="AK36" s="631"/>
      <c r="AL36" s="178"/>
      <c r="AM36" s="630">
        <f t="shared" si="0"/>
        <v>11</v>
      </c>
      <c r="AN36" s="630"/>
      <c r="AO36" s="631" t="str">
        <f>IF('各会計、関係団体の財政状況及び健全化判断比率'!B34="","",'各会計、関係団体の財政状況及び健全化判断比率'!B34)</f>
        <v>上田市公共下水道事業会計（特定環境保全公共下水道事業）</v>
      </c>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16</v>
      </c>
      <c r="BX36" s="630"/>
      <c r="BY36" s="631" t="str">
        <f>IF('各会計、関係団体の財政状況及び健全化判断比率'!B70="","",'各会計、関係団体の財政状況及び健全化判断比率'!B70)</f>
        <v>上田地域広域連合（介護保険特別会計）</v>
      </c>
      <c r="BZ36" s="631"/>
      <c r="CA36" s="631"/>
      <c r="CB36" s="631"/>
      <c r="CC36" s="631"/>
      <c r="CD36" s="631"/>
      <c r="CE36" s="631"/>
      <c r="CF36" s="631"/>
      <c r="CG36" s="631"/>
      <c r="CH36" s="631"/>
      <c r="CI36" s="631"/>
      <c r="CJ36" s="631"/>
      <c r="CK36" s="631"/>
      <c r="CL36" s="631"/>
      <c r="CM36" s="631"/>
      <c r="CN36" s="178"/>
      <c r="CO36" s="630">
        <f t="shared" si="3"/>
        <v>26</v>
      </c>
      <c r="CP36" s="630"/>
      <c r="CQ36" s="631" t="str">
        <f>IF('各会計、関係団体の財政状況及び健全化判断比率'!BS9="","",'各会計、関係団体の財政状況及び健全化判断比率'!BS9)</f>
        <v>上田市地域振興事業団</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f>IF(E37="","",C36+1)</f>
        <v>4</v>
      </c>
      <c r="D37" s="630"/>
      <c r="E37" s="631" t="str">
        <f>IF('各会計、関係団体の財政状況及び健全化判断比率'!B10="","",'各会計、関係団体の財政状況及び健全化判断比率'!B10)</f>
        <v>上田市武石診療所事業特別会計</v>
      </c>
      <c r="F37" s="631"/>
      <c r="G37" s="631"/>
      <c r="H37" s="631"/>
      <c r="I37" s="631"/>
      <c r="J37" s="631"/>
      <c r="K37" s="631"/>
      <c r="L37" s="631"/>
      <c r="M37" s="631"/>
      <c r="N37" s="631"/>
      <c r="O37" s="631"/>
      <c r="P37" s="631"/>
      <c r="Q37" s="631"/>
      <c r="R37" s="631"/>
      <c r="S37" s="631"/>
      <c r="T37" s="178"/>
      <c r="U37" s="630">
        <f t="shared" si="4"/>
        <v>8</v>
      </c>
      <c r="V37" s="630"/>
      <c r="W37" s="631" t="str">
        <f>IF('各会計、関係団体の財政状況及び健全化判断比率'!B31="","",'各会計、関係団体の財政状況及び健全化判断比率'!B31)</f>
        <v>上田市駐車場事業特別会計</v>
      </c>
      <c r="X37" s="631"/>
      <c r="Y37" s="631"/>
      <c r="Z37" s="631"/>
      <c r="AA37" s="631"/>
      <c r="AB37" s="631"/>
      <c r="AC37" s="631"/>
      <c r="AD37" s="631"/>
      <c r="AE37" s="631"/>
      <c r="AF37" s="631"/>
      <c r="AG37" s="631"/>
      <c r="AH37" s="631"/>
      <c r="AI37" s="631"/>
      <c r="AJ37" s="631"/>
      <c r="AK37" s="631"/>
      <c r="AL37" s="178"/>
      <c r="AM37" s="630">
        <f t="shared" si="0"/>
        <v>12</v>
      </c>
      <c r="AN37" s="630"/>
      <c r="AO37" s="631" t="str">
        <f>IF('各会計、関係団体の財政状況及び健全化判断比率'!B35="","",'各会計、関係団体の財政状況及び健全化判断比率'!B35)</f>
        <v>上田市農業集落排水事業会計（農業集落排水事業）</v>
      </c>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17</v>
      </c>
      <c r="BX37" s="630"/>
      <c r="BY37" s="631" t="str">
        <f>IF('各会計、関係団体の財政状況及び健全化判断比率'!B71="","",'各会計、関係団体の財政状況及び健全化判断比率'!B71)</f>
        <v>上田地域広域連合（消防特別会計）</v>
      </c>
      <c r="BZ37" s="631"/>
      <c r="CA37" s="631"/>
      <c r="CB37" s="631"/>
      <c r="CC37" s="631"/>
      <c r="CD37" s="631"/>
      <c r="CE37" s="631"/>
      <c r="CF37" s="631"/>
      <c r="CG37" s="631"/>
      <c r="CH37" s="631"/>
      <c r="CI37" s="631"/>
      <c r="CJ37" s="631"/>
      <c r="CK37" s="631"/>
      <c r="CL37" s="631"/>
      <c r="CM37" s="631"/>
      <c r="CN37" s="178"/>
      <c r="CO37" s="630">
        <f t="shared" si="3"/>
        <v>27</v>
      </c>
      <c r="CP37" s="630"/>
      <c r="CQ37" s="631" t="str">
        <f>IF('各会計、関係団体の財政状況及び健全化判断比率'!BS10="","",'各会計、関係団体の財政状況及び健全化判断比率'!BS10)</f>
        <v>丸子温泉開発株式会社</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f t="shared" si="0"/>
        <v>13</v>
      </c>
      <c r="AN38" s="630"/>
      <c r="AO38" s="631" t="str">
        <f>IF('各会計、関係団体の財政状況及び健全化判断比率'!B36="","",'各会計、関係団体の財政状況及び健全化判断比率'!B36)</f>
        <v>上田市農業集落排水事業会計（小規模集合排水処理事業）</v>
      </c>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18</v>
      </c>
      <c r="BX38" s="630"/>
      <c r="BY38" s="631" t="str">
        <f>IF('各会計、関係団体の財政状況及び健全化判断比率'!B72="","",'各会計、関係団体の財政状況及び健全化判断比率'!B72)</f>
        <v>青木村及び上田市共有財産組合</v>
      </c>
      <c r="BZ38" s="631"/>
      <c r="CA38" s="631"/>
      <c r="CB38" s="631"/>
      <c r="CC38" s="631"/>
      <c r="CD38" s="631"/>
      <c r="CE38" s="631"/>
      <c r="CF38" s="631"/>
      <c r="CG38" s="631"/>
      <c r="CH38" s="631"/>
      <c r="CI38" s="631"/>
      <c r="CJ38" s="631"/>
      <c r="CK38" s="631"/>
      <c r="CL38" s="631"/>
      <c r="CM38" s="631"/>
      <c r="CN38" s="178"/>
      <c r="CO38" s="630">
        <f t="shared" si="3"/>
        <v>28</v>
      </c>
      <c r="CP38" s="630"/>
      <c r="CQ38" s="631" t="str">
        <f>IF('各会計、関係団体の財政状況及び健全化判断比率'!BS11="","",'各会計、関係団体の財政状況及び健全化判断比率'!BS11)</f>
        <v>公立大学法人　長野大学</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19</v>
      </c>
      <c r="BX39" s="630"/>
      <c r="BY39" s="631" t="str">
        <f>IF('各会計、関係団体の財政状況及び健全化判断比率'!B73="","",'各会計、関係団体の財政状況及び健全化判断比率'!B73)</f>
        <v>上田市長和町中学校組合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20</v>
      </c>
      <c r="BX40" s="630"/>
      <c r="BY40" s="631" t="str">
        <f>IF('各会計、関係団体の財政状況及び健全化判断比率'!B74="","",'各会計、関係団体の財政状況及び健全化判断比率'!B74)</f>
        <v>長野県後期高齢者医療広域連合（一般会計）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21</v>
      </c>
      <c r="BX41" s="630"/>
      <c r="BY41" s="631" t="str">
        <f>IF('各会計、関係団体の財政状況及び健全化判断比率'!B75="","",'各会計、関係団体の財政状況及び健全化判断比率'!B75)</f>
        <v>長野県後期高齢者医療広域連合（後期高齢者医療特別会計）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22</v>
      </c>
      <c r="BX42" s="630"/>
      <c r="BY42" s="631" t="str">
        <f>IF('各会計、関係団体の財政状況及び健全化判断比率'!B76="","",'各会計、関係団体の財政状況及び健全化判断比率'!B76)</f>
        <v>長野県市町村自治振興組合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23</v>
      </c>
      <c r="BX43" s="630"/>
      <c r="BY43" s="631" t="str">
        <f>IF('各会計、関係団体の財政状況及び健全化判断比率'!B77="","",'各会計、関係団体の財政状況及び健全化判断比率'!B77)</f>
        <v>上田市東御市真田共有財産組合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33" t="s">
        <v>203</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204</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205</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206</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207</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208</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209</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626</v>
      </c>
    </row>
    <row r="54" spans="5:113" x14ac:dyDescent="0.15"/>
    <row r="55" spans="5:113" x14ac:dyDescent="0.15"/>
    <row r="56" spans="5:113" x14ac:dyDescent="0.15"/>
  </sheetData>
  <sheetProtection algorithmName="SHA-512" hashValue="jXD3wL/BR8wyAo1t3bsECjY84JuGiXn4x9Edb0XcgJhEY3CVtzLSO4T0IzNOcunW7QZkVcpObWxzlYLPhmxVnQ==" saltValue="Dhc7WPr8RINtfTdcoY+5A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83" t="s">
        <v>577</v>
      </c>
      <c r="D34" s="1183"/>
      <c r="E34" s="1184"/>
      <c r="F34" s="32">
        <v>10</v>
      </c>
      <c r="G34" s="33">
        <v>9.8000000000000007</v>
      </c>
      <c r="H34" s="33">
        <v>10.35</v>
      </c>
      <c r="I34" s="33">
        <v>9.93</v>
      </c>
      <c r="J34" s="34">
        <v>8.3800000000000008</v>
      </c>
      <c r="K34" s="22"/>
      <c r="L34" s="22"/>
      <c r="M34" s="22"/>
      <c r="N34" s="22"/>
      <c r="O34" s="22"/>
      <c r="P34" s="22"/>
    </row>
    <row r="35" spans="1:16" ht="39" customHeight="1" x14ac:dyDescent="0.15">
      <c r="A35" s="22"/>
      <c r="B35" s="35"/>
      <c r="C35" s="1177" t="s">
        <v>578</v>
      </c>
      <c r="D35" s="1178"/>
      <c r="E35" s="1179"/>
      <c r="F35" s="36">
        <v>10.48</v>
      </c>
      <c r="G35" s="37">
        <v>9.85</v>
      </c>
      <c r="H35" s="37">
        <v>9.0399999999999991</v>
      </c>
      <c r="I35" s="37">
        <v>8.24</v>
      </c>
      <c r="J35" s="38">
        <v>7.94</v>
      </c>
      <c r="K35" s="22"/>
      <c r="L35" s="22"/>
      <c r="M35" s="22"/>
      <c r="N35" s="22"/>
      <c r="O35" s="22"/>
      <c r="P35" s="22"/>
    </row>
    <row r="36" spans="1:16" ht="39" customHeight="1" x14ac:dyDescent="0.15">
      <c r="A36" s="22"/>
      <c r="B36" s="35"/>
      <c r="C36" s="1177" t="s">
        <v>579</v>
      </c>
      <c r="D36" s="1178"/>
      <c r="E36" s="1179"/>
      <c r="F36" s="36">
        <v>4.49</v>
      </c>
      <c r="G36" s="37">
        <v>5.44</v>
      </c>
      <c r="H36" s="37">
        <v>4.3099999999999996</v>
      </c>
      <c r="I36" s="37">
        <v>3.34</v>
      </c>
      <c r="J36" s="38">
        <v>5.77</v>
      </c>
      <c r="K36" s="22"/>
      <c r="L36" s="22"/>
      <c r="M36" s="22"/>
      <c r="N36" s="22"/>
      <c r="O36" s="22"/>
      <c r="P36" s="22"/>
    </row>
    <row r="37" spans="1:16" ht="39" customHeight="1" x14ac:dyDescent="0.15">
      <c r="A37" s="22"/>
      <c r="B37" s="35"/>
      <c r="C37" s="1177" t="s">
        <v>580</v>
      </c>
      <c r="D37" s="1178"/>
      <c r="E37" s="1179"/>
      <c r="F37" s="36">
        <v>3.17</v>
      </c>
      <c r="G37" s="37">
        <v>3.18</v>
      </c>
      <c r="H37" s="37">
        <v>3.22</v>
      </c>
      <c r="I37" s="37">
        <v>3.12</v>
      </c>
      <c r="J37" s="38">
        <v>3.15</v>
      </c>
      <c r="K37" s="22"/>
      <c r="L37" s="22"/>
      <c r="M37" s="22"/>
      <c r="N37" s="22"/>
      <c r="O37" s="22"/>
      <c r="P37" s="22"/>
    </row>
    <row r="38" spans="1:16" ht="39" customHeight="1" x14ac:dyDescent="0.15">
      <c r="A38" s="22"/>
      <c r="B38" s="35"/>
      <c r="C38" s="1177" t="s">
        <v>581</v>
      </c>
      <c r="D38" s="1178"/>
      <c r="E38" s="1179"/>
      <c r="F38" s="36">
        <v>1.01</v>
      </c>
      <c r="G38" s="37">
        <v>1.03</v>
      </c>
      <c r="H38" s="37">
        <v>1.06</v>
      </c>
      <c r="I38" s="37">
        <v>1.07</v>
      </c>
      <c r="J38" s="38">
        <v>1.07</v>
      </c>
      <c r="K38" s="22"/>
      <c r="L38" s="22"/>
      <c r="M38" s="22"/>
      <c r="N38" s="22"/>
      <c r="O38" s="22"/>
      <c r="P38" s="22"/>
    </row>
    <row r="39" spans="1:16" ht="39" customHeight="1" x14ac:dyDescent="0.15">
      <c r="A39" s="22"/>
      <c r="B39" s="35"/>
      <c r="C39" s="1177" t="s">
        <v>582</v>
      </c>
      <c r="D39" s="1178"/>
      <c r="E39" s="1179"/>
      <c r="F39" s="36">
        <v>0.77</v>
      </c>
      <c r="G39" s="37">
        <v>1.04</v>
      </c>
      <c r="H39" s="37">
        <v>1.43</v>
      </c>
      <c r="I39" s="37">
        <v>1.75</v>
      </c>
      <c r="J39" s="38">
        <v>0.55000000000000004</v>
      </c>
      <c r="K39" s="22"/>
      <c r="L39" s="22"/>
      <c r="M39" s="22"/>
      <c r="N39" s="22"/>
      <c r="O39" s="22"/>
      <c r="P39" s="22"/>
    </row>
    <row r="40" spans="1:16" ht="39" customHeight="1" x14ac:dyDescent="0.15">
      <c r="A40" s="22"/>
      <c r="B40" s="35"/>
      <c r="C40" s="1177" t="s">
        <v>583</v>
      </c>
      <c r="D40" s="1178"/>
      <c r="E40" s="1179"/>
      <c r="F40" s="36">
        <v>1.02</v>
      </c>
      <c r="G40" s="37">
        <v>0.6</v>
      </c>
      <c r="H40" s="37">
        <v>0.23</v>
      </c>
      <c r="I40" s="37">
        <v>1.07</v>
      </c>
      <c r="J40" s="38">
        <v>0.5</v>
      </c>
      <c r="K40" s="22"/>
      <c r="L40" s="22"/>
      <c r="M40" s="22"/>
      <c r="N40" s="22"/>
      <c r="O40" s="22"/>
      <c r="P40" s="22"/>
    </row>
    <row r="41" spans="1:16" ht="39" customHeight="1" x14ac:dyDescent="0.15">
      <c r="A41" s="22"/>
      <c r="B41" s="35"/>
      <c r="C41" s="1177" t="s">
        <v>584</v>
      </c>
      <c r="D41" s="1178"/>
      <c r="E41" s="1179"/>
      <c r="F41" s="36">
        <v>0.15</v>
      </c>
      <c r="G41" s="37">
        <v>0.17</v>
      </c>
      <c r="H41" s="37">
        <v>0.01</v>
      </c>
      <c r="I41" s="37">
        <v>0.01</v>
      </c>
      <c r="J41" s="38">
        <v>0.16</v>
      </c>
      <c r="K41" s="22"/>
      <c r="L41" s="22"/>
      <c r="M41" s="22"/>
      <c r="N41" s="22"/>
      <c r="O41" s="22"/>
      <c r="P41" s="22"/>
    </row>
    <row r="42" spans="1:16" ht="39" customHeight="1" x14ac:dyDescent="0.15">
      <c r="A42" s="22"/>
      <c r="B42" s="39"/>
      <c r="C42" s="1177" t="s">
        <v>585</v>
      </c>
      <c r="D42" s="1178"/>
      <c r="E42" s="1179"/>
      <c r="F42" s="36" t="s">
        <v>529</v>
      </c>
      <c r="G42" s="37" t="s">
        <v>529</v>
      </c>
      <c r="H42" s="37" t="s">
        <v>529</v>
      </c>
      <c r="I42" s="37" t="s">
        <v>529</v>
      </c>
      <c r="J42" s="38" t="s">
        <v>529</v>
      </c>
      <c r="K42" s="22"/>
      <c r="L42" s="22"/>
      <c r="M42" s="22"/>
      <c r="N42" s="22"/>
      <c r="O42" s="22"/>
      <c r="P42" s="22"/>
    </row>
    <row r="43" spans="1:16" ht="39" customHeight="1" thickBot="1" x14ac:dyDescent="0.2">
      <c r="A43" s="22"/>
      <c r="B43" s="40"/>
      <c r="C43" s="1180" t="s">
        <v>586</v>
      </c>
      <c r="D43" s="1181"/>
      <c r="E43" s="1182"/>
      <c r="F43" s="41">
        <v>0.72</v>
      </c>
      <c r="G43" s="42">
        <v>0.56999999999999995</v>
      </c>
      <c r="H43" s="42">
        <v>0.35</v>
      </c>
      <c r="I43" s="42">
        <v>0.27</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Z4S6KrZDcBXN3cbv6pcDIIhu2IBrEtJ8+hj9KAOVFPJRFnNtgiwHrucyVo0qpgme7eZMiCyj00WaVACGSO5pA==" saltValue="hFnR/Ijwkth/tQ01P8zj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election activeCell="N48" sqref="N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7458</v>
      </c>
      <c r="L45" s="60">
        <v>7472</v>
      </c>
      <c r="M45" s="60">
        <v>7305</v>
      </c>
      <c r="N45" s="60">
        <v>7051</v>
      </c>
      <c r="O45" s="61">
        <v>6796</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529</v>
      </c>
      <c r="L46" s="64" t="s">
        <v>529</v>
      </c>
      <c r="M46" s="64" t="s">
        <v>529</v>
      </c>
      <c r="N46" s="64" t="s">
        <v>529</v>
      </c>
      <c r="O46" s="65" t="s">
        <v>529</v>
      </c>
      <c r="P46" s="48"/>
      <c r="Q46" s="48"/>
      <c r="R46" s="48"/>
      <c r="S46" s="48"/>
      <c r="T46" s="48"/>
      <c r="U46" s="48"/>
    </row>
    <row r="47" spans="1:21" ht="30.75" customHeight="1" x14ac:dyDescent="0.15">
      <c r="A47" s="48"/>
      <c r="B47" s="1187"/>
      <c r="C47" s="1188"/>
      <c r="D47" s="62"/>
      <c r="E47" s="1193" t="s">
        <v>14</v>
      </c>
      <c r="F47" s="1193"/>
      <c r="G47" s="1193"/>
      <c r="H47" s="1193"/>
      <c r="I47" s="1193"/>
      <c r="J47" s="1194"/>
      <c r="K47" s="63">
        <v>17</v>
      </c>
      <c r="L47" s="64">
        <v>17</v>
      </c>
      <c r="M47" s="64" t="s">
        <v>529</v>
      </c>
      <c r="N47" s="64" t="s">
        <v>529</v>
      </c>
      <c r="O47" s="65" t="s">
        <v>529</v>
      </c>
      <c r="P47" s="48"/>
      <c r="Q47" s="48"/>
      <c r="R47" s="48"/>
      <c r="S47" s="48"/>
      <c r="T47" s="48"/>
      <c r="U47" s="48"/>
    </row>
    <row r="48" spans="1:21" ht="30.75" customHeight="1" x14ac:dyDescent="0.15">
      <c r="A48" s="48"/>
      <c r="B48" s="1187"/>
      <c r="C48" s="1188"/>
      <c r="D48" s="62"/>
      <c r="E48" s="1193" t="s">
        <v>15</v>
      </c>
      <c r="F48" s="1193"/>
      <c r="G48" s="1193"/>
      <c r="H48" s="1193"/>
      <c r="I48" s="1193"/>
      <c r="J48" s="1194"/>
      <c r="K48" s="63">
        <v>3550</v>
      </c>
      <c r="L48" s="64">
        <v>3565</v>
      </c>
      <c r="M48" s="64">
        <v>3522</v>
      </c>
      <c r="N48" s="64">
        <v>3470</v>
      </c>
      <c r="O48" s="65">
        <v>3435</v>
      </c>
      <c r="P48" s="48"/>
      <c r="Q48" s="48"/>
      <c r="R48" s="48"/>
      <c r="S48" s="48"/>
      <c r="T48" s="48"/>
      <c r="U48" s="48"/>
    </row>
    <row r="49" spans="1:21" ht="30.75" customHeight="1" x14ac:dyDescent="0.15">
      <c r="A49" s="48"/>
      <c r="B49" s="1187"/>
      <c r="C49" s="1188"/>
      <c r="D49" s="62"/>
      <c r="E49" s="1193" t="s">
        <v>16</v>
      </c>
      <c r="F49" s="1193"/>
      <c r="G49" s="1193"/>
      <c r="H49" s="1193"/>
      <c r="I49" s="1193"/>
      <c r="J49" s="1194"/>
      <c r="K49" s="63">
        <v>292</v>
      </c>
      <c r="L49" s="64">
        <v>280</v>
      </c>
      <c r="M49" s="64">
        <v>279</v>
      </c>
      <c r="N49" s="64">
        <v>277</v>
      </c>
      <c r="O49" s="65">
        <v>284</v>
      </c>
      <c r="P49" s="48"/>
      <c r="Q49" s="48"/>
      <c r="R49" s="48"/>
      <c r="S49" s="48"/>
      <c r="T49" s="48"/>
      <c r="U49" s="48"/>
    </row>
    <row r="50" spans="1:21" ht="30.75" customHeight="1" x14ac:dyDescent="0.15">
      <c r="A50" s="48"/>
      <c r="B50" s="1187"/>
      <c r="C50" s="1188"/>
      <c r="D50" s="62"/>
      <c r="E50" s="1193" t="s">
        <v>17</v>
      </c>
      <c r="F50" s="1193"/>
      <c r="G50" s="1193"/>
      <c r="H50" s="1193"/>
      <c r="I50" s="1193"/>
      <c r="J50" s="1194"/>
      <c r="K50" s="63">
        <v>20</v>
      </c>
      <c r="L50" s="64">
        <v>75</v>
      </c>
      <c r="M50" s="64">
        <v>13</v>
      </c>
      <c r="N50" s="64">
        <v>11</v>
      </c>
      <c r="O50" s="65">
        <v>8</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529</v>
      </c>
      <c r="L51" s="64" t="s">
        <v>529</v>
      </c>
      <c r="M51" s="64" t="s">
        <v>529</v>
      </c>
      <c r="N51" s="64" t="s">
        <v>529</v>
      </c>
      <c r="O51" s="65" t="s">
        <v>529</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9533</v>
      </c>
      <c r="L52" s="64">
        <v>9807</v>
      </c>
      <c r="M52" s="64">
        <v>9331</v>
      </c>
      <c r="N52" s="64">
        <v>9058</v>
      </c>
      <c r="O52" s="65">
        <v>8797</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1804</v>
      </c>
      <c r="L53" s="69">
        <v>1602</v>
      </c>
      <c r="M53" s="69">
        <v>1788</v>
      </c>
      <c r="N53" s="69">
        <v>1751</v>
      </c>
      <c r="O53" s="70">
        <v>1726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01" t="s">
        <v>26</v>
      </c>
      <c r="C57" s="1202"/>
      <c r="D57" s="1205" t="s">
        <v>27</v>
      </c>
      <c r="E57" s="1206"/>
      <c r="F57" s="1206"/>
      <c r="G57" s="1206"/>
      <c r="H57" s="1206"/>
      <c r="I57" s="1206"/>
      <c r="J57" s="1207"/>
      <c r="K57" s="83" t="s">
        <v>529</v>
      </c>
      <c r="L57" s="84">
        <v>400</v>
      </c>
      <c r="M57" s="84" t="s">
        <v>529</v>
      </c>
      <c r="N57" s="84" t="s">
        <v>529</v>
      </c>
      <c r="O57" s="85" t="s">
        <v>529</v>
      </c>
    </row>
    <row r="58" spans="1:21" ht="31.5" customHeight="1" thickBot="1" x14ac:dyDescent="0.2">
      <c r="B58" s="1203"/>
      <c r="C58" s="1204"/>
      <c r="D58" s="1208" t="s">
        <v>28</v>
      </c>
      <c r="E58" s="1209"/>
      <c r="F58" s="1209"/>
      <c r="G58" s="1209"/>
      <c r="H58" s="1209"/>
      <c r="I58" s="1209"/>
      <c r="J58" s="1210"/>
      <c r="K58" s="86">
        <v>50</v>
      </c>
      <c r="L58" s="87">
        <v>67</v>
      </c>
      <c r="M58" s="87" t="s">
        <v>529</v>
      </c>
      <c r="N58" s="87" t="s">
        <v>529</v>
      </c>
      <c r="O58" s="88" t="s">
        <v>529</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qTtBjXuk3Y1/m3QlD9mquoPEHmSjeOua0SbLfEr2eI+pixw9+JBnhmXk8ivt1+TOLPCBkweciAvUTTnBbVDyg==" saltValue="SAVmGmnLZI8adIRhOhui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28" zoomScaleSheetLayoutView="100" workbookViewId="0">
      <selection activeCell="M41" sqref="M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11" t="s">
        <v>31</v>
      </c>
      <c r="C41" s="1212"/>
      <c r="D41" s="102"/>
      <c r="E41" s="1217" t="s">
        <v>32</v>
      </c>
      <c r="F41" s="1217"/>
      <c r="G41" s="1217"/>
      <c r="H41" s="1218"/>
      <c r="I41" s="346">
        <v>65758</v>
      </c>
      <c r="J41" s="347">
        <v>62899</v>
      </c>
      <c r="K41" s="347">
        <v>62356</v>
      </c>
      <c r="L41" s="347">
        <v>67061</v>
      </c>
      <c r="M41" s="348">
        <v>66624</v>
      </c>
    </row>
    <row r="42" spans="2:13" ht="27.75" customHeight="1" x14ac:dyDescent="0.15">
      <c r="B42" s="1213"/>
      <c r="C42" s="1214"/>
      <c r="D42" s="103"/>
      <c r="E42" s="1219" t="s">
        <v>33</v>
      </c>
      <c r="F42" s="1219"/>
      <c r="G42" s="1219"/>
      <c r="H42" s="1220"/>
      <c r="I42" s="349">
        <v>524</v>
      </c>
      <c r="J42" s="350">
        <v>494</v>
      </c>
      <c r="K42" s="350">
        <v>472</v>
      </c>
      <c r="L42" s="350">
        <v>439</v>
      </c>
      <c r="M42" s="351">
        <v>414</v>
      </c>
    </row>
    <row r="43" spans="2:13" ht="27.75" customHeight="1" x14ac:dyDescent="0.15">
      <c r="B43" s="1213"/>
      <c r="C43" s="1214"/>
      <c r="D43" s="103"/>
      <c r="E43" s="1219" t="s">
        <v>34</v>
      </c>
      <c r="F43" s="1219"/>
      <c r="G43" s="1219"/>
      <c r="H43" s="1220"/>
      <c r="I43" s="349">
        <v>35552</v>
      </c>
      <c r="J43" s="350">
        <v>33497</v>
      </c>
      <c r="K43" s="350">
        <v>31277</v>
      </c>
      <c r="L43" s="350">
        <v>28809</v>
      </c>
      <c r="M43" s="351">
        <v>26257</v>
      </c>
    </row>
    <row r="44" spans="2:13" ht="27.75" customHeight="1" x14ac:dyDescent="0.15">
      <c r="B44" s="1213"/>
      <c r="C44" s="1214"/>
      <c r="D44" s="103"/>
      <c r="E44" s="1219" t="s">
        <v>35</v>
      </c>
      <c r="F44" s="1219"/>
      <c r="G44" s="1219"/>
      <c r="H44" s="1220"/>
      <c r="I44" s="349">
        <v>2011</v>
      </c>
      <c r="J44" s="350">
        <v>1871</v>
      </c>
      <c r="K44" s="350">
        <v>1759</v>
      </c>
      <c r="L44" s="350">
        <v>1649</v>
      </c>
      <c r="M44" s="351">
        <v>1432</v>
      </c>
    </row>
    <row r="45" spans="2:13" ht="27.75" customHeight="1" x14ac:dyDescent="0.15">
      <c r="B45" s="1213"/>
      <c r="C45" s="1214"/>
      <c r="D45" s="103"/>
      <c r="E45" s="1219" t="s">
        <v>36</v>
      </c>
      <c r="F45" s="1219"/>
      <c r="G45" s="1219"/>
      <c r="H45" s="1220"/>
      <c r="I45" s="349">
        <v>10331</v>
      </c>
      <c r="J45" s="350">
        <v>9629</v>
      </c>
      <c r="K45" s="350">
        <v>9377</v>
      </c>
      <c r="L45" s="350">
        <v>9330</v>
      </c>
      <c r="M45" s="351">
        <v>9164</v>
      </c>
    </row>
    <row r="46" spans="2:13" ht="27.75" customHeight="1" x14ac:dyDescent="0.15">
      <c r="B46" s="1213"/>
      <c r="C46" s="1214"/>
      <c r="D46" s="104"/>
      <c r="E46" s="1219" t="s">
        <v>37</v>
      </c>
      <c r="F46" s="1219"/>
      <c r="G46" s="1219"/>
      <c r="H46" s="1220"/>
      <c r="I46" s="349">
        <v>2361</v>
      </c>
      <c r="J46" s="350">
        <v>2174</v>
      </c>
      <c r="K46" s="350">
        <v>1707</v>
      </c>
      <c r="L46" s="350">
        <v>1656</v>
      </c>
      <c r="M46" s="351">
        <v>1684</v>
      </c>
    </row>
    <row r="47" spans="2:13" ht="27.75" customHeight="1" x14ac:dyDescent="0.15">
      <c r="B47" s="1213"/>
      <c r="C47" s="1214"/>
      <c r="D47" s="105"/>
      <c r="E47" s="1221" t="s">
        <v>38</v>
      </c>
      <c r="F47" s="1222"/>
      <c r="G47" s="1222"/>
      <c r="H47" s="1223"/>
      <c r="I47" s="349" t="s">
        <v>529</v>
      </c>
      <c r="J47" s="350" t="s">
        <v>529</v>
      </c>
      <c r="K47" s="350" t="s">
        <v>529</v>
      </c>
      <c r="L47" s="350" t="s">
        <v>529</v>
      </c>
      <c r="M47" s="351" t="s">
        <v>529</v>
      </c>
    </row>
    <row r="48" spans="2:13" ht="27.75" customHeight="1" x14ac:dyDescent="0.15">
      <c r="B48" s="1213"/>
      <c r="C48" s="1214"/>
      <c r="D48" s="103"/>
      <c r="E48" s="1219" t="s">
        <v>39</v>
      </c>
      <c r="F48" s="1219"/>
      <c r="G48" s="1219"/>
      <c r="H48" s="1220"/>
      <c r="I48" s="349" t="s">
        <v>529</v>
      </c>
      <c r="J48" s="350" t="s">
        <v>529</v>
      </c>
      <c r="K48" s="350" t="s">
        <v>529</v>
      </c>
      <c r="L48" s="350" t="s">
        <v>529</v>
      </c>
      <c r="M48" s="351" t="s">
        <v>529</v>
      </c>
    </row>
    <row r="49" spans="2:13" ht="27.75" customHeight="1" x14ac:dyDescent="0.15">
      <c r="B49" s="1215"/>
      <c r="C49" s="1216"/>
      <c r="D49" s="103"/>
      <c r="E49" s="1219" t="s">
        <v>40</v>
      </c>
      <c r="F49" s="1219"/>
      <c r="G49" s="1219"/>
      <c r="H49" s="1220"/>
      <c r="I49" s="349" t="s">
        <v>529</v>
      </c>
      <c r="J49" s="350" t="s">
        <v>529</v>
      </c>
      <c r="K49" s="350" t="s">
        <v>529</v>
      </c>
      <c r="L49" s="350" t="s">
        <v>529</v>
      </c>
      <c r="M49" s="351" t="s">
        <v>529</v>
      </c>
    </row>
    <row r="50" spans="2:13" ht="27.75" customHeight="1" x14ac:dyDescent="0.15">
      <c r="B50" s="1224" t="s">
        <v>41</v>
      </c>
      <c r="C50" s="1225"/>
      <c r="D50" s="106"/>
      <c r="E50" s="1219" t="s">
        <v>42</v>
      </c>
      <c r="F50" s="1219"/>
      <c r="G50" s="1219"/>
      <c r="H50" s="1220"/>
      <c r="I50" s="349">
        <v>19689</v>
      </c>
      <c r="J50" s="350">
        <v>20556</v>
      </c>
      <c r="K50" s="350">
        <v>20328</v>
      </c>
      <c r="L50" s="350">
        <v>19755</v>
      </c>
      <c r="M50" s="351">
        <v>22743</v>
      </c>
    </row>
    <row r="51" spans="2:13" ht="27.75" customHeight="1" x14ac:dyDescent="0.15">
      <c r="B51" s="1213"/>
      <c r="C51" s="1214"/>
      <c r="D51" s="103"/>
      <c r="E51" s="1219" t="s">
        <v>43</v>
      </c>
      <c r="F51" s="1219"/>
      <c r="G51" s="1219"/>
      <c r="H51" s="1220"/>
      <c r="I51" s="349">
        <v>2588</v>
      </c>
      <c r="J51" s="350">
        <v>2248</v>
      </c>
      <c r="K51" s="350">
        <v>2028</v>
      </c>
      <c r="L51" s="350">
        <v>1798</v>
      </c>
      <c r="M51" s="351">
        <v>1727</v>
      </c>
    </row>
    <row r="52" spans="2:13" ht="27.75" customHeight="1" x14ac:dyDescent="0.15">
      <c r="B52" s="1215"/>
      <c r="C52" s="1216"/>
      <c r="D52" s="103"/>
      <c r="E52" s="1219" t="s">
        <v>44</v>
      </c>
      <c r="F52" s="1219"/>
      <c r="G52" s="1219"/>
      <c r="H52" s="1220"/>
      <c r="I52" s="349">
        <v>82959</v>
      </c>
      <c r="J52" s="350">
        <v>79347</v>
      </c>
      <c r="K52" s="350">
        <v>75438</v>
      </c>
      <c r="L52" s="350">
        <v>75516</v>
      </c>
      <c r="M52" s="351">
        <v>73191</v>
      </c>
    </row>
    <row r="53" spans="2:13" ht="27.75" customHeight="1" thickBot="1" x14ac:dyDescent="0.2">
      <c r="B53" s="1226" t="s">
        <v>45</v>
      </c>
      <c r="C53" s="1227"/>
      <c r="D53" s="107"/>
      <c r="E53" s="1228" t="s">
        <v>46</v>
      </c>
      <c r="F53" s="1228"/>
      <c r="G53" s="1228"/>
      <c r="H53" s="1229"/>
      <c r="I53" s="352">
        <v>11300</v>
      </c>
      <c r="J53" s="353">
        <v>8414</v>
      </c>
      <c r="K53" s="353">
        <v>9153</v>
      </c>
      <c r="L53" s="353">
        <v>11876</v>
      </c>
      <c r="M53" s="354">
        <v>7913</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a0N1KxlKU96kK7lvBOrHsxvWcoULRKI8ChaOzeEqD7Bvq90f3rk56EZvTtFcqDy0NnT0xj+OEoesu8sN/TFsxg==" saltValue="zm4lJhElCi1xLsJbW3iP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46" zoomScale="70" zoomScaleNormal="70" zoomScaleSheetLayoutView="100" workbookViewId="0">
      <selection activeCell="H59" sqref="H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38" t="s">
        <v>49</v>
      </c>
      <c r="D55" s="1238"/>
      <c r="E55" s="1239"/>
      <c r="F55" s="119">
        <v>3909</v>
      </c>
      <c r="G55" s="119">
        <v>3609</v>
      </c>
      <c r="H55" s="120">
        <v>4074</v>
      </c>
    </row>
    <row r="56" spans="2:8" ht="52.5" customHeight="1" x14ac:dyDescent="0.15">
      <c r="B56" s="121"/>
      <c r="C56" s="1240" t="s">
        <v>50</v>
      </c>
      <c r="D56" s="1240"/>
      <c r="E56" s="1241"/>
      <c r="F56" s="122">
        <v>4759</v>
      </c>
      <c r="G56" s="122">
        <v>4760</v>
      </c>
      <c r="H56" s="123">
        <v>5484</v>
      </c>
    </row>
    <row r="57" spans="2:8" ht="53.25" customHeight="1" x14ac:dyDescent="0.15">
      <c r="B57" s="121"/>
      <c r="C57" s="1242" t="s">
        <v>51</v>
      </c>
      <c r="D57" s="1242"/>
      <c r="E57" s="1243"/>
      <c r="F57" s="124">
        <v>11792</v>
      </c>
      <c r="G57" s="124">
        <v>11407</v>
      </c>
      <c r="H57" s="125">
        <v>11698</v>
      </c>
    </row>
    <row r="58" spans="2:8" ht="45.75" customHeight="1" x14ac:dyDescent="0.15">
      <c r="B58" s="126"/>
      <c r="C58" s="1230" t="s">
        <v>592</v>
      </c>
      <c r="D58" s="1231"/>
      <c r="E58" s="1232"/>
      <c r="F58" s="127">
        <v>4179</v>
      </c>
      <c r="G58" s="127">
        <v>4118</v>
      </c>
      <c r="H58" s="128">
        <v>4048</v>
      </c>
    </row>
    <row r="59" spans="2:8" ht="45.75" customHeight="1" x14ac:dyDescent="0.15">
      <c r="B59" s="126"/>
      <c r="C59" s="1230" t="s">
        <v>593</v>
      </c>
      <c r="D59" s="1231"/>
      <c r="E59" s="1232"/>
      <c r="F59" s="127">
        <v>2953</v>
      </c>
      <c r="G59" s="127">
        <v>2256</v>
      </c>
      <c r="H59" s="128">
        <v>2643</v>
      </c>
    </row>
    <row r="60" spans="2:8" ht="45.75" customHeight="1" x14ac:dyDescent="0.15">
      <c r="B60" s="126"/>
      <c r="C60" s="1230" t="s">
        <v>594</v>
      </c>
      <c r="D60" s="1231"/>
      <c r="E60" s="1232"/>
      <c r="F60" s="127">
        <v>1332</v>
      </c>
      <c r="G60" s="127">
        <v>1524</v>
      </c>
      <c r="H60" s="128">
        <v>1663</v>
      </c>
    </row>
    <row r="61" spans="2:8" ht="45.75" customHeight="1" x14ac:dyDescent="0.15">
      <c r="B61" s="126"/>
      <c r="C61" s="1230" t="s">
        <v>595</v>
      </c>
      <c r="D61" s="1231"/>
      <c r="E61" s="1232"/>
      <c r="F61" s="127">
        <v>1420</v>
      </c>
      <c r="G61" s="127">
        <v>1420</v>
      </c>
      <c r="H61" s="128">
        <v>1420</v>
      </c>
    </row>
    <row r="62" spans="2:8" ht="45.75" customHeight="1" thickBot="1" x14ac:dyDescent="0.2">
      <c r="B62" s="129"/>
      <c r="C62" s="1233" t="s">
        <v>596</v>
      </c>
      <c r="D62" s="1234"/>
      <c r="E62" s="1235"/>
      <c r="F62" s="130">
        <v>671</v>
      </c>
      <c r="G62" s="130">
        <v>678</v>
      </c>
      <c r="H62" s="131">
        <v>692</v>
      </c>
    </row>
    <row r="63" spans="2:8" ht="52.5" customHeight="1" thickBot="1" x14ac:dyDescent="0.2">
      <c r="B63" s="132"/>
      <c r="C63" s="1236" t="s">
        <v>52</v>
      </c>
      <c r="D63" s="1236"/>
      <c r="E63" s="1237"/>
      <c r="F63" s="133">
        <v>20461</v>
      </c>
      <c r="G63" s="133">
        <v>19776</v>
      </c>
      <c r="H63" s="134">
        <v>21256</v>
      </c>
    </row>
    <row r="64" spans="2:8" x14ac:dyDescent="0.15"/>
  </sheetData>
  <sheetProtection algorithmName="SHA-512" hashValue="W3Rg6QS3x/ZhVHdeosJUbYtkoU/HRUvbrlAVxETgnX+9bTn6OB6U4B3st8beleAYknAGnkcqJs29Jro5qYhHGw==" saltValue="jx477mW0KF8yN0lGqN13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A74E5-13D0-4A40-B55E-65DA06F6101D}">
  <sheetPr>
    <pageSetUpPr fitToPage="1"/>
  </sheetPr>
  <dimension ref="A1:DE85"/>
  <sheetViews>
    <sheetView showGridLines="0" tabSelected="1" zoomScaleNormal="100" zoomScaleSheetLayoutView="55" workbookViewId="0">
      <selection activeCell="CO40" sqref="CO40"/>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627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628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2" t="s">
        <v>637</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x14ac:dyDescent="0.15">
      <c r="B44" s="369"/>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x14ac:dyDescent="0.15">
      <c r="B45" s="369"/>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x14ac:dyDescent="0.15">
      <c r="B46" s="369"/>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x14ac:dyDescent="0.15">
      <c r="B47" s="369"/>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629</v>
      </c>
    </row>
    <row r="50" spans="1:109" x14ac:dyDescent="0.15">
      <c r="B50" s="369"/>
      <c r="G50" s="1244"/>
      <c r="H50" s="1244"/>
      <c r="I50" s="1244"/>
      <c r="J50" s="1244"/>
      <c r="K50" s="379"/>
      <c r="L50" s="379"/>
      <c r="M50" s="380"/>
      <c r="N50" s="380"/>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0" t="s">
        <v>570</v>
      </c>
      <c r="BQ50" s="1250"/>
      <c r="BR50" s="1250"/>
      <c r="BS50" s="1250"/>
      <c r="BT50" s="1250"/>
      <c r="BU50" s="1250"/>
      <c r="BV50" s="1250"/>
      <c r="BW50" s="1250"/>
      <c r="BX50" s="1250" t="s">
        <v>571</v>
      </c>
      <c r="BY50" s="1250"/>
      <c r="BZ50" s="1250"/>
      <c r="CA50" s="1250"/>
      <c r="CB50" s="1250"/>
      <c r="CC50" s="1250"/>
      <c r="CD50" s="1250"/>
      <c r="CE50" s="1250"/>
      <c r="CF50" s="1250" t="s">
        <v>572</v>
      </c>
      <c r="CG50" s="1250"/>
      <c r="CH50" s="1250"/>
      <c r="CI50" s="1250"/>
      <c r="CJ50" s="1250"/>
      <c r="CK50" s="1250"/>
      <c r="CL50" s="1250"/>
      <c r="CM50" s="1250"/>
      <c r="CN50" s="1250" t="s">
        <v>573</v>
      </c>
      <c r="CO50" s="1250"/>
      <c r="CP50" s="1250"/>
      <c r="CQ50" s="1250"/>
      <c r="CR50" s="1250"/>
      <c r="CS50" s="1250"/>
      <c r="CT50" s="1250"/>
      <c r="CU50" s="1250"/>
      <c r="CV50" s="1250" t="s">
        <v>574</v>
      </c>
      <c r="CW50" s="1250"/>
      <c r="CX50" s="1250"/>
      <c r="CY50" s="1250"/>
      <c r="CZ50" s="1250"/>
      <c r="DA50" s="1250"/>
      <c r="DB50" s="1250"/>
      <c r="DC50" s="1250"/>
    </row>
    <row r="51" spans="1:109" ht="13.5" customHeight="1" x14ac:dyDescent="0.15">
      <c r="B51" s="369"/>
      <c r="G51" s="1261"/>
      <c r="H51" s="1261"/>
      <c r="I51" s="1265"/>
      <c r="J51" s="1265"/>
      <c r="K51" s="1251"/>
      <c r="L51" s="1251"/>
      <c r="M51" s="1251"/>
      <c r="N51" s="1251"/>
      <c r="AM51" s="378"/>
      <c r="AN51" s="1249" t="s">
        <v>630</v>
      </c>
      <c r="AO51" s="1249"/>
      <c r="AP51" s="1249"/>
      <c r="AQ51" s="1249"/>
      <c r="AR51" s="1249"/>
      <c r="AS51" s="1249"/>
      <c r="AT51" s="1249"/>
      <c r="AU51" s="1249"/>
      <c r="AV51" s="1249"/>
      <c r="AW51" s="1249"/>
      <c r="AX51" s="1249"/>
      <c r="AY51" s="1249"/>
      <c r="AZ51" s="1249"/>
      <c r="BA51" s="1249"/>
      <c r="BB51" s="1249" t="s">
        <v>631</v>
      </c>
      <c r="BC51" s="1249"/>
      <c r="BD51" s="1249"/>
      <c r="BE51" s="1249"/>
      <c r="BF51" s="1249"/>
      <c r="BG51" s="1249"/>
      <c r="BH51" s="1249"/>
      <c r="BI51" s="1249"/>
      <c r="BJ51" s="1249"/>
      <c r="BK51" s="1249"/>
      <c r="BL51" s="1249"/>
      <c r="BM51" s="1249"/>
      <c r="BN51" s="1249"/>
      <c r="BO51" s="1249"/>
      <c r="BP51" s="1246">
        <v>35.799999999999997</v>
      </c>
      <c r="BQ51" s="1246"/>
      <c r="BR51" s="1246"/>
      <c r="BS51" s="1246"/>
      <c r="BT51" s="1246"/>
      <c r="BU51" s="1246"/>
      <c r="BV51" s="1246"/>
      <c r="BW51" s="1246"/>
      <c r="BX51" s="1246">
        <v>26.7</v>
      </c>
      <c r="BY51" s="1246"/>
      <c r="BZ51" s="1246"/>
      <c r="CA51" s="1246"/>
      <c r="CB51" s="1246"/>
      <c r="CC51" s="1246"/>
      <c r="CD51" s="1246"/>
      <c r="CE51" s="1246"/>
      <c r="CF51" s="1246">
        <v>28.9</v>
      </c>
      <c r="CG51" s="1246"/>
      <c r="CH51" s="1246"/>
      <c r="CI51" s="1246"/>
      <c r="CJ51" s="1246"/>
      <c r="CK51" s="1246"/>
      <c r="CL51" s="1246"/>
      <c r="CM51" s="1246"/>
      <c r="CN51" s="1246">
        <v>36.4</v>
      </c>
      <c r="CO51" s="1246"/>
      <c r="CP51" s="1246"/>
      <c r="CQ51" s="1246"/>
      <c r="CR51" s="1246"/>
      <c r="CS51" s="1246"/>
      <c r="CT51" s="1246"/>
      <c r="CU51" s="1246"/>
      <c r="CV51" s="1246">
        <v>23.5</v>
      </c>
      <c r="CW51" s="1246"/>
      <c r="CX51" s="1246"/>
      <c r="CY51" s="1246"/>
      <c r="CZ51" s="1246"/>
      <c r="DA51" s="1246"/>
      <c r="DB51" s="1246"/>
      <c r="DC51" s="1246"/>
    </row>
    <row r="52" spans="1:109" x14ac:dyDescent="0.15">
      <c r="B52" s="369"/>
      <c r="G52" s="1261"/>
      <c r="H52" s="1261"/>
      <c r="I52" s="1265"/>
      <c r="J52" s="1265"/>
      <c r="K52" s="1251"/>
      <c r="L52" s="1251"/>
      <c r="M52" s="1251"/>
      <c r="N52" s="1251"/>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7"/>
      <c r="B53" s="369"/>
      <c r="G53" s="1261"/>
      <c r="H53" s="1261"/>
      <c r="I53" s="1244"/>
      <c r="J53" s="1244"/>
      <c r="K53" s="1251"/>
      <c r="L53" s="1251"/>
      <c r="M53" s="1251"/>
      <c r="N53" s="1251"/>
      <c r="AM53" s="378"/>
      <c r="AN53" s="1249"/>
      <c r="AO53" s="1249"/>
      <c r="AP53" s="1249"/>
      <c r="AQ53" s="1249"/>
      <c r="AR53" s="1249"/>
      <c r="AS53" s="1249"/>
      <c r="AT53" s="1249"/>
      <c r="AU53" s="1249"/>
      <c r="AV53" s="1249"/>
      <c r="AW53" s="1249"/>
      <c r="AX53" s="1249"/>
      <c r="AY53" s="1249"/>
      <c r="AZ53" s="1249"/>
      <c r="BA53" s="1249"/>
      <c r="BB53" s="1249" t="s">
        <v>632</v>
      </c>
      <c r="BC53" s="1249"/>
      <c r="BD53" s="1249"/>
      <c r="BE53" s="1249"/>
      <c r="BF53" s="1249"/>
      <c r="BG53" s="1249"/>
      <c r="BH53" s="1249"/>
      <c r="BI53" s="1249"/>
      <c r="BJ53" s="1249"/>
      <c r="BK53" s="1249"/>
      <c r="BL53" s="1249"/>
      <c r="BM53" s="1249"/>
      <c r="BN53" s="1249"/>
      <c r="BO53" s="1249"/>
      <c r="BP53" s="1246">
        <v>53.4</v>
      </c>
      <c r="BQ53" s="1246"/>
      <c r="BR53" s="1246"/>
      <c r="BS53" s="1246"/>
      <c r="BT53" s="1246"/>
      <c r="BU53" s="1246"/>
      <c r="BV53" s="1246"/>
      <c r="BW53" s="1246"/>
      <c r="BX53" s="1246">
        <v>55</v>
      </c>
      <c r="BY53" s="1246"/>
      <c r="BZ53" s="1246"/>
      <c r="CA53" s="1246"/>
      <c r="CB53" s="1246"/>
      <c r="CC53" s="1246"/>
      <c r="CD53" s="1246"/>
      <c r="CE53" s="1246"/>
      <c r="CF53" s="1246">
        <v>56.8</v>
      </c>
      <c r="CG53" s="1246"/>
      <c r="CH53" s="1246"/>
      <c r="CI53" s="1246"/>
      <c r="CJ53" s="1246"/>
      <c r="CK53" s="1246"/>
      <c r="CL53" s="1246"/>
      <c r="CM53" s="1246"/>
      <c r="CN53" s="1246">
        <v>57.5</v>
      </c>
      <c r="CO53" s="1246"/>
      <c r="CP53" s="1246"/>
      <c r="CQ53" s="1246"/>
      <c r="CR53" s="1246"/>
      <c r="CS53" s="1246"/>
      <c r="CT53" s="1246"/>
      <c r="CU53" s="1246"/>
      <c r="CV53" s="1246">
        <v>57.7</v>
      </c>
      <c r="CW53" s="1246"/>
      <c r="CX53" s="1246"/>
      <c r="CY53" s="1246"/>
      <c r="CZ53" s="1246"/>
      <c r="DA53" s="1246"/>
      <c r="DB53" s="1246"/>
      <c r="DC53" s="1246"/>
    </row>
    <row r="54" spans="1:109" x14ac:dyDescent="0.15">
      <c r="A54" s="377"/>
      <c r="B54" s="369"/>
      <c r="G54" s="1261"/>
      <c r="H54" s="1261"/>
      <c r="I54" s="1244"/>
      <c r="J54" s="1244"/>
      <c r="K54" s="1251"/>
      <c r="L54" s="1251"/>
      <c r="M54" s="1251"/>
      <c r="N54" s="1251"/>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7"/>
      <c r="B55" s="369"/>
      <c r="G55" s="1244"/>
      <c r="H55" s="1244"/>
      <c r="I55" s="1244"/>
      <c r="J55" s="1244"/>
      <c r="K55" s="1251"/>
      <c r="L55" s="1251"/>
      <c r="M55" s="1251"/>
      <c r="N55" s="1251"/>
      <c r="AN55" s="1250" t="s">
        <v>633</v>
      </c>
      <c r="AO55" s="1250"/>
      <c r="AP55" s="1250"/>
      <c r="AQ55" s="1250"/>
      <c r="AR55" s="1250"/>
      <c r="AS55" s="1250"/>
      <c r="AT55" s="1250"/>
      <c r="AU55" s="1250"/>
      <c r="AV55" s="1250"/>
      <c r="AW55" s="1250"/>
      <c r="AX55" s="1250"/>
      <c r="AY55" s="1250"/>
      <c r="AZ55" s="1250"/>
      <c r="BA55" s="1250"/>
      <c r="BB55" s="1249" t="s">
        <v>631</v>
      </c>
      <c r="BC55" s="1249"/>
      <c r="BD55" s="1249"/>
      <c r="BE55" s="1249"/>
      <c r="BF55" s="1249"/>
      <c r="BG55" s="1249"/>
      <c r="BH55" s="1249"/>
      <c r="BI55" s="1249"/>
      <c r="BJ55" s="1249"/>
      <c r="BK55" s="1249"/>
      <c r="BL55" s="1249"/>
      <c r="BM55" s="1249"/>
      <c r="BN55" s="1249"/>
      <c r="BO55" s="1249"/>
      <c r="BP55" s="1246">
        <v>20.100000000000001</v>
      </c>
      <c r="BQ55" s="1246"/>
      <c r="BR55" s="1246"/>
      <c r="BS55" s="1246"/>
      <c r="BT55" s="1246"/>
      <c r="BU55" s="1246"/>
      <c r="BV55" s="1246"/>
      <c r="BW55" s="1246"/>
      <c r="BX55" s="1246">
        <v>16</v>
      </c>
      <c r="BY55" s="1246"/>
      <c r="BZ55" s="1246"/>
      <c r="CA55" s="1246"/>
      <c r="CB55" s="1246"/>
      <c r="CC55" s="1246"/>
      <c r="CD55" s="1246"/>
      <c r="CE55" s="1246"/>
      <c r="CF55" s="1246">
        <v>18.399999999999999</v>
      </c>
      <c r="CG55" s="1246"/>
      <c r="CH55" s="1246"/>
      <c r="CI55" s="1246"/>
      <c r="CJ55" s="1246"/>
      <c r="CK55" s="1246"/>
      <c r="CL55" s="1246"/>
      <c r="CM55" s="1246"/>
      <c r="CN55" s="1246">
        <v>13.5</v>
      </c>
      <c r="CO55" s="1246"/>
      <c r="CP55" s="1246"/>
      <c r="CQ55" s="1246"/>
      <c r="CR55" s="1246"/>
      <c r="CS55" s="1246"/>
      <c r="CT55" s="1246"/>
      <c r="CU55" s="1246"/>
      <c r="CV55" s="1246">
        <v>1.5</v>
      </c>
      <c r="CW55" s="1246"/>
      <c r="CX55" s="1246"/>
      <c r="CY55" s="1246"/>
      <c r="CZ55" s="1246"/>
      <c r="DA55" s="1246"/>
      <c r="DB55" s="1246"/>
      <c r="DC55" s="1246"/>
    </row>
    <row r="56" spans="1:109" x14ac:dyDescent="0.15">
      <c r="A56" s="377"/>
      <c r="B56" s="369"/>
      <c r="G56" s="1244"/>
      <c r="H56" s="1244"/>
      <c r="I56" s="1244"/>
      <c r="J56" s="1244"/>
      <c r="K56" s="1251"/>
      <c r="L56" s="1251"/>
      <c r="M56" s="1251"/>
      <c r="N56" s="1251"/>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x14ac:dyDescent="0.15">
      <c r="B57" s="381"/>
      <c r="G57" s="1244"/>
      <c r="H57" s="1244"/>
      <c r="I57" s="1247"/>
      <c r="J57" s="1247"/>
      <c r="K57" s="1251"/>
      <c r="L57" s="1251"/>
      <c r="M57" s="1251"/>
      <c r="N57" s="1251"/>
      <c r="AM57" s="363"/>
      <c r="AN57" s="1250"/>
      <c r="AO57" s="1250"/>
      <c r="AP57" s="1250"/>
      <c r="AQ57" s="1250"/>
      <c r="AR57" s="1250"/>
      <c r="AS57" s="1250"/>
      <c r="AT57" s="1250"/>
      <c r="AU57" s="1250"/>
      <c r="AV57" s="1250"/>
      <c r="AW57" s="1250"/>
      <c r="AX57" s="1250"/>
      <c r="AY57" s="1250"/>
      <c r="AZ57" s="1250"/>
      <c r="BA57" s="1250"/>
      <c r="BB57" s="1249" t="s">
        <v>632</v>
      </c>
      <c r="BC57" s="1249"/>
      <c r="BD57" s="1249"/>
      <c r="BE57" s="1249"/>
      <c r="BF57" s="1249"/>
      <c r="BG57" s="1249"/>
      <c r="BH57" s="1249"/>
      <c r="BI57" s="1249"/>
      <c r="BJ57" s="1249"/>
      <c r="BK57" s="1249"/>
      <c r="BL57" s="1249"/>
      <c r="BM57" s="1249"/>
      <c r="BN57" s="1249"/>
      <c r="BO57" s="1249"/>
      <c r="BP57" s="1246">
        <v>57.7</v>
      </c>
      <c r="BQ57" s="1246"/>
      <c r="BR57" s="1246"/>
      <c r="BS57" s="1246"/>
      <c r="BT57" s="1246"/>
      <c r="BU57" s="1246"/>
      <c r="BV57" s="1246"/>
      <c r="BW57" s="1246"/>
      <c r="BX57" s="1246">
        <v>58.8</v>
      </c>
      <c r="BY57" s="1246"/>
      <c r="BZ57" s="1246"/>
      <c r="CA57" s="1246"/>
      <c r="CB57" s="1246"/>
      <c r="CC57" s="1246"/>
      <c r="CD57" s="1246"/>
      <c r="CE57" s="1246"/>
      <c r="CF57" s="1246">
        <v>59.8</v>
      </c>
      <c r="CG57" s="1246"/>
      <c r="CH57" s="1246"/>
      <c r="CI57" s="1246"/>
      <c r="CJ57" s="1246"/>
      <c r="CK57" s="1246"/>
      <c r="CL57" s="1246"/>
      <c r="CM57" s="1246"/>
      <c r="CN57" s="1246">
        <v>60.2</v>
      </c>
      <c r="CO57" s="1246"/>
      <c r="CP57" s="1246"/>
      <c r="CQ57" s="1246"/>
      <c r="CR57" s="1246"/>
      <c r="CS57" s="1246"/>
      <c r="CT57" s="1246"/>
      <c r="CU57" s="1246"/>
      <c r="CV57" s="1246">
        <v>58.6</v>
      </c>
      <c r="CW57" s="1246"/>
      <c r="CX57" s="1246"/>
      <c r="CY57" s="1246"/>
      <c r="CZ57" s="1246"/>
      <c r="DA57" s="1246"/>
      <c r="DB57" s="1246"/>
      <c r="DC57" s="1246"/>
      <c r="DD57" s="382"/>
      <c r="DE57" s="381"/>
    </row>
    <row r="58" spans="1:109" s="377" customFormat="1" x14ac:dyDescent="0.15">
      <c r="A58" s="363"/>
      <c r="B58" s="381"/>
      <c r="G58" s="1244"/>
      <c r="H58" s="1244"/>
      <c r="I58" s="1247"/>
      <c r="J58" s="1247"/>
      <c r="K58" s="1251"/>
      <c r="L58" s="1251"/>
      <c r="M58" s="1251"/>
      <c r="N58" s="1251"/>
      <c r="AM58" s="363"/>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634</v>
      </c>
    </row>
    <row r="64" spans="1:109" x14ac:dyDescent="0.15">
      <c r="B64" s="369"/>
      <c r="G64" s="376"/>
      <c r="I64" s="389"/>
      <c r="J64" s="389"/>
      <c r="K64" s="389"/>
      <c r="L64" s="389"/>
      <c r="M64" s="389"/>
      <c r="N64" s="390"/>
      <c r="AM64" s="376"/>
      <c r="AN64" s="376" t="s">
        <v>628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2" t="s">
        <v>636</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x14ac:dyDescent="0.15">
      <c r="B66" s="369"/>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x14ac:dyDescent="0.15">
      <c r="B67" s="369"/>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x14ac:dyDescent="0.15">
      <c r="B68" s="369"/>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x14ac:dyDescent="0.15">
      <c r="B69" s="369"/>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629</v>
      </c>
    </row>
    <row r="72" spans="2:107" x14ac:dyDescent="0.15">
      <c r="B72" s="369"/>
      <c r="G72" s="1244"/>
      <c r="H72" s="1244"/>
      <c r="I72" s="1244"/>
      <c r="J72" s="1244"/>
      <c r="K72" s="379"/>
      <c r="L72" s="379"/>
      <c r="M72" s="380"/>
      <c r="N72" s="380"/>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0" t="s">
        <v>570</v>
      </c>
      <c r="BQ72" s="1250"/>
      <c r="BR72" s="1250"/>
      <c r="BS72" s="1250"/>
      <c r="BT72" s="1250"/>
      <c r="BU72" s="1250"/>
      <c r="BV72" s="1250"/>
      <c r="BW72" s="1250"/>
      <c r="BX72" s="1250" t="s">
        <v>571</v>
      </c>
      <c r="BY72" s="1250"/>
      <c r="BZ72" s="1250"/>
      <c r="CA72" s="1250"/>
      <c r="CB72" s="1250"/>
      <c r="CC72" s="1250"/>
      <c r="CD72" s="1250"/>
      <c r="CE72" s="1250"/>
      <c r="CF72" s="1250" t="s">
        <v>572</v>
      </c>
      <c r="CG72" s="1250"/>
      <c r="CH72" s="1250"/>
      <c r="CI72" s="1250"/>
      <c r="CJ72" s="1250"/>
      <c r="CK72" s="1250"/>
      <c r="CL72" s="1250"/>
      <c r="CM72" s="1250"/>
      <c r="CN72" s="1250" t="s">
        <v>573</v>
      </c>
      <c r="CO72" s="1250"/>
      <c r="CP72" s="1250"/>
      <c r="CQ72" s="1250"/>
      <c r="CR72" s="1250"/>
      <c r="CS72" s="1250"/>
      <c r="CT72" s="1250"/>
      <c r="CU72" s="1250"/>
      <c r="CV72" s="1250" t="s">
        <v>574</v>
      </c>
      <c r="CW72" s="1250"/>
      <c r="CX72" s="1250"/>
      <c r="CY72" s="1250"/>
      <c r="CZ72" s="1250"/>
      <c r="DA72" s="1250"/>
      <c r="DB72" s="1250"/>
      <c r="DC72" s="1250"/>
    </row>
    <row r="73" spans="2:107" x14ac:dyDescent="0.15">
      <c r="B73" s="369"/>
      <c r="G73" s="1261"/>
      <c r="H73" s="1261"/>
      <c r="I73" s="1261"/>
      <c r="J73" s="1261"/>
      <c r="K73" s="1245"/>
      <c r="L73" s="1245"/>
      <c r="M73" s="1245"/>
      <c r="N73" s="1245"/>
      <c r="AM73" s="378"/>
      <c r="AN73" s="1249" t="s">
        <v>630</v>
      </c>
      <c r="AO73" s="1249"/>
      <c r="AP73" s="1249"/>
      <c r="AQ73" s="1249"/>
      <c r="AR73" s="1249"/>
      <c r="AS73" s="1249"/>
      <c r="AT73" s="1249"/>
      <c r="AU73" s="1249"/>
      <c r="AV73" s="1249"/>
      <c r="AW73" s="1249"/>
      <c r="AX73" s="1249"/>
      <c r="AY73" s="1249"/>
      <c r="AZ73" s="1249"/>
      <c r="BA73" s="1249"/>
      <c r="BB73" s="1249" t="s">
        <v>631</v>
      </c>
      <c r="BC73" s="1249"/>
      <c r="BD73" s="1249"/>
      <c r="BE73" s="1249"/>
      <c r="BF73" s="1249"/>
      <c r="BG73" s="1249"/>
      <c r="BH73" s="1249"/>
      <c r="BI73" s="1249"/>
      <c r="BJ73" s="1249"/>
      <c r="BK73" s="1249"/>
      <c r="BL73" s="1249"/>
      <c r="BM73" s="1249"/>
      <c r="BN73" s="1249"/>
      <c r="BO73" s="1249"/>
      <c r="BP73" s="1246">
        <v>35.799999999999997</v>
      </c>
      <c r="BQ73" s="1246"/>
      <c r="BR73" s="1246"/>
      <c r="BS73" s="1246"/>
      <c r="BT73" s="1246"/>
      <c r="BU73" s="1246"/>
      <c r="BV73" s="1246"/>
      <c r="BW73" s="1246"/>
      <c r="BX73" s="1246">
        <v>26.7</v>
      </c>
      <c r="BY73" s="1246"/>
      <c r="BZ73" s="1246"/>
      <c r="CA73" s="1246"/>
      <c r="CB73" s="1246"/>
      <c r="CC73" s="1246"/>
      <c r="CD73" s="1246"/>
      <c r="CE73" s="1246"/>
      <c r="CF73" s="1246">
        <v>28.9</v>
      </c>
      <c r="CG73" s="1246"/>
      <c r="CH73" s="1246"/>
      <c r="CI73" s="1246"/>
      <c r="CJ73" s="1246"/>
      <c r="CK73" s="1246"/>
      <c r="CL73" s="1246"/>
      <c r="CM73" s="1246"/>
      <c r="CN73" s="1246">
        <v>36.4</v>
      </c>
      <c r="CO73" s="1246"/>
      <c r="CP73" s="1246"/>
      <c r="CQ73" s="1246"/>
      <c r="CR73" s="1246"/>
      <c r="CS73" s="1246"/>
      <c r="CT73" s="1246"/>
      <c r="CU73" s="1246"/>
      <c r="CV73" s="1246">
        <v>23.5</v>
      </c>
      <c r="CW73" s="1246"/>
      <c r="CX73" s="1246"/>
      <c r="CY73" s="1246"/>
      <c r="CZ73" s="1246"/>
      <c r="DA73" s="1246"/>
      <c r="DB73" s="1246"/>
      <c r="DC73" s="1246"/>
    </row>
    <row r="74" spans="2:107" x14ac:dyDescent="0.15">
      <c r="B74" s="369"/>
      <c r="G74" s="1261"/>
      <c r="H74" s="1261"/>
      <c r="I74" s="1261"/>
      <c r="J74" s="1261"/>
      <c r="K74" s="1245"/>
      <c r="L74" s="1245"/>
      <c r="M74" s="1245"/>
      <c r="N74" s="1245"/>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69"/>
      <c r="G75" s="1261"/>
      <c r="H75" s="1261"/>
      <c r="I75" s="1244"/>
      <c r="J75" s="1244"/>
      <c r="K75" s="1251"/>
      <c r="L75" s="1251"/>
      <c r="M75" s="1251"/>
      <c r="N75" s="1251"/>
      <c r="AM75" s="378"/>
      <c r="AN75" s="1249"/>
      <c r="AO75" s="1249"/>
      <c r="AP75" s="1249"/>
      <c r="AQ75" s="1249"/>
      <c r="AR75" s="1249"/>
      <c r="AS75" s="1249"/>
      <c r="AT75" s="1249"/>
      <c r="AU75" s="1249"/>
      <c r="AV75" s="1249"/>
      <c r="AW75" s="1249"/>
      <c r="AX75" s="1249"/>
      <c r="AY75" s="1249"/>
      <c r="AZ75" s="1249"/>
      <c r="BA75" s="1249"/>
      <c r="BB75" s="1249" t="s">
        <v>635</v>
      </c>
      <c r="BC75" s="1249"/>
      <c r="BD75" s="1249"/>
      <c r="BE75" s="1249"/>
      <c r="BF75" s="1249"/>
      <c r="BG75" s="1249"/>
      <c r="BH75" s="1249"/>
      <c r="BI75" s="1249"/>
      <c r="BJ75" s="1249"/>
      <c r="BK75" s="1249"/>
      <c r="BL75" s="1249"/>
      <c r="BM75" s="1249"/>
      <c r="BN75" s="1249"/>
      <c r="BO75" s="1249"/>
      <c r="BP75" s="1246">
        <v>5.3</v>
      </c>
      <c r="BQ75" s="1246"/>
      <c r="BR75" s="1246"/>
      <c r="BS75" s="1246"/>
      <c r="BT75" s="1246"/>
      <c r="BU75" s="1246"/>
      <c r="BV75" s="1246"/>
      <c r="BW75" s="1246"/>
      <c r="BX75" s="1246">
        <v>5.4</v>
      </c>
      <c r="BY75" s="1246"/>
      <c r="BZ75" s="1246"/>
      <c r="CA75" s="1246"/>
      <c r="CB75" s="1246"/>
      <c r="CC75" s="1246"/>
      <c r="CD75" s="1246"/>
      <c r="CE75" s="1246"/>
      <c r="CF75" s="1246">
        <v>5.4</v>
      </c>
      <c r="CG75" s="1246"/>
      <c r="CH75" s="1246"/>
      <c r="CI75" s="1246"/>
      <c r="CJ75" s="1246"/>
      <c r="CK75" s="1246"/>
      <c r="CL75" s="1246"/>
      <c r="CM75" s="1246"/>
      <c r="CN75" s="1246">
        <v>5.3</v>
      </c>
      <c r="CO75" s="1246"/>
      <c r="CP75" s="1246"/>
      <c r="CQ75" s="1246"/>
      <c r="CR75" s="1246"/>
      <c r="CS75" s="1246"/>
      <c r="CT75" s="1246"/>
      <c r="CU75" s="1246"/>
      <c r="CV75" s="1246">
        <v>5.3</v>
      </c>
      <c r="CW75" s="1246"/>
      <c r="CX75" s="1246"/>
      <c r="CY75" s="1246"/>
      <c r="CZ75" s="1246"/>
      <c r="DA75" s="1246"/>
      <c r="DB75" s="1246"/>
      <c r="DC75" s="1246"/>
    </row>
    <row r="76" spans="2:107" x14ac:dyDescent="0.15">
      <c r="B76" s="369"/>
      <c r="G76" s="1261"/>
      <c r="H76" s="1261"/>
      <c r="I76" s="1244"/>
      <c r="J76" s="1244"/>
      <c r="K76" s="1251"/>
      <c r="L76" s="1251"/>
      <c r="M76" s="1251"/>
      <c r="N76" s="1251"/>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69"/>
      <c r="G77" s="1244"/>
      <c r="H77" s="1244"/>
      <c r="I77" s="1244"/>
      <c r="J77" s="1244"/>
      <c r="K77" s="1245"/>
      <c r="L77" s="1245"/>
      <c r="M77" s="1245"/>
      <c r="N77" s="1245"/>
      <c r="AN77" s="1250" t="s">
        <v>633</v>
      </c>
      <c r="AO77" s="1250"/>
      <c r="AP77" s="1250"/>
      <c r="AQ77" s="1250"/>
      <c r="AR77" s="1250"/>
      <c r="AS77" s="1250"/>
      <c r="AT77" s="1250"/>
      <c r="AU77" s="1250"/>
      <c r="AV77" s="1250"/>
      <c r="AW77" s="1250"/>
      <c r="AX77" s="1250"/>
      <c r="AY77" s="1250"/>
      <c r="AZ77" s="1250"/>
      <c r="BA77" s="1250"/>
      <c r="BB77" s="1249" t="s">
        <v>631</v>
      </c>
      <c r="BC77" s="1249"/>
      <c r="BD77" s="1249"/>
      <c r="BE77" s="1249"/>
      <c r="BF77" s="1249"/>
      <c r="BG77" s="1249"/>
      <c r="BH77" s="1249"/>
      <c r="BI77" s="1249"/>
      <c r="BJ77" s="1249"/>
      <c r="BK77" s="1249"/>
      <c r="BL77" s="1249"/>
      <c r="BM77" s="1249"/>
      <c r="BN77" s="1249"/>
      <c r="BO77" s="1249"/>
      <c r="BP77" s="1246">
        <v>20.100000000000001</v>
      </c>
      <c r="BQ77" s="1246"/>
      <c r="BR77" s="1246"/>
      <c r="BS77" s="1246"/>
      <c r="BT77" s="1246"/>
      <c r="BU77" s="1246"/>
      <c r="BV77" s="1246"/>
      <c r="BW77" s="1246"/>
      <c r="BX77" s="1246">
        <v>16</v>
      </c>
      <c r="BY77" s="1246"/>
      <c r="BZ77" s="1246"/>
      <c r="CA77" s="1246"/>
      <c r="CB77" s="1246"/>
      <c r="CC77" s="1246"/>
      <c r="CD77" s="1246"/>
      <c r="CE77" s="1246"/>
      <c r="CF77" s="1246">
        <v>18.399999999999999</v>
      </c>
      <c r="CG77" s="1246"/>
      <c r="CH77" s="1246"/>
      <c r="CI77" s="1246"/>
      <c r="CJ77" s="1246"/>
      <c r="CK77" s="1246"/>
      <c r="CL77" s="1246"/>
      <c r="CM77" s="1246"/>
      <c r="CN77" s="1246">
        <v>13.5</v>
      </c>
      <c r="CO77" s="1246"/>
      <c r="CP77" s="1246"/>
      <c r="CQ77" s="1246"/>
      <c r="CR77" s="1246"/>
      <c r="CS77" s="1246"/>
      <c r="CT77" s="1246"/>
      <c r="CU77" s="1246"/>
      <c r="CV77" s="1246">
        <v>1.5</v>
      </c>
      <c r="CW77" s="1246"/>
      <c r="CX77" s="1246"/>
      <c r="CY77" s="1246"/>
      <c r="CZ77" s="1246"/>
      <c r="DA77" s="1246"/>
      <c r="DB77" s="1246"/>
      <c r="DC77" s="1246"/>
    </row>
    <row r="78" spans="2:107" x14ac:dyDescent="0.15">
      <c r="B78" s="369"/>
      <c r="G78" s="1244"/>
      <c r="H78" s="1244"/>
      <c r="I78" s="1244"/>
      <c r="J78" s="1244"/>
      <c r="K78" s="1245"/>
      <c r="L78" s="1245"/>
      <c r="M78" s="1245"/>
      <c r="N78" s="1245"/>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69"/>
      <c r="G79" s="1244"/>
      <c r="H79" s="1244"/>
      <c r="I79" s="1247"/>
      <c r="J79" s="1247"/>
      <c r="K79" s="1248"/>
      <c r="L79" s="1248"/>
      <c r="M79" s="1248"/>
      <c r="N79" s="1248"/>
      <c r="AN79" s="1250"/>
      <c r="AO79" s="1250"/>
      <c r="AP79" s="1250"/>
      <c r="AQ79" s="1250"/>
      <c r="AR79" s="1250"/>
      <c r="AS79" s="1250"/>
      <c r="AT79" s="1250"/>
      <c r="AU79" s="1250"/>
      <c r="AV79" s="1250"/>
      <c r="AW79" s="1250"/>
      <c r="AX79" s="1250"/>
      <c r="AY79" s="1250"/>
      <c r="AZ79" s="1250"/>
      <c r="BA79" s="1250"/>
      <c r="BB79" s="1249" t="s">
        <v>635</v>
      </c>
      <c r="BC79" s="1249"/>
      <c r="BD79" s="1249"/>
      <c r="BE79" s="1249"/>
      <c r="BF79" s="1249"/>
      <c r="BG79" s="1249"/>
      <c r="BH79" s="1249"/>
      <c r="BI79" s="1249"/>
      <c r="BJ79" s="1249"/>
      <c r="BK79" s="1249"/>
      <c r="BL79" s="1249"/>
      <c r="BM79" s="1249"/>
      <c r="BN79" s="1249"/>
      <c r="BO79" s="1249"/>
      <c r="BP79" s="1246">
        <v>5.8</v>
      </c>
      <c r="BQ79" s="1246"/>
      <c r="BR79" s="1246"/>
      <c r="BS79" s="1246"/>
      <c r="BT79" s="1246"/>
      <c r="BU79" s="1246"/>
      <c r="BV79" s="1246"/>
      <c r="BW79" s="1246"/>
      <c r="BX79" s="1246">
        <v>5.3</v>
      </c>
      <c r="BY79" s="1246"/>
      <c r="BZ79" s="1246"/>
      <c r="CA79" s="1246"/>
      <c r="CB79" s="1246"/>
      <c r="CC79" s="1246"/>
      <c r="CD79" s="1246"/>
      <c r="CE79" s="1246"/>
      <c r="CF79" s="1246">
        <v>5</v>
      </c>
      <c r="CG79" s="1246"/>
      <c r="CH79" s="1246"/>
      <c r="CI79" s="1246"/>
      <c r="CJ79" s="1246"/>
      <c r="CK79" s="1246"/>
      <c r="CL79" s="1246"/>
      <c r="CM79" s="1246"/>
      <c r="CN79" s="1246">
        <v>4.3</v>
      </c>
      <c r="CO79" s="1246"/>
      <c r="CP79" s="1246"/>
      <c r="CQ79" s="1246"/>
      <c r="CR79" s="1246"/>
      <c r="CS79" s="1246"/>
      <c r="CT79" s="1246"/>
      <c r="CU79" s="1246"/>
      <c r="CV79" s="1246">
        <v>3.9</v>
      </c>
      <c r="CW79" s="1246"/>
      <c r="CX79" s="1246"/>
      <c r="CY79" s="1246"/>
      <c r="CZ79" s="1246"/>
      <c r="DA79" s="1246"/>
      <c r="DB79" s="1246"/>
      <c r="DC79" s="1246"/>
    </row>
    <row r="80" spans="2:107" x14ac:dyDescent="0.15">
      <c r="B80" s="369"/>
      <c r="G80" s="1244"/>
      <c r="H80" s="1244"/>
      <c r="I80" s="1247"/>
      <c r="J80" s="1247"/>
      <c r="K80" s="1248"/>
      <c r="L80" s="1248"/>
      <c r="M80" s="1248"/>
      <c r="N80" s="1248"/>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awgiurMp+0amfNDmOw1nmv4gVfR0bK1xefR0iBsTzJWeA8gVK74TncGxFK/cm6lqkDfF+8MV4S9MW5V6b2BT+g==" saltValue="BUwfSkJRx/Dw+p0JjjYGo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A97D4-5485-4C11-8F72-D714504022F6}">
  <sheetPr>
    <pageSetUpPr fitToPage="1"/>
  </sheetPr>
  <dimension ref="A1:DR125"/>
  <sheetViews>
    <sheetView showGridLines="0" topLeftCell="A70" zoomScaleNormal="100" zoomScaleSheetLayoutView="70" workbookViewId="0">
      <selection activeCell="BJ96" sqref="BJ96"/>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517</v>
      </c>
    </row>
  </sheetData>
  <sheetProtection algorithmName="SHA-512" hashValue="1gHhPee170/C1RIg8gvOFh66xhUSkZUkvXu4DE3R/Zab4Ap2LFgGXmjz+6pVZWROEUmAb7HBMSvNjfnUn0vrTw==" saltValue="R/I6NzAeJxwP+4+nsrFr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973BC-6360-4D12-830E-5173E8646DFB}">
  <sheetPr>
    <pageSetUpPr fitToPage="1"/>
  </sheetPr>
  <dimension ref="A1:DR125"/>
  <sheetViews>
    <sheetView showGridLines="0" zoomScaleNormal="100" zoomScaleSheetLayoutView="55" workbookViewId="0">
      <selection activeCell="BI82" sqref="BI1:BM1048576"/>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517</v>
      </c>
    </row>
  </sheetData>
  <sheetProtection algorithmName="SHA-512" hashValue="lBvnmcztkpVgtA/nXBN9UqpeP6ia8qfTIlo3/7swYWG0CGZ0vMybooQV1jn8m28UyW+b0dP+i4n88tQf8/cEtQ==" saltValue="PpULZ4uQx5JEfspWC/rz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567</v>
      </c>
      <c r="G2" s="148"/>
      <c r="H2" s="149"/>
    </row>
    <row r="3" spans="1:8" x14ac:dyDescent="0.15">
      <c r="A3" s="145" t="s">
        <v>560</v>
      </c>
      <c r="B3" s="150"/>
      <c r="C3" s="151"/>
      <c r="D3" s="152">
        <v>28340</v>
      </c>
      <c r="E3" s="153"/>
      <c r="F3" s="154">
        <v>51875</v>
      </c>
      <c r="G3" s="155"/>
      <c r="H3" s="156"/>
    </row>
    <row r="4" spans="1:8" x14ac:dyDescent="0.15">
      <c r="A4" s="157"/>
      <c r="B4" s="158"/>
      <c r="C4" s="159"/>
      <c r="D4" s="160">
        <v>19012</v>
      </c>
      <c r="E4" s="161"/>
      <c r="F4" s="162">
        <v>29372</v>
      </c>
      <c r="G4" s="163"/>
      <c r="H4" s="164"/>
    </row>
    <row r="5" spans="1:8" x14ac:dyDescent="0.15">
      <c r="A5" s="145" t="s">
        <v>562</v>
      </c>
      <c r="B5" s="150"/>
      <c r="C5" s="151"/>
      <c r="D5" s="152">
        <v>29922</v>
      </c>
      <c r="E5" s="153"/>
      <c r="F5" s="154">
        <v>48064</v>
      </c>
      <c r="G5" s="155"/>
      <c r="H5" s="156"/>
    </row>
    <row r="6" spans="1:8" x14ac:dyDescent="0.15">
      <c r="A6" s="157"/>
      <c r="B6" s="158"/>
      <c r="C6" s="159"/>
      <c r="D6" s="160">
        <v>23231</v>
      </c>
      <c r="E6" s="161"/>
      <c r="F6" s="162">
        <v>30373</v>
      </c>
      <c r="G6" s="163"/>
      <c r="H6" s="164"/>
    </row>
    <row r="7" spans="1:8" x14ac:dyDescent="0.15">
      <c r="A7" s="145" t="s">
        <v>563</v>
      </c>
      <c r="B7" s="150"/>
      <c r="C7" s="151"/>
      <c r="D7" s="152">
        <v>44956</v>
      </c>
      <c r="E7" s="153"/>
      <c r="F7" s="154">
        <v>56662</v>
      </c>
      <c r="G7" s="155"/>
      <c r="H7" s="156"/>
    </row>
    <row r="8" spans="1:8" x14ac:dyDescent="0.15">
      <c r="A8" s="157"/>
      <c r="B8" s="158"/>
      <c r="C8" s="159"/>
      <c r="D8" s="160">
        <v>29523</v>
      </c>
      <c r="E8" s="161"/>
      <c r="F8" s="162">
        <v>34709</v>
      </c>
      <c r="G8" s="163"/>
      <c r="H8" s="164"/>
    </row>
    <row r="9" spans="1:8" x14ac:dyDescent="0.15">
      <c r="A9" s="145" t="s">
        <v>564</v>
      </c>
      <c r="B9" s="150"/>
      <c r="C9" s="151"/>
      <c r="D9" s="152">
        <v>79518</v>
      </c>
      <c r="E9" s="153"/>
      <c r="F9" s="154">
        <v>60285</v>
      </c>
      <c r="G9" s="155"/>
      <c r="H9" s="156"/>
    </row>
    <row r="10" spans="1:8" x14ac:dyDescent="0.15">
      <c r="A10" s="157"/>
      <c r="B10" s="158"/>
      <c r="C10" s="159"/>
      <c r="D10" s="160">
        <v>64023</v>
      </c>
      <c r="E10" s="161"/>
      <c r="F10" s="162">
        <v>36445</v>
      </c>
      <c r="G10" s="163"/>
      <c r="H10" s="164"/>
    </row>
    <row r="11" spans="1:8" x14ac:dyDescent="0.15">
      <c r="A11" s="145" t="s">
        <v>565</v>
      </c>
      <c r="B11" s="150"/>
      <c r="C11" s="151"/>
      <c r="D11" s="152">
        <v>37377</v>
      </c>
      <c r="E11" s="153"/>
      <c r="F11" s="154">
        <v>52714</v>
      </c>
      <c r="G11" s="155"/>
      <c r="H11" s="156"/>
    </row>
    <row r="12" spans="1:8" x14ac:dyDescent="0.15">
      <c r="A12" s="157"/>
      <c r="B12" s="158"/>
      <c r="C12" s="165"/>
      <c r="D12" s="160">
        <v>21404</v>
      </c>
      <c r="E12" s="161"/>
      <c r="F12" s="162">
        <v>29032</v>
      </c>
      <c r="G12" s="163"/>
      <c r="H12" s="164"/>
    </row>
    <row r="13" spans="1:8" x14ac:dyDescent="0.15">
      <c r="A13" s="145"/>
      <c r="B13" s="150"/>
      <c r="C13" s="166"/>
      <c r="D13" s="167">
        <v>44023</v>
      </c>
      <c r="E13" s="168"/>
      <c r="F13" s="169">
        <v>53920</v>
      </c>
      <c r="G13" s="170"/>
      <c r="H13" s="156"/>
    </row>
    <row r="14" spans="1:8" x14ac:dyDescent="0.15">
      <c r="A14" s="157"/>
      <c r="B14" s="158"/>
      <c r="C14" s="159"/>
      <c r="D14" s="160">
        <v>31439</v>
      </c>
      <c r="E14" s="161"/>
      <c r="F14" s="162">
        <v>31986</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4.57</v>
      </c>
      <c r="C19" s="171">
        <f>ROUND(VALUE(SUBSTITUTE(実質収支比率等に係る経年分析!G$48,"▲","-")),2)</f>
        <v>5.51</v>
      </c>
      <c r="D19" s="171">
        <f>ROUND(VALUE(SUBSTITUTE(実質収支比率等に係る経年分析!H$48,"▲","-")),2)</f>
        <v>4.38</v>
      </c>
      <c r="E19" s="171">
        <f>ROUND(VALUE(SUBSTITUTE(実質収支比率等に係る経年分析!I$48,"▲","-")),2)</f>
        <v>3.39</v>
      </c>
      <c r="F19" s="171">
        <f>ROUND(VALUE(SUBSTITUTE(実質収支比率等に係る経年分析!J$48,"▲","-")),2)</f>
        <v>5.81</v>
      </c>
    </row>
    <row r="20" spans="1:11" x14ac:dyDescent="0.15">
      <c r="A20" s="171" t="s">
        <v>56</v>
      </c>
      <c r="B20" s="171">
        <f>ROUND(VALUE(SUBSTITUTE(実質収支比率等に係る経年分析!F$47,"▲","-")),2)</f>
        <v>10.33</v>
      </c>
      <c r="C20" s="171">
        <f>ROUND(VALUE(SUBSTITUTE(実質収支比率等に係る経年分析!G$47,"▲","-")),2)</f>
        <v>10.25</v>
      </c>
      <c r="D20" s="171">
        <f>ROUND(VALUE(SUBSTITUTE(実質収支比率等に係る経年分析!H$47,"▲","-")),2)</f>
        <v>9.82</v>
      </c>
      <c r="E20" s="171">
        <f>ROUND(VALUE(SUBSTITUTE(実質収支比率等に係る経年分析!I$47,"▲","-")),2)</f>
        <v>8.92</v>
      </c>
      <c r="F20" s="171">
        <f>ROUND(VALUE(SUBSTITUTE(実質収支比率等に係る経年分析!J$47,"▲","-")),2)</f>
        <v>9.9</v>
      </c>
    </row>
    <row r="21" spans="1:11" x14ac:dyDescent="0.15">
      <c r="A21" s="171" t="s">
        <v>57</v>
      </c>
      <c r="B21" s="171">
        <f>IF(ISNUMBER(VALUE(SUBSTITUTE(実質収支比率等に係る経年分析!F$49,"▲","-"))),ROUND(VALUE(SUBSTITUTE(実質収支比率等に係る経年分析!F$49,"▲","-")),2),NA())</f>
        <v>0.11</v>
      </c>
      <c r="C21" s="171">
        <f>IF(ISNUMBER(VALUE(SUBSTITUTE(実質収支比率等に係る経年分析!G$49,"▲","-"))),ROUND(VALUE(SUBSTITUTE(実質収支比率等に係る経年分析!G$49,"▲","-")),2),NA())</f>
        <v>0.98</v>
      </c>
      <c r="D21" s="171">
        <f>IF(ISNUMBER(VALUE(SUBSTITUTE(実質収支比率等に係る経年分析!H$49,"▲","-"))),ROUND(VALUE(SUBSTITUTE(実質収支比率等に係る経年分析!H$49,"▲","-")),2),NA())</f>
        <v>-1.68</v>
      </c>
      <c r="E21" s="171">
        <f>IF(ISNUMBER(VALUE(SUBSTITUTE(実質収支比率等に係る経年分析!I$49,"▲","-"))),ROUND(VALUE(SUBSTITUTE(実質収支比率等に係る経年分析!I$49,"▲","-")),2),NA())</f>
        <v>-1.65</v>
      </c>
      <c r="F21" s="171">
        <f>IF(ISNUMBER(VALUE(SUBSTITUTE(実質収支比率等に係る経年分析!J$49,"▲","-"))),ROUND(VALUE(SUBSTITUTE(実質収支比率等に係る経年分析!J$49,"▲","-")),2),NA())</f>
        <v>3.61</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0.56999999999999995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0.27</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0.14000000000000001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上田市後期高齢者医療事業特別会計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0.16</v>
      </c>
    </row>
    <row r="30" spans="1:11" x14ac:dyDescent="0.15">
      <c r="A30" s="172" t="str">
        <f>IF(連結実質赤字比率に係る赤字・黒字の構成分析!C$40="",NA(),連結実質赤字比率に係る赤字・黒字の構成分析!C$40)</f>
        <v>上田市国民健康保険事業特別会計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1.07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v>
      </c>
    </row>
    <row r="31" spans="1:11" x14ac:dyDescent="0.15">
      <c r="A31" s="172" t="str">
        <f>IF(連結実質赤字比率に係る赤字・黒字の構成分析!C$39="",NA(),連結実質赤字比率に係る赤字・黒字の構成分析!C$39)</f>
        <v>上田市介護保険事業特別会計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1.43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1.75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0.55000000000000004</v>
      </c>
    </row>
    <row r="32" spans="1:11" x14ac:dyDescent="0.15">
      <c r="A32" s="172" t="str">
        <f>IF(連結実質赤字比率に係る赤字・黒字の構成分析!C$38="",NA(),連結実質赤字比率に係る赤字・黒字の構成分析!C$38)</f>
        <v>上田市真田有線放送電話事業会計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1.07</v>
      </c>
    </row>
    <row r="33" spans="1:16" x14ac:dyDescent="0.15">
      <c r="A33" s="172" t="str">
        <f>IF(連結実質赤字比率に係る赤字・黒字の構成分析!C$37="",NA(),連結実質赤字比率に係る赤字・黒字の構成分析!C$37)</f>
        <v>上田市農業集落排水事業会計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3.18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3.22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3.12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3.15</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4.49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4.3099999999999996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5.77</v>
      </c>
    </row>
    <row r="35" spans="1:16" x14ac:dyDescent="0.15">
      <c r="A35" s="172" t="str">
        <f>IF(連結実質赤字比率に係る赤字・黒字の構成分析!C$35="",NA(),連結実質赤字比率に係る赤字・黒字の構成分析!C$35)</f>
        <v>上田市公共下水道事業会計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10.48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9.85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9.0399999999999991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7.94</v>
      </c>
    </row>
    <row r="36" spans="1:16" x14ac:dyDescent="0.15">
      <c r="A36" s="172" t="str">
        <f>IF(連結実質赤字比率に係る赤字・黒字の構成分析!C$34="",NA(),連結実質赤字比率に係る赤字・黒字の構成分析!C$34)</f>
        <v>上田市水道事業会計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9.8000000000000007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8.3800000000000008</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9533</v>
      </c>
      <c r="E42" s="173"/>
      <c r="F42" s="173"/>
      <c r="G42" s="173">
        <f>'実質公債費比率（分子）の構造'!L$52</f>
        <v>9807</v>
      </c>
      <c r="H42" s="173"/>
      <c r="I42" s="173"/>
      <c r="J42" s="173">
        <f>'実質公債費比率（分子）の構造'!M$52</f>
        <v>9331</v>
      </c>
      <c r="K42" s="173"/>
      <c r="L42" s="173"/>
      <c r="M42" s="173">
        <f>'実質公債費比率（分子）の構造'!N$52</f>
        <v>9058</v>
      </c>
      <c r="N42" s="173"/>
      <c r="O42" s="173"/>
      <c r="P42" s="173">
        <f>'実質公債費比率（分子）の構造'!O$52</f>
        <v>8797</v>
      </c>
    </row>
    <row r="43" spans="1:16" x14ac:dyDescent="0.15">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20</v>
      </c>
      <c r="C44" s="173"/>
      <c r="D44" s="173"/>
      <c r="E44" s="173">
        <f>'実質公債費比率（分子）の構造'!L$50</f>
        <v>75</v>
      </c>
      <c r="F44" s="173"/>
      <c r="G44" s="173"/>
      <c r="H44" s="173">
        <f>'実質公債費比率（分子）の構造'!M$50</f>
        <v>13</v>
      </c>
      <c r="I44" s="173"/>
      <c r="J44" s="173"/>
      <c r="K44" s="173">
        <f>'実質公債費比率（分子）の構造'!N$50</f>
        <v>11</v>
      </c>
      <c r="L44" s="173"/>
      <c r="M44" s="173"/>
      <c r="N44" s="173">
        <f>'実質公債費比率（分子）の構造'!O$50</f>
        <v>8</v>
      </c>
      <c r="O44" s="173"/>
      <c r="P44" s="173"/>
    </row>
    <row r="45" spans="1:16" x14ac:dyDescent="0.15">
      <c r="A45" s="173" t="s">
        <v>66</v>
      </c>
      <c r="B45" s="173">
        <f>'実質公債費比率（分子）の構造'!K$49</f>
        <v>292</v>
      </c>
      <c r="C45" s="173"/>
      <c r="D45" s="173"/>
      <c r="E45" s="173">
        <f>'実質公債費比率（分子）の構造'!L$49</f>
        <v>280</v>
      </c>
      <c r="F45" s="173"/>
      <c r="G45" s="173"/>
      <c r="H45" s="173">
        <f>'実質公債費比率（分子）の構造'!M$49</f>
        <v>279</v>
      </c>
      <c r="I45" s="173"/>
      <c r="J45" s="173"/>
      <c r="K45" s="173">
        <f>'実質公債費比率（分子）の構造'!N$49</f>
        <v>277</v>
      </c>
      <c r="L45" s="173"/>
      <c r="M45" s="173"/>
      <c r="N45" s="173">
        <f>'実質公債費比率（分子）の構造'!O$49</f>
        <v>284</v>
      </c>
      <c r="O45" s="173"/>
      <c r="P45" s="173"/>
    </row>
    <row r="46" spans="1:16" x14ac:dyDescent="0.15">
      <c r="A46" s="173" t="s">
        <v>67</v>
      </c>
      <c r="B46" s="173">
        <f>'実質公債費比率（分子）の構造'!K$48</f>
        <v>3550</v>
      </c>
      <c r="C46" s="173"/>
      <c r="D46" s="173"/>
      <c r="E46" s="173">
        <f>'実質公債費比率（分子）の構造'!L$48</f>
        <v>3565</v>
      </c>
      <c r="F46" s="173"/>
      <c r="G46" s="173"/>
      <c r="H46" s="173">
        <f>'実質公債費比率（分子）の構造'!M$48</f>
        <v>3522</v>
      </c>
      <c r="I46" s="173"/>
      <c r="J46" s="173"/>
      <c r="K46" s="173">
        <f>'実質公債費比率（分子）の構造'!N$48</f>
        <v>3470</v>
      </c>
      <c r="L46" s="173"/>
      <c r="M46" s="173"/>
      <c r="N46" s="173">
        <f>'実質公債費比率（分子）の構造'!O$48</f>
        <v>3435</v>
      </c>
      <c r="O46" s="173"/>
      <c r="P46" s="173"/>
    </row>
    <row r="47" spans="1:16" x14ac:dyDescent="0.15">
      <c r="A47" s="173" t="s">
        <v>68</v>
      </c>
      <c r="B47" s="173">
        <f>'実質公債費比率（分子）の構造'!K$47</f>
        <v>17</v>
      </c>
      <c r="C47" s="173"/>
      <c r="D47" s="173"/>
      <c r="E47" s="173">
        <f>'実質公債費比率（分子）の構造'!L$47</f>
        <v>17</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7458</v>
      </c>
      <c r="C49" s="173"/>
      <c r="D49" s="173"/>
      <c r="E49" s="173">
        <f>'実質公債費比率（分子）の構造'!L$45</f>
        <v>7472</v>
      </c>
      <c r="F49" s="173"/>
      <c r="G49" s="173"/>
      <c r="H49" s="173">
        <f>'実質公債費比率（分子）の構造'!M$45</f>
        <v>7305</v>
      </c>
      <c r="I49" s="173"/>
      <c r="J49" s="173"/>
      <c r="K49" s="173">
        <f>'実質公債費比率（分子）の構造'!N$45</f>
        <v>7051</v>
      </c>
      <c r="L49" s="173"/>
      <c r="M49" s="173"/>
      <c r="N49" s="173">
        <f>'実質公債費比率（分子）の構造'!O$45</f>
        <v>6796</v>
      </c>
      <c r="O49" s="173"/>
      <c r="P49" s="173"/>
    </row>
    <row r="50" spans="1:16" x14ac:dyDescent="0.15">
      <c r="A50" s="173" t="s">
        <v>71</v>
      </c>
      <c r="B50" s="173" t="e">
        <f>NA()</f>
        <v>#N/A</v>
      </c>
      <c r="C50" s="173">
        <f>IF(ISNUMBER('実質公債費比率（分子）の構造'!K$53),'実質公債費比率（分子）の構造'!K$53,NA())</f>
        <v>1804</v>
      </c>
      <c r="D50" s="173" t="e">
        <f>NA()</f>
        <v>#N/A</v>
      </c>
      <c r="E50" s="173" t="e">
        <f>NA()</f>
        <v>#N/A</v>
      </c>
      <c r="F50" s="173">
        <f>IF(ISNUMBER('実質公債費比率（分子）の構造'!L$53),'実質公債費比率（分子）の構造'!L$53,NA())</f>
        <v>1602</v>
      </c>
      <c r="G50" s="173" t="e">
        <f>NA()</f>
        <v>#N/A</v>
      </c>
      <c r="H50" s="173" t="e">
        <f>NA()</f>
        <v>#N/A</v>
      </c>
      <c r="I50" s="173">
        <f>IF(ISNUMBER('実質公債費比率（分子）の構造'!M$53),'実質公債費比率（分子）の構造'!M$53,NA())</f>
        <v>1788</v>
      </c>
      <c r="J50" s="173" t="e">
        <f>NA()</f>
        <v>#N/A</v>
      </c>
      <c r="K50" s="173" t="e">
        <f>NA()</f>
        <v>#N/A</v>
      </c>
      <c r="L50" s="173">
        <f>IF(ISNUMBER('実質公債費比率（分子）の構造'!N$53),'実質公債費比率（分子）の構造'!N$53,NA())</f>
        <v>1751</v>
      </c>
      <c r="M50" s="173" t="e">
        <f>NA()</f>
        <v>#N/A</v>
      </c>
      <c r="N50" s="173" t="e">
        <f>NA()</f>
        <v>#N/A</v>
      </c>
      <c r="O50" s="173">
        <f>IF(ISNUMBER('実質公債費比率（分子）の構造'!O$53),'実質公債費比率（分子）の構造'!O$53,NA())</f>
        <v>1726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44</v>
      </c>
      <c r="B56" s="172"/>
      <c r="C56" s="172"/>
      <c r="D56" s="172">
        <f>'将来負担比率（分子）の構造'!I$52</f>
        <v>82959</v>
      </c>
      <c r="E56" s="172"/>
      <c r="F56" s="172"/>
      <c r="G56" s="172">
        <f>'将来負担比率（分子）の構造'!J$52</f>
        <v>79347</v>
      </c>
      <c r="H56" s="172"/>
      <c r="I56" s="172"/>
      <c r="J56" s="172">
        <f>'将来負担比率（分子）の構造'!K$52</f>
        <v>75438</v>
      </c>
      <c r="K56" s="172"/>
      <c r="L56" s="172"/>
      <c r="M56" s="172">
        <f>'将来負担比率（分子）の構造'!L$52</f>
        <v>75516</v>
      </c>
      <c r="N56" s="172"/>
      <c r="O56" s="172"/>
      <c r="P56" s="172">
        <f>'将来負担比率（分子）の構造'!M$52</f>
        <v>73191</v>
      </c>
    </row>
    <row r="57" spans="1:16" x14ac:dyDescent="0.15">
      <c r="A57" s="172" t="s">
        <v>43</v>
      </c>
      <c r="B57" s="172"/>
      <c r="C57" s="172"/>
      <c r="D57" s="172">
        <f>'将来負担比率（分子）の構造'!I$51</f>
        <v>2588</v>
      </c>
      <c r="E57" s="172"/>
      <c r="F57" s="172"/>
      <c r="G57" s="172">
        <f>'将来負担比率（分子）の構造'!J$51</f>
        <v>2248</v>
      </c>
      <c r="H57" s="172"/>
      <c r="I57" s="172"/>
      <c r="J57" s="172">
        <f>'将来負担比率（分子）の構造'!K$51</f>
        <v>2028</v>
      </c>
      <c r="K57" s="172"/>
      <c r="L57" s="172"/>
      <c r="M57" s="172">
        <f>'将来負担比率（分子）の構造'!L$51</f>
        <v>1798</v>
      </c>
      <c r="N57" s="172"/>
      <c r="O57" s="172"/>
      <c r="P57" s="172">
        <f>'将来負担比率（分子）の構造'!M$51</f>
        <v>1727</v>
      </c>
    </row>
    <row r="58" spans="1:16" x14ac:dyDescent="0.15">
      <c r="A58" s="172" t="s">
        <v>42</v>
      </c>
      <c r="B58" s="172"/>
      <c r="C58" s="172"/>
      <c r="D58" s="172">
        <f>'将来負担比率（分子）の構造'!I$50</f>
        <v>19689</v>
      </c>
      <c r="E58" s="172"/>
      <c r="F58" s="172"/>
      <c r="G58" s="172">
        <f>'将来負担比率（分子）の構造'!J$50</f>
        <v>20556</v>
      </c>
      <c r="H58" s="172"/>
      <c r="I58" s="172"/>
      <c r="J58" s="172">
        <f>'将来負担比率（分子）の構造'!K$50</f>
        <v>20328</v>
      </c>
      <c r="K58" s="172"/>
      <c r="L58" s="172"/>
      <c r="M58" s="172">
        <f>'将来負担比率（分子）の構造'!L$50</f>
        <v>19755</v>
      </c>
      <c r="N58" s="172"/>
      <c r="O58" s="172"/>
      <c r="P58" s="172">
        <f>'将来負担比率（分子）の構造'!M$50</f>
        <v>22743</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f>'将来負担比率（分子）の構造'!I$46</f>
        <v>2361</v>
      </c>
      <c r="C61" s="172"/>
      <c r="D61" s="172"/>
      <c r="E61" s="172">
        <f>'将来負担比率（分子）の構造'!J$46</f>
        <v>2174</v>
      </c>
      <c r="F61" s="172"/>
      <c r="G61" s="172"/>
      <c r="H61" s="172">
        <f>'将来負担比率（分子）の構造'!K$46</f>
        <v>1707</v>
      </c>
      <c r="I61" s="172"/>
      <c r="J61" s="172"/>
      <c r="K61" s="172">
        <f>'将来負担比率（分子）の構造'!L$46</f>
        <v>1656</v>
      </c>
      <c r="L61" s="172"/>
      <c r="M61" s="172"/>
      <c r="N61" s="172">
        <f>'将来負担比率（分子）の構造'!M$46</f>
        <v>1684</v>
      </c>
      <c r="O61" s="172"/>
      <c r="P61" s="172"/>
    </row>
    <row r="62" spans="1:16" x14ac:dyDescent="0.15">
      <c r="A62" s="172" t="s">
        <v>36</v>
      </c>
      <c r="B62" s="172">
        <f>'将来負担比率（分子）の構造'!I$45</f>
        <v>10331</v>
      </c>
      <c r="C62" s="172"/>
      <c r="D62" s="172"/>
      <c r="E62" s="172">
        <f>'将来負担比率（分子）の構造'!J$45</f>
        <v>9629</v>
      </c>
      <c r="F62" s="172"/>
      <c r="G62" s="172"/>
      <c r="H62" s="172">
        <f>'将来負担比率（分子）の構造'!K$45</f>
        <v>9377</v>
      </c>
      <c r="I62" s="172"/>
      <c r="J62" s="172"/>
      <c r="K62" s="172">
        <f>'将来負担比率（分子）の構造'!L$45</f>
        <v>9330</v>
      </c>
      <c r="L62" s="172"/>
      <c r="M62" s="172"/>
      <c r="N62" s="172">
        <f>'将来負担比率（分子）の構造'!M$45</f>
        <v>9164</v>
      </c>
      <c r="O62" s="172"/>
      <c r="P62" s="172"/>
    </row>
    <row r="63" spans="1:16" x14ac:dyDescent="0.15">
      <c r="A63" s="172" t="s">
        <v>35</v>
      </c>
      <c r="B63" s="172">
        <f>'将来負担比率（分子）の構造'!I$44</f>
        <v>2011</v>
      </c>
      <c r="C63" s="172"/>
      <c r="D63" s="172"/>
      <c r="E63" s="172">
        <f>'将来負担比率（分子）の構造'!J$44</f>
        <v>1871</v>
      </c>
      <c r="F63" s="172"/>
      <c r="G63" s="172"/>
      <c r="H63" s="172">
        <f>'将来負担比率（分子）の構造'!K$44</f>
        <v>1759</v>
      </c>
      <c r="I63" s="172"/>
      <c r="J63" s="172"/>
      <c r="K63" s="172">
        <f>'将来負担比率（分子）の構造'!L$44</f>
        <v>1649</v>
      </c>
      <c r="L63" s="172"/>
      <c r="M63" s="172"/>
      <c r="N63" s="172">
        <f>'将来負担比率（分子）の構造'!M$44</f>
        <v>1432</v>
      </c>
      <c r="O63" s="172"/>
      <c r="P63" s="172"/>
    </row>
    <row r="64" spans="1:16" x14ac:dyDescent="0.15">
      <c r="A64" s="172" t="s">
        <v>34</v>
      </c>
      <c r="B64" s="172">
        <f>'将来負担比率（分子）の構造'!I$43</f>
        <v>35552</v>
      </c>
      <c r="C64" s="172"/>
      <c r="D64" s="172"/>
      <c r="E64" s="172">
        <f>'将来負担比率（分子）の構造'!J$43</f>
        <v>33497</v>
      </c>
      <c r="F64" s="172"/>
      <c r="G64" s="172"/>
      <c r="H64" s="172">
        <f>'将来負担比率（分子）の構造'!K$43</f>
        <v>31277</v>
      </c>
      <c r="I64" s="172"/>
      <c r="J64" s="172"/>
      <c r="K64" s="172">
        <f>'将来負担比率（分子）の構造'!L$43</f>
        <v>28809</v>
      </c>
      <c r="L64" s="172"/>
      <c r="M64" s="172"/>
      <c r="N64" s="172">
        <f>'将来負担比率（分子）の構造'!M$43</f>
        <v>26257</v>
      </c>
      <c r="O64" s="172"/>
      <c r="P64" s="172"/>
    </row>
    <row r="65" spans="1:16" x14ac:dyDescent="0.15">
      <c r="A65" s="172" t="s">
        <v>33</v>
      </c>
      <c r="B65" s="172">
        <f>'将来負担比率（分子）の構造'!I$42</f>
        <v>524</v>
      </c>
      <c r="C65" s="172"/>
      <c r="D65" s="172"/>
      <c r="E65" s="172">
        <f>'将来負担比率（分子）の構造'!J$42</f>
        <v>494</v>
      </c>
      <c r="F65" s="172"/>
      <c r="G65" s="172"/>
      <c r="H65" s="172">
        <f>'将来負担比率（分子）の構造'!K$42</f>
        <v>472</v>
      </c>
      <c r="I65" s="172"/>
      <c r="J65" s="172"/>
      <c r="K65" s="172">
        <f>'将来負担比率（分子）の構造'!L$42</f>
        <v>439</v>
      </c>
      <c r="L65" s="172"/>
      <c r="M65" s="172"/>
      <c r="N65" s="172">
        <f>'将来負担比率（分子）の構造'!M$42</f>
        <v>414</v>
      </c>
      <c r="O65" s="172"/>
      <c r="P65" s="172"/>
    </row>
    <row r="66" spans="1:16" x14ac:dyDescent="0.15">
      <c r="A66" s="172" t="s">
        <v>32</v>
      </c>
      <c r="B66" s="172">
        <f>'将来負担比率（分子）の構造'!I$41</f>
        <v>65758</v>
      </c>
      <c r="C66" s="172"/>
      <c r="D66" s="172"/>
      <c r="E66" s="172">
        <f>'将来負担比率（分子）の構造'!J$41</f>
        <v>62899</v>
      </c>
      <c r="F66" s="172"/>
      <c r="G66" s="172"/>
      <c r="H66" s="172">
        <f>'将来負担比率（分子）の構造'!K$41</f>
        <v>62356</v>
      </c>
      <c r="I66" s="172"/>
      <c r="J66" s="172"/>
      <c r="K66" s="172">
        <f>'将来負担比率（分子）の構造'!L$41</f>
        <v>67061</v>
      </c>
      <c r="L66" s="172"/>
      <c r="M66" s="172"/>
      <c r="N66" s="172">
        <f>'将来負担比率（分子）の構造'!M$41</f>
        <v>66624</v>
      </c>
      <c r="O66" s="172"/>
      <c r="P66" s="172"/>
    </row>
    <row r="67" spans="1:16" x14ac:dyDescent="0.15">
      <c r="A67" s="172" t="s">
        <v>75</v>
      </c>
      <c r="B67" s="172" t="e">
        <f>NA()</f>
        <v>#N/A</v>
      </c>
      <c r="C67" s="172">
        <f>IF(ISNUMBER('将来負担比率（分子）の構造'!I$53), IF('将来負担比率（分子）の構造'!I$53 &lt; 0, 0, '将来負担比率（分子）の構造'!I$53), NA())</f>
        <v>11300</v>
      </c>
      <c r="D67" s="172" t="e">
        <f>NA()</f>
        <v>#N/A</v>
      </c>
      <c r="E67" s="172" t="e">
        <f>NA()</f>
        <v>#N/A</v>
      </c>
      <c r="F67" s="172">
        <f>IF(ISNUMBER('将来負担比率（分子）の構造'!J$53), IF('将来負担比率（分子）の構造'!J$53 &lt; 0, 0, '将来負担比率（分子）の構造'!J$53), NA())</f>
        <v>8414</v>
      </c>
      <c r="G67" s="172" t="e">
        <f>NA()</f>
        <v>#N/A</v>
      </c>
      <c r="H67" s="172" t="e">
        <f>NA()</f>
        <v>#N/A</v>
      </c>
      <c r="I67" s="172">
        <f>IF(ISNUMBER('将来負担比率（分子）の構造'!K$53), IF('将来負担比率（分子）の構造'!K$53 &lt; 0, 0, '将来負担比率（分子）の構造'!K$53), NA())</f>
        <v>9153</v>
      </c>
      <c r="J67" s="172" t="e">
        <f>NA()</f>
        <v>#N/A</v>
      </c>
      <c r="K67" s="172" t="e">
        <f>NA()</f>
        <v>#N/A</v>
      </c>
      <c r="L67" s="172">
        <f>IF(ISNUMBER('将来負担比率（分子）の構造'!L$53), IF('将来負担比率（分子）の構造'!L$53 &lt; 0, 0, '将来負担比率（分子）の構造'!L$53), NA())</f>
        <v>11876</v>
      </c>
      <c r="M67" s="172" t="e">
        <f>NA()</f>
        <v>#N/A</v>
      </c>
      <c r="N67" s="172" t="e">
        <f>NA()</f>
        <v>#N/A</v>
      </c>
      <c r="O67" s="172">
        <f>IF(ISNUMBER('将来負担比率（分子）の構造'!M$53), IF('将来負担比率（分子）の構造'!M$53 &lt; 0, 0, '将来負担比率（分子）の構造'!M$53), NA())</f>
        <v>7913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3909</v>
      </c>
      <c r="C72" s="176">
        <f>基金残高に係る経年分析!G55</f>
        <v>3609</v>
      </c>
      <c r="D72" s="176">
        <f>基金残高に係る経年分析!H55</f>
        <v>4074</v>
      </c>
    </row>
    <row r="73" spans="1:16" x14ac:dyDescent="0.15">
      <c r="A73" s="175" t="s">
        <v>78</v>
      </c>
      <c r="B73" s="176">
        <f>基金残高に係る経年分析!F56</f>
        <v>4759</v>
      </c>
      <c r="C73" s="176">
        <f>基金残高に係る経年分析!G56</f>
        <v>4760</v>
      </c>
      <c r="D73" s="176">
        <f>基金残高に係る経年分析!H56</f>
        <v>5484</v>
      </c>
    </row>
    <row r="74" spans="1:16" x14ac:dyDescent="0.15">
      <c r="A74" s="175" t="s">
        <v>79</v>
      </c>
      <c r="B74" s="176">
        <f>基金残高に係る経年分析!F57</f>
        <v>11792</v>
      </c>
      <c r="C74" s="176">
        <f>基金残高に係る経年分析!G57</f>
        <v>11407</v>
      </c>
      <c r="D74" s="176">
        <f>基金残高に係る経年分析!H57</f>
        <v>11698</v>
      </c>
    </row>
  </sheetData>
  <sheetProtection algorithmName="SHA-512" hashValue="Rghyj+QzSk/Fj6JtEvTGjZ8cCkCpbwoUrgiD06/uOB7Nn1BwJER8mtpnE3eIjwH0i8w4DCcuPgpMSEZnFT8DEA==" saltValue="yIAc/L5/rWJGgHuSVag1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E3A22-A381-4545-BA6E-6DF6CB4883D6}">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210</v>
      </c>
      <c r="DI1" s="750"/>
      <c r="DJ1" s="750"/>
      <c r="DK1" s="750"/>
      <c r="DL1" s="750"/>
      <c r="DM1" s="750"/>
      <c r="DN1" s="751"/>
      <c r="DO1" s="211"/>
      <c r="DP1" s="749" t="s">
        <v>211</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212</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213</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214</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215</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216</v>
      </c>
      <c r="S4" s="712"/>
      <c r="T4" s="712"/>
      <c r="U4" s="712"/>
      <c r="V4" s="712"/>
      <c r="W4" s="712"/>
      <c r="X4" s="712"/>
      <c r="Y4" s="713"/>
      <c r="Z4" s="711" t="s">
        <v>217</v>
      </c>
      <c r="AA4" s="712"/>
      <c r="AB4" s="712"/>
      <c r="AC4" s="713"/>
      <c r="AD4" s="711" t="s">
        <v>218</v>
      </c>
      <c r="AE4" s="712"/>
      <c r="AF4" s="712"/>
      <c r="AG4" s="712"/>
      <c r="AH4" s="712"/>
      <c r="AI4" s="712"/>
      <c r="AJ4" s="712"/>
      <c r="AK4" s="713"/>
      <c r="AL4" s="711" t="s">
        <v>217</v>
      </c>
      <c r="AM4" s="712"/>
      <c r="AN4" s="712"/>
      <c r="AO4" s="713"/>
      <c r="AP4" s="752" t="s">
        <v>219</v>
      </c>
      <c r="AQ4" s="752"/>
      <c r="AR4" s="752"/>
      <c r="AS4" s="752"/>
      <c r="AT4" s="752"/>
      <c r="AU4" s="752"/>
      <c r="AV4" s="752"/>
      <c r="AW4" s="752"/>
      <c r="AX4" s="752"/>
      <c r="AY4" s="752"/>
      <c r="AZ4" s="752"/>
      <c r="BA4" s="752"/>
      <c r="BB4" s="752"/>
      <c r="BC4" s="752"/>
      <c r="BD4" s="752"/>
      <c r="BE4" s="752"/>
      <c r="BF4" s="752"/>
      <c r="BG4" s="752" t="s">
        <v>220</v>
      </c>
      <c r="BH4" s="752"/>
      <c r="BI4" s="752"/>
      <c r="BJ4" s="752"/>
      <c r="BK4" s="752"/>
      <c r="BL4" s="752"/>
      <c r="BM4" s="752"/>
      <c r="BN4" s="752"/>
      <c r="BO4" s="752" t="s">
        <v>217</v>
      </c>
      <c r="BP4" s="752"/>
      <c r="BQ4" s="752"/>
      <c r="BR4" s="752"/>
      <c r="BS4" s="752" t="s">
        <v>221</v>
      </c>
      <c r="BT4" s="752"/>
      <c r="BU4" s="752"/>
      <c r="BV4" s="752"/>
      <c r="BW4" s="752"/>
      <c r="BX4" s="752"/>
      <c r="BY4" s="752"/>
      <c r="BZ4" s="752"/>
      <c r="CA4" s="752"/>
      <c r="CB4" s="752"/>
      <c r="CD4" s="711" t="s">
        <v>222</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223</v>
      </c>
      <c r="C5" s="709"/>
      <c r="D5" s="709"/>
      <c r="E5" s="709"/>
      <c r="F5" s="709"/>
      <c r="G5" s="709"/>
      <c r="H5" s="709"/>
      <c r="I5" s="709"/>
      <c r="J5" s="709"/>
      <c r="K5" s="709"/>
      <c r="L5" s="709"/>
      <c r="M5" s="709"/>
      <c r="N5" s="709"/>
      <c r="O5" s="709"/>
      <c r="P5" s="709"/>
      <c r="Q5" s="710"/>
      <c r="R5" s="705">
        <v>21159250</v>
      </c>
      <c r="S5" s="706"/>
      <c r="T5" s="706"/>
      <c r="U5" s="706"/>
      <c r="V5" s="706"/>
      <c r="W5" s="706"/>
      <c r="X5" s="706"/>
      <c r="Y5" s="734"/>
      <c r="Z5" s="747">
        <v>26.4</v>
      </c>
      <c r="AA5" s="747"/>
      <c r="AB5" s="747"/>
      <c r="AC5" s="747"/>
      <c r="AD5" s="748">
        <v>20075397</v>
      </c>
      <c r="AE5" s="748"/>
      <c r="AF5" s="748"/>
      <c r="AG5" s="748"/>
      <c r="AH5" s="748"/>
      <c r="AI5" s="748"/>
      <c r="AJ5" s="748"/>
      <c r="AK5" s="748"/>
      <c r="AL5" s="735">
        <v>49.5</v>
      </c>
      <c r="AM5" s="720"/>
      <c r="AN5" s="720"/>
      <c r="AO5" s="736"/>
      <c r="AP5" s="708" t="s">
        <v>224</v>
      </c>
      <c r="AQ5" s="709"/>
      <c r="AR5" s="709"/>
      <c r="AS5" s="709"/>
      <c r="AT5" s="709"/>
      <c r="AU5" s="709"/>
      <c r="AV5" s="709"/>
      <c r="AW5" s="709"/>
      <c r="AX5" s="709"/>
      <c r="AY5" s="709"/>
      <c r="AZ5" s="709"/>
      <c r="BA5" s="709"/>
      <c r="BB5" s="709"/>
      <c r="BC5" s="709"/>
      <c r="BD5" s="709"/>
      <c r="BE5" s="709"/>
      <c r="BF5" s="710"/>
      <c r="BG5" s="658">
        <v>20052927</v>
      </c>
      <c r="BH5" s="659"/>
      <c r="BI5" s="659"/>
      <c r="BJ5" s="659"/>
      <c r="BK5" s="659"/>
      <c r="BL5" s="659"/>
      <c r="BM5" s="659"/>
      <c r="BN5" s="660"/>
      <c r="BO5" s="684">
        <v>94.8</v>
      </c>
      <c r="BP5" s="684"/>
      <c r="BQ5" s="684"/>
      <c r="BR5" s="684"/>
      <c r="BS5" s="685">
        <v>272839</v>
      </c>
      <c r="BT5" s="685"/>
      <c r="BU5" s="685"/>
      <c r="BV5" s="685"/>
      <c r="BW5" s="685"/>
      <c r="BX5" s="685"/>
      <c r="BY5" s="685"/>
      <c r="BZ5" s="685"/>
      <c r="CA5" s="685"/>
      <c r="CB5" s="730"/>
      <c r="CD5" s="711" t="s">
        <v>219</v>
      </c>
      <c r="CE5" s="712"/>
      <c r="CF5" s="712"/>
      <c r="CG5" s="712"/>
      <c r="CH5" s="712"/>
      <c r="CI5" s="712"/>
      <c r="CJ5" s="712"/>
      <c r="CK5" s="712"/>
      <c r="CL5" s="712"/>
      <c r="CM5" s="712"/>
      <c r="CN5" s="712"/>
      <c r="CO5" s="712"/>
      <c r="CP5" s="712"/>
      <c r="CQ5" s="713"/>
      <c r="CR5" s="711" t="s">
        <v>225</v>
      </c>
      <c r="CS5" s="712"/>
      <c r="CT5" s="712"/>
      <c r="CU5" s="712"/>
      <c r="CV5" s="712"/>
      <c r="CW5" s="712"/>
      <c r="CX5" s="712"/>
      <c r="CY5" s="713"/>
      <c r="CZ5" s="711" t="s">
        <v>217</v>
      </c>
      <c r="DA5" s="712"/>
      <c r="DB5" s="712"/>
      <c r="DC5" s="713"/>
      <c r="DD5" s="711" t="s">
        <v>226</v>
      </c>
      <c r="DE5" s="712"/>
      <c r="DF5" s="712"/>
      <c r="DG5" s="712"/>
      <c r="DH5" s="712"/>
      <c r="DI5" s="712"/>
      <c r="DJ5" s="712"/>
      <c r="DK5" s="712"/>
      <c r="DL5" s="712"/>
      <c r="DM5" s="712"/>
      <c r="DN5" s="712"/>
      <c r="DO5" s="712"/>
      <c r="DP5" s="713"/>
      <c r="DQ5" s="711" t="s">
        <v>227</v>
      </c>
      <c r="DR5" s="712"/>
      <c r="DS5" s="712"/>
      <c r="DT5" s="712"/>
      <c r="DU5" s="712"/>
      <c r="DV5" s="712"/>
      <c r="DW5" s="712"/>
      <c r="DX5" s="712"/>
      <c r="DY5" s="712"/>
      <c r="DZ5" s="712"/>
      <c r="EA5" s="712"/>
      <c r="EB5" s="712"/>
      <c r="EC5" s="713"/>
    </row>
    <row r="6" spans="2:143" ht="11.25" customHeight="1" x14ac:dyDescent="0.15">
      <c r="B6" s="655" t="s">
        <v>228</v>
      </c>
      <c r="C6" s="656"/>
      <c r="D6" s="656"/>
      <c r="E6" s="656"/>
      <c r="F6" s="656"/>
      <c r="G6" s="656"/>
      <c r="H6" s="656"/>
      <c r="I6" s="656"/>
      <c r="J6" s="656"/>
      <c r="K6" s="656"/>
      <c r="L6" s="656"/>
      <c r="M6" s="656"/>
      <c r="N6" s="656"/>
      <c r="O6" s="656"/>
      <c r="P6" s="656"/>
      <c r="Q6" s="657"/>
      <c r="R6" s="658">
        <v>583339</v>
      </c>
      <c r="S6" s="659"/>
      <c r="T6" s="659"/>
      <c r="U6" s="659"/>
      <c r="V6" s="659"/>
      <c r="W6" s="659"/>
      <c r="X6" s="659"/>
      <c r="Y6" s="660"/>
      <c r="Z6" s="684">
        <v>0.7</v>
      </c>
      <c r="AA6" s="684"/>
      <c r="AB6" s="684"/>
      <c r="AC6" s="684"/>
      <c r="AD6" s="685">
        <v>583339</v>
      </c>
      <c r="AE6" s="685"/>
      <c r="AF6" s="685"/>
      <c r="AG6" s="685"/>
      <c r="AH6" s="685"/>
      <c r="AI6" s="685"/>
      <c r="AJ6" s="685"/>
      <c r="AK6" s="685"/>
      <c r="AL6" s="661">
        <v>1.4</v>
      </c>
      <c r="AM6" s="662"/>
      <c r="AN6" s="662"/>
      <c r="AO6" s="686"/>
      <c r="AP6" s="655" t="s">
        <v>229</v>
      </c>
      <c r="AQ6" s="656"/>
      <c r="AR6" s="656"/>
      <c r="AS6" s="656"/>
      <c r="AT6" s="656"/>
      <c r="AU6" s="656"/>
      <c r="AV6" s="656"/>
      <c r="AW6" s="656"/>
      <c r="AX6" s="656"/>
      <c r="AY6" s="656"/>
      <c r="AZ6" s="656"/>
      <c r="BA6" s="656"/>
      <c r="BB6" s="656"/>
      <c r="BC6" s="656"/>
      <c r="BD6" s="656"/>
      <c r="BE6" s="656"/>
      <c r="BF6" s="657"/>
      <c r="BG6" s="658">
        <v>20052927</v>
      </c>
      <c r="BH6" s="659"/>
      <c r="BI6" s="659"/>
      <c r="BJ6" s="659"/>
      <c r="BK6" s="659"/>
      <c r="BL6" s="659"/>
      <c r="BM6" s="659"/>
      <c r="BN6" s="660"/>
      <c r="BO6" s="684">
        <v>94.8</v>
      </c>
      <c r="BP6" s="684"/>
      <c r="BQ6" s="684"/>
      <c r="BR6" s="684"/>
      <c r="BS6" s="685">
        <v>272839</v>
      </c>
      <c r="BT6" s="685"/>
      <c r="BU6" s="685"/>
      <c r="BV6" s="685"/>
      <c r="BW6" s="685"/>
      <c r="BX6" s="685"/>
      <c r="BY6" s="685"/>
      <c r="BZ6" s="685"/>
      <c r="CA6" s="685"/>
      <c r="CB6" s="730"/>
      <c r="CD6" s="708" t="s">
        <v>230</v>
      </c>
      <c r="CE6" s="709"/>
      <c r="CF6" s="709"/>
      <c r="CG6" s="709"/>
      <c r="CH6" s="709"/>
      <c r="CI6" s="709"/>
      <c r="CJ6" s="709"/>
      <c r="CK6" s="709"/>
      <c r="CL6" s="709"/>
      <c r="CM6" s="709"/>
      <c r="CN6" s="709"/>
      <c r="CO6" s="709"/>
      <c r="CP6" s="709"/>
      <c r="CQ6" s="710"/>
      <c r="CR6" s="658">
        <v>358466</v>
      </c>
      <c r="CS6" s="659"/>
      <c r="CT6" s="659"/>
      <c r="CU6" s="659"/>
      <c r="CV6" s="659"/>
      <c r="CW6" s="659"/>
      <c r="CX6" s="659"/>
      <c r="CY6" s="660"/>
      <c r="CZ6" s="735">
        <v>0.5</v>
      </c>
      <c r="DA6" s="720"/>
      <c r="DB6" s="720"/>
      <c r="DC6" s="737"/>
      <c r="DD6" s="664" t="s">
        <v>127</v>
      </c>
      <c r="DE6" s="659"/>
      <c r="DF6" s="659"/>
      <c r="DG6" s="659"/>
      <c r="DH6" s="659"/>
      <c r="DI6" s="659"/>
      <c r="DJ6" s="659"/>
      <c r="DK6" s="659"/>
      <c r="DL6" s="659"/>
      <c r="DM6" s="659"/>
      <c r="DN6" s="659"/>
      <c r="DO6" s="659"/>
      <c r="DP6" s="660"/>
      <c r="DQ6" s="664">
        <v>356983</v>
      </c>
      <c r="DR6" s="659"/>
      <c r="DS6" s="659"/>
      <c r="DT6" s="659"/>
      <c r="DU6" s="659"/>
      <c r="DV6" s="659"/>
      <c r="DW6" s="659"/>
      <c r="DX6" s="659"/>
      <c r="DY6" s="659"/>
      <c r="DZ6" s="659"/>
      <c r="EA6" s="659"/>
      <c r="EB6" s="659"/>
      <c r="EC6" s="694"/>
    </row>
    <row r="7" spans="2:143" ht="11.25" customHeight="1" x14ac:dyDescent="0.15">
      <c r="B7" s="655" t="s">
        <v>231</v>
      </c>
      <c r="C7" s="656"/>
      <c r="D7" s="656"/>
      <c r="E7" s="656"/>
      <c r="F7" s="656"/>
      <c r="G7" s="656"/>
      <c r="H7" s="656"/>
      <c r="I7" s="656"/>
      <c r="J7" s="656"/>
      <c r="K7" s="656"/>
      <c r="L7" s="656"/>
      <c r="M7" s="656"/>
      <c r="N7" s="656"/>
      <c r="O7" s="656"/>
      <c r="P7" s="656"/>
      <c r="Q7" s="657"/>
      <c r="R7" s="658">
        <v>13968</v>
      </c>
      <c r="S7" s="659"/>
      <c r="T7" s="659"/>
      <c r="U7" s="659"/>
      <c r="V7" s="659"/>
      <c r="W7" s="659"/>
      <c r="X7" s="659"/>
      <c r="Y7" s="660"/>
      <c r="Z7" s="684">
        <v>0</v>
      </c>
      <c r="AA7" s="684"/>
      <c r="AB7" s="684"/>
      <c r="AC7" s="684"/>
      <c r="AD7" s="685">
        <v>13968</v>
      </c>
      <c r="AE7" s="685"/>
      <c r="AF7" s="685"/>
      <c r="AG7" s="685"/>
      <c r="AH7" s="685"/>
      <c r="AI7" s="685"/>
      <c r="AJ7" s="685"/>
      <c r="AK7" s="685"/>
      <c r="AL7" s="661">
        <v>0</v>
      </c>
      <c r="AM7" s="662"/>
      <c r="AN7" s="662"/>
      <c r="AO7" s="686"/>
      <c r="AP7" s="655" t="s">
        <v>232</v>
      </c>
      <c r="AQ7" s="656"/>
      <c r="AR7" s="656"/>
      <c r="AS7" s="656"/>
      <c r="AT7" s="656"/>
      <c r="AU7" s="656"/>
      <c r="AV7" s="656"/>
      <c r="AW7" s="656"/>
      <c r="AX7" s="656"/>
      <c r="AY7" s="656"/>
      <c r="AZ7" s="656"/>
      <c r="BA7" s="656"/>
      <c r="BB7" s="656"/>
      <c r="BC7" s="656"/>
      <c r="BD7" s="656"/>
      <c r="BE7" s="656"/>
      <c r="BF7" s="657"/>
      <c r="BG7" s="658">
        <v>9247061</v>
      </c>
      <c r="BH7" s="659"/>
      <c r="BI7" s="659"/>
      <c r="BJ7" s="659"/>
      <c r="BK7" s="659"/>
      <c r="BL7" s="659"/>
      <c r="BM7" s="659"/>
      <c r="BN7" s="660"/>
      <c r="BO7" s="684">
        <v>43.7</v>
      </c>
      <c r="BP7" s="684"/>
      <c r="BQ7" s="684"/>
      <c r="BR7" s="684"/>
      <c r="BS7" s="685">
        <v>272839</v>
      </c>
      <c r="BT7" s="685"/>
      <c r="BU7" s="685"/>
      <c r="BV7" s="685"/>
      <c r="BW7" s="685"/>
      <c r="BX7" s="685"/>
      <c r="BY7" s="685"/>
      <c r="BZ7" s="685"/>
      <c r="CA7" s="685"/>
      <c r="CB7" s="730"/>
      <c r="CD7" s="655" t="s">
        <v>233</v>
      </c>
      <c r="CE7" s="656"/>
      <c r="CF7" s="656"/>
      <c r="CG7" s="656"/>
      <c r="CH7" s="656"/>
      <c r="CI7" s="656"/>
      <c r="CJ7" s="656"/>
      <c r="CK7" s="656"/>
      <c r="CL7" s="656"/>
      <c r="CM7" s="656"/>
      <c r="CN7" s="656"/>
      <c r="CO7" s="656"/>
      <c r="CP7" s="656"/>
      <c r="CQ7" s="657"/>
      <c r="CR7" s="658">
        <v>9293093</v>
      </c>
      <c r="CS7" s="659"/>
      <c r="CT7" s="659"/>
      <c r="CU7" s="659"/>
      <c r="CV7" s="659"/>
      <c r="CW7" s="659"/>
      <c r="CX7" s="659"/>
      <c r="CY7" s="660"/>
      <c r="CZ7" s="684">
        <v>12</v>
      </c>
      <c r="DA7" s="684"/>
      <c r="DB7" s="684"/>
      <c r="DC7" s="684"/>
      <c r="DD7" s="664">
        <v>815793</v>
      </c>
      <c r="DE7" s="659"/>
      <c r="DF7" s="659"/>
      <c r="DG7" s="659"/>
      <c r="DH7" s="659"/>
      <c r="DI7" s="659"/>
      <c r="DJ7" s="659"/>
      <c r="DK7" s="659"/>
      <c r="DL7" s="659"/>
      <c r="DM7" s="659"/>
      <c r="DN7" s="659"/>
      <c r="DO7" s="659"/>
      <c r="DP7" s="660"/>
      <c r="DQ7" s="664">
        <v>7206365</v>
      </c>
      <c r="DR7" s="659"/>
      <c r="DS7" s="659"/>
      <c r="DT7" s="659"/>
      <c r="DU7" s="659"/>
      <c r="DV7" s="659"/>
      <c r="DW7" s="659"/>
      <c r="DX7" s="659"/>
      <c r="DY7" s="659"/>
      <c r="DZ7" s="659"/>
      <c r="EA7" s="659"/>
      <c r="EB7" s="659"/>
      <c r="EC7" s="694"/>
    </row>
    <row r="8" spans="2:143" ht="11.25" customHeight="1" x14ac:dyDescent="0.15">
      <c r="B8" s="655" t="s">
        <v>234</v>
      </c>
      <c r="C8" s="656"/>
      <c r="D8" s="656"/>
      <c r="E8" s="656"/>
      <c r="F8" s="656"/>
      <c r="G8" s="656"/>
      <c r="H8" s="656"/>
      <c r="I8" s="656"/>
      <c r="J8" s="656"/>
      <c r="K8" s="656"/>
      <c r="L8" s="656"/>
      <c r="M8" s="656"/>
      <c r="N8" s="656"/>
      <c r="O8" s="656"/>
      <c r="P8" s="656"/>
      <c r="Q8" s="657"/>
      <c r="R8" s="658">
        <v>108152</v>
      </c>
      <c r="S8" s="659"/>
      <c r="T8" s="659"/>
      <c r="U8" s="659"/>
      <c r="V8" s="659"/>
      <c r="W8" s="659"/>
      <c r="X8" s="659"/>
      <c r="Y8" s="660"/>
      <c r="Z8" s="684">
        <v>0.1</v>
      </c>
      <c r="AA8" s="684"/>
      <c r="AB8" s="684"/>
      <c r="AC8" s="684"/>
      <c r="AD8" s="685">
        <v>108152</v>
      </c>
      <c r="AE8" s="685"/>
      <c r="AF8" s="685"/>
      <c r="AG8" s="685"/>
      <c r="AH8" s="685"/>
      <c r="AI8" s="685"/>
      <c r="AJ8" s="685"/>
      <c r="AK8" s="685"/>
      <c r="AL8" s="661">
        <v>0.3</v>
      </c>
      <c r="AM8" s="662"/>
      <c r="AN8" s="662"/>
      <c r="AO8" s="686"/>
      <c r="AP8" s="655" t="s">
        <v>235</v>
      </c>
      <c r="AQ8" s="656"/>
      <c r="AR8" s="656"/>
      <c r="AS8" s="656"/>
      <c r="AT8" s="656"/>
      <c r="AU8" s="656"/>
      <c r="AV8" s="656"/>
      <c r="AW8" s="656"/>
      <c r="AX8" s="656"/>
      <c r="AY8" s="656"/>
      <c r="AZ8" s="656"/>
      <c r="BA8" s="656"/>
      <c r="BB8" s="656"/>
      <c r="BC8" s="656"/>
      <c r="BD8" s="656"/>
      <c r="BE8" s="656"/>
      <c r="BF8" s="657"/>
      <c r="BG8" s="658">
        <v>280649</v>
      </c>
      <c r="BH8" s="659"/>
      <c r="BI8" s="659"/>
      <c r="BJ8" s="659"/>
      <c r="BK8" s="659"/>
      <c r="BL8" s="659"/>
      <c r="BM8" s="659"/>
      <c r="BN8" s="660"/>
      <c r="BO8" s="684">
        <v>1.3</v>
      </c>
      <c r="BP8" s="684"/>
      <c r="BQ8" s="684"/>
      <c r="BR8" s="684"/>
      <c r="BS8" s="685" t="s">
        <v>127</v>
      </c>
      <c r="BT8" s="685"/>
      <c r="BU8" s="685"/>
      <c r="BV8" s="685"/>
      <c r="BW8" s="685"/>
      <c r="BX8" s="685"/>
      <c r="BY8" s="685"/>
      <c r="BZ8" s="685"/>
      <c r="CA8" s="685"/>
      <c r="CB8" s="730"/>
      <c r="CD8" s="655" t="s">
        <v>236</v>
      </c>
      <c r="CE8" s="656"/>
      <c r="CF8" s="656"/>
      <c r="CG8" s="656"/>
      <c r="CH8" s="656"/>
      <c r="CI8" s="656"/>
      <c r="CJ8" s="656"/>
      <c r="CK8" s="656"/>
      <c r="CL8" s="656"/>
      <c r="CM8" s="656"/>
      <c r="CN8" s="656"/>
      <c r="CO8" s="656"/>
      <c r="CP8" s="656"/>
      <c r="CQ8" s="657"/>
      <c r="CR8" s="658">
        <v>26554822</v>
      </c>
      <c r="CS8" s="659"/>
      <c r="CT8" s="659"/>
      <c r="CU8" s="659"/>
      <c r="CV8" s="659"/>
      <c r="CW8" s="659"/>
      <c r="CX8" s="659"/>
      <c r="CY8" s="660"/>
      <c r="CZ8" s="684">
        <v>34.4</v>
      </c>
      <c r="DA8" s="684"/>
      <c r="DB8" s="684"/>
      <c r="DC8" s="684"/>
      <c r="DD8" s="664">
        <v>351685</v>
      </c>
      <c r="DE8" s="659"/>
      <c r="DF8" s="659"/>
      <c r="DG8" s="659"/>
      <c r="DH8" s="659"/>
      <c r="DI8" s="659"/>
      <c r="DJ8" s="659"/>
      <c r="DK8" s="659"/>
      <c r="DL8" s="659"/>
      <c r="DM8" s="659"/>
      <c r="DN8" s="659"/>
      <c r="DO8" s="659"/>
      <c r="DP8" s="660"/>
      <c r="DQ8" s="664">
        <v>12481011</v>
      </c>
      <c r="DR8" s="659"/>
      <c r="DS8" s="659"/>
      <c r="DT8" s="659"/>
      <c r="DU8" s="659"/>
      <c r="DV8" s="659"/>
      <c r="DW8" s="659"/>
      <c r="DX8" s="659"/>
      <c r="DY8" s="659"/>
      <c r="DZ8" s="659"/>
      <c r="EA8" s="659"/>
      <c r="EB8" s="659"/>
      <c r="EC8" s="694"/>
    </row>
    <row r="9" spans="2:143" ht="11.25" customHeight="1" x14ac:dyDescent="0.15">
      <c r="B9" s="655" t="s">
        <v>237</v>
      </c>
      <c r="C9" s="656"/>
      <c r="D9" s="656"/>
      <c r="E9" s="656"/>
      <c r="F9" s="656"/>
      <c r="G9" s="656"/>
      <c r="H9" s="656"/>
      <c r="I9" s="656"/>
      <c r="J9" s="656"/>
      <c r="K9" s="656"/>
      <c r="L9" s="656"/>
      <c r="M9" s="656"/>
      <c r="N9" s="656"/>
      <c r="O9" s="656"/>
      <c r="P9" s="656"/>
      <c r="Q9" s="657"/>
      <c r="R9" s="658">
        <v>116126</v>
      </c>
      <c r="S9" s="659"/>
      <c r="T9" s="659"/>
      <c r="U9" s="659"/>
      <c r="V9" s="659"/>
      <c r="W9" s="659"/>
      <c r="X9" s="659"/>
      <c r="Y9" s="660"/>
      <c r="Z9" s="684">
        <v>0.1</v>
      </c>
      <c r="AA9" s="684"/>
      <c r="AB9" s="684"/>
      <c r="AC9" s="684"/>
      <c r="AD9" s="685">
        <v>116126</v>
      </c>
      <c r="AE9" s="685"/>
      <c r="AF9" s="685"/>
      <c r="AG9" s="685"/>
      <c r="AH9" s="685"/>
      <c r="AI9" s="685"/>
      <c r="AJ9" s="685"/>
      <c r="AK9" s="685"/>
      <c r="AL9" s="661">
        <v>0.3</v>
      </c>
      <c r="AM9" s="662"/>
      <c r="AN9" s="662"/>
      <c r="AO9" s="686"/>
      <c r="AP9" s="655" t="s">
        <v>238</v>
      </c>
      <c r="AQ9" s="656"/>
      <c r="AR9" s="656"/>
      <c r="AS9" s="656"/>
      <c r="AT9" s="656"/>
      <c r="AU9" s="656"/>
      <c r="AV9" s="656"/>
      <c r="AW9" s="656"/>
      <c r="AX9" s="656"/>
      <c r="AY9" s="656"/>
      <c r="AZ9" s="656"/>
      <c r="BA9" s="656"/>
      <c r="BB9" s="656"/>
      <c r="BC9" s="656"/>
      <c r="BD9" s="656"/>
      <c r="BE9" s="656"/>
      <c r="BF9" s="657"/>
      <c r="BG9" s="658">
        <v>7253750</v>
      </c>
      <c r="BH9" s="659"/>
      <c r="BI9" s="659"/>
      <c r="BJ9" s="659"/>
      <c r="BK9" s="659"/>
      <c r="BL9" s="659"/>
      <c r="BM9" s="659"/>
      <c r="BN9" s="660"/>
      <c r="BO9" s="684">
        <v>34.299999999999997</v>
      </c>
      <c r="BP9" s="684"/>
      <c r="BQ9" s="684"/>
      <c r="BR9" s="684"/>
      <c r="BS9" s="685" t="s">
        <v>127</v>
      </c>
      <c r="BT9" s="685"/>
      <c r="BU9" s="685"/>
      <c r="BV9" s="685"/>
      <c r="BW9" s="685"/>
      <c r="BX9" s="685"/>
      <c r="BY9" s="685"/>
      <c r="BZ9" s="685"/>
      <c r="CA9" s="685"/>
      <c r="CB9" s="730"/>
      <c r="CD9" s="655" t="s">
        <v>239</v>
      </c>
      <c r="CE9" s="656"/>
      <c r="CF9" s="656"/>
      <c r="CG9" s="656"/>
      <c r="CH9" s="656"/>
      <c r="CI9" s="656"/>
      <c r="CJ9" s="656"/>
      <c r="CK9" s="656"/>
      <c r="CL9" s="656"/>
      <c r="CM9" s="656"/>
      <c r="CN9" s="656"/>
      <c r="CO9" s="656"/>
      <c r="CP9" s="656"/>
      <c r="CQ9" s="657"/>
      <c r="CR9" s="658">
        <v>5407327</v>
      </c>
      <c r="CS9" s="659"/>
      <c r="CT9" s="659"/>
      <c r="CU9" s="659"/>
      <c r="CV9" s="659"/>
      <c r="CW9" s="659"/>
      <c r="CX9" s="659"/>
      <c r="CY9" s="660"/>
      <c r="CZ9" s="684">
        <v>7</v>
      </c>
      <c r="DA9" s="684"/>
      <c r="DB9" s="684"/>
      <c r="DC9" s="684"/>
      <c r="DD9" s="664">
        <v>91307</v>
      </c>
      <c r="DE9" s="659"/>
      <c r="DF9" s="659"/>
      <c r="DG9" s="659"/>
      <c r="DH9" s="659"/>
      <c r="DI9" s="659"/>
      <c r="DJ9" s="659"/>
      <c r="DK9" s="659"/>
      <c r="DL9" s="659"/>
      <c r="DM9" s="659"/>
      <c r="DN9" s="659"/>
      <c r="DO9" s="659"/>
      <c r="DP9" s="660"/>
      <c r="DQ9" s="664">
        <v>3635913</v>
      </c>
      <c r="DR9" s="659"/>
      <c r="DS9" s="659"/>
      <c r="DT9" s="659"/>
      <c r="DU9" s="659"/>
      <c r="DV9" s="659"/>
      <c r="DW9" s="659"/>
      <c r="DX9" s="659"/>
      <c r="DY9" s="659"/>
      <c r="DZ9" s="659"/>
      <c r="EA9" s="659"/>
      <c r="EB9" s="659"/>
      <c r="EC9" s="694"/>
    </row>
    <row r="10" spans="2:143" ht="11.25" customHeight="1" x14ac:dyDescent="0.15">
      <c r="B10" s="655" t="s">
        <v>240</v>
      </c>
      <c r="C10" s="656"/>
      <c r="D10" s="656"/>
      <c r="E10" s="656"/>
      <c r="F10" s="656"/>
      <c r="G10" s="656"/>
      <c r="H10" s="656"/>
      <c r="I10" s="656"/>
      <c r="J10" s="656"/>
      <c r="K10" s="656"/>
      <c r="L10" s="656"/>
      <c r="M10" s="656"/>
      <c r="N10" s="656"/>
      <c r="O10" s="656"/>
      <c r="P10" s="656"/>
      <c r="Q10" s="657"/>
      <c r="R10" s="658" t="s">
        <v>127</v>
      </c>
      <c r="S10" s="659"/>
      <c r="T10" s="659"/>
      <c r="U10" s="659"/>
      <c r="V10" s="659"/>
      <c r="W10" s="659"/>
      <c r="X10" s="659"/>
      <c r="Y10" s="660"/>
      <c r="Z10" s="684" t="s">
        <v>127</v>
      </c>
      <c r="AA10" s="684"/>
      <c r="AB10" s="684"/>
      <c r="AC10" s="684"/>
      <c r="AD10" s="685" t="s">
        <v>127</v>
      </c>
      <c r="AE10" s="685"/>
      <c r="AF10" s="685"/>
      <c r="AG10" s="685"/>
      <c r="AH10" s="685"/>
      <c r="AI10" s="685"/>
      <c r="AJ10" s="685"/>
      <c r="AK10" s="685"/>
      <c r="AL10" s="661" t="s">
        <v>127</v>
      </c>
      <c r="AM10" s="662"/>
      <c r="AN10" s="662"/>
      <c r="AO10" s="686"/>
      <c r="AP10" s="655" t="s">
        <v>241</v>
      </c>
      <c r="AQ10" s="656"/>
      <c r="AR10" s="656"/>
      <c r="AS10" s="656"/>
      <c r="AT10" s="656"/>
      <c r="AU10" s="656"/>
      <c r="AV10" s="656"/>
      <c r="AW10" s="656"/>
      <c r="AX10" s="656"/>
      <c r="AY10" s="656"/>
      <c r="AZ10" s="656"/>
      <c r="BA10" s="656"/>
      <c r="BB10" s="656"/>
      <c r="BC10" s="656"/>
      <c r="BD10" s="656"/>
      <c r="BE10" s="656"/>
      <c r="BF10" s="657"/>
      <c r="BG10" s="658">
        <v>541232</v>
      </c>
      <c r="BH10" s="659"/>
      <c r="BI10" s="659"/>
      <c r="BJ10" s="659"/>
      <c r="BK10" s="659"/>
      <c r="BL10" s="659"/>
      <c r="BM10" s="659"/>
      <c r="BN10" s="660"/>
      <c r="BO10" s="684">
        <v>2.6</v>
      </c>
      <c r="BP10" s="684"/>
      <c r="BQ10" s="684"/>
      <c r="BR10" s="684"/>
      <c r="BS10" s="685">
        <v>46644</v>
      </c>
      <c r="BT10" s="685"/>
      <c r="BU10" s="685"/>
      <c r="BV10" s="685"/>
      <c r="BW10" s="685"/>
      <c r="BX10" s="685"/>
      <c r="BY10" s="685"/>
      <c r="BZ10" s="685"/>
      <c r="CA10" s="685"/>
      <c r="CB10" s="730"/>
      <c r="CD10" s="655" t="s">
        <v>242</v>
      </c>
      <c r="CE10" s="656"/>
      <c r="CF10" s="656"/>
      <c r="CG10" s="656"/>
      <c r="CH10" s="656"/>
      <c r="CI10" s="656"/>
      <c r="CJ10" s="656"/>
      <c r="CK10" s="656"/>
      <c r="CL10" s="656"/>
      <c r="CM10" s="656"/>
      <c r="CN10" s="656"/>
      <c r="CO10" s="656"/>
      <c r="CP10" s="656"/>
      <c r="CQ10" s="657"/>
      <c r="CR10" s="658">
        <v>186864</v>
      </c>
      <c r="CS10" s="659"/>
      <c r="CT10" s="659"/>
      <c r="CU10" s="659"/>
      <c r="CV10" s="659"/>
      <c r="CW10" s="659"/>
      <c r="CX10" s="659"/>
      <c r="CY10" s="660"/>
      <c r="CZ10" s="684">
        <v>0.2</v>
      </c>
      <c r="DA10" s="684"/>
      <c r="DB10" s="684"/>
      <c r="DC10" s="684"/>
      <c r="DD10" s="664">
        <v>12740</v>
      </c>
      <c r="DE10" s="659"/>
      <c r="DF10" s="659"/>
      <c r="DG10" s="659"/>
      <c r="DH10" s="659"/>
      <c r="DI10" s="659"/>
      <c r="DJ10" s="659"/>
      <c r="DK10" s="659"/>
      <c r="DL10" s="659"/>
      <c r="DM10" s="659"/>
      <c r="DN10" s="659"/>
      <c r="DO10" s="659"/>
      <c r="DP10" s="660"/>
      <c r="DQ10" s="664">
        <v>133317</v>
      </c>
      <c r="DR10" s="659"/>
      <c r="DS10" s="659"/>
      <c r="DT10" s="659"/>
      <c r="DU10" s="659"/>
      <c r="DV10" s="659"/>
      <c r="DW10" s="659"/>
      <c r="DX10" s="659"/>
      <c r="DY10" s="659"/>
      <c r="DZ10" s="659"/>
      <c r="EA10" s="659"/>
      <c r="EB10" s="659"/>
      <c r="EC10" s="694"/>
    </row>
    <row r="11" spans="2:143" ht="11.25" customHeight="1" x14ac:dyDescent="0.15">
      <c r="B11" s="655" t="s">
        <v>243</v>
      </c>
      <c r="C11" s="656"/>
      <c r="D11" s="656"/>
      <c r="E11" s="656"/>
      <c r="F11" s="656"/>
      <c r="G11" s="656"/>
      <c r="H11" s="656"/>
      <c r="I11" s="656"/>
      <c r="J11" s="656"/>
      <c r="K11" s="656"/>
      <c r="L11" s="656"/>
      <c r="M11" s="656"/>
      <c r="N11" s="656"/>
      <c r="O11" s="656"/>
      <c r="P11" s="656"/>
      <c r="Q11" s="657"/>
      <c r="R11" s="658">
        <v>3911780</v>
      </c>
      <c r="S11" s="659"/>
      <c r="T11" s="659"/>
      <c r="U11" s="659"/>
      <c r="V11" s="659"/>
      <c r="W11" s="659"/>
      <c r="X11" s="659"/>
      <c r="Y11" s="660"/>
      <c r="Z11" s="661">
        <v>4.9000000000000004</v>
      </c>
      <c r="AA11" s="662"/>
      <c r="AB11" s="662"/>
      <c r="AC11" s="663"/>
      <c r="AD11" s="664">
        <v>3911780</v>
      </c>
      <c r="AE11" s="659"/>
      <c r="AF11" s="659"/>
      <c r="AG11" s="659"/>
      <c r="AH11" s="659"/>
      <c r="AI11" s="659"/>
      <c r="AJ11" s="659"/>
      <c r="AK11" s="660"/>
      <c r="AL11" s="661">
        <v>9.6</v>
      </c>
      <c r="AM11" s="662"/>
      <c r="AN11" s="662"/>
      <c r="AO11" s="686"/>
      <c r="AP11" s="655" t="s">
        <v>244</v>
      </c>
      <c r="AQ11" s="656"/>
      <c r="AR11" s="656"/>
      <c r="AS11" s="656"/>
      <c r="AT11" s="656"/>
      <c r="AU11" s="656"/>
      <c r="AV11" s="656"/>
      <c r="AW11" s="656"/>
      <c r="AX11" s="656"/>
      <c r="AY11" s="656"/>
      <c r="AZ11" s="656"/>
      <c r="BA11" s="656"/>
      <c r="BB11" s="656"/>
      <c r="BC11" s="656"/>
      <c r="BD11" s="656"/>
      <c r="BE11" s="656"/>
      <c r="BF11" s="657"/>
      <c r="BG11" s="658">
        <v>1171430</v>
      </c>
      <c r="BH11" s="659"/>
      <c r="BI11" s="659"/>
      <c r="BJ11" s="659"/>
      <c r="BK11" s="659"/>
      <c r="BL11" s="659"/>
      <c r="BM11" s="659"/>
      <c r="BN11" s="660"/>
      <c r="BO11" s="684">
        <v>5.5</v>
      </c>
      <c r="BP11" s="684"/>
      <c r="BQ11" s="684"/>
      <c r="BR11" s="684"/>
      <c r="BS11" s="685">
        <v>226195</v>
      </c>
      <c r="BT11" s="685"/>
      <c r="BU11" s="685"/>
      <c r="BV11" s="685"/>
      <c r="BW11" s="685"/>
      <c r="BX11" s="685"/>
      <c r="BY11" s="685"/>
      <c r="BZ11" s="685"/>
      <c r="CA11" s="685"/>
      <c r="CB11" s="730"/>
      <c r="CD11" s="655" t="s">
        <v>245</v>
      </c>
      <c r="CE11" s="656"/>
      <c r="CF11" s="656"/>
      <c r="CG11" s="656"/>
      <c r="CH11" s="656"/>
      <c r="CI11" s="656"/>
      <c r="CJ11" s="656"/>
      <c r="CK11" s="656"/>
      <c r="CL11" s="656"/>
      <c r="CM11" s="656"/>
      <c r="CN11" s="656"/>
      <c r="CO11" s="656"/>
      <c r="CP11" s="656"/>
      <c r="CQ11" s="657"/>
      <c r="CR11" s="658">
        <v>2726106</v>
      </c>
      <c r="CS11" s="659"/>
      <c r="CT11" s="659"/>
      <c r="CU11" s="659"/>
      <c r="CV11" s="659"/>
      <c r="CW11" s="659"/>
      <c r="CX11" s="659"/>
      <c r="CY11" s="660"/>
      <c r="CZ11" s="684">
        <v>3.5</v>
      </c>
      <c r="DA11" s="684"/>
      <c r="DB11" s="684"/>
      <c r="DC11" s="684"/>
      <c r="DD11" s="664">
        <v>639885</v>
      </c>
      <c r="DE11" s="659"/>
      <c r="DF11" s="659"/>
      <c r="DG11" s="659"/>
      <c r="DH11" s="659"/>
      <c r="DI11" s="659"/>
      <c r="DJ11" s="659"/>
      <c r="DK11" s="659"/>
      <c r="DL11" s="659"/>
      <c r="DM11" s="659"/>
      <c r="DN11" s="659"/>
      <c r="DO11" s="659"/>
      <c r="DP11" s="660"/>
      <c r="DQ11" s="664">
        <v>1971111</v>
      </c>
      <c r="DR11" s="659"/>
      <c r="DS11" s="659"/>
      <c r="DT11" s="659"/>
      <c r="DU11" s="659"/>
      <c r="DV11" s="659"/>
      <c r="DW11" s="659"/>
      <c r="DX11" s="659"/>
      <c r="DY11" s="659"/>
      <c r="DZ11" s="659"/>
      <c r="EA11" s="659"/>
      <c r="EB11" s="659"/>
      <c r="EC11" s="694"/>
    </row>
    <row r="12" spans="2:143" ht="11.25" customHeight="1" x14ac:dyDescent="0.15">
      <c r="B12" s="655" t="s">
        <v>246</v>
      </c>
      <c r="C12" s="656"/>
      <c r="D12" s="656"/>
      <c r="E12" s="656"/>
      <c r="F12" s="656"/>
      <c r="G12" s="656"/>
      <c r="H12" s="656"/>
      <c r="I12" s="656"/>
      <c r="J12" s="656"/>
      <c r="K12" s="656"/>
      <c r="L12" s="656"/>
      <c r="M12" s="656"/>
      <c r="N12" s="656"/>
      <c r="O12" s="656"/>
      <c r="P12" s="656"/>
      <c r="Q12" s="657"/>
      <c r="R12" s="658">
        <v>20099</v>
      </c>
      <c r="S12" s="659"/>
      <c r="T12" s="659"/>
      <c r="U12" s="659"/>
      <c r="V12" s="659"/>
      <c r="W12" s="659"/>
      <c r="X12" s="659"/>
      <c r="Y12" s="660"/>
      <c r="Z12" s="684">
        <v>0</v>
      </c>
      <c r="AA12" s="684"/>
      <c r="AB12" s="684"/>
      <c r="AC12" s="684"/>
      <c r="AD12" s="685">
        <v>20099</v>
      </c>
      <c r="AE12" s="685"/>
      <c r="AF12" s="685"/>
      <c r="AG12" s="685"/>
      <c r="AH12" s="685"/>
      <c r="AI12" s="685"/>
      <c r="AJ12" s="685"/>
      <c r="AK12" s="685"/>
      <c r="AL12" s="661">
        <v>0</v>
      </c>
      <c r="AM12" s="662"/>
      <c r="AN12" s="662"/>
      <c r="AO12" s="686"/>
      <c r="AP12" s="655" t="s">
        <v>247</v>
      </c>
      <c r="AQ12" s="656"/>
      <c r="AR12" s="656"/>
      <c r="AS12" s="656"/>
      <c r="AT12" s="656"/>
      <c r="AU12" s="656"/>
      <c r="AV12" s="656"/>
      <c r="AW12" s="656"/>
      <c r="AX12" s="656"/>
      <c r="AY12" s="656"/>
      <c r="AZ12" s="656"/>
      <c r="BA12" s="656"/>
      <c r="BB12" s="656"/>
      <c r="BC12" s="656"/>
      <c r="BD12" s="656"/>
      <c r="BE12" s="656"/>
      <c r="BF12" s="657"/>
      <c r="BG12" s="658">
        <v>9217726</v>
      </c>
      <c r="BH12" s="659"/>
      <c r="BI12" s="659"/>
      <c r="BJ12" s="659"/>
      <c r="BK12" s="659"/>
      <c r="BL12" s="659"/>
      <c r="BM12" s="659"/>
      <c r="BN12" s="660"/>
      <c r="BO12" s="684">
        <v>43.6</v>
      </c>
      <c r="BP12" s="684"/>
      <c r="BQ12" s="684"/>
      <c r="BR12" s="684"/>
      <c r="BS12" s="685" t="s">
        <v>127</v>
      </c>
      <c r="BT12" s="685"/>
      <c r="BU12" s="685"/>
      <c r="BV12" s="685"/>
      <c r="BW12" s="685"/>
      <c r="BX12" s="685"/>
      <c r="BY12" s="685"/>
      <c r="BZ12" s="685"/>
      <c r="CA12" s="685"/>
      <c r="CB12" s="730"/>
      <c r="CD12" s="655" t="s">
        <v>248</v>
      </c>
      <c r="CE12" s="656"/>
      <c r="CF12" s="656"/>
      <c r="CG12" s="656"/>
      <c r="CH12" s="656"/>
      <c r="CI12" s="656"/>
      <c r="CJ12" s="656"/>
      <c r="CK12" s="656"/>
      <c r="CL12" s="656"/>
      <c r="CM12" s="656"/>
      <c r="CN12" s="656"/>
      <c r="CO12" s="656"/>
      <c r="CP12" s="656"/>
      <c r="CQ12" s="657"/>
      <c r="CR12" s="658">
        <v>6159132</v>
      </c>
      <c r="CS12" s="659"/>
      <c r="CT12" s="659"/>
      <c r="CU12" s="659"/>
      <c r="CV12" s="659"/>
      <c r="CW12" s="659"/>
      <c r="CX12" s="659"/>
      <c r="CY12" s="660"/>
      <c r="CZ12" s="684">
        <v>8</v>
      </c>
      <c r="DA12" s="684"/>
      <c r="DB12" s="684"/>
      <c r="DC12" s="684"/>
      <c r="DD12" s="664">
        <v>156821</v>
      </c>
      <c r="DE12" s="659"/>
      <c r="DF12" s="659"/>
      <c r="DG12" s="659"/>
      <c r="DH12" s="659"/>
      <c r="DI12" s="659"/>
      <c r="DJ12" s="659"/>
      <c r="DK12" s="659"/>
      <c r="DL12" s="659"/>
      <c r="DM12" s="659"/>
      <c r="DN12" s="659"/>
      <c r="DO12" s="659"/>
      <c r="DP12" s="660"/>
      <c r="DQ12" s="664">
        <v>1534616</v>
      </c>
      <c r="DR12" s="659"/>
      <c r="DS12" s="659"/>
      <c r="DT12" s="659"/>
      <c r="DU12" s="659"/>
      <c r="DV12" s="659"/>
      <c r="DW12" s="659"/>
      <c r="DX12" s="659"/>
      <c r="DY12" s="659"/>
      <c r="DZ12" s="659"/>
      <c r="EA12" s="659"/>
      <c r="EB12" s="659"/>
      <c r="EC12" s="694"/>
    </row>
    <row r="13" spans="2:143" ht="11.25" customHeight="1" x14ac:dyDescent="0.15">
      <c r="B13" s="655" t="s">
        <v>249</v>
      </c>
      <c r="C13" s="656"/>
      <c r="D13" s="656"/>
      <c r="E13" s="656"/>
      <c r="F13" s="656"/>
      <c r="G13" s="656"/>
      <c r="H13" s="656"/>
      <c r="I13" s="656"/>
      <c r="J13" s="656"/>
      <c r="K13" s="656"/>
      <c r="L13" s="656"/>
      <c r="M13" s="656"/>
      <c r="N13" s="656"/>
      <c r="O13" s="656"/>
      <c r="P13" s="656"/>
      <c r="Q13" s="657"/>
      <c r="R13" s="658" t="s">
        <v>127</v>
      </c>
      <c r="S13" s="659"/>
      <c r="T13" s="659"/>
      <c r="U13" s="659"/>
      <c r="V13" s="659"/>
      <c r="W13" s="659"/>
      <c r="X13" s="659"/>
      <c r="Y13" s="660"/>
      <c r="Z13" s="684" t="s">
        <v>127</v>
      </c>
      <c r="AA13" s="684"/>
      <c r="AB13" s="684"/>
      <c r="AC13" s="684"/>
      <c r="AD13" s="685" t="s">
        <v>127</v>
      </c>
      <c r="AE13" s="685"/>
      <c r="AF13" s="685"/>
      <c r="AG13" s="685"/>
      <c r="AH13" s="685"/>
      <c r="AI13" s="685"/>
      <c r="AJ13" s="685"/>
      <c r="AK13" s="685"/>
      <c r="AL13" s="661" t="s">
        <v>127</v>
      </c>
      <c r="AM13" s="662"/>
      <c r="AN13" s="662"/>
      <c r="AO13" s="686"/>
      <c r="AP13" s="655" t="s">
        <v>250</v>
      </c>
      <c r="AQ13" s="656"/>
      <c r="AR13" s="656"/>
      <c r="AS13" s="656"/>
      <c r="AT13" s="656"/>
      <c r="AU13" s="656"/>
      <c r="AV13" s="656"/>
      <c r="AW13" s="656"/>
      <c r="AX13" s="656"/>
      <c r="AY13" s="656"/>
      <c r="AZ13" s="656"/>
      <c r="BA13" s="656"/>
      <c r="BB13" s="656"/>
      <c r="BC13" s="656"/>
      <c r="BD13" s="656"/>
      <c r="BE13" s="656"/>
      <c r="BF13" s="657"/>
      <c r="BG13" s="658">
        <v>9145764</v>
      </c>
      <c r="BH13" s="659"/>
      <c r="BI13" s="659"/>
      <c r="BJ13" s="659"/>
      <c r="BK13" s="659"/>
      <c r="BL13" s="659"/>
      <c r="BM13" s="659"/>
      <c r="BN13" s="660"/>
      <c r="BO13" s="684">
        <v>43.2</v>
      </c>
      <c r="BP13" s="684"/>
      <c r="BQ13" s="684"/>
      <c r="BR13" s="684"/>
      <c r="BS13" s="685" t="s">
        <v>127</v>
      </c>
      <c r="BT13" s="685"/>
      <c r="BU13" s="685"/>
      <c r="BV13" s="685"/>
      <c r="BW13" s="685"/>
      <c r="BX13" s="685"/>
      <c r="BY13" s="685"/>
      <c r="BZ13" s="685"/>
      <c r="CA13" s="685"/>
      <c r="CB13" s="730"/>
      <c r="CD13" s="655" t="s">
        <v>251</v>
      </c>
      <c r="CE13" s="656"/>
      <c r="CF13" s="656"/>
      <c r="CG13" s="656"/>
      <c r="CH13" s="656"/>
      <c r="CI13" s="656"/>
      <c r="CJ13" s="656"/>
      <c r="CK13" s="656"/>
      <c r="CL13" s="656"/>
      <c r="CM13" s="656"/>
      <c r="CN13" s="656"/>
      <c r="CO13" s="656"/>
      <c r="CP13" s="656"/>
      <c r="CQ13" s="657"/>
      <c r="CR13" s="658">
        <v>9585166</v>
      </c>
      <c r="CS13" s="659"/>
      <c r="CT13" s="659"/>
      <c r="CU13" s="659"/>
      <c r="CV13" s="659"/>
      <c r="CW13" s="659"/>
      <c r="CX13" s="659"/>
      <c r="CY13" s="660"/>
      <c r="CZ13" s="684">
        <v>12.4</v>
      </c>
      <c r="DA13" s="684"/>
      <c r="DB13" s="684"/>
      <c r="DC13" s="684"/>
      <c r="DD13" s="664">
        <v>2321178</v>
      </c>
      <c r="DE13" s="659"/>
      <c r="DF13" s="659"/>
      <c r="DG13" s="659"/>
      <c r="DH13" s="659"/>
      <c r="DI13" s="659"/>
      <c r="DJ13" s="659"/>
      <c r="DK13" s="659"/>
      <c r="DL13" s="659"/>
      <c r="DM13" s="659"/>
      <c r="DN13" s="659"/>
      <c r="DO13" s="659"/>
      <c r="DP13" s="660"/>
      <c r="DQ13" s="664">
        <v>5225282</v>
      </c>
      <c r="DR13" s="659"/>
      <c r="DS13" s="659"/>
      <c r="DT13" s="659"/>
      <c r="DU13" s="659"/>
      <c r="DV13" s="659"/>
      <c r="DW13" s="659"/>
      <c r="DX13" s="659"/>
      <c r="DY13" s="659"/>
      <c r="DZ13" s="659"/>
      <c r="EA13" s="659"/>
      <c r="EB13" s="659"/>
      <c r="EC13" s="694"/>
    </row>
    <row r="14" spans="2:143" ht="11.25" customHeight="1" x14ac:dyDescent="0.15">
      <c r="B14" s="655" t="s">
        <v>252</v>
      </c>
      <c r="C14" s="656"/>
      <c r="D14" s="656"/>
      <c r="E14" s="656"/>
      <c r="F14" s="656"/>
      <c r="G14" s="656"/>
      <c r="H14" s="656"/>
      <c r="I14" s="656"/>
      <c r="J14" s="656"/>
      <c r="K14" s="656"/>
      <c r="L14" s="656"/>
      <c r="M14" s="656"/>
      <c r="N14" s="656"/>
      <c r="O14" s="656"/>
      <c r="P14" s="656"/>
      <c r="Q14" s="657"/>
      <c r="R14" s="658" t="s">
        <v>127</v>
      </c>
      <c r="S14" s="659"/>
      <c r="T14" s="659"/>
      <c r="U14" s="659"/>
      <c r="V14" s="659"/>
      <c r="W14" s="659"/>
      <c r="X14" s="659"/>
      <c r="Y14" s="660"/>
      <c r="Z14" s="684" t="s">
        <v>127</v>
      </c>
      <c r="AA14" s="684"/>
      <c r="AB14" s="684"/>
      <c r="AC14" s="684"/>
      <c r="AD14" s="685" t="s">
        <v>127</v>
      </c>
      <c r="AE14" s="685"/>
      <c r="AF14" s="685"/>
      <c r="AG14" s="685"/>
      <c r="AH14" s="685"/>
      <c r="AI14" s="685"/>
      <c r="AJ14" s="685"/>
      <c r="AK14" s="685"/>
      <c r="AL14" s="661" t="s">
        <v>127</v>
      </c>
      <c r="AM14" s="662"/>
      <c r="AN14" s="662"/>
      <c r="AO14" s="686"/>
      <c r="AP14" s="655" t="s">
        <v>253</v>
      </c>
      <c r="AQ14" s="656"/>
      <c r="AR14" s="656"/>
      <c r="AS14" s="656"/>
      <c r="AT14" s="656"/>
      <c r="AU14" s="656"/>
      <c r="AV14" s="656"/>
      <c r="AW14" s="656"/>
      <c r="AX14" s="656"/>
      <c r="AY14" s="656"/>
      <c r="AZ14" s="656"/>
      <c r="BA14" s="656"/>
      <c r="BB14" s="656"/>
      <c r="BC14" s="656"/>
      <c r="BD14" s="656"/>
      <c r="BE14" s="656"/>
      <c r="BF14" s="657"/>
      <c r="BG14" s="658">
        <v>584013</v>
      </c>
      <c r="BH14" s="659"/>
      <c r="BI14" s="659"/>
      <c r="BJ14" s="659"/>
      <c r="BK14" s="659"/>
      <c r="BL14" s="659"/>
      <c r="BM14" s="659"/>
      <c r="BN14" s="660"/>
      <c r="BO14" s="684">
        <v>2.8</v>
      </c>
      <c r="BP14" s="684"/>
      <c r="BQ14" s="684"/>
      <c r="BR14" s="684"/>
      <c r="BS14" s="685" t="s">
        <v>127</v>
      </c>
      <c r="BT14" s="685"/>
      <c r="BU14" s="685"/>
      <c r="BV14" s="685"/>
      <c r="BW14" s="685"/>
      <c r="BX14" s="685"/>
      <c r="BY14" s="685"/>
      <c r="BZ14" s="685"/>
      <c r="CA14" s="685"/>
      <c r="CB14" s="730"/>
      <c r="CD14" s="655" t="s">
        <v>254</v>
      </c>
      <c r="CE14" s="656"/>
      <c r="CF14" s="656"/>
      <c r="CG14" s="656"/>
      <c r="CH14" s="656"/>
      <c r="CI14" s="656"/>
      <c r="CJ14" s="656"/>
      <c r="CK14" s="656"/>
      <c r="CL14" s="656"/>
      <c r="CM14" s="656"/>
      <c r="CN14" s="656"/>
      <c r="CO14" s="656"/>
      <c r="CP14" s="656"/>
      <c r="CQ14" s="657"/>
      <c r="CR14" s="658">
        <v>2009861</v>
      </c>
      <c r="CS14" s="659"/>
      <c r="CT14" s="659"/>
      <c r="CU14" s="659"/>
      <c r="CV14" s="659"/>
      <c r="CW14" s="659"/>
      <c r="CX14" s="659"/>
      <c r="CY14" s="660"/>
      <c r="CZ14" s="684">
        <v>2.6</v>
      </c>
      <c r="DA14" s="684"/>
      <c r="DB14" s="684"/>
      <c r="DC14" s="684"/>
      <c r="DD14" s="664">
        <v>109082</v>
      </c>
      <c r="DE14" s="659"/>
      <c r="DF14" s="659"/>
      <c r="DG14" s="659"/>
      <c r="DH14" s="659"/>
      <c r="DI14" s="659"/>
      <c r="DJ14" s="659"/>
      <c r="DK14" s="659"/>
      <c r="DL14" s="659"/>
      <c r="DM14" s="659"/>
      <c r="DN14" s="659"/>
      <c r="DO14" s="659"/>
      <c r="DP14" s="660"/>
      <c r="DQ14" s="664">
        <v>1904044</v>
      </c>
      <c r="DR14" s="659"/>
      <c r="DS14" s="659"/>
      <c r="DT14" s="659"/>
      <c r="DU14" s="659"/>
      <c r="DV14" s="659"/>
      <c r="DW14" s="659"/>
      <c r="DX14" s="659"/>
      <c r="DY14" s="659"/>
      <c r="DZ14" s="659"/>
      <c r="EA14" s="659"/>
      <c r="EB14" s="659"/>
      <c r="EC14" s="694"/>
    </row>
    <row r="15" spans="2:143" ht="11.25" customHeight="1" x14ac:dyDescent="0.15">
      <c r="B15" s="655" t="s">
        <v>255</v>
      </c>
      <c r="C15" s="656"/>
      <c r="D15" s="656"/>
      <c r="E15" s="656"/>
      <c r="F15" s="656"/>
      <c r="G15" s="656"/>
      <c r="H15" s="656"/>
      <c r="I15" s="656"/>
      <c r="J15" s="656"/>
      <c r="K15" s="656"/>
      <c r="L15" s="656"/>
      <c r="M15" s="656"/>
      <c r="N15" s="656"/>
      <c r="O15" s="656"/>
      <c r="P15" s="656"/>
      <c r="Q15" s="657"/>
      <c r="R15" s="658" t="s">
        <v>127</v>
      </c>
      <c r="S15" s="659"/>
      <c r="T15" s="659"/>
      <c r="U15" s="659"/>
      <c r="V15" s="659"/>
      <c r="W15" s="659"/>
      <c r="X15" s="659"/>
      <c r="Y15" s="660"/>
      <c r="Z15" s="684" t="s">
        <v>127</v>
      </c>
      <c r="AA15" s="684"/>
      <c r="AB15" s="684"/>
      <c r="AC15" s="684"/>
      <c r="AD15" s="685" t="s">
        <v>127</v>
      </c>
      <c r="AE15" s="685"/>
      <c r="AF15" s="685"/>
      <c r="AG15" s="685"/>
      <c r="AH15" s="685"/>
      <c r="AI15" s="685"/>
      <c r="AJ15" s="685"/>
      <c r="AK15" s="685"/>
      <c r="AL15" s="661" t="s">
        <v>127</v>
      </c>
      <c r="AM15" s="662"/>
      <c r="AN15" s="662"/>
      <c r="AO15" s="686"/>
      <c r="AP15" s="655" t="s">
        <v>256</v>
      </c>
      <c r="AQ15" s="656"/>
      <c r="AR15" s="656"/>
      <c r="AS15" s="656"/>
      <c r="AT15" s="656"/>
      <c r="AU15" s="656"/>
      <c r="AV15" s="656"/>
      <c r="AW15" s="656"/>
      <c r="AX15" s="656"/>
      <c r="AY15" s="656"/>
      <c r="AZ15" s="656"/>
      <c r="BA15" s="656"/>
      <c r="BB15" s="656"/>
      <c r="BC15" s="656"/>
      <c r="BD15" s="656"/>
      <c r="BE15" s="656"/>
      <c r="BF15" s="657"/>
      <c r="BG15" s="658">
        <v>1004127</v>
      </c>
      <c r="BH15" s="659"/>
      <c r="BI15" s="659"/>
      <c r="BJ15" s="659"/>
      <c r="BK15" s="659"/>
      <c r="BL15" s="659"/>
      <c r="BM15" s="659"/>
      <c r="BN15" s="660"/>
      <c r="BO15" s="684">
        <v>4.7</v>
      </c>
      <c r="BP15" s="684"/>
      <c r="BQ15" s="684"/>
      <c r="BR15" s="684"/>
      <c r="BS15" s="685" t="s">
        <v>127</v>
      </c>
      <c r="BT15" s="685"/>
      <c r="BU15" s="685"/>
      <c r="BV15" s="685"/>
      <c r="BW15" s="685"/>
      <c r="BX15" s="685"/>
      <c r="BY15" s="685"/>
      <c r="BZ15" s="685"/>
      <c r="CA15" s="685"/>
      <c r="CB15" s="730"/>
      <c r="CD15" s="655" t="s">
        <v>257</v>
      </c>
      <c r="CE15" s="656"/>
      <c r="CF15" s="656"/>
      <c r="CG15" s="656"/>
      <c r="CH15" s="656"/>
      <c r="CI15" s="656"/>
      <c r="CJ15" s="656"/>
      <c r="CK15" s="656"/>
      <c r="CL15" s="656"/>
      <c r="CM15" s="656"/>
      <c r="CN15" s="656"/>
      <c r="CO15" s="656"/>
      <c r="CP15" s="656"/>
      <c r="CQ15" s="657"/>
      <c r="CR15" s="658">
        <v>6366653</v>
      </c>
      <c r="CS15" s="659"/>
      <c r="CT15" s="659"/>
      <c r="CU15" s="659"/>
      <c r="CV15" s="659"/>
      <c r="CW15" s="659"/>
      <c r="CX15" s="659"/>
      <c r="CY15" s="660"/>
      <c r="CZ15" s="684">
        <v>8.1999999999999993</v>
      </c>
      <c r="DA15" s="684"/>
      <c r="DB15" s="684"/>
      <c r="DC15" s="684"/>
      <c r="DD15" s="664">
        <v>1280605</v>
      </c>
      <c r="DE15" s="659"/>
      <c r="DF15" s="659"/>
      <c r="DG15" s="659"/>
      <c r="DH15" s="659"/>
      <c r="DI15" s="659"/>
      <c r="DJ15" s="659"/>
      <c r="DK15" s="659"/>
      <c r="DL15" s="659"/>
      <c r="DM15" s="659"/>
      <c r="DN15" s="659"/>
      <c r="DO15" s="659"/>
      <c r="DP15" s="660"/>
      <c r="DQ15" s="664">
        <v>4660334</v>
      </c>
      <c r="DR15" s="659"/>
      <c r="DS15" s="659"/>
      <c r="DT15" s="659"/>
      <c r="DU15" s="659"/>
      <c r="DV15" s="659"/>
      <c r="DW15" s="659"/>
      <c r="DX15" s="659"/>
      <c r="DY15" s="659"/>
      <c r="DZ15" s="659"/>
      <c r="EA15" s="659"/>
      <c r="EB15" s="659"/>
      <c r="EC15" s="694"/>
    </row>
    <row r="16" spans="2:143" ht="11.25" customHeight="1" x14ac:dyDescent="0.15">
      <c r="B16" s="655" t="s">
        <v>258</v>
      </c>
      <c r="C16" s="656"/>
      <c r="D16" s="656"/>
      <c r="E16" s="656"/>
      <c r="F16" s="656"/>
      <c r="G16" s="656"/>
      <c r="H16" s="656"/>
      <c r="I16" s="656"/>
      <c r="J16" s="656"/>
      <c r="K16" s="656"/>
      <c r="L16" s="656"/>
      <c r="M16" s="656"/>
      <c r="N16" s="656"/>
      <c r="O16" s="656"/>
      <c r="P16" s="656"/>
      <c r="Q16" s="657"/>
      <c r="R16" s="658">
        <v>39748</v>
      </c>
      <c r="S16" s="659"/>
      <c r="T16" s="659"/>
      <c r="U16" s="659"/>
      <c r="V16" s="659"/>
      <c r="W16" s="659"/>
      <c r="X16" s="659"/>
      <c r="Y16" s="660"/>
      <c r="Z16" s="684">
        <v>0</v>
      </c>
      <c r="AA16" s="684"/>
      <c r="AB16" s="684"/>
      <c r="AC16" s="684"/>
      <c r="AD16" s="685">
        <v>39748</v>
      </c>
      <c r="AE16" s="685"/>
      <c r="AF16" s="685"/>
      <c r="AG16" s="685"/>
      <c r="AH16" s="685"/>
      <c r="AI16" s="685"/>
      <c r="AJ16" s="685"/>
      <c r="AK16" s="685"/>
      <c r="AL16" s="661">
        <v>0.1</v>
      </c>
      <c r="AM16" s="662"/>
      <c r="AN16" s="662"/>
      <c r="AO16" s="686"/>
      <c r="AP16" s="655" t="s">
        <v>259</v>
      </c>
      <c r="AQ16" s="656"/>
      <c r="AR16" s="656"/>
      <c r="AS16" s="656"/>
      <c r="AT16" s="656"/>
      <c r="AU16" s="656"/>
      <c r="AV16" s="656"/>
      <c r="AW16" s="656"/>
      <c r="AX16" s="656"/>
      <c r="AY16" s="656"/>
      <c r="AZ16" s="656"/>
      <c r="BA16" s="656"/>
      <c r="BB16" s="656"/>
      <c r="BC16" s="656"/>
      <c r="BD16" s="656"/>
      <c r="BE16" s="656"/>
      <c r="BF16" s="657"/>
      <c r="BG16" s="658" t="s">
        <v>127</v>
      </c>
      <c r="BH16" s="659"/>
      <c r="BI16" s="659"/>
      <c r="BJ16" s="659"/>
      <c r="BK16" s="659"/>
      <c r="BL16" s="659"/>
      <c r="BM16" s="659"/>
      <c r="BN16" s="660"/>
      <c r="BO16" s="684" t="s">
        <v>127</v>
      </c>
      <c r="BP16" s="684"/>
      <c r="BQ16" s="684"/>
      <c r="BR16" s="684"/>
      <c r="BS16" s="685" t="s">
        <v>127</v>
      </c>
      <c r="BT16" s="685"/>
      <c r="BU16" s="685"/>
      <c r="BV16" s="685"/>
      <c r="BW16" s="685"/>
      <c r="BX16" s="685"/>
      <c r="BY16" s="685"/>
      <c r="BZ16" s="685"/>
      <c r="CA16" s="685"/>
      <c r="CB16" s="730"/>
      <c r="CD16" s="655" t="s">
        <v>260</v>
      </c>
      <c r="CE16" s="656"/>
      <c r="CF16" s="656"/>
      <c r="CG16" s="656"/>
      <c r="CH16" s="656"/>
      <c r="CI16" s="656"/>
      <c r="CJ16" s="656"/>
      <c r="CK16" s="656"/>
      <c r="CL16" s="656"/>
      <c r="CM16" s="656"/>
      <c r="CN16" s="656"/>
      <c r="CO16" s="656"/>
      <c r="CP16" s="656"/>
      <c r="CQ16" s="657"/>
      <c r="CR16" s="658">
        <v>1776039</v>
      </c>
      <c r="CS16" s="659"/>
      <c r="CT16" s="659"/>
      <c r="CU16" s="659"/>
      <c r="CV16" s="659"/>
      <c r="CW16" s="659"/>
      <c r="CX16" s="659"/>
      <c r="CY16" s="660"/>
      <c r="CZ16" s="684">
        <v>2.2999999999999998</v>
      </c>
      <c r="DA16" s="684"/>
      <c r="DB16" s="684"/>
      <c r="DC16" s="684"/>
      <c r="DD16" s="664" t="s">
        <v>127</v>
      </c>
      <c r="DE16" s="659"/>
      <c r="DF16" s="659"/>
      <c r="DG16" s="659"/>
      <c r="DH16" s="659"/>
      <c r="DI16" s="659"/>
      <c r="DJ16" s="659"/>
      <c r="DK16" s="659"/>
      <c r="DL16" s="659"/>
      <c r="DM16" s="659"/>
      <c r="DN16" s="659"/>
      <c r="DO16" s="659"/>
      <c r="DP16" s="660"/>
      <c r="DQ16" s="664">
        <v>109699</v>
      </c>
      <c r="DR16" s="659"/>
      <c r="DS16" s="659"/>
      <c r="DT16" s="659"/>
      <c r="DU16" s="659"/>
      <c r="DV16" s="659"/>
      <c r="DW16" s="659"/>
      <c r="DX16" s="659"/>
      <c r="DY16" s="659"/>
      <c r="DZ16" s="659"/>
      <c r="EA16" s="659"/>
      <c r="EB16" s="659"/>
      <c r="EC16" s="694"/>
    </row>
    <row r="17" spans="2:133" ht="11.25" customHeight="1" x14ac:dyDescent="0.15">
      <c r="B17" s="655" t="s">
        <v>261</v>
      </c>
      <c r="C17" s="656"/>
      <c r="D17" s="656"/>
      <c r="E17" s="656"/>
      <c r="F17" s="656"/>
      <c r="G17" s="656"/>
      <c r="H17" s="656"/>
      <c r="I17" s="656"/>
      <c r="J17" s="656"/>
      <c r="K17" s="656"/>
      <c r="L17" s="656"/>
      <c r="M17" s="656"/>
      <c r="N17" s="656"/>
      <c r="O17" s="656"/>
      <c r="P17" s="656"/>
      <c r="Q17" s="657"/>
      <c r="R17" s="658">
        <v>321252</v>
      </c>
      <c r="S17" s="659"/>
      <c r="T17" s="659"/>
      <c r="U17" s="659"/>
      <c r="V17" s="659"/>
      <c r="W17" s="659"/>
      <c r="X17" s="659"/>
      <c r="Y17" s="660"/>
      <c r="Z17" s="684">
        <v>0.4</v>
      </c>
      <c r="AA17" s="684"/>
      <c r="AB17" s="684"/>
      <c r="AC17" s="684"/>
      <c r="AD17" s="685">
        <v>321252</v>
      </c>
      <c r="AE17" s="685"/>
      <c r="AF17" s="685"/>
      <c r="AG17" s="685"/>
      <c r="AH17" s="685"/>
      <c r="AI17" s="685"/>
      <c r="AJ17" s="685"/>
      <c r="AK17" s="685"/>
      <c r="AL17" s="661">
        <v>0.8</v>
      </c>
      <c r="AM17" s="662"/>
      <c r="AN17" s="662"/>
      <c r="AO17" s="686"/>
      <c r="AP17" s="655" t="s">
        <v>262</v>
      </c>
      <c r="AQ17" s="656"/>
      <c r="AR17" s="656"/>
      <c r="AS17" s="656"/>
      <c r="AT17" s="656"/>
      <c r="AU17" s="656"/>
      <c r="AV17" s="656"/>
      <c r="AW17" s="656"/>
      <c r="AX17" s="656"/>
      <c r="AY17" s="656"/>
      <c r="AZ17" s="656"/>
      <c r="BA17" s="656"/>
      <c r="BB17" s="656"/>
      <c r="BC17" s="656"/>
      <c r="BD17" s="656"/>
      <c r="BE17" s="656"/>
      <c r="BF17" s="657"/>
      <c r="BG17" s="658" t="s">
        <v>127</v>
      </c>
      <c r="BH17" s="659"/>
      <c r="BI17" s="659"/>
      <c r="BJ17" s="659"/>
      <c r="BK17" s="659"/>
      <c r="BL17" s="659"/>
      <c r="BM17" s="659"/>
      <c r="BN17" s="660"/>
      <c r="BO17" s="684" t="s">
        <v>127</v>
      </c>
      <c r="BP17" s="684"/>
      <c r="BQ17" s="684"/>
      <c r="BR17" s="684"/>
      <c r="BS17" s="685" t="s">
        <v>127</v>
      </c>
      <c r="BT17" s="685"/>
      <c r="BU17" s="685"/>
      <c r="BV17" s="685"/>
      <c r="BW17" s="685"/>
      <c r="BX17" s="685"/>
      <c r="BY17" s="685"/>
      <c r="BZ17" s="685"/>
      <c r="CA17" s="685"/>
      <c r="CB17" s="730"/>
      <c r="CD17" s="655" t="s">
        <v>263</v>
      </c>
      <c r="CE17" s="656"/>
      <c r="CF17" s="656"/>
      <c r="CG17" s="656"/>
      <c r="CH17" s="656"/>
      <c r="CI17" s="656"/>
      <c r="CJ17" s="656"/>
      <c r="CK17" s="656"/>
      <c r="CL17" s="656"/>
      <c r="CM17" s="656"/>
      <c r="CN17" s="656"/>
      <c r="CO17" s="656"/>
      <c r="CP17" s="656"/>
      <c r="CQ17" s="657"/>
      <c r="CR17" s="658">
        <v>6796051</v>
      </c>
      <c r="CS17" s="659"/>
      <c r="CT17" s="659"/>
      <c r="CU17" s="659"/>
      <c r="CV17" s="659"/>
      <c r="CW17" s="659"/>
      <c r="CX17" s="659"/>
      <c r="CY17" s="660"/>
      <c r="CZ17" s="684">
        <v>8.8000000000000007</v>
      </c>
      <c r="DA17" s="684"/>
      <c r="DB17" s="684"/>
      <c r="DC17" s="684"/>
      <c r="DD17" s="664" t="s">
        <v>127</v>
      </c>
      <c r="DE17" s="659"/>
      <c r="DF17" s="659"/>
      <c r="DG17" s="659"/>
      <c r="DH17" s="659"/>
      <c r="DI17" s="659"/>
      <c r="DJ17" s="659"/>
      <c r="DK17" s="659"/>
      <c r="DL17" s="659"/>
      <c r="DM17" s="659"/>
      <c r="DN17" s="659"/>
      <c r="DO17" s="659"/>
      <c r="DP17" s="660"/>
      <c r="DQ17" s="664">
        <v>6712129</v>
      </c>
      <c r="DR17" s="659"/>
      <c r="DS17" s="659"/>
      <c r="DT17" s="659"/>
      <c r="DU17" s="659"/>
      <c r="DV17" s="659"/>
      <c r="DW17" s="659"/>
      <c r="DX17" s="659"/>
      <c r="DY17" s="659"/>
      <c r="DZ17" s="659"/>
      <c r="EA17" s="659"/>
      <c r="EB17" s="659"/>
      <c r="EC17" s="694"/>
    </row>
    <row r="18" spans="2:133" ht="11.25" customHeight="1" x14ac:dyDescent="0.15">
      <c r="B18" s="655" t="s">
        <v>264</v>
      </c>
      <c r="C18" s="656"/>
      <c r="D18" s="656"/>
      <c r="E18" s="656"/>
      <c r="F18" s="656"/>
      <c r="G18" s="656"/>
      <c r="H18" s="656"/>
      <c r="I18" s="656"/>
      <c r="J18" s="656"/>
      <c r="K18" s="656"/>
      <c r="L18" s="656"/>
      <c r="M18" s="656"/>
      <c r="N18" s="656"/>
      <c r="O18" s="656"/>
      <c r="P18" s="656"/>
      <c r="Q18" s="657"/>
      <c r="R18" s="658">
        <v>697150</v>
      </c>
      <c r="S18" s="659"/>
      <c r="T18" s="659"/>
      <c r="U18" s="659"/>
      <c r="V18" s="659"/>
      <c r="W18" s="659"/>
      <c r="X18" s="659"/>
      <c r="Y18" s="660"/>
      <c r="Z18" s="684">
        <v>0.9</v>
      </c>
      <c r="AA18" s="684"/>
      <c r="AB18" s="684"/>
      <c r="AC18" s="684"/>
      <c r="AD18" s="685">
        <v>664848</v>
      </c>
      <c r="AE18" s="685"/>
      <c r="AF18" s="685"/>
      <c r="AG18" s="685"/>
      <c r="AH18" s="685"/>
      <c r="AI18" s="685"/>
      <c r="AJ18" s="685"/>
      <c r="AK18" s="685"/>
      <c r="AL18" s="661">
        <v>1.6000000238418579</v>
      </c>
      <c r="AM18" s="662"/>
      <c r="AN18" s="662"/>
      <c r="AO18" s="686"/>
      <c r="AP18" s="655" t="s">
        <v>265</v>
      </c>
      <c r="AQ18" s="656"/>
      <c r="AR18" s="656"/>
      <c r="AS18" s="656"/>
      <c r="AT18" s="656"/>
      <c r="AU18" s="656"/>
      <c r="AV18" s="656"/>
      <c r="AW18" s="656"/>
      <c r="AX18" s="656"/>
      <c r="AY18" s="656"/>
      <c r="AZ18" s="656"/>
      <c r="BA18" s="656"/>
      <c r="BB18" s="656"/>
      <c r="BC18" s="656"/>
      <c r="BD18" s="656"/>
      <c r="BE18" s="656"/>
      <c r="BF18" s="657"/>
      <c r="BG18" s="658" t="s">
        <v>127</v>
      </c>
      <c r="BH18" s="659"/>
      <c r="BI18" s="659"/>
      <c r="BJ18" s="659"/>
      <c r="BK18" s="659"/>
      <c r="BL18" s="659"/>
      <c r="BM18" s="659"/>
      <c r="BN18" s="660"/>
      <c r="BO18" s="684" t="s">
        <v>127</v>
      </c>
      <c r="BP18" s="684"/>
      <c r="BQ18" s="684"/>
      <c r="BR18" s="684"/>
      <c r="BS18" s="685" t="s">
        <v>127</v>
      </c>
      <c r="BT18" s="685"/>
      <c r="BU18" s="685"/>
      <c r="BV18" s="685"/>
      <c r="BW18" s="685"/>
      <c r="BX18" s="685"/>
      <c r="BY18" s="685"/>
      <c r="BZ18" s="685"/>
      <c r="CA18" s="685"/>
      <c r="CB18" s="730"/>
      <c r="CD18" s="655" t="s">
        <v>266</v>
      </c>
      <c r="CE18" s="656"/>
      <c r="CF18" s="656"/>
      <c r="CG18" s="656"/>
      <c r="CH18" s="656"/>
      <c r="CI18" s="656"/>
      <c r="CJ18" s="656"/>
      <c r="CK18" s="656"/>
      <c r="CL18" s="656"/>
      <c r="CM18" s="656"/>
      <c r="CN18" s="656"/>
      <c r="CO18" s="656"/>
      <c r="CP18" s="656"/>
      <c r="CQ18" s="657"/>
      <c r="CR18" s="658" t="s">
        <v>127</v>
      </c>
      <c r="CS18" s="659"/>
      <c r="CT18" s="659"/>
      <c r="CU18" s="659"/>
      <c r="CV18" s="659"/>
      <c r="CW18" s="659"/>
      <c r="CX18" s="659"/>
      <c r="CY18" s="660"/>
      <c r="CZ18" s="684" t="s">
        <v>127</v>
      </c>
      <c r="DA18" s="684"/>
      <c r="DB18" s="684"/>
      <c r="DC18" s="684"/>
      <c r="DD18" s="664" t="s">
        <v>127</v>
      </c>
      <c r="DE18" s="659"/>
      <c r="DF18" s="659"/>
      <c r="DG18" s="659"/>
      <c r="DH18" s="659"/>
      <c r="DI18" s="659"/>
      <c r="DJ18" s="659"/>
      <c r="DK18" s="659"/>
      <c r="DL18" s="659"/>
      <c r="DM18" s="659"/>
      <c r="DN18" s="659"/>
      <c r="DO18" s="659"/>
      <c r="DP18" s="660"/>
      <c r="DQ18" s="664" t="s">
        <v>127</v>
      </c>
      <c r="DR18" s="659"/>
      <c r="DS18" s="659"/>
      <c r="DT18" s="659"/>
      <c r="DU18" s="659"/>
      <c r="DV18" s="659"/>
      <c r="DW18" s="659"/>
      <c r="DX18" s="659"/>
      <c r="DY18" s="659"/>
      <c r="DZ18" s="659"/>
      <c r="EA18" s="659"/>
      <c r="EB18" s="659"/>
      <c r="EC18" s="694"/>
    </row>
    <row r="19" spans="2:133" ht="11.25" customHeight="1" x14ac:dyDescent="0.15">
      <c r="B19" s="655" t="s">
        <v>267</v>
      </c>
      <c r="C19" s="656"/>
      <c r="D19" s="656"/>
      <c r="E19" s="656"/>
      <c r="F19" s="656"/>
      <c r="G19" s="656"/>
      <c r="H19" s="656"/>
      <c r="I19" s="656"/>
      <c r="J19" s="656"/>
      <c r="K19" s="656"/>
      <c r="L19" s="656"/>
      <c r="M19" s="656"/>
      <c r="N19" s="656"/>
      <c r="O19" s="656"/>
      <c r="P19" s="656"/>
      <c r="Q19" s="657"/>
      <c r="R19" s="658">
        <v>144423</v>
      </c>
      <c r="S19" s="659"/>
      <c r="T19" s="659"/>
      <c r="U19" s="659"/>
      <c r="V19" s="659"/>
      <c r="W19" s="659"/>
      <c r="X19" s="659"/>
      <c r="Y19" s="660"/>
      <c r="Z19" s="684">
        <v>0.2</v>
      </c>
      <c r="AA19" s="684"/>
      <c r="AB19" s="684"/>
      <c r="AC19" s="684"/>
      <c r="AD19" s="685">
        <v>144423</v>
      </c>
      <c r="AE19" s="685"/>
      <c r="AF19" s="685"/>
      <c r="AG19" s="685"/>
      <c r="AH19" s="685"/>
      <c r="AI19" s="685"/>
      <c r="AJ19" s="685"/>
      <c r="AK19" s="685"/>
      <c r="AL19" s="661">
        <v>0.4</v>
      </c>
      <c r="AM19" s="662"/>
      <c r="AN19" s="662"/>
      <c r="AO19" s="686"/>
      <c r="AP19" s="655" t="s">
        <v>268</v>
      </c>
      <c r="AQ19" s="656"/>
      <c r="AR19" s="656"/>
      <c r="AS19" s="656"/>
      <c r="AT19" s="656"/>
      <c r="AU19" s="656"/>
      <c r="AV19" s="656"/>
      <c r="AW19" s="656"/>
      <c r="AX19" s="656"/>
      <c r="AY19" s="656"/>
      <c r="AZ19" s="656"/>
      <c r="BA19" s="656"/>
      <c r="BB19" s="656"/>
      <c r="BC19" s="656"/>
      <c r="BD19" s="656"/>
      <c r="BE19" s="656"/>
      <c r="BF19" s="657"/>
      <c r="BG19" s="658">
        <v>1106323</v>
      </c>
      <c r="BH19" s="659"/>
      <c r="BI19" s="659"/>
      <c r="BJ19" s="659"/>
      <c r="BK19" s="659"/>
      <c r="BL19" s="659"/>
      <c r="BM19" s="659"/>
      <c r="BN19" s="660"/>
      <c r="BO19" s="684">
        <v>5.2</v>
      </c>
      <c r="BP19" s="684"/>
      <c r="BQ19" s="684"/>
      <c r="BR19" s="684"/>
      <c r="BS19" s="685" t="s">
        <v>127</v>
      </c>
      <c r="BT19" s="685"/>
      <c r="BU19" s="685"/>
      <c r="BV19" s="685"/>
      <c r="BW19" s="685"/>
      <c r="BX19" s="685"/>
      <c r="BY19" s="685"/>
      <c r="BZ19" s="685"/>
      <c r="CA19" s="685"/>
      <c r="CB19" s="730"/>
      <c r="CD19" s="655" t="s">
        <v>269</v>
      </c>
      <c r="CE19" s="656"/>
      <c r="CF19" s="656"/>
      <c r="CG19" s="656"/>
      <c r="CH19" s="656"/>
      <c r="CI19" s="656"/>
      <c r="CJ19" s="656"/>
      <c r="CK19" s="656"/>
      <c r="CL19" s="656"/>
      <c r="CM19" s="656"/>
      <c r="CN19" s="656"/>
      <c r="CO19" s="656"/>
      <c r="CP19" s="656"/>
      <c r="CQ19" s="657"/>
      <c r="CR19" s="658" t="s">
        <v>127</v>
      </c>
      <c r="CS19" s="659"/>
      <c r="CT19" s="659"/>
      <c r="CU19" s="659"/>
      <c r="CV19" s="659"/>
      <c r="CW19" s="659"/>
      <c r="CX19" s="659"/>
      <c r="CY19" s="660"/>
      <c r="CZ19" s="684" t="s">
        <v>127</v>
      </c>
      <c r="DA19" s="684"/>
      <c r="DB19" s="684"/>
      <c r="DC19" s="684"/>
      <c r="DD19" s="664" t="s">
        <v>127</v>
      </c>
      <c r="DE19" s="659"/>
      <c r="DF19" s="659"/>
      <c r="DG19" s="659"/>
      <c r="DH19" s="659"/>
      <c r="DI19" s="659"/>
      <c r="DJ19" s="659"/>
      <c r="DK19" s="659"/>
      <c r="DL19" s="659"/>
      <c r="DM19" s="659"/>
      <c r="DN19" s="659"/>
      <c r="DO19" s="659"/>
      <c r="DP19" s="660"/>
      <c r="DQ19" s="664" t="s">
        <v>127</v>
      </c>
      <c r="DR19" s="659"/>
      <c r="DS19" s="659"/>
      <c r="DT19" s="659"/>
      <c r="DU19" s="659"/>
      <c r="DV19" s="659"/>
      <c r="DW19" s="659"/>
      <c r="DX19" s="659"/>
      <c r="DY19" s="659"/>
      <c r="DZ19" s="659"/>
      <c r="EA19" s="659"/>
      <c r="EB19" s="659"/>
      <c r="EC19" s="694"/>
    </row>
    <row r="20" spans="2:133" ht="11.25" customHeight="1" x14ac:dyDescent="0.15">
      <c r="B20" s="655" t="s">
        <v>270</v>
      </c>
      <c r="C20" s="656"/>
      <c r="D20" s="656"/>
      <c r="E20" s="656"/>
      <c r="F20" s="656"/>
      <c r="G20" s="656"/>
      <c r="H20" s="656"/>
      <c r="I20" s="656"/>
      <c r="J20" s="656"/>
      <c r="K20" s="656"/>
      <c r="L20" s="656"/>
      <c r="M20" s="656"/>
      <c r="N20" s="656"/>
      <c r="O20" s="656"/>
      <c r="P20" s="656"/>
      <c r="Q20" s="657"/>
      <c r="R20" s="658">
        <v>11592</v>
      </c>
      <c r="S20" s="659"/>
      <c r="T20" s="659"/>
      <c r="U20" s="659"/>
      <c r="V20" s="659"/>
      <c r="W20" s="659"/>
      <c r="X20" s="659"/>
      <c r="Y20" s="660"/>
      <c r="Z20" s="684">
        <v>0</v>
      </c>
      <c r="AA20" s="684"/>
      <c r="AB20" s="684"/>
      <c r="AC20" s="684"/>
      <c r="AD20" s="685">
        <v>11592</v>
      </c>
      <c r="AE20" s="685"/>
      <c r="AF20" s="685"/>
      <c r="AG20" s="685"/>
      <c r="AH20" s="685"/>
      <c r="AI20" s="685"/>
      <c r="AJ20" s="685"/>
      <c r="AK20" s="685"/>
      <c r="AL20" s="661">
        <v>0</v>
      </c>
      <c r="AM20" s="662"/>
      <c r="AN20" s="662"/>
      <c r="AO20" s="686"/>
      <c r="AP20" s="655" t="s">
        <v>271</v>
      </c>
      <c r="AQ20" s="656"/>
      <c r="AR20" s="656"/>
      <c r="AS20" s="656"/>
      <c r="AT20" s="656"/>
      <c r="AU20" s="656"/>
      <c r="AV20" s="656"/>
      <c r="AW20" s="656"/>
      <c r="AX20" s="656"/>
      <c r="AY20" s="656"/>
      <c r="AZ20" s="656"/>
      <c r="BA20" s="656"/>
      <c r="BB20" s="656"/>
      <c r="BC20" s="656"/>
      <c r="BD20" s="656"/>
      <c r="BE20" s="656"/>
      <c r="BF20" s="657"/>
      <c r="BG20" s="658">
        <v>1106323</v>
      </c>
      <c r="BH20" s="659"/>
      <c r="BI20" s="659"/>
      <c r="BJ20" s="659"/>
      <c r="BK20" s="659"/>
      <c r="BL20" s="659"/>
      <c r="BM20" s="659"/>
      <c r="BN20" s="660"/>
      <c r="BO20" s="684">
        <v>5.2</v>
      </c>
      <c r="BP20" s="684"/>
      <c r="BQ20" s="684"/>
      <c r="BR20" s="684"/>
      <c r="BS20" s="685" t="s">
        <v>127</v>
      </c>
      <c r="BT20" s="685"/>
      <c r="BU20" s="685"/>
      <c r="BV20" s="685"/>
      <c r="BW20" s="685"/>
      <c r="BX20" s="685"/>
      <c r="BY20" s="685"/>
      <c r="BZ20" s="685"/>
      <c r="CA20" s="685"/>
      <c r="CB20" s="730"/>
      <c r="CD20" s="655" t="s">
        <v>272</v>
      </c>
      <c r="CE20" s="656"/>
      <c r="CF20" s="656"/>
      <c r="CG20" s="656"/>
      <c r="CH20" s="656"/>
      <c r="CI20" s="656"/>
      <c r="CJ20" s="656"/>
      <c r="CK20" s="656"/>
      <c r="CL20" s="656"/>
      <c r="CM20" s="656"/>
      <c r="CN20" s="656"/>
      <c r="CO20" s="656"/>
      <c r="CP20" s="656"/>
      <c r="CQ20" s="657"/>
      <c r="CR20" s="658">
        <v>77219580</v>
      </c>
      <c r="CS20" s="659"/>
      <c r="CT20" s="659"/>
      <c r="CU20" s="659"/>
      <c r="CV20" s="659"/>
      <c r="CW20" s="659"/>
      <c r="CX20" s="659"/>
      <c r="CY20" s="660"/>
      <c r="CZ20" s="684">
        <v>100</v>
      </c>
      <c r="DA20" s="684"/>
      <c r="DB20" s="684"/>
      <c r="DC20" s="684"/>
      <c r="DD20" s="664">
        <v>5779096</v>
      </c>
      <c r="DE20" s="659"/>
      <c r="DF20" s="659"/>
      <c r="DG20" s="659"/>
      <c r="DH20" s="659"/>
      <c r="DI20" s="659"/>
      <c r="DJ20" s="659"/>
      <c r="DK20" s="659"/>
      <c r="DL20" s="659"/>
      <c r="DM20" s="659"/>
      <c r="DN20" s="659"/>
      <c r="DO20" s="659"/>
      <c r="DP20" s="660"/>
      <c r="DQ20" s="664">
        <v>45930804</v>
      </c>
      <c r="DR20" s="659"/>
      <c r="DS20" s="659"/>
      <c r="DT20" s="659"/>
      <c r="DU20" s="659"/>
      <c r="DV20" s="659"/>
      <c r="DW20" s="659"/>
      <c r="DX20" s="659"/>
      <c r="DY20" s="659"/>
      <c r="DZ20" s="659"/>
      <c r="EA20" s="659"/>
      <c r="EB20" s="659"/>
      <c r="EC20" s="694"/>
    </row>
    <row r="21" spans="2:133" ht="11.25" customHeight="1" x14ac:dyDescent="0.15">
      <c r="B21" s="655" t="s">
        <v>273</v>
      </c>
      <c r="C21" s="656"/>
      <c r="D21" s="656"/>
      <c r="E21" s="656"/>
      <c r="F21" s="656"/>
      <c r="G21" s="656"/>
      <c r="H21" s="656"/>
      <c r="I21" s="656"/>
      <c r="J21" s="656"/>
      <c r="K21" s="656"/>
      <c r="L21" s="656"/>
      <c r="M21" s="656"/>
      <c r="N21" s="656"/>
      <c r="O21" s="656"/>
      <c r="P21" s="656"/>
      <c r="Q21" s="657"/>
      <c r="R21" s="658">
        <v>13773</v>
      </c>
      <c r="S21" s="659"/>
      <c r="T21" s="659"/>
      <c r="U21" s="659"/>
      <c r="V21" s="659"/>
      <c r="W21" s="659"/>
      <c r="X21" s="659"/>
      <c r="Y21" s="660"/>
      <c r="Z21" s="684">
        <v>0</v>
      </c>
      <c r="AA21" s="684"/>
      <c r="AB21" s="684"/>
      <c r="AC21" s="684"/>
      <c r="AD21" s="685">
        <v>13773</v>
      </c>
      <c r="AE21" s="685"/>
      <c r="AF21" s="685"/>
      <c r="AG21" s="685"/>
      <c r="AH21" s="685"/>
      <c r="AI21" s="685"/>
      <c r="AJ21" s="685"/>
      <c r="AK21" s="685"/>
      <c r="AL21" s="661">
        <v>0</v>
      </c>
      <c r="AM21" s="662"/>
      <c r="AN21" s="662"/>
      <c r="AO21" s="686"/>
      <c r="AP21" s="655" t="s">
        <v>274</v>
      </c>
      <c r="AQ21" s="731"/>
      <c r="AR21" s="731"/>
      <c r="AS21" s="731"/>
      <c r="AT21" s="731"/>
      <c r="AU21" s="731"/>
      <c r="AV21" s="731"/>
      <c r="AW21" s="731"/>
      <c r="AX21" s="731"/>
      <c r="AY21" s="731"/>
      <c r="AZ21" s="731"/>
      <c r="BA21" s="731"/>
      <c r="BB21" s="731"/>
      <c r="BC21" s="731"/>
      <c r="BD21" s="731"/>
      <c r="BE21" s="731"/>
      <c r="BF21" s="732"/>
      <c r="BG21" s="658">
        <v>22470</v>
      </c>
      <c r="BH21" s="659"/>
      <c r="BI21" s="659"/>
      <c r="BJ21" s="659"/>
      <c r="BK21" s="659"/>
      <c r="BL21" s="659"/>
      <c r="BM21" s="659"/>
      <c r="BN21" s="660"/>
      <c r="BO21" s="684">
        <v>0.1</v>
      </c>
      <c r="BP21" s="684"/>
      <c r="BQ21" s="684"/>
      <c r="BR21" s="684"/>
      <c r="BS21" s="685" t="s">
        <v>127</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275</v>
      </c>
      <c r="C22" s="716"/>
      <c r="D22" s="716"/>
      <c r="E22" s="716"/>
      <c r="F22" s="716"/>
      <c r="G22" s="716"/>
      <c r="H22" s="716"/>
      <c r="I22" s="716"/>
      <c r="J22" s="716"/>
      <c r="K22" s="716"/>
      <c r="L22" s="716"/>
      <c r="M22" s="716"/>
      <c r="N22" s="716"/>
      <c r="O22" s="716"/>
      <c r="P22" s="716"/>
      <c r="Q22" s="717"/>
      <c r="R22" s="658">
        <v>527362</v>
      </c>
      <c r="S22" s="659"/>
      <c r="T22" s="659"/>
      <c r="U22" s="659"/>
      <c r="V22" s="659"/>
      <c r="W22" s="659"/>
      <c r="X22" s="659"/>
      <c r="Y22" s="660"/>
      <c r="Z22" s="684">
        <v>0.7</v>
      </c>
      <c r="AA22" s="684"/>
      <c r="AB22" s="684"/>
      <c r="AC22" s="684"/>
      <c r="AD22" s="685">
        <v>495060</v>
      </c>
      <c r="AE22" s="685"/>
      <c r="AF22" s="685"/>
      <c r="AG22" s="685"/>
      <c r="AH22" s="685"/>
      <c r="AI22" s="685"/>
      <c r="AJ22" s="685"/>
      <c r="AK22" s="685"/>
      <c r="AL22" s="661">
        <v>1.2000000476837158</v>
      </c>
      <c r="AM22" s="662"/>
      <c r="AN22" s="662"/>
      <c r="AO22" s="686"/>
      <c r="AP22" s="655" t="s">
        <v>276</v>
      </c>
      <c r="AQ22" s="731"/>
      <c r="AR22" s="731"/>
      <c r="AS22" s="731"/>
      <c r="AT22" s="731"/>
      <c r="AU22" s="731"/>
      <c r="AV22" s="731"/>
      <c r="AW22" s="731"/>
      <c r="AX22" s="731"/>
      <c r="AY22" s="731"/>
      <c r="AZ22" s="731"/>
      <c r="BA22" s="731"/>
      <c r="BB22" s="731"/>
      <c r="BC22" s="731"/>
      <c r="BD22" s="731"/>
      <c r="BE22" s="731"/>
      <c r="BF22" s="732"/>
      <c r="BG22" s="658" t="s">
        <v>127</v>
      </c>
      <c r="BH22" s="659"/>
      <c r="BI22" s="659"/>
      <c r="BJ22" s="659"/>
      <c r="BK22" s="659"/>
      <c r="BL22" s="659"/>
      <c r="BM22" s="659"/>
      <c r="BN22" s="660"/>
      <c r="BO22" s="684" t="s">
        <v>127</v>
      </c>
      <c r="BP22" s="684"/>
      <c r="BQ22" s="684"/>
      <c r="BR22" s="684"/>
      <c r="BS22" s="685" t="s">
        <v>127</v>
      </c>
      <c r="BT22" s="685"/>
      <c r="BU22" s="685"/>
      <c r="BV22" s="685"/>
      <c r="BW22" s="685"/>
      <c r="BX22" s="685"/>
      <c r="BY22" s="685"/>
      <c r="BZ22" s="685"/>
      <c r="CA22" s="685"/>
      <c r="CB22" s="730"/>
      <c r="CD22" s="711" t="s">
        <v>277</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278</v>
      </c>
      <c r="C23" s="656"/>
      <c r="D23" s="656"/>
      <c r="E23" s="656"/>
      <c r="F23" s="656"/>
      <c r="G23" s="656"/>
      <c r="H23" s="656"/>
      <c r="I23" s="656"/>
      <c r="J23" s="656"/>
      <c r="K23" s="656"/>
      <c r="L23" s="656"/>
      <c r="M23" s="656"/>
      <c r="N23" s="656"/>
      <c r="O23" s="656"/>
      <c r="P23" s="656"/>
      <c r="Q23" s="657"/>
      <c r="R23" s="658">
        <v>15751801</v>
      </c>
      <c r="S23" s="659"/>
      <c r="T23" s="659"/>
      <c r="U23" s="659"/>
      <c r="V23" s="659"/>
      <c r="W23" s="659"/>
      <c r="X23" s="659"/>
      <c r="Y23" s="660"/>
      <c r="Z23" s="684">
        <v>19.600000000000001</v>
      </c>
      <c r="AA23" s="684"/>
      <c r="AB23" s="684"/>
      <c r="AC23" s="684"/>
      <c r="AD23" s="685">
        <v>14465777</v>
      </c>
      <c r="AE23" s="685"/>
      <c r="AF23" s="685"/>
      <c r="AG23" s="685"/>
      <c r="AH23" s="685"/>
      <c r="AI23" s="685"/>
      <c r="AJ23" s="685"/>
      <c r="AK23" s="685"/>
      <c r="AL23" s="661">
        <v>35.6</v>
      </c>
      <c r="AM23" s="662"/>
      <c r="AN23" s="662"/>
      <c r="AO23" s="686"/>
      <c r="AP23" s="655" t="s">
        <v>279</v>
      </c>
      <c r="AQ23" s="731"/>
      <c r="AR23" s="731"/>
      <c r="AS23" s="731"/>
      <c r="AT23" s="731"/>
      <c r="AU23" s="731"/>
      <c r="AV23" s="731"/>
      <c r="AW23" s="731"/>
      <c r="AX23" s="731"/>
      <c r="AY23" s="731"/>
      <c r="AZ23" s="731"/>
      <c r="BA23" s="731"/>
      <c r="BB23" s="731"/>
      <c r="BC23" s="731"/>
      <c r="BD23" s="731"/>
      <c r="BE23" s="731"/>
      <c r="BF23" s="732"/>
      <c r="BG23" s="658">
        <v>1083853</v>
      </c>
      <c r="BH23" s="659"/>
      <c r="BI23" s="659"/>
      <c r="BJ23" s="659"/>
      <c r="BK23" s="659"/>
      <c r="BL23" s="659"/>
      <c r="BM23" s="659"/>
      <c r="BN23" s="660"/>
      <c r="BO23" s="684">
        <v>5.0999999999999996</v>
      </c>
      <c r="BP23" s="684"/>
      <c r="BQ23" s="684"/>
      <c r="BR23" s="684"/>
      <c r="BS23" s="685" t="s">
        <v>127</v>
      </c>
      <c r="BT23" s="685"/>
      <c r="BU23" s="685"/>
      <c r="BV23" s="685"/>
      <c r="BW23" s="685"/>
      <c r="BX23" s="685"/>
      <c r="BY23" s="685"/>
      <c r="BZ23" s="685"/>
      <c r="CA23" s="685"/>
      <c r="CB23" s="730"/>
      <c r="CD23" s="711" t="s">
        <v>219</v>
      </c>
      <c r="CE23" s="712"/>
      <c r="CF23" s="712"/>
      <c r="CG23" s="712"/>
      <c r="CH23" s="712"/>
      <c r="CI23" s="712"/>
      <c r="CJ23" s="712"/>
      <c r="CK23" s="712"/>
      <c r="CL23" s="712"/>
      <c r="CM23" s="712"/>
      <c r="CN23" s="712"/>
      <c r="CO23" s="712"/>
      <c r="CP23" s="712"/>
      <c r="CQ23" s="713"/>
      <c r="CR23" s="711" t="s">
        <v>280</v>
      </c>
      <c r="CS23" s="712"/>
      <c r="CT23" s="712"/>
      <c r="CU23" s="712"/>
      <c r="CV23" s="712"/>
      <c r="CW23" s="712"/>
      <c r="CX23" s="712"/>
      <c r="CY23" s="713"/>
      <c r="CZ23" s="711" t="s">
        <v>281</v>
      </c>
      <c r="DA23" s="712"/>
      <c r="DB23" s="712"/>
      <c r="DC23" s="713"/>
      <c r="DD23" s="711" t="s">
        <v>282</v>
      </c>
      <c r="DE23" s="712"/>
      <c r="DF23" s="712"/>
      <c r="DG23" s="712"/>
      <c r="DH23" s="712"/>
      <c r="DI23" s="712"/>
      <c r="DJ23" s="712"/>
      <c r="DK23" s="713"/>
      <c r="DL23" s="743" t="s">
        <v>283</v>
      </c>
      <c r="DM23" s="744"/>
      <c r="DN23" s="744"/>
      <c r="DO23" s="744"/>
      <c r="DP23" s="744"/>
      <c r="DQ23" s="744"/>
      <c r="DR23" s="744"/>
      <c r="DS23" s="744"/>
      <c r="DT23" s="744"/>
      <c r="DU23" s="744"/>
      <c r="DV23" s="745"/>
      <c r="DW23" s="711" t="s">
        <v>284</v>
      </c>
      <c r="DX23" s="712"/>
      <c r="DY23" s="712"/>
      <c r="DZ23" s="712"/>
      <c r="EA23" s="712"/>
      <c r="EB23" s="712"/>
      <c r="EC23" s="713"/>
    </row>
    <row r="24" spans="2:133" ht="11.25" customHeight="1" x14ac:dyDescent="0.15">
      <c r="B24" s="655" t="s">
        <v>285</v>
      </c>
      <c r="C24" s="656"/>
      <c r="D24" s="656"/>
      <c r="E24" s="656"/>
      <c r="F24" s="656"/>
      <c r="G24" s="656"/>
      <c r="H24" s="656"/>
      <c r="I24" s="656"/>
      <c r="J24" s="656"/>
      <c r="K24" s="656"/>
      <c r="L24" s="656"/>
      <c r="M24" s="656"/>
      <c r="N24" s="656"/>
      <c r="O24" s="656"/>
      <c r="P24" s="656"/>
      <c r="Q24" s="657"/>
      <c r="R24" s="658">
        <v>14465777</v>
      </c>
      <c r="S24" s="659"/>
      <c r="T24" s="659"/>
      <c r="U24" s="659"/>
      <c r="V24" s="659"/>
      <c r="W24" s="659"/>
      <c r="X24" s="659"/>
      <c r="Y24" s="660"/>
      <c r="Z24" s="684">
        <v>18</v>
      </c>
      <c r="AA24" s="684"/>
      <c r="AB24" s="684"/>
      <c r="AC24" s="684"/>
      <c r="AD24" s="685">
        <v>14465777</v>
      </c>
      <c r="AE24" s="685"/>
      <c r="AF24" s="685"/>
      <c r="AG24" s="685"/>
      <c r="AH24" s="685"/>
      <c r="AI24" s="685"/>
      <c r="AJ24" s="685"/>
      <c r="AK24" s="685"/>
      <c r="AL24" s="661">
        <v>35.6</v>
      </c>
      <c r="AM24" s="662"/>
      <c r="AN24" s="662"/>
      <c r="AO24" s="686"/>
      <c r="AP24" s="655" t="s">
        <v>286</v>
      </c>
      <c r="AQ24" s="731"/>
      <c r="AR24" s="731"/>
      <c r="AS24" s="731"/>
      <c r="AT24" s="731"/>
      <c r="AU24" s="731"/>
      <c r="AV24" s="731"/>
      <c r="AW24" s="731"/>
      <c r="AX24" s="731"/>
      <c r="AY24" s="731"/>
      <c r="AZ24" s="731"/>
      <c r="BA24" s="731"/>
      <c r="BB24" s="731"/>
      <c r="BC24" s="731"/>
      <c r="BD24" s="731"/>
      <c r="BE24" s="731"/>
      <c r="BF24" s="732"/>
      <c r="BG24" s="658" t="s">
        <v>127</v>
      </c>
      <c r="BH24" s="659"/>
      <c r="BI24" s="659"/>
      <c r="BJ24" s="659"/>
      <c r="BK24" s="659"/>
      <c r="BL24" s="659"/>
      <c r="BM24" s="659"/>
      <c r="BN24" s="660"/>
      <c r="BO24" s="684" t="s">
        <v>127</v>
      </c>
      <c r="BP24" s="684"/>
      <c r="BQ24" s="684"/>
      <c r="BR24" s="684"/>
      <c r="BS24" s="685" t="s">
        <v>127</v>
      </c>
      <c r="BT24" s="685"/>
      <c r="BU24" s="685"/>
      <c r="BV24" s="685"/>
      <c r="BW24" s="685"/>
      <c r="BX24" s="685"/>
      <c r="BY24" s="685"/>
      <c r="BZ24" s="685"/>
      <c r="CA24" s="685"/>
      <c r="CB24" s="730"/>
      <c r="CD24" s="708" t="s">
        <v>287</v>
      </c>
      <c r="CE24" s="709"/>
      <c r="CF24" s="709"/>
      <c r="CG24" s="709"/>
      <c r="CH24" s="709"/>
      <c r="CI24" s="709"/>
      <c r="CJ24" s="709"/>
      <c r="CK24" s="709"/>
      <c r="CL24" s="709"/>
      <c r="CM24" s="709"/>
      <c r="CN24" s="709"/>
      <c r="CO24" s="709"/>
      <c r="CP24" s="709"/>
      <c r="CQ24" s="710"/>
      <c r="CR24" s="705">
        <v>34472484</v>
      </c>
      <c r="CS24" s="706"/>
      <c r="CT24" s="706"/>
      <c r="CU24" s="706"/>
      <c r="CV24" s="706"/>
      <c r="CW24" s="706"/>
      <c r="CX24" s="706"/>
      <c r="CY24" s="734"/>
      <c r="CZ24" s="735">
        <v>44.6</v>
      </c>
      <c r="DA24" s="720"/>
      <c r="DB24" s="720"/>
      <c r="DC24" s="737"/>
      <c r="DD24" s="733">
        <v>21355424</v>
      </c>
      <c r="DE24" s="706"/>
      <c r="DF24" s="706"/>
      <c r="DG24" s="706"/>
      <c r="DH24" s="706"/>
      <c r="DI24" s="706"/>
      <c r="DJ24" s="706"/>
      <c r="DK24" s="734"/>
      <c r="DL24" s="733">
        <v>21194431</v>
      </c>
      <c r="DM24" s="706"/>
      <c r="DN24" s="706"/>
      <c r="DO24" s="706"/>
      <c r="DP24" s="706"/>
      <c r="DQ24" s="706"/>
      <c r="DR24" s="706"/>
      <c r="DS24" s="706"/>
      <c r="DT24" s="706"/>
      <c r="DU24" s="706"/>
      <c r="DV24" s="734"/>
      <c r="DW24" s="735">
        <v>49</v>
      </c>
      <c r="DX24" s="720"/>
      <c r="DY24" s="720"/>
      <c r="DZ24" s="720"/>
      <c r="EA24" s="720"/>
      <c r="EB24" s="720"/>
      <c r="EC24" s="736"/>
    </row>
    <row r="25" spans="2:133" ht="11.25" customHeight="1" x14ac:dyDescent="0.15">
      <c r="B25" s="655" t="s">
        <v>288</v>
      </c>
      <c r="C25" s="656"/>
      <c r="D25" s="656"/>
      <c r="E25" s="656"/>
      <c r="F25" s="656"/>
      <c r="G25" s="656"/>
      <c r="H25" s="656"/>
      <c r="I25" s="656"/>
      <c r="J25" s="656"/>
      <c r="K25" s="656"/>
      <c r="L25" s="656"/>
      <c r="M25" s="656"/>
      <c r="N25" s="656"/>
      <c r="O25" s="656"/>
      <c r="P25" s="656"/>
      <c r="Q25" s="657"/>
      <c r="R25" s="658">
        <v>1285446</v>
      </c>
      <c r="S25" s="659"/>
      <c r="T25" s="659"/>
      <c r="U25" s="659"/>
      <c r="V25" s="659"/>
      <c r="W25" s="659"/>
      <c r="X25" s="659"/>
      <c r="Y25" s="660"/>
      <c r="Z25" s="684">
        <v>1.6</v>
      </c>
      <c r="AA25" s="684"/>
      <c r="AB25" s="684"/>
      <c r="AC25" s="684"/>
      <c r="AD25" s="685" t="s">
        <v>127</v>
      </c>
      <c r="AE25" s="685"/>
      <c r="AF25" s="685"/>
      <c r="AG25" s="685"/>
      <c r="AH25" s="685"/>
      <c r="AI25" s="685"/>
      <c r="AJ25" s="685"/>
      <c r="AK25" s="685"/>
      <c r="AL25" s="661" t="s">
        <v>127</v>
      </c>
      <c r="AM25" s="662"/>
      <c r="AN25" s="662"/>
      <c r="AO25" s="686"/>
      <c r="AP25" s="655" t="s">
        <v>289</v>
      </c>
      <c r="AQ25" s="731"/>
      <c r="AR25" s="731"/>
      <c r="AS25" s="731"/>
      <c r="AT25" s="731"/>
      <c r="AU25" s="731"/>
      <c r="AV25" s="731"/>
      <c r="AW25" s="731"/>
      <c r="AX25" s="731"/>
      <c r="AY25" s="731"/>
      <c r="AZ25" s="731"/>
      <c r="BA25" s="731"/>
      <c r="BB25" s="731"/>
      <c r="BC25" s="731"/>
      <c r="BD25" s="731"/>
      <c r="BE25" s="731"/>
      <c r="BF25" s="732"/>
      <c r="BG25" s="658" t="s">
        <v>127</v>
      </c>
      <c r="BH25" s="659"/>
      <c r="BI25" s="659"/>
      <c r="BJ25" s="659"/>
      <c r="BK25" s="659"/>
      <c r="BL25" s="659"/>
      <c r="BM25" s="659"/>
      <c r="BN25" s="660"/>
      <c r="BO25" s="684" t="s">
        <v>127</v>
      </c>
      <c r="BP25" s="684"/>
      <c r="BQ25" s="684"/>
      <c r="BR25" s="684"/>
      <c r="BS25" s="685" t="s">
        <v>127</v>
      </c>
      <c r="BT25" s="685"/>
      <c r="BU25" s="685"/>
      <c r="BV25" s="685"/>
      <c r="BW25" s="685"/>
      <c r="BX25" s="685"/>
      <c r="BY25" s="685"/>
      <c r="BZ25" s="685"/>
      <c r="CA25" s="685"/>
      <c r="CB25" s="730"/>
      <c r="CD25" s="655" t="s">
        <v>290</v>
      </c>
      <c r="CE25" s="656"/>
      <c r="CF25" s="656"/>
      <c r="CG25" s="656"/>
      <c r="CH25" s="656"/>
      <c r="CI25" s="656"/>
      <c r="CJ25" s="656"/>
      <c r="CK25" s="656"/>
      <c r="CL25" s="656"/>
      <c r="CM25" s="656"/>
      <c r="CN25" s="656"/>
      <c r="CO25" s="656"/>
      <c r="CP25" s="656"/>
      <c r="CQ25" s="657"/>
      <c r="CR25" s="658">
        <v>12123972</v>
      </c>
      <c r="CS25" s="668"/>
      <c r="CT25" s="668"/>
      <c r="CU25" s="668"/>
      <c r="CV25" s="668"/>
      <c r="CW25" s="668"/>
      <c r="CX25" s="668"/>
      <c r="CY25" s="669"/>
      <c r="CZ25" s="661">
        <v>15.7</v>
      </c>
      <c r="DA25" s="670"/>
      <c r="DB25" s="670"/>
      <c r="DC25" s="671"/>
      <c r="DD25" s="664">
        <v>10896976</v>
      </c>
      <c r="DE25" s="668"/>
      <c r="DF25" s="668"/>
      <c r="DG25" s="668"/>
      <c r="DH25" s="668"/>
      <c r="DI25" s="668"/>
      <c r="DJ25" s="668"/>
      <c r="DK25" s="669"/>
      <c r="DL25" s="664">
        <v>10817878</v>
      </c>
      <c r="DM25" s="668"/>
      <c r="DN25" s="668"/>
      <c r="DO25" s="668"/>
      <c r="DP25" s="668"/>
      <c r="DQ25" s="668"/>
      <c r="DR25" s="668"/>
      <c r="DS25" s="668"/>
      <c r="DT25" s="668"/>
      <c r="DU25" s="668"/>
      <c r="DV25" s="669"/>
      <c r="DW25" s="661">
        <v>25</v>
      </c>
      <c r="DX25" s="670"/>
      <c r="DY25" s="670"/>
      <c r="DZ25" s="670"/>
      <c r="EA25" s="670"/>
      <c r="EB25" s="670"/>
      <c r="EC25" s="689"/>
    </row>
    <row r="26" spans="2:133" ht="11.25" customHeight="1" x14ac:dyDescent="0.15">
      <c r="B26" s="655" t="s">
        <v>291</v>
      </c>
      <c r="C26" s="656"/>
      <c r="D26" s="656"/>
      <c r="E26" s="656"/>
      <c r="F26" s="656"/>
      <c r="G26" s="656"/>
      <c r="H26" s="656"/>
      <c r="I26" s="656"/>
      <c r="J26" s="656"/>
      <c r="K26" s="656"/>
      <c r="L26" s="656"/>
      <c r="M26" s="656"/>
      <c r="N26" s="656"/>
      <c r="O26" s="656"/>
      <c r="P26" s="656"/>
      <c r="Q26" s="657"/>
      <c r="R26" s="658">
        <v>578</v>
      </c>
      <c r="S26" s="659"/>
      <c r="T26" s="659"/>
      <c r="U26" s="659"/>
      <c r="V26" s="659"/>
      <c r="W26" s="659"/>
      <c r="X26" s="659"/>
      <c r="Y26" s="660"/>
      <c r="Z26" s="684">
        <v>0</v>
      </c>
      <c r="AA26" s="684"/>
      <c r="AB26" s="684"/>
      <c r="AC26" s="684"/>
      <c r="AD26" s="685" t="s">
        <v>127</v>
      </c>
      <c r="AE26" s="685"/>
      <c r="AF26" s="685"/>
      <c r="AG26" s="685"/>
      <c r="AH26" s="685"/>
      <c r="AI26" s="685"/>
      <c r="AJ26" s="685"/>
      <c r="AK26" s="685"/>
      <c r="AL26" s="661" t="s">
        <v>127</v>
      </c>
      <c r="AM26" s="662"/>
      <c r="AN26" s="662"/>
      <c r="AO26" s="686"/>
      <c r="AP26" s="655" t="s">
        <v>292</v>
      </c>
      <c r="AQ26" s="731"/>
      <c r="AR26" s="731"/>
      <c r="AS26" s="731"/>
      <c r="AT26" s="731"/>
      <c r="AU26" s="731"/>
      <c r="AV26" s="731"/>
      <c r="AW26" s="731"/>
      <c r="AX26" s="731"/>
      <c r="AY26" s="731"/>
      <c r="AZ26" s="731"/>
      <c r="BA26" s="731"/>
      <c r="BB26" s="731"/>
      <c r="BC26" s="731"/>
      <c r="BD26" s="731"/>
      <c r="BE26" s="731"/>
      <c r="BF26" s="732"/>
      <c r="BG26" s="658" t="s">
        <v>127</v>
      </c>
      <c r="BH26" s="659"/>
      <c r="BI26" s="659"/>
      <c r="BJ26" s="659"/>
      <c r="BK26" s="659"/>
      <c r="BL26" s="659"/>
      <c r="BM26" s="659"/>
      <c r="BN26" s="660"/>
      <c r="BO26" s="684" t="s">
        <v>127</v>
      </c>
      <c r="BP26" s="684"/>
      <c r="BQ26" s="684"/>
      <c r="BR26" s="684"/>
      <c r="BS26" s="685" t="s">
        <v>127</v>
      </c>
      <c r="BT26" s="685"/>
      <c r="BU26" s="685"/>
      <c r="BV26" s="685"/>
      <c r="BW26" s="685"/>
      <c r="BX26" s="685"/>
      <c r="BY26" s="685"/>
      <c r="BZ26" s="685"/>
      <c r="CA26" s="685"/>
      <c r="CB26" s="730"/>
      <c r="CD26" s="655" t="s">
        <v>293</v>
      </c>
      <c r="CE26" s="656"/>
      <c r="CF26" s="656"/>
      <c r="CG26" s="656"/>
      <c r="CH26" s="656"/>
      <c r="CI26" s="656"/>
      <c r="CJ26" s="656"/>
      <c r="CK26" s="656"/>
      <c r="CL26" s="656"/>
      <c r="CM26" s="656"/>
      <c r="CN26" s="656"/>
      <c r="CO26" s="656"/>
      <c r="CP26" s="656"/>
      <c r="CQ26" s="657"/>
      <c r="CR26" s="658">
        <v>7269725</v>
      </c>
      <c r="CS26" s="659"/>
      <c r="CT26" s="659"/>
      <c r="CU26" s="659"/>
      <c r="CV26" s="659"/>
      <c r="CW26" s="659"/>
      <c r="CX26" s="659"/>
      <c r="CY26" s="660"/>
      <c r="CZ26" s="661">
        <v>9.4</v>
      </c>
      <c r="DA26" s="670"/>
      <c r="DB26" s="670"/>
      <c r="DC26" s="671"/>
      <c r="DD26" s="664">
        <v>6495896</v>
      </c>
      <c r="DE26" s="659"/>
      <c r="DF26" s="659"/>
      <c r="DG26" s="659"/>
      <c r="DH26" s="659"/>
      <c r="DI26" s="659"/>
      <c r="DJ26" s="659"/>
      <c r="DK26" s="660"/>
      <c r="DL26" s="664" t="s">
        <v>127</v>
      </c>
      <c r="DM26" s="659"/>
      <c r="DN26" s="659"/>
      <c r="DO26" s="659"/>
      <c r="DP26" s="659"/>
      <c r="DQ26" s="659"/>
      <c r="DR26" s="659"/>
      <c r="DS26" s="659"/>
      <c r="DT26" s="659"/>
      <c r="DU26" s="659"/>
      <c r="DV26" s="660"/>
      <c r="DW26" s="661" t="s">
        <v>127</v>
      </c>
      <c r="DX26" s="670"/>
      <c r="DY26" s="670"/>
      <c r="DZ26" s="670"/>
      <c r="EA26" s="670"/>
      <c r="EB26" s="670"/>
      <c r="EC26" s="689"/>
    </row>
    <row r="27" spans="2:133" ht="11.25" customHeight="1" x14ac:dyDescent="0.15">
      <c r="B27" s="655" t="s">
        <v>294</v>
      </c>
      <c r="C27" s="656"/>
      <c r="D27" s="656"/>
      <c r="E27" s="656"/>
      <c r="F27" s="656"/>
      <c r="G27" s="656"/>
      <c r="H27" s="656"/>
      <c r="I27" s="656"/>
      <c r="J27" s="656"/>
      <c r="K27" s="656"/>
      <c r="L27" s="656"/>
      <c r="M27" s="656"/>
      <c r="N27" s="656"/>
      <c r="O27" s="656"/>
      <c r="P27" s="656"/>
      <c r="Q27" s="657"/>
      <c r="R27" s="658">
        <v>42722665</v>
      </c>
      <c r="S27" s="659"/>
      <c r="T27" s="659"/>
      <c r="U27" s="659"/>
      <c r="V27" s="659"/>
      <c r="W27" s="659"/>
      <c r="X27" s="659"/>
      <c r="Y27" s="660"/>
      <c r="Z27" s="684">
        <v>53.2</v>
      </c>
      <c r="AA27" s="684"/>
      <c r="AB27" s="684"/>
      <c r="AC27" s="684"/>
      <c r="AD27" s="685">
        <v>40320486</v>
      </c>
      <c r="AE27" s="685"/>
      <c r="AF27" s="685"/>
      <c r="AG27" s="685"/>
      <c r="AH27" s="685"/>
      <c r="AI27" s="685"/>
      <c r="AJ27" s="685"/>
      <c r="AK27" s="685"/>
      <c r="AL27" s="661">
        <v>99.300003051757813</v>
      </c>
      <c r="AM27" s="662"/>
      <c r="AN27" s="662"/>
      <c r="AO27" s="686"/>
      <c r="AP27" s="655" t="s">
        <v>295</v>
      </c>
      <c r="AQ27" s="656"/>
      <c r="AR27" s="656"/>
      <c r="AS27" s="656"/>
      <c r="AT27" s="656"/>
      <c r="AU27" s="656"/>
      <c r="AV27" s="656"/>
      <c r="AW27" s="656"/>
      <c r="AX27" s="656"/>
      <c r="AY27" s="656"/>
      <c r="AZ27" s="656"/>
      <c r="BA27" s="656"/>
      <c r="BB27" s="656"/>
      <c r="BC27" s="656"/>
      <c r="BD27" s="656"/>
      <c r="BE27" s="656"/>
      <c r="BF27" s="657"/>
      <c r="BG27" s="658">
        <v>21159250</v>
      </c>
      <c r="BH27" s="659"/>
      <c r="BI27" s="659"/>
      <c r="BJ27" s="659"/>
      <c r="BK27" s="659"/>
      <c r="BL27" s="659"/>
      <c r="BM27" s="659"/>
      <c r="BN27" s="660"/>
      <c r="BO27" s="684">
        <v>100</v>
      </c>
      <c r="BP27" s="684"/>
      <c r="BQ27" s="684"/>
      <c r="BR27" s="684"/>
      <c r="BS27" s="685">
        <v>272839</v>
      </c>
      <c r="BT27" s="685"/>
      <c r="BU27" s="685"/>
      <c r="BV27" s="685"/>
      <c r="BW27" s="685"/>
      <c r="BX27" s="685"/>
      <c r="BY27" s="685"/>
      <c r="BZ27" s="685"/>
      <c r="CA27" s="685"/>
      <c r="CB27" s="730"/>
      <c r="CD27" s="655" t="s">
        <v>296</v>
      </c>
      <c r="CE27" s="656"/>
      <c r="CF27" s="656"/>
      <c r="CG27" s="656"/>
      <c r="CH27" s="656"/>
      <c r="CI27" s="656"/>
      <c r="CJ27" s="656"/>
      <c r="CK27" s="656"/>
      <c r="CL27" s="656"/>
      <c r="CM27" s="656"/>
      <c r="CN27" s="656"/>
      <c r="CO27" s="656"/>
      <c r="CP27" s="656"/>
      <c r="CQ27" s="657"/>
      <c r="CR27" s="658">
        <v>15552461</v>
      </c>
      <c r="CS27" s="668"/>
      <c r="CT27" s="668"/>
      <c r="CU27" s="668"/>
      <c r="CV27" s="668"/>
      <c r="CW27" s="668"/>
      <c r="CX27" s="668"/>
      <c r="CY27" s="669"/>
      <c r="CZ27" s="661">
        <v>20.100000000000001</v>
      </c>
      <c r="DA27" s="670"/>
      <c r="DB27" s="670"/>
      <c r="DC27" s="671"/>
      <c r="DD27" s="664">
        <v>3746319</v>
      </c>
      <c r="DE27" s="668"/>
      <c r="DF27" s="668"/>
      <c r="DG27" s="668"/>
      <c r="DH27" s="668"/>
      <c r="DI27" s="668"/>
      <c r="DJ27" s="668"/>
      <c r="DK27" s="669"/>
      <c r="DL27" s="664">
        <v>3664424</v>
      </c>
      <c r="DM27" s="668"/>
      <c r="DN27" s="668"/>
      <c r="DO27" s="668"/>
      <c r="DP27" s="668"/>
      <c r="DQ27" s="668"/>
      <c r="DR27" s="668"/>
      <c r="DS27" s="668"/>
      <c r="DT27" s="668"/>
      <c r="DU27" s="668"/>
      <c r="DV27" s="669"/>
      <c r="DW27" s="661">
        <v>8.5</v>
      </c>
      <c r="DX27" s="670"/>
      <c r="DY27" s="670"/>
      <c r="DZ27" s="670"/>
      <c r="EA27" s="670"/>
      <c r="EB27" s="670"/>
      <c r="EC27" s="689"/>
    </row>
    <row r="28" spans="2:133" ht="11.25" customHeight="1" x14ac:dyDescent="0.15">
      <c r="B28" s="655" t="s">
        <v>297</v>
      </c>
      <c r="C28" s="656"/>
      <c r="D28" s="656"/>
      <c r="E28" s="656"/>
      <c r="F28" s="656"/>
      <c r="G28" s="656"/>
      <c r="H28" s="656"/>
      <c r="I28" s="656"/>
      <c r="J28" s="656"/>
      <c r="K28" s="656"/>
      <c r="L28" s="656"/>
      <c r="M28" s="656"/>
      <c r="N28" s="656"/>
      <c r="O28" s="656"/>
      <c r="P28" s="656"/>
      <c r="Q28" s="657"/>
      <c r="R28" s="658">
        <v>21826</v>
      </c>
      <c r="S28" s="659"/>
      <c r="T28" s="659"/>
      <c r="U28" s="659"/>
      <c r="V28" s="659"/>
      <c r="W28" s="659"/>
      <c r="X28" s="659"/>
      <c r="Y28" s="660"/>
      <c r="Z28" s="684">
        <v>0</v>
      </c>
      <c r="AA28" s="684"/>
      <c r="AB28" s="684"/>
      <c r="AC28" s="684"/>
      <c r="AD28" s="685">
        <v>21826</v>
      </c>
      <c r="AE28" s="685"/>
      <c r="AF28" s="685"/>
      <c r="AG28" s="685"/>
      <c r="AH28" s="685"/>
      <c r="AI28" s="685"/>
      <c r="AJ28" s="685"/>
      <c r="AK28" s="685"/>
      <c r="AL28" s="661">
        <v>0.1</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298</v>
      </c>
      <c r="CE28" s="656"/>
      <c r="CF28" s="656"/>
      <c r="CG28" s="656"/>
      <c r="CH28" s="656"/>
      <c r="CI28" s="656"/>
      <c r="CJ28" s="656"/>
      <c r="CK28" s="656"/>
      <c r="CL28" s="656"/>
      <c r="CM28" s="656"/>
      <c r="CN28" s="656"/>
      <c r="CO28" s="656"/>
      <c r="CP28" s="656"/>
      <c r="CQ28" s="657"/>
      <c r="CR28" s="658">
        <v>6796051</v>
      </c>
      <c r="CS28" s="659"/>
      <c r="CT28" s="659"/>
      <c r="CU28" s="659"/>
      <c r="CV28" s="659"/>
      <c r="CW28" s="659"/>
      <c r="CX28" s="659"/>
      <c r="CY28" s="660"/>
      <c r="CZ28" s="661">
        <v>8.8000000000000007</v>
      </c>
      <c r="DA28" s="670"/>
      <c r="DB28" s="670"/>
      <c r="DC28" s="671"/>
      <c r="DD28" s="664">
        <v>6712129</v>
      </c>
      <c r="DE28" s="659"/>
      <c r="DF28" s="659"/>
      <c r="DG28" s="659"/>
      <c r="DH28" s="659"/>
      <c r="DI28" s="659"/>
      <c r="DJ28" s="659"/>
      <c r="DK28" s="660"/>
      <c r="DL28" s="664">
        <v>6712129</v>
      </c>
      <c r="DM28" s="659"/>
      <c r="DN28" s="659"/>
      <c r="DO28" s="659"/>
      <c r="DP28" s="659"/>
      <c r="DQ28" s="659"/>
      <c r="DR28" s="659"/>
      <c r="DS28" s="659"/>
      <c r="DT28" s="659"/>
      <c r="DU28" s="659"/>
      <c r="DV28" s="660"/>
      <c r="DW28" s="661">
        <v>15.5</v>
      </c>
      <c r="DX28" s="670"/>
      <c r="DY28" s="670"/>
      <c r="DZ28" s="670"/>
      <c r="EA28" s="670"/>
      <c r="EB28" s="670"/>
      <c r="EC28" s="689"/>
    </row>
    <row r="29" spans="2:133" ht="11.25" customHeight="1" x14ac:dyDescent="0.15">
      <c r="B29" s="655" t="s">
        <v>299</v>
      </c>
      <c r="C29" s="656"/>
      <c r="D29" s="656"/>
      <c r="E29" s="656"/>
      <c r="F29" s="656"/>
      <c r="G29" s="656"/>
      <c r="H29" s="656"/>
      <c r="I29" s="656"/>
      <c r="J29" s="656"/>
      <c r="K29" s="656"/>
      <c r="L29" s="656"/>
      <c r="M29" s="656"/>
      <c r="N29" s="656"/>
      <c r="O29" s="656"/>
      <c r="P29" s="656"/>
      <c r="Q29" s="657"/>
      <c r="R29" s="658">
        <v>348136</v>
      </c>
      <c r="S29" s="659"/>
      <c r="T29" s="659"/>
      <c r="U29" s="659"/>
      <c r="V29" s="659"/>
      <c r="W29" s="659"/>
      <c r="X29" s="659"/>
      <c r="Y29" s="660"/>
      <c r="Z29" s="684">
        <v>0.4</v>
      </c>
      <c r="AA29" s="684"/>
      <c r="AB29" s="684"/>
      <c r="AC29" s="684"/>
      <c r="AD29" s="685" t="s">
        <v>127</v>
      </c>
      <c r="AE29" s="685"/>
      <c r="AF29" s="685"/>
      <c r="AG29" s="685"/>
      <c r="AH29" s="685"/>
      <c r="AI29" s="685"/>
      <c r="AJ29" s="685"/>
      <c r="AK29" s="685"/>
      <c r="AL29" s="661" t="s">
        <v>127</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300</v>
      </c>
      <c r="CE29" s="679"/>
      <c r="CF29" s="655" t="s">
        <v>70</v>
      </c>
      <c r="CG29" s="656"/>
      <c r="CH29" s="656"/>
      <c r="CI29" s="656"/>
      <c r="CJ29" s="656"/>
      <c r="CK29" s="656"/>
      <c r="CL29" s="656"/>
      <c r="CM29" s="656"/>
      <c r="CN29" s="656"/>
      <c r="CO29" s="656"/>
      <c r="CP29" s="656"/>
      <c r="CQ29" s="657"/>
      <c r="CR29" s="658">
        <v>6796051</v>
      </c>
      <c r="CS29" s="668"/>
      <c r="CT29" s="668"/>
      <c r="CU29" s="668"/>
      <c r="CV29" s="668"/>
      <c r="CW29" s="668"/>
      <c r="CX29" s="668"/>
      <c r="CY29" s="669"/>
      <c r="CZ29" s="661">
        <v>8.8000000000000007</v>
      </c>
      <c r="DA29" s="670"/>
      <c r="DB29" s="670"/>
      <c r="DC29" s="671"/>
      <c r="DD29" s="664">
        <v>6712129</v>
      </c>
      <c r="DE29" s="668"/>
      <c r="DF29" s="668"/>
      <c r="DG29" s="668"/>
      <c r="DH29" s="668"/>
      <c r="DI29" s="668"/>
      <c r="DJ29" s="668"/>
      <c r="DK29" s="669"/>
      <c r="DL29" s="664">
        <v>6712129</v>
      </c>
      <c r="DM29" s="668"/>
      <c r="DN29" s="668"/>
      <c r="DO29" s="668"/>
      <c r="DP29" s="668"/>
      <c r="DQ29" s="668"/>
      <c r="DR29" s="668"/>
      <c r="DS29" s="668"/>
      <c r="DT29" s="668"/>
      <c r="DU29" s="668"/>
      <c r="DV29" s="669"/>
      <c r="DW29" s="661">
        <v>15.5</v>
      </c>
      <c r="DX29" s="670"/>
      <c r="DY29" s="670"/>
      <c r="DZ29" s="670"/>
      <c r="EA29" s="670"/>
      <c r="EB29" s="670"/>
      <c r="EC29" s="689"/>
    </row>
    <row r="30" spans="2:133" ht="11.25" customHeight="1" x14ac:dyDescent="0.15">
      <c r="B30" s="655" t="s">
        <v>301</v>
      </c>
      <c r="C30" s="656"/>
      <c r="D30" s="656"/>
      <c r="E30" s="656"/>
      <c r="F30" s="656"/>
      <c r="G30" s="656"/>
      <c r="H30" s="656"/>
      <c r="I30" s="656"/>
      <c r="J30" s="656"/>
      <c r="K30" s="656"/>
      <c r="L30" s="656"/>
      <c r="M30" s="656"/>
      <c r="N30" s="656"/>
      <c r="O30" s="656"/>
      <c r="P30" s="656"/>
      <c r="Q30" s="657"/>
      <c r="R30" s="658">
        <v>709230</v>
      </c>
      <c r="S30" s="659"/>
      <c r="T30" s="659"/>
      <c r="U30" s="659"/>
      <c r="V30" s="659"/>
      <c r="W30" s="659"/>
      <c r="X30" s="659"/>
      <c r="Y30" s="660"/>
      <c r="Z30" s="684">
        <v>0.9</v>
      </c>
      <c r="AA30" s="684"/>
      <c r="AB30" s="684"/>
      <c r="AC30" s="684"/>
      <c r="AD30" s="685">
        <v>119168</v>
      </c>
      <c r="AE30" s="685"/>
      <c r="AF30" s="685"/>
      <c r="AG30" s="685"/>
      <c r="AH30" s="685"/>
      <c r="AI30" s="685"/>
      <c r="AJ30" s="685"/>
      <c r="AK30" s="685"/>
      <c r="AL30" s="661">
        <v>0.3</v>
      </c>
      <c r="AM30" s="662"/>
      <c r="AN30" s="662"/>
      <c r="AO30" s="686"/>
      <c r="AP30" s="711" t="s">
        <v>219</v>
      </c>
      <c r="AQ30" s="712"/>
      <c r="AR30" s="712"/>
      <c r="AS30" s="712"/>
      <c r="AT30" s="712"/>
      <c r="AU30" s="712"/>
      <c r="AV30" s="712"/>
      <c r="AW30" s="712"/>
      <c r="AX30" s="712"/>
      <c r="AY30" s="712"/>
      <c r="AZ30" s="712"/>
      <c r="BA30" s="712"/>
      <c r="BB30" s="712"/>
      <c r="BC30" s="712"/>
      <c r="BD30" s="712"/>
      <c r="BE30" s="712"/>
      <c r="BF30" s="713"/>
      <c r="BG30" s="711" t="s">
        <v>302</v>
      </c>
      <c r="BH30" s="728"/>
      <c r="BI30" s="728"/>
      <c r="BJ30" s="728"/>
      <c r="BK30" s="728"/>
      <c r="BL30" s="728"/>
      <c r="BM30" s="728"/>
      <c r="BN30" s="728"/>
      <c r="BO30" s="728"/>
      <c r="BP30" s="728"/>
      <c r="BQ30" s="729"/>
      <c r="BR30" s="711" t="s">
        <v>303</v>
      </c>
      <c r="BS30" s="728"/>
      <c r="BT30" s="728"/>
      <c r="BU30" s="728"/>
      <c r="BV30" s="728"/>
      <c r="BW30" s="728"/>
      <c r="BX30" s="728"/>
      <c r="BY30" s="728"/>
      <c r="BZ30" s="728"/>
      <c r="CA30" s="728"/>
      <c r="CB30" s="729"/>
      <c r="CD30" s="680"/>
      <c r="CE30" s="681"/>
      <c r="CF30" s="655" t="s">
        <v>304</v>
      </c>
      <c r="CG30" s="656"/>
      <c r="CH30" s="656"/>
      <c r="CI30" s="656"/>
      <c r="CJ30" s="656"/>
      <c r="CK30" s="656"/>
      <c r="CL30" s="656"/>
      <c r="CM30" s="656"/>
      <c r="CN30" s="656"/>
      <c r="CO30" s="656"/>
      <c r="CP30" s="656"/>
      <c r="CQ30" s="657"/>
      <c r="CR30" s="658">
        <v>6588568</v>
      </c>
      <c r="CS30" s="659"/>
      <c r="CT30" s="659"/>
      <c r="CU30" s="659"/>
      <c r="CV30" s="659"/>
      <c r="CW30" s="659"/>
      <c r="CX30" s="659"/>
      <c r="CY30" s="660"/>
      <c r="CZ30" s="661">
        <v>8.5</v>
      </c>
      <c r="DA30" s="670"/>
      <c r="DB30" s="670"/>
      <c r="DC30" s="671"/>
      <c r="DD30" s="664">
        <v>6516510</v>
      </c>
      <c r="DE30" s="659"/>
      <c r="DF30" s="659"/>
      <c r="DG30" s="659"/>
      <c r="DH30" s="659"/>
      <c r="DI30" s="659"/>
      <c r="DJ30" s="659"/>
      <c r="DK30" s="660"/>
      <c r="DL30" s="664">
        <v>6516510</v>
      </c>
      <c r="DM30" s="659"/>
      <c r="DN30" s="659"/>
      <c r="DO30" s="659"/>
      <c r="DP30" s="659"/>
      <c r="DQ30" s="659"/>
      <c r="DR30" s="659"/>
      <c r="DS30" s="659"/>
      <c r="DT30" s="659"/>
      <c r="DU30" s="659"/>
      <c r="DV30" s="660"/>
      <c r="DW30" s="661">
        <v>15.1</v>
      </c>
      <c r="DX30" s="670"/>
      <c r="DY30" s="670"/>
      <c r="DZ30" s="670"/>
      <c r="EA30" s="670"/>
      <c r="EB30" s="670"/>
      <c r="EC30" s="689"/>
    </row>
    <row r="31" spans="2:133" ht="11.25" customHeight="1" x14ac:dyDescent="0.15">
      <c r="B31" s="655" t="s">
        <v>305</v>
      </c>
      <c r="C31" s="656"/>
      <c r="D31" s="656"/>
      <c r="E31" s="656"/>
      <c r="F31" s="656"/>
      <c r="G31" s="656"/>
      <c r="H31" s="656"/>
      <c r="I31" s="656"/>
      <c r="J31" s="656"/>
      <c r="K31" s="656"/>
      <c r="L31" s="656"/>
      <c r="M31" s="656"/>
      <c r="N31" s="656"/>
      <c r="O31" s="656"/>
      <c r="P31" s="656"/>
      <c r="Q31" s="657"/>
      <c r="R31" s="658">
        <v>319338</v>
      </c>
      <c r="S31" s="659"/>
      <c r="T31" s="659"/>
      <c r="U31" s="659"/>
      <c r="V31" s="659"/>
      <c r="W31" s="659"/>
      <c r="X31" s="659"/>
      <c r="Y31" s="660"/>
      <c r="Z31" s="684">
        <v>0.4</v>
      </c>
      <c r="AA31" s="684"/>
      <c r="AB31" s="684"/>
      <c r="AC31" s="684"/>
      <c r="AD31" s="685" t="s">
        <v>127</v>
      </c>
      <c r="AE31" s="685"/>
      <c r="AF31" s="685"/>
      <c r="AG31" s="685"/>
      <c r="AH31" s="685"/>
      <c r="AI31" s="685"/>
      <c r="AJ31" s="685"/>
      <c r="AK31" s="685"/>
      <c r="AL31" s="661" t="s">
        <v>127</v>
      </c>
      <c r="AM31" s="662"/>
      <c r="AN31" s="662"/>
      <c r="AO31" s="686"/>
      <c r="AP31" s="722" t="s">
        <v>306</v>
      </c>
      <c r="AQ31" s="723"/>
      <c r="AR31" s="723"/>
      <c r="AS31" s="723"/>
      <c r="AT31" s="724" t="s">
        <v>307</v>
      </c>
      <c r="AU31" s="355"/>
      <c r="AV31" s="355"/>
      <c r="AW31" s="355"/>
      <c r="AX31" s="708" t="s">
        <v>184</v>
      </c>
      <c r="AY31" s="709"/>
      <c r="AZ31" s="709"/>
      <c r="BA31" s="709"/>
      <c r="BB31" s="709"/>
      <c r="BC31" s="709"/>
      <c r="BD31" s="709"/>
      <c r="BE31" s="709"/>
      <c r="BF31" s="710"/>
      <c r="BG31" s="718">
        <v>99.4</v>
      </c>
      <c r="BH31" s="719"/>
      <c r="BI31" s="719"/>
      <c r="BJ31" s="719"/>
      <c r="BK31" s="719"/>
      <c r="BL31" s="719"/>
      <c r="BM31" s="720">
        <v>97.1</v>
      </c>
      <c r="BN31" s="719"/>
      <c r="BO31" s="719"/>
      <c r="BP31" s="719"/>
      <c r="BQ31" s="721"/>
      <c r="BR31" s="718">
        <v>98.7</v>
      </c>
      <c r="BS31" s="719"/>
      <c r="BT31" s="719"/>
      <c r="BU31" s="719"/>
      <c r="BV31" s="719"/>
      <c r="BW31" s="719"/>
      <c r="BX31" s="720">
        <v>96.2</v>
      </c>
      <c r="BY31" s="719"/>
      <c r="BZ31" s="719"/>
      <c r="CA31" s="719"/>
      <c r="CB31" s="721"/>
      <c r="CD31" s="680"/>
      <c r="CE31" s="681"/>
      <c r="CF31" s="655" t="s">
        <v>308</v>
      </c>
      <c r="CG31" s="656"/>
      <c r="CH31" s="656"/>
      <c r="CI31" s="656"/>
      <c r="CJ31" s="656"/>
      <c r="CK31" s="656"/>
      <c r="CL31" s="656"/>
      <c r="CM31" s="656"/>
      <c r="CN31" s="656"/>
      <c r="CO31" s="656"/>
      <c r="CP31" s="656"/>
      <c r="CQ31" s="657"/>
      <c r="CR31" s="658">
        <v>207483</v>
      </c>
      <c r="CS31" s="668"/>
      <c r="CT31" s="668"/>
      <c r="CU31" s="668"/>
      <c r="CV31" s="668"/>
      <c r="CW31" s="668"/>
      <c r="CX31" s="668"/>
      <c r="CY31" s="669"/>
      <c r="CZ31" s="661">
        <v>0.3</v>
      </c>
      <c r="DA31" s="670"/>
      <c r="DB31" s="670"/>
      <c r="DC31" s="671"/>
      <c r="DD31" s="664">
        <v>195619</v>
      </c>
      <c r="DE31" s="668"/>
      <c r="DF31" s="668"/>
      <c r="DG31" s="668"/>
      <c r="DH31" s="668"/>
      <c r="DI31" s="668"/>
      <c r="DJ31" s="668"/>
      <c r="DK31" s="669"/>
      <c r="DL31" s="664">
        <v>195619</v>
      </c>
      <c r="DM31" s="668"/>
      <c r="DN31" s="668"/>
      <c r="DO31" s="668"/>
      <c r="DP31" s="668"/>
      <c r="DQ31" s="668"/>
      <c r="DR31" s="668"/>
      <c r="DS31" s="668"/>
      <c r="DT31" s="668"/>
      <c r="DU31" s="668"/>
      <c r="DV31" s="669"/>
      <c r="DW31" s="661">
        <v>0.5</v>
      </c>
      <c r="DX31" s="670"/>
      <c r="DY31" s="670"/>
      <c r="DZ31" s="670"/>
      <c r="EA31" s="670"/>
      <c r="EB31" s="670"/>
      <c r="EC31" s="689"/>
    </row>
    <row r="32" spans="2:133" ht="11.25" customHeight="1" x14ac:dyDescent="0.15">
      <c r="B32" s="655" t="s">
        <v>309</v>
      </c>
      <c r="C32" s="656"/>
      <c r="D32" s="656"/>
      <c r="E32" s="656"/>
      <c r="F32" s="656"/>
      <c r="G32" s="656"/>
      <c r="H32" s="656"/>
      <c r="I32" s="656"/>
      <c r="J32" s="656"/>
      <c r="K32" s="656"/>
      <c r="L32" s="656"/>
      <c r="M32" s="656"/>
      <c r="N32" s="656"/>
      <c r="O32" s="656"/>
      <c r="P32" s="656"/>
      <c r="Q32" s="657"/>
      <c r="R32" s="658">
        <v>14577724</v>
      </c>
      <c r="S32" s="659"/>
      <c r="T32" s="659"/>
      <c r="U32" s="659"/>
      <c r="V32" s="659"/>
      <c r="W32" s="659"/>
      <c r="X32" s="659"/>
      <c r="Y32" s="660"/>
      <c r="Z32" s="684">
        <v>18.2</v>
      </c>
      <c r="AA32" s="684"/>
      <c r="AB32" s="684"/>
      <c r="AC32" s="684"/>
      <c r="AD32" s="685" t="s">
        <v>127</v>
      </c>
      <c r="AE32" s="685"/>
      <c r="AF32" s="685"/>
      <c r="AG32" s="685"/>
      <c r="AH32" s="685"/>
      <c r="AI32" s="685"/>
      <c r="AJ32" s="685"/>
      <c r="AK32" s="685"/>
      <c r="AL32" s="661" t="s">
        <v>127</v>
      </c>
      <c r="AM32" s="662"/>
      <c r="AN32" s="662"/>
      <c r="AO32" s="686"/>
      <c r="AP32" s="695"/>
      <c r="AQ32" s="696"/>
      <c r="AR32" s="696"/>
      <c r="AS32" s="696"/>
      <c r="AT32" s="725"/>
      <c r="AU32" s="211" t="s">
        <v>310</v>
      </c>
      <c r="AX32" s="655" t="s">
        <v>311</v>
      </c>
      <c r="AY32" s="656"/>
      <c r="AZ32" s="656"/>
      <c r="BA32" s="656"/>
      <c r="BB32" s="656"/>
      <c r="BC32" s="656"/>
      <c r="BD32" s="656"/>
      <c r="BE32" s="656"/>
      <c r="BF32" s="657"/>
      <c r="BG32" s="727">
        <v>99.5</v>
      </c>
      <c r="BH32" s="668"/>
      <c r="BI32" s="668"/>
      <c r="BJ32" s="668"/>
      <c r="BK32" s="668"/>
      <c r="BL32" s="668"/>
      <c r="BM32" s="662">
        <v>97.9</v>
      </c>
      <c r="BN32" s="668"/>
      <c r="BO32" s="668"/>
      <c r="BP32" s="668"/>
      <c r="BQ32" s="693"/>
      <c r="BR32" s="727">
        <v>99</v>
      </c>
      <c r="BS32" s="668"/>
      <c r="BT32" s="668"/>
      <c r="BU32" s="668"/>
      <c r="BV32" s="668"/>
      <c r="BW32" s="668"/>
      <c r="BX32" s="662">
        <v>97.2</v>
      </c>
      <c r="BY32" s="668"/>
      <c r="BZ32" s="668"/>
      <c r="CA32" s="668"/>
      <c r="CB32" s="693"/>
      <c r="CD32" s="682"/>
      <c r="CE32" s="683"/>
      <c r="CF32" s="655" t="s">
        <v>312</v>
      </c>
      <c r="CG32" s="656"/>
      <c r="CH32" s="656"/>
      <c r="CI32" s="656"/>
      <c r="CJ32" s="656"/>
      <c r="CK32" s="656"/>
      <c r="CL32" s="656"/>
      <c r="CM32" s="656"/>
      <c r="CN32" s="656"/>
      <c r="CO32" s="656"/>
      <c r="CP32" s="656"/>
      <c r="CQ32" s="657"/>
      <c r="CR32" s="658" t="s">
        <v>127</v>
      </c>
      <c r="CS32" s="659"/>
      <c r="CT32" s="659"/>
      <c r="CU32" s="659"/>
      <c r="CV32" s="659"/>
      <c r="CW32" s="659"/>
      <c r="CX32" s="659"/>
      <c r="CY32" s="660"/>
      <c r="CZ32" s="661" t="s">
        <v>127</v>
      </c>
      <c r="DA32" s="670"/>
      <c r="DB32" s="670"/>
      <c r="DC32" s="671"/>
      <c r="DD32" s="664" t="s">
        <v>127</v>
      </c>
      <c r="DE32" s="659"/>
      <c r="DF32" s="659"/>
      <c r="DG32" s="659"/>
      <c r="DH32" s="659"/>
      <c r="DI32" s="659"/>
      <c r="DJ32" s="659"/>
      <c r="DK32" s="660"/>
      <c r="DL32" s="664" t="s">
        <v>127</v>
      </c>
      <c r="DM32" s="659"/>
      <c r="DN32" s="659"/>
      <c r="DO32" s="659"/>
      <c r="DP32" s="659"/>
      <c r="DQ32" s="659"/>
      <c r="DR32" s="659"/>
      <c r="DS32" s="659"/>
      <c r="DT32" s="659"/>
      <c r="DU32" s="659"/>
      <c r="DV32" s="660"/>
      <c r="DW32" s="661" t="s">
        <v>127</v>
      </c>
      <c r="DX32" s="670"/>
      <c r="DY32" s="670"/>
      <c r="DZ32" s="670"/>
      <c r="EA32" s="670"/>
      <c r="EB32" s="670"/>
      <c r="EC32" s="689"/>
    </row>
    <row r="33" spans="2:133" ht="11.25" customHeight="1" x14ac:dyDescent="0.15">
      <c r="B33" s="715" t="s">
        <v>313</v>
      </c>
      <c r="C33" s="716"/>
      <c r="D33" s="716"/>
      <c r="E33" s="716"/>
      <c r="F33" s="716"/>
      <c r="G33" s="716"/>
      <c r="H33" s="716"/>
      <c r="I33" s="716"/>
      <c r="J33" s="716"/>
      <c r="K33" s="716"/>
      <c r="L33" s="716"/>
      <c r="M33" s="716"/>
      <c r="N33" s="716"/>
      <c r="O33" s="716"/>
      <c r="P33" s="716"/>
      <c r="Q33" s="717"/>
      <c r="R33" s="658" t="s">
        <v>127</v>
      </c>
      <c r="S33" s="659"/>
      <c r="T33" s="659"/>
      <c r="U33" s="659"/>
      <c r="V33" s="659"/>
      <c r="W33" s="659"/>
      <c r="X33" s="659"/>
      <c r="Y33" s="660"/>
      <c r="Z33" s="684" t="s">
        <v>127</v>
      </c>
      <c r="AA33" s="684"/>
      <c r="AB33" s="684"/>
      <c r="AC33" s="684"/>
      <c r="AD33" s="685" t="s">
        <v>127</v>
      </c>
      <c r="AE33" s="685"/>
      <c r="AF33" s="685"/>
      <c r="AG33" s="685"/>
      <c r="AH33" s="685"/>
      <c r="AI33" s="685"/>
      <c r="AJ33" s="685"/>
      <c r="AK33" s="685"/>
      <c r="AL33" s="661" t="s">
        <v>127</v>
      </c>
      <c r="AM33" s="662"/>
      <c r="AN33" s="662"/>
      <c r="AO33" s="686"/>
      <c r="AP33" s="697"/>
      <c r="AQ33" s="698"/>
      <c r="AR33" s="698"/>
      <c r="AS33" s="698"/>
      <c r="AT33" s="726"/>
      <c r="AU33" s="356"/>
      <c r="AV33" s="356"/>
      <c r="AW33" s="356"/>
      <c r="AX33" s="635" t="s">
        <v>314</v>
      </c>
      <c r="AY33" s="636"/>
      <c r="AZ33" s="636"/>
      <c r="BA33" s="636"/>
      <c r="BB33" s="636"/>
      <c r="BC33" s="636"/>
      <c r="BD33" s="636"/>
      <c r="BE33" s="636"/>
      <c r="BF33" s="637"/>
      <c r="BG33" s="714">
        <v>99.2</v>
      </c>
      <c r="BH33" s="639"/>
      <c r="BI33" s="639"/>
      <c r="BJ33" s="639"/>
      <c r="BK33" s="639"/>
      <c r="BL33" s="639"/>
      <c r="BM33" s="676">
        <v>96</v>
      </c>
      <c r="BN33" s="639"/>
      <c r="BO33" s="639"/>
      <c r="BP33" s="639"/>
      <c r="BQ33" s="687"/>
      <c r="BR33" s="714">
        <v>98.2</v>
      </c>
      <c r="BS33" s="639"/>
      <c r="BT33" s="639"/>
      <c r="BU33" s="639"/>
      <c r="BV33" s="639"/>
      <c r="BW33" s="639"/>
      <c r="BX33" s="676">
        <v>95</v>
      </c>
      <c r="BY33" s="639"/>
      <c r="BZ33" s="639"/>
      <c r="CA33" s="639"/>
      <c r="CB33" s="687"/>
      <c r="CD33" s="655" t="s">
        <v>315</v>
      </c>
      <c r="CE33" s="656"/>
      <c r="CF33" s="656"/>
      <c r="CG33" s="656"/>
      <c r="CH33" s="656"/>
      <c r="CI33" s="656"/>
      <c r="CJ33" s="656"/>
      <c r="CK33" s="656"/>
      <c r="CL33" s="656"/>
      <c r="CM33" s="656"/>
      <c r="CN33" s="656"/>
      <c r="CO33" s="656"/>
      <c r="CP33" s="656"/>
      <c r="CQ33" s="657"/>
      <c r="CR33" s="658">
        <v>35191961</v>
      </c>
      <c r="CS33" s="668"/>
      <c r="CT33" s="668"/>
      <c r="CU33" s="668"/>
      <c r="CV33" s="668"/>
      <c r="CW33" s="668"/>
      <c r="CX33" s="668"/>
      <c r="CY33" s="669"/>
      <c r="CZ33" s="661">
        <v>45.6</v>
      </c>
      <c r="DA33" s="670"/>
      <c r="DB33" s="670"/>
      <c r="DC33" s="671"/>
      <c r="DD33" s="664">
        <v>23145901</v>
      </c>
      <c r="DE33" s="668"/>
      <c r="DF33" s="668"/>
      <c r="DG33" s="668"/>
      <c r="DH33" s="668"/>
      <c r="DI33" s="668"/>
      <c r="DJ33" s="668"/>
      <c r="DK33" s="669"/>
      <c r="DL33" s="664">
        <v>15782745</v>
      </c>
      <c r="DM33" s="668"/>
      <c r="DN33" s="668"/>
      <c r="DO33" s="668"/>
      <c r="DP33" s="668"/>
      <c r="DQ33" s="668"/>
      <c r="DR33" s="668"/>
      <c r="DS33" s="668"/>
      <c r="DT33" s="668"/>
      <c r="DU33" s="668"/>
      <c r="DV33" s="669"/>
      <c r="DW33" s="661">
        <v>36.5</v>
      </c>
      <c r="DX33" s="670"/>
      <c r="DY33" s="670"/>
      <c r="DZ33" s="670"/>
      <c r="EA33" s="670"/>
      <c r="EB33" s="670"/>
      <c r="EC33" s="689"/>
    </row>
    <row r="34" spans="2:133" ht="11.25" customHeight="1" x14ac:dyDescent="0.15">
      <c r="B34" s="655" t="s">
        <v>316</v>
      </c>
      <c r="C34" s="656"/>
      <c r="D34" s="656"/>
      <c r="E34" s="656"/>
      <c r="F34" s="656"/>
      <c r="G34" s="656"/>
      <c r="H34" s="656"/>
      <c r="I34" s="656"/>
      <c r="J34" s="656"/>
      <c r="K34" s="656"/>
      <c r="L34" s="656"/>
      <c r="M34" s="656"/>
      <c r="N34" s="656"/>
      <c r="O34" s="656"/>
      <c r="P34" s="656"/>
      <c r="Q34" s="657"/>
      <c r="R34" s="658">
        <v>4900622</v>
      </c>
      <c r="S34" s="659"/>
      <c r="T34" s="659"/>
      <c r="U34" s="659"/>
      <c r="V34" s="659"/>
      <c r="W34" s="659"/>
      <c r="X34" s="659"/>
      <c r="Y34" s="660"/>
      <c r="Z34" s="684">
        <v>6.1</v>
      </c>
      <c r="AA34" s="684"/>
      <c r="AB34" s="684"/>
      <c r="AC34" s="684"/>
      <c r="AD34" s="685" t="s">
        <v>127</v>
      </c>
      <c r="AE34" s="685"/>
      <c r="AF34" s="685"/>
      <c r="AG34" s="685"/>
      <c r="AH34" s="685"/>
      <c r="AI34" s="685"/>
      <c r="AJ34" s="685"/>
      <c r="AK34" s="685"/>
      <c r="AL34" s="661" t="s">
        <v>127</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317</v>
      </c>
      <c r="CE34" s="656"/>
      <c r="CF34" s="656"/>
      <c r="CG34" s="656"/>
      <c r="CH34" s="656"/>
      <c r="CI34" s="656"/>
      <c r="CJ34" s="656"/>
      <c r="CK34" s="656"/>
      <c r="CL34" s="656"/>
      <c r="CM34" s="656"/>
      <c r="CN34" s="656"/>
      <c r="CO34" s="656"/>
      <c r="CP34" s="656"/>
      <c r="CQ34" s="657"/>
      <c r="CR34" s="658">
        <v>8616822</v>
      </c>
      <c r="CS34" s="659"/>
      <c r="CT34" s="659"/>
      <c r="CU34" s="659"/>
      <c r="CV34" s="659"/>
      <c r="CW34" s="659"/>
      <c r="CX34" s="659"/>
      <c r="CY34" s="660"/>
      <c r="CZ34" s="661">
        <v>11.2</v>
      </c>
      <c r="DA34" s="670"/>
      <c r="DB34" s="670"/>
      <c r="DC34" s="671"/>
      <c r="DD34" s="664">
        <v>6005470</v>
      </c>
      <c r="DE34" s="659"/>
      <c r="DF34" s="659"/>
      <c r="DG34" s="659"/>
      <c r="DH34" s="659"/>
      <c r="DI34" s="659"/>
      <c r="DJ34" s="659"/>
      <c r="DK34" s="660"/>
      <c r="DL34" s="664">
        <v>3981726</v>
      </c>
      <c r="DM34" s="659"/>
      <c r="DN34" s="659"/>
      <c r="DO34" s="659"/>
      <c r="DP34" s="659"/>
      <c r="DQ34" s="659"/>
      <c r="DR34" s="659"/>
      <c r="DS34" s="659"/>
      <c r="DT34" s="659"/>
      <c r="DU34" s="659"/>
      <c r="DV34" s="660"/>
      <c r="DW34" s="661">
        <v>9.1999999999999993</v>
      </c>
      <c r="DX34" s="670"/>
      <c r="DY34" s="670"/>
      <c r="DZ34" s="670"/>
      <c r="EA34" s="670"/>
      <c r="EB34" s="670"/>
      <c r="EC34" s="689"/>
    </row>
    <row r="35" spans="2:133" ht="11.25" customHeight="1" x14ac:dyDescent="0.15">
      <c r="B35" s="655" t="s">
        <v>318</v>
      </c>
      <c r="C35" s="656"/>
      <c r="D35" s="656"/>
      <c r="E35" s="656"/>
      <c r="F35" s="656"/>
      <c r="G35" s="656"/>
      <c r="H35" s="656"/>
      <c r="I35" s="656"/>
      <c r="J35" s="656"/>
      <c r="K35" s="656"/>
      <c r="L35" s="656"/>
      <c r="M35" s="656"/>
      <c r="N35" s="656"/>
      <c r="O35" s="656"/>
      <c r="P35" s="656"/>
      <c r="Q35" s="657"/>
      <c r="R35" s="658">
        <v>368556</v>
      </c>
      <c r="S35" s="659"/>
      <c r="T35" s="659"/>
      <c r="U35" s="659"/>
      <c r="V35" s="659"/>
      <c r="W35" s="659"/>
      <c r="X35" s="659"/>
      <c r="Y35" s="660"/>
      <c r="Z35" s="684">
        <v>0.5</v>
      </c>
      <c r="AA35" s="684"/>
      <c r="AB35" s="684"/>
      <c r="AC35" s="684"/>
      <c r="AD35" s="685">
        <v>115544</v>
      </c>
      <c r="AE35" s="685"/>
      <c r="AF35" s="685"/>
      <c r="AG35" s="685"/>
      <c r="AH35" s="685"/>
      <c r="AI35" s="685"/>
      <c r="AJ35" s="685"/>
      <c r="AK35" s="685"/>
      <c r="AL35" s="661">
        <v>0.3</v>
      </c>
      <c r="AM35" s="662"/>
      <c r="AN35" s="662"/>
      <c r="AO35" s="686"/>
      <c r="AP35" s="216"/>
      <c r="AQ35" s="711" t="s">
        <v>319</v>
      </c>
      <c r="AR35" s="712"/>
      <c r="AS35" s="712"/>
      <c r="AT35" s="712"/>
      <c r="AU35" s="712"/>
      <c r="AV35" s="712"/>
      <c r="AW35" s="712"/>
      <c r="AX35" s="712"/>
      <c r="AY35" s="712"/>
      <c r="AZ35" s="712"/>
      <c r="BA35" s="712"/>
      <c r="BB35" s="712"/>
      <c r="BC35" s="712"/>
      <c r="BD35" s="712"/>
      <c r="BE35" s="712"/>
      <c r="BF35" s="713"/>
      <c r="BG35" s="711" t="s">
        <v>320</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321</v>
      </c>
      <c r="CE35" s="656"/>
      <c r="CF35" s="656"/>
      <c r="CG35" s="656"/>
      <c r="CH35" s="656"/>
      <c r="CI35" s="656"/>
      <c r="CJ35" s="656"/>
      <c r="CK35" s="656"/>
      <c r="CL35" s="656"/>
      <c r="CM35" s="656"/>
      <c r="CN35" s="656"/>
      <c r="CO35" s="656"/>
      <c r="CP35" s="656"/>
      <c r="CQ35" s="657"/>
      <c r="CR35" s="658">
        <v>441883</v>
      </c>
      <c r="CS35" s="668"/>
      <c r="CT35" s="668"/>
      <c r="CU35" s="668"/>
      <c r="CV35" s="668"/>
      <c r="CW35" s="668"/>
      <c r="CX35" s="668"/>
      <c r="CY35" s="669"/>
      <c r="CZ35" s="661">
        <v>0.6</v>
      </c>
      <c r="DA35" s="670"/>
      <c r="DB35" s="670"/>
      <c r="DC35" s="671"/>
      <c r="DD35" s="664">
        <v>385280</v>
      </c>
      <c r="DE35" s="668"/>
      <c r="DF35" s="668"/>
      <c r="DG35" s="668"/>
      <c r="DH35" s="668"/>
      <c r="DI35" s="668"/>
      <c r="DJ35" s="668"/>
      <c r="DK35" s="669"/>
      <c r="DL35" s="664">
        <v>385114</v>
      </c>
      <c r="DM35" s="668"/>
      <c r="DN35" s="668"/>
      <c r="DO35" s="668"/>
      <c r="DP35" s="668"/>
      <c r="DQ35" s="668"/>
      <c r="DR35" s="668"/>
      <c r="DS35" s="668"/>
      <c r="DT35" s="668"/>
      <c r="DU35" s="668"/>
      <c r="DV35" s="669"/>
      <c r="DW35" s="661">
        <v>0.9</v>
      </c>
      <c r="DX35" s="670"/>
      <c r="DY35" s="670"/>
      <c r="DZ35" s="670"/>
      <c r="EA35" s="670"/>
      <c r="EB35" s="670"/>
      <c r="EC35" s="689"/>
    </row>
    <row r="36" spans="2:133" ht="11.25" customHeight="1" x14ac:dyDescent="0.15">
      <c r="B36" s="655" t="s">
        <v>322</v>
      </c>
      <c r="C36" s="656"/>
      <c r="D36" s="656"/>
      <c r="E36" s="656"/>
      <c r="F36" s="656"/>
      <c r="G36" s="656"/>
      <c r="H36" s="656"/>
      <c r="I36" s="656"/>
      <c r="J36" s="656"/>
      <c r="K36" s="656"/>
      <c r="L36" s="656"/>
      <c r="M36" s="656"/>
      <c r="N36" s="656"/>
      <c r="O36" s="656"/>
      <c r="P36" s="656"/>
      <c r="Q36" s="657"/>
      <c r="R36" s="658">
        <v>463904</v>
      </c>
      <c r="S36" s="659"/>
      <c r="T36" s="659"/>
      <c r="U36" s="659"/>
      <c r="V36" s="659"/>
      <c r="W36" s="659"/>
      <c r="X36" s="659"/>
      <c r="Y36" s="660"/>
      <c r="Z36" s="684">
        <v>0.6</v>
      </c>
      <c r="AA36" s="684"/>
      <c r="AB36" s="684"/>
      <c r="AC36" s="684"/>
      <c r="AD36" s="685" t="s">
        <v>127</v>
      </c>
      <c r="AE36" s="685"/>
      <c r="AF36" s="685"/>
      <c r="AG36" s="685"/>
      <c r="AH36" s="685"/>
      <c r="AI36" s="685"/>
      <c r="AJ36" s="685"/>
      <c r="AK36" s="685"/>
      <c r="AL36" s="661" t="s">
        <v>127</v>
      </c>
      <c r="AM36" s="662"/>
      <c r="AN36" s="662"/>
      <c r="AO36" s="686"/>
      <c r="AP36" s="216"/>
      <c r="AQ36" s="702" t="s">
        <v>323</v>
      </c>
      <c r="AR36" s="703"/>
      <c r="AS36" s="703"/>
      <c r="AT36" s="703"/>
      <c r="AU36" s="703"/>
      <c r="AV36" s="703"/>
      <c r="AW36" s="703"/>
      <c r="AX36" s="703"/>
      <c r="AY36" s="704"/>
      <c r="AZ36" s="705">
        <v>10071856</v>
      </c>
      <c r="BA36" s="706"/>
      <c r="BB36" s="706"/>
      <c r="BC36" s="706"/>
      <c r="BD36" s="706"/>
      <c r="BE36" s="706"/>
      <c r="BF36" s="707"/>
      <c r="BG36" s="708" t="s">
        <v>324</v>
      </c>
      <c r="BH36" s="709"/>
      <c r="BI36" s="709"/>
      <c r="BJ36" s="709"/>
      <c r="BK36" s="709"/>
      <c r="BL36" s="709"/>
      <c r="BM36" s="709"/>
      <c r="BN36" s="709"/>
      <c r="BO36" s="709"/>
      <c r="BP36" s="709"/>
      <c r="BQ36" s="709"/>
      <c r="BR36" s="709"/>
      <c r="BS36" s="709"/>
      <c r="BT36" s="709"/>
      <c r="BU36" s="710"/>
      <c r="BV36" s="705">
        <v>205883</v>
      </c>
      <c r="BW36" s="706"/>
      <c r="BX36" s="706"/>
      <c r="BY36" s="706"/>
      <c r="BZ36" s="706"/>
      <c r="CA36" s="706"/>
      <c r="CB36" s="707"/>
      <c r="CD36" s="655" t="s">
        <v>325</v>
      </c>
      <c r="CE36" s="656"/>
      <c r="CF36" s="656"/>
      <c r="CG36" s="656"/>
      <c r="CH36" s="656"/>
      <c r="CI36" s="656"/>
      <c r="CJ36" s="656"/>
      <c r="CK36" s="656"/>
      <c r="CL36" s="656"/>
      <c r="CM36" s="656"/>
      <c r="CN36" s="656"/>
      <c r="CO36" s="656"/>
      <c r="CP36" s="656"/>
      <c r="CQ36" s="657"/>
      <c r="CR36" s="658">
        <v>11702311</v>
      </c>
      <c r="CS36" s="659"/>
      <c r="CT36" s="659"/>
      <c r="CU36" s="659"/>
      <c r="CV36" s="659"/>
      <c r="CW36" s="659"/>
      <c r="CX36" s="659"/>
      <c r="CY36" s="660"/>
      <c r="CZ36" s="661">
        <v>15.2</v>
      </c>
      <c r="DA36" s="670"/>
      <c r="DB36" s="670"/>
      <c r="DC36" s="671"/>
      <c r="DD36" s="664">
        <v>10015712</v>
      </c>
      <c r="DE36" s="659"/>
      <c r="DF36" s="659"/>
      <c r="DG36" s="659"/>
      <c r="DH36" s="659"/>
      <c r="DI36" s="659"/>
      <c r="DJ36" s="659"/>
      <c r="DK36" s="660"/>
      <c r="DL36" s="664">
        <v>6912002</v>
      </c>
      <c r="DM36" s="659"/>
      <c r="DN36" s="659"/>
      <c r="DO36" s="659"/>
      <c r="DP36" s="659"/>
      <c r="DQ36" s="659"/>
      <c r="DR36" s="659"/>
      <c r="DS36" s="659"/>
      <c r="DT36" s="659"/>
      <c r="DU36" s="659"/>
      <c r="DV36" s="660"/>
      <c r="DW36" s="661">
        <v>16</v>
      </c>
      <c r="DX36" s="670"/>
      <c r="DY36" s="670"/>
      <c r="DZ36" s="670"/>
      <c r="EA36" s="670"/>
      <c r="EB36" s="670"/>
      <c r="EC36" s="689"/>
    </row>
    <row r="37" spans="2:133" ht="11.25" customHeight="1" x14ac:dyDescent="0.15">
      <c r="B37" s="655" t="s">
        <v>326</v>
      </c>
      <c r="C37" s="656"/>
      <c r="D37" s="656"/>
      <c r="E37" s="656"/>
      <c r="F37" s="656"/>
      <c r="G37" s="656"/>
      <c r="H37" s="656"/>
      <c r="I37" s="656"/>
      <c r="J37" s="656"/>
      <c r="K37" s="656"/>
      <c r="L37" s="656"/>
      <c r="M37" s="656"/>
      <c r="N37" s="656"/>
      <c r="O37" s="656"/>
      <c r="P37" s="656"/>
      <c r="Q37" s="657"/>
      <c r="R37" s="658">
        <v>651187</v>
      </c>
      <c r="S37" s="659"/>
      <c r="T37" s="659"/>
      <c r="U37" s="659"/>
      <c r="V37" s="659"/>
      <c r="W37" s="659"/>
      <c r="X37" s="659"/>
      <c r="Y37" s="660"/>
      <c r="Z37" s="684">
        <v>0.8</v>
      </c>
      <c r="AA37" s="684"/>
      <c r="AB37" s="684"/>
      <c r="AC37" s="684"/>
      <c r="AD37" s="685" t="s">
        <v>127</v>
      </c>
      <c r="AE37" s="685"/>
      <c r="AF37" s="685"/>
      <c r="AG37" s="685"/>
      <c r="AH37" s="685"/>
      <c r="AI37" s="685"/>
      <c r="AJ37" s="685"/>
      <c r="AK37" s="685"/>
      <c r="AL37" s="661" t="s">
        <v>127</v>
      </c>
      <c r="AM37" s="662"/>
      <c r="AN37" s="662"/>
      <c r="AO37" s="686"/>
      <c r="AQ37" s="690" t="s">
        <v>327</v>
      </c>
      <c r="AR37" s="691"/>
      <c r="AS37" s="691"/>
      <c r="AT37" s="691"/>
      <c r="AU37" s="691"/>
      <c r="AV37" s="691"/>
      <c r="AW37" s="691"/>
      <c r="AX37" s="691"/>
      <c r="AY37" s="692"/>
      <c r="AZ37" s="658">
        <v>3459951</v>
      </c>
      <c r="BA37" s="659"/>
      <c r="BB37" s="659"/>
      <c r="BC37" s="659"/>
      <c r="BD37" s="668"/>
      <c r="BE37" s="668"/>
      <c r="BF37" s="693"/>
      <c r="BG37" s="655" t="s">
        <v>328</v>
      </c>
      <c r="BH37" s="656"/>
      <c r="BI37" s="656"/>
      <c r="BJ37" s="656"/>
      <c r="BK37" s="656"/>
      <c r="BL37" s="656"/>
      <c r="BM37" s="656"/>
      <c r="BN37" s="656"/>
      <c r="BO37" s="656"/>
      <c r="BP37" s="656"/>
      <c r="BQ37" s="656"/>
      <c r="BR37" s="656"/>
      <c r="BS37" s="656"/>
      <c r="BT37" s="656"/>
      <c r="BU37" s="657"/>
      <c r="BV37" s="658">
        <v>-21395</v>
      </c>
      <c r="BW37" s="659"/>
      <c r="BX37" s="659"/>
      <c r="BY37" s="659"/>
      <c r="BZ37" s="659"/>
      <c r="CA37" s="659"/>
      <c r="CB37" s="694"/>
      <c r="CD37" s="655" t="s">
        <v>329</v>
      </c>
      <c r="CE37" s="656"/>
      <c r="CF37" s="656"/>
      <c r="CG37" s="656"/>
      <c r="CH37" s="656"/>
      <c r="CI37" s="656"/>
      <c r="CJ37" s="656"/>
      <c r="CK37" s="656"/>
      <c r="CL37" s="656"/>
      <c r="CM37" s="656"/>
      <c r="CN37" s="656"/>
      <c r="CO37" s="656"/>
      <c r="CP37" s="656"/>
      <c r="CQ37" s="657"/>
      <c r="CR37" s="658">
        <v>2844564</v>
      </c>
      <c r="CS37" s="668"/>
      <c r="CT37" s="668"/>
      <c r="CU37" s="668"/>
      <c r="CV37" s="668"/>
      <c r="CW37" s="668"/>
      <c r="CX37" s="668"/>
      <c r="CY37" s="669"/>
      <c r="CZ37" s="661">
        <v>3.7</v>
      </c>
      <c r="DA37" s="670"/>
      <c r="DB37" s="670"/>
      <c r="DC37" s="671"/>
      <c r="DD37" s="664">
        <v>2844541</v>
      </c>
      <c r="DE37" s="668"/>
      <c r="DF37" s="668"/>
      <c r="DG37" s="668"/>
      <c r="DH37" s="668"/>
      <c r="DI37" s="668"/>
      <c r="DJ37" s="668"/>
      <c r="DK37" s="669"/>
      <c r="DL37" s="664">
        <v>2344419</v>
      </c>
      <c r="DM37" s="668"/>
      <c r="DN37" s="668"/>
      <c r="DO37" s="668"/>
      <c r="DP37" s="668"/>
      <c r="DQ37" s="668"/>
      <c r="DR37" s="668"/>
      <c r="DS37" s="668"/>
      <c r="DT37" s="668"/>
      <c r="DU37" s="668"/>
      <c r="DV37" s="669"/>
      <c r="DW37" s="661">
        <v>5.4</v>
      </c>
      <c r="DX37" s="670"/>
      <c r="DY37" s="670"/>
      <c r="DZ37" s="670"/>
      <c r="EA37" s="670"/>
      <c r="EB37" s="670"/>
      <c r="EC37" s="689"/>
    </row>
    <row r="38" spans="2:133" ht="11.25" customHeight="1" x14ac:dyDescent="0.15">
      <c r="B38" s="655" t="s">
        <v>330</v>
      </c>
      <c r="C38" s="656"/>
      <c r="D38" s="656"/>
      <c r="E38" s="656"/>
      <c r="F38" s="656"/>
      <c r="G38" s="656"/>
      <c r="H38" s="656"/>
      <c r="I38" s="656"/>
      <c r="J38" s="656"/>
      <c r="K38" s="656"/>
      <c r="L38" s="656"/>
      <c r="M38" s="656"/>
      <c r="N38" s="656"/>
      <c r="O38" s="656"/>
      <c r="P38" s="656"/>
      <c r="Q38" s="657"/>
      <c r="R38" s="658">
        <v>1890621</v>
      </c>
      <c r="S38" s="659"/>
      <c r="T38" s="659"/>
      <c r="U38" s="659"/>
      <c r="V38" s="659"/>
      <c r="W38" s="659"/>
      <c r="X38" s="659"/>
      <c r="Y38" s="660"/>
      <c r="Z38" s="684">
        <v>2.4</v>
      </c>
      <c r="AA38" s="684"/>
      <c r="AB38" s="684"/>
      <c r="AC38" s="684"/>
      <c r="AD38" s="685" t="s">
        <v>127</v>
      </c>
      <c r="AE38" s="685"/>
      <c r="AF38" s="685"/>
      <c r="AG38" s="685"/>
      <c r="AH38" s="685"/>
      <c r="AI38" s="685"/>
      <c r="AJ38" s="685"/>
      <c r="AK38" s="685"/>
      <c r="AL38" s="661" t="s">
        <v>127</v>
      </c>
      <c r="AM38" s="662"/>
      <c r="AN38" s="662"/>
      <c r="AO38" s="686"/>
      <c r="AQ38" s="690" t="s">
        <v>331</v>
      </c>
      <c r="AR38" s="691"/>
      <c r="AS38" s="691"/>
      <c r="AT38" s="691"/>
      <c r="AU38" s="691"/>
      <c r="AV38" s="691"/>
      <c r="AW38" s="691"/>
      <c r="AX38" s="691"/>
      <c r="AY38" s="692"/>
      <c r="AZ38" s="658">
        <v>366043</v>
      </c>
      <c r="BA38" s="659"/>
      <c r="BB38" s="659"/>
      <c r="BC38" s="659"/>
      <c r="BD38" s="668"/>
      <c r="BE38" s="668"/>
      <c r="BF38" s="693"/>
      <c r="BG38" s="655" t="s">
        <v>332</v>
      </c>
      <c r="BH38" s="656"/>
      <c r="BI38" s="656"/>
      <c r="BJ38" s="656"/>
      <c r="BK38" s="656"/>
      <c r="BL38" s="656"/>
      <c r="BM38" s="656"/>
      <c r="BN38" s="656"/>
      <c r="BO38" s="656"/>
      <c r="BP38" s="656"/>
      <c r="BQ38" s="656"/>
      <c r="BR38" s="656"/>
      <c r="BS38" s="656"/>
      <c r="BT38" s="656"/>
      <c r="BU38" s="657"/>
      <c r="BV38" s="658">
        <v>20193</v>
      </c>
      <c r="BW38" s="659"/>
      <c r="BX38" s="659"/>
      <c r="BY38" s="659"/>
      <c r="BZ38" s="659"/>
      <c r="CA38" s="659"/>
      <c r="CB38" s="694"/>
      <c r="CD38" s="655" t="s">
        <v>333</v>
      </c>
      <c r="CE38" s="656"/>
      <c r="CF38" s="656"/>
      <c r="CG38" s="656"/>
      <c r="CH38" s="656"/>
      <c r="CI38" s="656"/>
      <c r="CJ38" s="656"/>
      <c r="CK38" s="656"/>
      <c r="CL38" s="656"/>
      <c r="CM38" s="656"/>
      <c r="CN38" s="656"/>
      <c r="CO38" s="656"/>
      <c r="CP38" s="656"/>
      <c r="CQ38" s="657"/>
      <c r="CR38" s="658">
        <v>6144717</v>
      </c>
      <c r="CS38" s="659"/>
      <c r="CT38" s="659"/>
      <c r="CU38" s="659"/>
      <c r="CV38" s="659"/>
      <c r="CW38" s="659"/>
      <c r="CX38" s="659"/>
      <c r="CY38" s="660"/>
      <c r="CZ38" s="661">
        <v>8</v>
      </c>
      <c r="DA38" s="670"/>
      <c r="DB38" s="670"/>
      <c r="DC38" s="671"/>
      <c r="DD38" s="664">
        <v>4983578</v>
      </c>
      <c r="DE38" s="659"/>
      <c r="DF38" s="659"/>
      <c r="DG38" s="659"/>
      <c r="DH38" s="659"/>
      <c r="DI38" s="659"/>
      <c r="DJ38" s="659"/>
      <c r="DK38" s="660"/>
      <c r="DL38" s="664">
        <v>4503903</v>
      </c>
      <c r="DM38" s="659"/>
      <c r="DN38" s="659"/>
      <c r="DO38" s="659"/>
      <c r="DP38" s="659"/>
      <c r="DQ38" s="659"/>
      <c r="DR38" s="659"/>
      <c r="DS38" s="659"/>
      <c r="DT38" s="659"/>
      <c r="DU38" s="659"/>
      <c r="DV38" s="660"/>
      <c r="DW38" s="661">
        <v>10.4</v>
      </c>
      <c r="DX38" s="670"/>
      <c r="DY38" s="670"/>
      <c r="DZ38" s="670"/>
      <c r="EA38" s="670"/>
      <c r="EB38" s="670"/>
      <c r="EC38" s="689"/>
    </row>
    <row r="39" spans="2:133" ht="11.25" customHeight="1" x14ac:dyDescent="0.15">
      <c r="B39" s="655" t="s">
        <v>334</v>
      </c>
      <c r="C39" s="656"/>
      <c r="D39" s="656"/>
      <c r="E39" s="656"/>
      <c r="F39" s="656"/>
      <c r="G39" s="656"/>
      <c r="H39" s="656"/>
      <c r="I39" s="656"/>
      <c r="J39" s="656"/>
      <c r="K39" s="656"/>
      <c r="L39" s="656"/>
      <c r="M39" s="656"/>
      <c r="N39" s="656"/>
      <c r="O39" s="656"/>
      <c r="P39" s="656"/>
      <c r="Q39" s="657"/>
      <c r="R39" s="658">
        <v>7161235</v>
      </c>
      <c r="S39" s="659"/>
      <c r="T39" s="659"/>
      <c r="U39" s="659"/>
      <c r="V39" s="659"/>
      <c r="W39" s="659"/>
      <c r="X39" s="659"/>
      <c r="Y39" s="660"/>
      <c r="Z39" s="684">
        <v>8.9</v>
      </c>
      <c r="AA39" s="684"/>
      <c r="AB39" s="684"/>
      <c r="AC39" s="684"/>
      <c r="AD39" s="685">
        <v>19694</v>
      </c>
      <c r="AE39" s="685"/>
      <c r="AF39" s="685"/>
      <c r="AG39" s="685"/>
      <c r="AH39" s="685"/>
      <c r="AI39" s="685"/>
      <c r="AJ39" s="685"/>
      <c r="AK39" s="685"/>
      <c r="AL39" s="661">
        <v>0</v>
      </c>
      <c r="AM39" s="662"/>
      <c r="AN39" s="662"/>
      <c r="AO39" s="686"/>
      <c r="AQ39" s="690" t="s">
        <v>335</v>
      </c>
      <c r="AR39" s="691"/>
      <c r="AS39" s="691"/>
      <c r="AT39" s="691"/>
      <c r="AU39" s="691"/>
      <c r="AV39" s="691"/>
      <c r="AW39" s="691"/>
      <c r="AX39" s="691"/>
      <c r="AY39" s="692"/>
      <c r="AZ39" s="658">
        <v>101145</v>
      </c>
      <c r="BA39" s="659"/>
      <c r="BB39" s="659"/>
      <c r="BC39" s="659"/>
      <c r="BD39" s="668"/>
      <c r="BE39" s="668"/>
      <c r="BF39" s="693"/>
      <c r="BG39" s="655" t="s">
        <v>336</v>
      </c>
      <c r="BH39" s="656"/>
      <c r="BI39" s="656"/>
      <c r="BJ39" s="656"/>
      <c r="BK39" s="656"/>
      <c r="BL39" s="656"/>
      <c r="BM39" s="656"/>
      <c r="BN39" s="656"/>
      <c r="BO39" s="656"/>
      <c r="BP39" s="656"/>
      <c r="BQ39" s="656"/>
      <c r="BR39" s="656"/>
      <c r="BS39" s="656"/>
      <c r="BT39" s="656"/>
      <c r="BU39" s="657"/>
      <c r="BV39" s="658">
        <v>30397</v>
      </c>
      <c r="BW39" s="659"/>
      <c r="BX39" s="659"/>
      <c r="BY39" s="659"/>
      <c r="BZ39" s="659"/>
      <c r="CA39" s="659"/>
      <c r="CB39" s="694"/>
      <c r="CD39" s="655" t="s">
        <v>337</v>
      </c>
      <c r="CE39" s="656"/>
      <c r="CF39" s="656"/>
      <c r="CG39" s="656"/>
      <c r="CH39" s="656"/>
      <c r="CI39" s="656"/>
      <c r="CJ39" s="656"/>
      <c r="CK39" s="656"/>
      <c r="CL39" s="656"/>
      <c r="CM39" s="656"/>
      <c r="CN39" s="656"/>
      <c r="CO39" s="656"/>
      <c r="CP39" s="656"/>
      <c r="CQ39" s="657"/>
      <c r="CR39" s="658">
        <v>2001828</v>
      </c>
      <c r="CS39" s="668"/>
      <c r="CT39" s="668"/>
      <c r="CU39" s="668"/>
      <c r="CV39" s="668"/>
      <c r="CW39" s="668"/>
      <c r="CX39" s="668"/>
      <c r="CY39" s="669"/>
      <c r="CZ39" s="661">
        <v>2.6</v>
      </c>
      <c r="DA39" s="670"/>
      <c r="DB39" s="670"/>
      <c r="DC39" s="671"/>
      <c r="DD39" s="664">
        <v>1750457</v>
      </c>
      <c r="DE39" s="668"/>
      <c r="DF39" s="668"/>
      <c r="DG39" s="668"/>
      <c r="DH39" s="668"/>
      <c r="DI39" s="668"/>
      <c r="DJ39" s="668"/>
      <c r="DK39" s="669"/>
      <c r="DL39" s="664" t="s">
        <v>127</v>
      </c>
      <c r="DM39" s="668"/>
      <c r="DN39" s="668"/>
      <c r="DO39" s="668"/>
      <c r="DP39" s="668"/>
      <c r="DQ39" s="668"/>
      <c r="DR39" s="668"/>
      <c r="DS39" s="668"/>
      <c r="DT39" s="668"/>
      <c r="DU39" s="668"/>
      <c r="DV39" s="669"/>
      <c r="DW39" s="661" t="s">
        <v>127</v>
      </c>
      <c r="DX39" s="670"/>
      <c r="DY39" s="670"/>
      <c r="DZ39" s="670"/>
      <c r="EA39" s="670"/>
      <c r="EB39" s="670"/>
      <c r="EC39" s="689"/>
    </row>
    <row r="40" spans="2:133" ht="11.25" customHeight="1" x14ac:dyDescent="0.15">
      <c r="B40" s="655" t="s">
        <v>338</v>
      </c>
      <c r="C40" s="656"/>
      <c r="D40" s="656"/>
      <c r="E40" s="656"/>
      <c r="F40" s="656"/>
      <c r="G40" s="656"/>
      <c r="H40" s="656"/>
      <c r="I40" s="656"/>
      <c r="J40" s="656"/>
      <c r="K40" s="656"/>
      <c r="L40" s="656"/>
      <c r="M40" s="656"/>
      <c r="N40" s="656"/>
      <c r="O40" s="656"/>
      <c r="P40" s="656"/>
      <c r="Q40" s="657"/>
      <c r="R40" s="658">
        <v>6151400</v>
      </c>
      <c r="S40" s="659"/>
      <c r="T40" s="659"/>
      <c r="U40" s="659"/>
      <c r="V40" s="659"/>
      <c r="W40" s="659"/>
      <c r="X40" s="659"/>
      <c r="Y40" s="660"/>
      <c r="Z40" s="684">
        <v>7.7</v>
      </c>
      <c r="AA40" s="684"/>
      <c r="AB40" s="684"/>
      <c r="AC40" s="684"/>
      <c r="AD40" s="685" t="s">
        <v>127</v>
      </c>
      <c r="AE40" s="685"/>
      <c r="AF40" s="685"/>
      <c r="AG40" s="685"/>
      <c r="AH40" s="685"/>
      <c r="AI40" s="685"/>
      <c r="AJ40" s="685"/>
      <c r="AK40" s="685"/>
      <c r="AL40" s="661" t="s">
        <v>127</v>
      </c>
      <c r="AM40" s="662"/>
      <c r="AN40" s="662"/>
      <c r="AO40" s="686"/>
      <c r="AQ40" s="690" t="s">
        <v>339</v>
      </c>
      <c r="AR40" s="691"/>
      <c r="AS40" s="691"/>
      <c r="AT40" s="691"/>
      <c r="AU40" s="691"/>
      <c r="AV40" s="691"/>
      <c r="AW40" s="691"/>
      <c r="AX40" s="691"/>
      <c r="AY40" s="692"/>
      <c r="AZ40" s="658">
        <v>23455</v>
      </c>
      <c r="BA40" s="659"/>
      <c r="BB40" s="659"/>
      <c r="BC40" s="659"/>
      <c r="BD40" s="668"/>
      <c r="BE40" s="668"/>
      <c r="BF40" s="693"/>
      <c r="BG40" s="695" t="s">
        <v>340</v>
      </c>
      <c r="BH40" s="696"/>
      <c r="BI40" s="696"/>
      <c r="BJ40" s="696"/>
      <c r="BK40" s="696"/>
      <c r="BL40" s="359"/>
      <c r="BM40" s="656" t="s">
        <v>341</v>
      </c>
      <c r="BN40" s="656"/>
      <c r="BO40" s="656"/>
      <c r="BP40" s="656"/>
      <c r="BQ40" s="656"/>
      <c r="BR40" s="656"/>
      <c r="BS40" s="656"/>
      <c r="BT40" s="656"/>
      <c r="BU40" s="657"/>
      <c r="BV40" s="658">
        <v>90</v>
      </c>
      <c r="BW40" s="659"/>
      <c r="BX40" s="659"/>
      <c r="BY40" s="659"/>
      <c r="BZ40" s="659"/>
      <c r="CA40" s="659"/>
      <c r="CB40" s="694"/>
      <c r="CD40" s="655" t="s">
        <v>342</v>
      </c>
      <c r="CE40" s="656"/>
      <c r="CF40" s="656"/>
      <c r="CG40" s="656"/>
      <c r="CH40" s="656"/>
      <c r="CI40" s="656"/>
      <c r="CJ40" s="656"/>
      <c r="CK40" s="656"/>
      <c r="CL40" s="656"/>
      <c r="CM40" s="656"/>
      <c r="CN40" s="656"/>
      <c r="CO40" s="656"/>
      <c r="CP40" s="656"/>
      <c r="CQ40" s="657"/>
      <c r="CR40" s="658">
        <v>6284400</v>
      </c>
      <c r="CS40" s="659"/>
      <c r="CT40" s="659"/>
      <c r="CU40" s="659"/>
      <c r="CV40" s="659"/>
      <c r="CW40" s="659"/>
      <c r="CX40" s="659"/>
      <c r="CY40" s="660"/>
      <c r="CZ40" s="661">
        <v>8.1</v>
      </c>
      <c r="DA40" s="670"/>
      <c r="DB40" s="670"/>
      <c r="DC40" s="671"/>
      <c r="DD40" s="664">
        <v>5404</v>
      </c>
      <c r="DE40" s="659"/>
      <c r="DF40" s="659"/>
      <c r="DG40" s="659"/>
      <c r="DH40" s="659"/>
      <c r="DI40" s="659"/>
      <c r="DJ40" s="659"/>
      <c r="DK40" s="660"/>
      <c r="DL40" s="664" t="s">
        <v>127</v>
      </c>
      <c r="DM40" s="659"/>
      <c r="DN40" s="659"/>
      <c r="DO40" s="659"/>
      <c r="DP40" s="659"/>
      <c r="DQ40" s="659"/>
      <c r="DR40" s="659"/>
      <c r="DS40" s="659"/>
      <c r="DT40" s="659"/>
      <c r="DU40" s="659"/>
      <c r="DV40" s="660"/>
      <c r="DW40" s="661" t="s">
        <v>127</v>
      </c>
      <c r="DX40" s="670"/>
      <c r="DY40" s="670"/>
      <c r="DZ40" s="670"/>
      <c r="EA40" s="670"/>
      <c r="EB40" s="670"/>
      <c r="EC40" s="689"/>
    </row>
    <row r="41" spans="2:133" ht="11.25" customHeight="1" x14ac:dyDescent="0.15">
      <c r="B41" s="655" t="s">
        <v>343</v>
      </c>
      <c r="C41" s="656"/>
      <c r="D41" s="656"/>
      <c r="E41" s="656"/>
      <c r="F41" s="656"/>
      <c r="G41" s="656"/>
      <c r="H41" s="656"/>
      <c r="I41" s="656"/>
      <c r="J41" s="656"/>
      <c r="K41" s="656"/>
      <c r="L41" s="656"/>
      <c r="M41" s="656"/>
      <c r="N41" s="656"/>
      <c r="O41" s="656"/>
      <c r="P41" s="656"/>
      <c r="Q41" s="657"/>
      <c r="R41" s="658" t="s">
        <v>127</v>
      </c>
      <c r="S41" s="659"/>
      <c r="T41" s="659"/>
      <c r="U41" s="659"/>
      <c r="V41" s="659"/>
      <c r="W41" s="659"/>
      <c r="X41" s="659"/>
      <c r="Y41" s="660"/>
      <c r="Z41" s="684" t="s">
        <v>127</v>
      </c>
      <c r="AA41" s="684"/>
      <c r="AB41" s="684"/>
      <c r="AC41" s="684"/>
      <c r="AD41" s="685" t="s">
        <v>127</v>
      </c>
      <c r="AE41" s="685"/>
      <c r="AF41" s="685"/>
      <c r="AG41" s="685"/>
      <c r="AH41" s="685"/>
      <c r="AI41" s="685"/>
      <c r="AJ41" s="685"/>
      <c r="AK41" s="685"/>
      <c r="AL41" s="661" t="s">
        <v>127</v>
      </c>
      <c r="AM41" s="662"/>
      <c r="AN41" s="662"/>
      <c r="AO41" s="686"/>
      <c r="AQ41" s="690" t="s">
        <v>344</v>
      </c>
      <c r="AR41" s="691"/>
      <c r="AS41" s="691"/>
      <c r="AT41" s="691"/>
      <c r="AU41" s="691"/>
      <c r="AV41" s="691"/>
      <c r="AW41" s="691"/>
      <c r="AX41" s="691"/>
      <c r="AY41" s="692"/>
      <c r="AZ41" s="658">
        <v>1224093</v>
      </c>
      <c r="BA41" s="659"/>
      <c r="BB41" s="659"/>
      <c r="BC41" s="659"/>
      <c r="BD41" s="668"/>
      <c r="BE41" s="668"/>
      <c r="BF41" s="693"/>
      <c r="BG41" s="695"/>
      <c r="BH41" s="696"/>
      <c r="BI41" s="696"/>
      <c r="BJ41" s="696"/>
      <c r="BK41" s="696"/>
      <c r="BL41" s="359"/>
      <c r="BM41" s="656" t="s">
        <v>345</v>
      </c>
      <c r="BN41" s="656"/>
      <c r="BO41" s="656"/>
      <c r="BP41" s="656"/>
      <c r="BQ41" s="656"/>
      <c r="BR41" s="656"/>
      <c r="BS41" s="656"/>
      <c r="BT41" s="656"/>
      <c r="BU41" s="657"/>
      <c r="BV41" s="658" t="s">
        <v>127</v>
      </c>
      <c r="BW41" s="659"/>
      <c r="BX41" s="659"/>
      <c r="BY41" s="659"/>
      <c r="BZ41" s="659"/>
      <c r="CA41" s="659"/>
      <c r="CB41" s="694"/>
      <c r="CD41" s="655" t="s">
        <v>346</v>
      </c>
      <c r="CE41" s="656"/>
      <c r="CF41" s="656"/>
      <c r="CG41" s="656"/>
      <c r="CH41" s="656"/>
      <c r="CI41" s="656"/>
      <c r="CJ41" s="656"/>
      <c r="CK41" s="656"/>
      <c r="CL41" s="656"/>
      <c r="CM41" s="656"/>
      <c r="CN41" s="656"/>
      <c r="CO41" s="656"/>
      <c r="CP41" s="656"/>
      <c r="CQ41" s="657"/>
      <c r="CR41" s="658" t="s">
        <v>127</v>
      </c>
      <c r="CS41" s="668"/>
      <c r="CT41" s="668"/>
      <c r="CU41" s="668"/>
      <c r="CV41" s="668"/>
      <c r="CW41" s="668"/>
      <c r="CX41" s="668"/>
      <c r="CY41" s="669"/>
      <c r="CZ41" s="661" t="s">
        <v>127</v>
      </c>
      <c r="DA41" s="670"/>
      <c r="DB41" s="670"/>
      <c r="DC41" s="671"/>
      <c r="DD41" s="664" t="s">
        <v>127</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347</v>
      </c>
      <c r="C42" s="656"/>
      <c r="D42" s="656"/>
      <c r="E42" s="656"/>
      <c r="F42" s="656"/>
      <c r="G42" s="656"/>
      <c r="H42" s="656"/>
      <c r="I42" s="656"/>
      <c r="J42" s="656"/>
      <c r="K42" s="656"/>
      <c r="L42" s="656"/>
      <c r="M42" s="656"/>
      <c r="N42" s="656"/>
      <c r="O42" s="656"/>
      <c r="P42" s="656"/>
      <c r="Q42" s="657"/>
      <c r="R42" s="658" t="s">
        <v>127</v>
      </c>
      <c r="S42" s="659"/>
      <c r="T42" s="659"/>
      <c r="U42" s="659"/>
      <c r="V42" s="659"/>
      <c r="W42" s="659"/>
      <c r="X42" s="659"/>
      <c r="Y42" s="660"/>
      <c r="Z42" s="684" t="s">
        <v>127</v>
      </c>
      <c r="AA42" s="684"/>
      <c r="AB42" s="684"/>
      <c r="AC42" s="684"/>
      <c r="AD42" s="685" t="s">
        <v>127</v>
      </c>
      <c r="AE42" s="685"/>
      <c r="AF42" s="685"/>
      <c r="AG42" s="685"/>
      <c r="AH42" s="685"/>
      <c r="AI42" s="685"/>
      <c r="AJ42" s="685"/>
      <c r="AK42" s="685"/>
      <c r="AL42" s="661" t="s">
        <v>127</v>
      </c>
      <c r="AM42" s="662"/>
      <c r="AN42" s="662"/>
      <c r="AO42" s="686"/>
      <c r="AQ42" s="699" t="s">
        <v>348</v>
      </c>
      <c r="AR42" s="700"/>
      <c r="AS42" s="700"/>
      <c r="AT42" s="700"/>
      <c r="AU42" s="700"/>
      <c r="AV42" s="700"/>
      <c r="AW42" s="700"/>
      <c r="AX42" s="700"/>
      <c r="AY42" s="701"/>
      <c r="AZ42" s="638">
        <v>4897169</v>
      </c>
      <c r="BA42" s="672"/>
      <c r="BB42" s="672"/>
      <c r="BC42" s="672"/>
      <c r="BD42" s="639"/>
      <c r="BE42" s="639"/>
      <c r="BF42" s="687"/>
      <c r="BG42" s="697"/>
      <c r="BH42" s="698"/>
      <c r="BI42" s="698"/>
      <c r="BJ42" s="698"/>
      <c r="BK42" s="698"/>
      <c r="BL42" s="357"/>
      <c r="BM42" s="636" t="s">
        <v>349</v>
      </c>
      <c r="BN42" s="636"/>
      <c r="BO42" s="636"/>
      <c r="BP42" s="636"/>
      <c r="BQ42" s="636"/>
      <c r="BR42" s="636"/>
      <c r="BS42" s="636"/>
      <c r="BT42" s="636"/>
      <c r="BU42" s="637"/>
      <c r="BV42" s="638">
        <v>368</v>
      </c>
      <c r="BW42" s="672"/>
      <c r="BX42" s="672"/>
      <c r="BY42" s="672"/>
      <c r="BZ42" s="672"/>
      <c r="CA42" s="672"/>
      <c r="CB42" s="688"/>
      <c r="CD42" s="655" t="s">
        <v>350</v>
      </c>
      <c r="CE42" s="656"/>
      <c r="CF42" s="656"/>
      <c r="CG42" s="656"/>
      <c r="CH42" s="656"/>
      <c r="CI42" s="656"/>
      <c r="CJ42" s="656"/>
      <c r="CK42" s="656"/>
      <c r="CL42" s="656"/>
      <c r="CM42" s="656"/>
      <c r="CN42" s="656"/>
      <c r="CO42" s="656"/>
      <c r="CP42" s="656"/>
      <c r="CQ42" s="657"/>
      <c r="CR42" s="658">
        <v>7555135</v>
      </c>
      <c r="CS42" s="668"/>
      <c r="CT42" s="668"/>
      <c r="CU42" s="668"/>
      <c r="CV42" s="668"/>
      <c r="CW42" s="668"/>
      <c r="CX42" s="668"/>
      <c r="CY42" s="669"/>
      <c r="CZ42" s="661">
        <v>9.8000000000000007</v>
      </c>
      <c r="DA42" s="670"/>
      <c r="DB42" s="670"/>
      <c r="DC42" s="671"/>
      <c r="DD42" s="664">
        <v>1429479</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351</v>
      </c>
      <c r="C43" s="656"/>
      <c r="D43" s="656"/>
      <c r="E43" s="656"/>
      <c r="F43" s="656"/>
      <c r="G43" s="656"/>
      <c r="H43" s="656"/>
      <c r="I43" s="656"/>
      <c r="J43" s="656"/>
      <c r="K43" s="656"/>
      <c r="L43" s="656"/>
      <c r="M43" s="656"/>
      <c r="N43" s="656"/>
      <c r="O43" s="656"/>
      <c r="P43" s="656"/>
      <c r="Q43" s="657"/>
      <c r="R43" s="658">
        <v>2640800</v>
      </c>
      <c r="S43" s="659"/>
      <c r="T43" s="659"/>
      <c r="U43" s="659"/>
      <c r="V43" s="659"/>
      <c r="W43" s="659"/>
      <c r="X43" s="659"/>
      <c r="Y43" s="660"/>
      <c r="Z43" s="684">
        <v>3.3</v>
      </c>
      <c r="AA43" s="684"/>
      <c r="AB43" s="684"/>
      <c r="AC43" s="684"/>
      <c r="AD43" s="685" t="s">
        <v>127</v>
      </c>
      <c r="AE43" s="685"/>
      <c r="AF43" s="685"/>
      <c r="AG43" s="685"/>
      <c r="AH43" s="685"/>
      <c r="AI43" s="685"/>
      <c r="AJ43" s="685"/>
      <c r="AK43" s="685"/>
      <c r="AL43" s="661" t="s">
        <v>127</v>
      </c>
      <c r="AM43" s="662"/>
      <c r="AN43" s="662"/>
      <c r="AO43" s="686"/>
      <c r="CD43" s="655" t="s">
        <v>352</v>
      </c>
      <c r="CE43" s="656"/>
      <c r="CF43" s="656"/>
      <c r="CG43" s="656"/>
      <c r="CH43" s="656"/>
      <c r="CI43" s="656"/>
      <c r="CJ43" s="656"/>
      <c r="CK43" s="656"/>
      <c r="CL43" s="656"/>
      <c r="CM43" s="656"/>
      <c r="CN43" s="656"/>
      <c r="CO43" s="656"/>
      <c r="CP43" s="656"/>
      <c r="CQ43" s="657"/>
      <c r="CR43" s="658">
        <v>219185</v>
      </c>
      <c r="CS43" s="668"/>
      <c r="CT43" s="668"/>
      <c r="CU43" s="668"/>
      <c r="CV43" s="668"/>
      <c r="CW43" s="668"/>
      <c r="CX43" s="668"/>
      <c r="CY43" s="669"/>
      <c r="CZ43" s="661">
        <v>0.3</v>
      </c>
      <c r="DA43" s="670"/>
      <c r="DB43" s="670"/>
      <c r="DC43" s="671"/>
      <c r="DD43" s="664">
        <v>219185</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353</v>
      </c>
      <c r="C44" s="636"/>
      <c r="D44" s="636"/>
      <c r="E44" s="636"/>
      <c r="F44" s="636"/>
      <c r="G44" s="636"/>
      <c r="H44" s="636"/>
      <c r="I44" s="636"/>
      <c r="J44" s="636"/>
      <c r="K44" s="636"/>
      <c r="L44" s="636"/>
      <c r="M44" s="636"/>
      <c r="N44" s="636"/>
      <c r="O44" s="636"/>
      <c r="P44" s="636"/>
      <c r="Q44" s="637"/>
      <c r="R44" s="638">
        <v>80286444</v>
      </c>
      <c r="S44" s="672"/>
      <c r="T44" s="672"/>
      <c r="U44" s="672"/>
      <c r="V44" s="672"/>
      <c r="W44" s="672"/>
      <c r="X44" s="672"/>
      <c r="Y44" s="673"/>
      <c r="Z44" s="674">
        <v>100</v>
      </c>
      <c r="AA44" s="674"/>
      <c r="AB44" s="674"/>
      <c r="AC44" s="674"/>
      <c r="AD44" s="675">
        <v>40596718</v>
      </c>
      <c r="AE44" s="675"/>
      <c r="AF44" s="675"/>
      <c r="AG44" s="675"/>
      <c r="AH44" s="675"/>
      <c r="AI44" s="675"/>
      <c r="AJ44" s="675"/>
      <c r="AK44" s="675"/>
      <c r="AL44" s="641">
        <v>100</v>
      </c>
      <c r="AM44" s="676"/>
      <c r="AN44" s="676"/>
      <c r="AO44" s="677"/>
      <c r="CD44" s="678" t="s">
        <v>300</v>
      </c>
      <c r="CE44" s="679"/>
      <c r="CF44" s="655" t="s">
        <v>354</v>
      </c>
      <c r="CG44" s="656"/>
      <c r="CH44" s="656"/>
      <c r="CI44" s="656"/>
      <c r="CJ44" s="656"/>
      <c r="CK44" s="656"/>
      <c r="CL44" s="656"/>
      <c r="CM44" s="656"/>
      <c r="CN44" s="656"/>
      <c r="CO44" s="656"/>
      <c r="CP44" s="656"/>
      <c r="CQ44" s="657"/>
      <c r="CR44" s="658">
        <v>5779096</v>
      </c>
      <c r="CS44" s="659"/>
      <c r="CT44" s="659"/>
      <c r="CU44" s="659"/>
      <c r="CV44" s="659"/>
      <c r="CW44" s="659"/>
      <c r="CX44" s="659"/>
      <c r="CY44" s="660"/>
      <c r="CZ44" s="661">
        <v>7.5</v>
      </c>
      <c r="DA44" s="662"/>
      <c r="DB44" s="662"/>
      <c r="DC44" s="663"/>
      <c r="DD44" s="664">
        <v>1319780</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355</v>
      </c>
      <c r="CG45" s="656"/>
      <c r="CH45" s="656"/>
      <c r="CI45" s="656"/>
      <c r="CJ45" s="656"/>
      <c r="CK45" s="656"/>
      <c r="CL45" s="656"/>
      <c r="CM45" s="656"/>
      <c r="CN45" s="656"/>
      <c r="CO45" s="656"/>
      <c r="CP45" s="656"/>
      <c r="CQ45" s="657"/>
      <c r="CR45" s="658">
        <v>2254748</v>
      </c>
      <c r="CS45" s="668"/>
      <c r="CT45" s="668"/>
      <c r="CU45" s="668"/>
      <c r="CV45" s="668"/>
      <c r="CW45" s="668"/>
      <c r="CX45" s="668"/>
      <c r="CY45" s="669"/>
      <c r="CZ45" s="661">
        <v>2.9</v>
      </c>
      <c r="DA45" s="670"/>
      <c r="DB45" s="670"/>
      <c r="DC45" s="671"/>
      <c r="DD45" s="664">
        <v>128851</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356</v>
      </c>
      <c r="CD46" s="680"/>
      <c r="CE46" s="681"/>
      <c r="CF46" s="655" t="s">
        <v>357</v>
      </c>
      <c r="CG46" s="656"/>
      <c r="CH46" s="656"/>
      <c r="CI46" s="656"/>
      <c r="CJ46" s="656"/>
      <c r="CK46" s="656"/>
      <c r="CL46" s="656"/>
      <c r="CM46" s="656"/>
      <c r="CN46" s="656"/>
      <c r="CO46" s="656"/>
      <c r="CP46" s="656"/>
      <c r="CQ46" s="657"/>
      <c r="CR46" s="658">
        <v>3309392</v>
      </c>
      <c r="CS46" s="659"/>
      <c r="CT46" s="659"/>
      <c r="CU46" s="659"/>
      <c r="CV46" s="659"/>
      <c r="CW46" s="659"/>
      <c r="CX46" s="659"/>
      <c r="CY46" s="660"/>
      <c r="CZ46" s="661">
        <v>4.3</v>
      </c>
      <c r="DA46" s="662"/>
      <c r="DB46" s="662"/>
      <c r="DC46" s="663"/>
      <c r="DD46" s="664">
        <v>1115517</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358</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359</v>
      </c>
      <c r="CG47" s="656"/>
      <c r="CH47" s="656"/>
      <c r="CI47" s="656"/>
      <c r="CJ47" s="656"/>
      <c r="CK47" s="656"/>
      <c r="CL47" s="656"/>
      <c r="CM47" s="656"/>
      <c r="CN47" s="656"/>
      <c r="CO47" s="656"/>
      <c r="CP47" s="656"/>
      <c r="CQ47" s="657"/>
      <c r="CR47" s="658">
        <v>1776039</v>
      </c>
      <c r="CS47" s="668"/>
      <c r="CT47" s="668"/>
      <c r="CU47" s="668"/>
      <c r="CV47" s="668"/>
      <c r="CW47" s="668"/>
      <c r="CX47" s="668"/>
      <c r="CY47" s="669"/>
      <c r="CZ47" s="661">
        <v>2.2999999999999998</v>
      </c>
      <c r="DA47" s="670"/>
      <c r="DB47" s="670"/>
      <c r="DC47" s="671"/>
      <c r="DD47" s="664">
        <v>109699</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360</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361</v>
      </c>
      <c r="CG48" s="656"/>
      <c r="CH48" s="656"/>
      <c r="CI48" s="656"/>
      <c r="CJ48" s="656"/>
      <c r="CK48" s="656"/>
      <c r="CL48" s="656"/>
      <c r="CM48" s="656"/>
      <c r="CN48" s="656"/>
      <c r="CO48" s="656"/>
      <c r="CP48" s="656"/>
      <c r="CQ48" s="657"/>
      <c r="CR48" s="658" t="s">
        <v>127</v>
      </c>
      <c r="CS48" s="659"/>
      <c r="CT48" s="659"/>
      <c r="CU48" s="659"/>
      <c r="CV48" s="659"/>
      <c r="CW48" s="659"/>
      <c r="CX48" s="659"/>
      <c r="CY48" s="660"/>
      <c r="CZ48" s="661" t="s">
        <v>127</v>
      </c>
      <c r="DA48" s="662"/>
      <c r="DB48" s="662"/>
      <c r="DC48" s="663"/>
      <c r="DD48" s="664" t="s">
        <v>127</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362</v>
      </c>
      <c r="CE49" s="636"/>
      <c r="CF49" s="636"/>
      <c r="CG49" s="636"/>
      <c r="CH49" s="636"/>
      <c r="CI49" s="636"/>
      <c r="CJ49" s="636"/>
      <c r="CK49" s="636"/>
      <c r="CL49" s="636"/>
      <c r="CM49" s="636"/>
      <c r="CN49" s="636"/>
      <c r="CO49" s="636"/>
      <c r="CP49" s="636"/>
      <c r="CQ49" s="637"/>
      <c r="CR49" s="638">
        <v>77219580</v>
      </c>
      <c r="CS49" s="639"/>
      <c r="CT49" s="639"/>
      <c r="CU49" s="639"/>
      <c r="CV49" s="639"/>
      <c r="CW49" s="639"/>
      <c r="CX49" s="639"/>
      <c r="CY49" s="640"/>
      <c r="CZ49" s="641">
        <v>100</v>
      </c>
      <c r="DA49" s="642"/>
      <c r="DB49" s="642"/>
      <c r="DC49" s="643"/>
      <c r="DD49" s="644">
        <v>45930804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7qXxGD+0mz88EUtWEc+cUsdtYed8bJlwN0yB48cu35G68AP/O0rjPXYrssQGCq2Of86Sd4GrSVBB9MdLUzc/Ig==" saltValue="KZ+x+ih4DpsggQdZKKaOx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90" zoomScaleNormal="90" zoomScaleSheetLayoutView="70" workbookViewId="0">
      <selection activeCell="AK75" sqref="AK75:AO75"/>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363</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364</v>
      </c>
      <c r="DK2" s="755"/>
      <c r="DL2" s="755"/>
      <c r="DM2" s="755"/>
      <c r="DN2" s="755"/>
      <c r="DO2" s="756"/>
      <c r="DP2" s="219"/>
      <c r="DQ2" s="754" t="s">
        <v>365</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366</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368</v>
      </c>
      <c r="B5" s="760"/>
      <c r="C5" s="760"/>
      <c r="D5" s="760"/>
      <c r="E5" s="760"/>
      <c r="F5" s="760"/>
      <c r="G5" s="760"/>
      <c r="H5" s="760"/>
      <c r="I5" s="760"/>
      <c r="J5" s="760"/>
      <c r="K5" s="760"/>
      <c r="L5" s="760"/>
      <c r="M5" s="760"/>
      <c r="N5" s="760"/>
      <c r="O5" s="760"/>
      <c r="P5" s="761"/>
      <c r="Q5" s="765" t="s">
        <v>369</v>
      </c>
      <c r="R5" s="766"/>
      <c r="S5" s="766"/>
      <c r="T5" s="766"/>
      <c r="U5" s="767"/>
      <c r="V5" s="765" t="s">
        <v>370</v>
      </c>
      <c r="W5" s="766"/>
      <c r="X5" s="766"/>
      <c r="Y5" s="766"/>
      <c r="Z5" s="767"/>
      <c r="AA5" s="765" t="s">
        <v>371</v>
      </c>
      <c r="AB5" s="766"/>
      <c r="AC5" s="766"/>
      <c r="AD5" s="766"/>
      <c r="AE5" s="766"/>
      <c r="AF5" s="771" t="s">
        <v>372</v>
      </c>
      <c r="AG5" s="766"/>
      <c r="AH5" s="766"/>
      <c r="AI5" s="766"/>
      <c r="AJ5" s="772"/>
      <c r="AK5" s="766" t="s">
        <v>373</v>
      </c>
      <c r="AL5" s="766"/>
      <c r="AM5" s="766"/>
      <c r="AN5" s="766"/>
      <c r="AO5" s="767"/>
      <c r="AP5" s="765" t="s">
        <v>374</v>
      </c>
      <c r="AQ5" s="766"/>
      <c r="AR5" s="766"/>
      <c r="AS5" s="766"/>
      <c r="AT5" s="767"/>
      <c r="AU5" s="765" t="s">
        <v>375</v>
      </c>
      <c r="AV5" s="766"/>
      <c r="AW5" s="766"/>
      <c r="AX5" s="766"/>
      <c r="AY5" s="772"/>
      <c r="AZ5" s="223"/>
      <c r="BA5" s="223"/>
      <c r="BB5" s="223"/>
      <c r="BC5" s="223"/>
      <c r="BD5" s="223"/>
      <c r="BE5" s="224"/>
      <c r="BF5" s="224"/>
      <c r="BG5" s="224"/>
      <c r="BH5" s="224"/>
      <c r="BI5" s="224"/>
      <c r="BJ5" s="224"/>
      <c r="BK5" s="224"/>
      <c r="BL5" s="224"/>
      <c r="BM5" s="224"/>
      <c r="BN5" s="224"/>
      <c r="BO5" s="224"/>
      <c r="BP5" s="224"/>
      <c r="BQ5" s="759" t="s">
        <v>376</v>
      </c>
      <c r="BR5" s="760"/>
      <c r="BS5" s="760"/>
      <c r="BT5" s="760"/>
      <c r="BU5" s="760"/>
      <c r="BV5" s="760"/>
      <c r="BW5" s="760"/>
      <c r="BX5" s="760"/>
      <c r="BY5" s="760"/>
      <c r="BZ5" s="760"/>
      <c r="CA5" s="760"/>
      <c r="CB5" s="760"/>
      <c r="CC5" s="760"/>
      <c r="CD5" s="760"/>
      <c r="CE5" s="760"/>
      <c r="CF5" s="760"/>
      <c r="CG5" s="761"/>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95" t="s">
        <v>382</v>
      </c>
      <c r="DH5" s="796"/>
      <c r="DI5" s="796"/>
      <c r="DJ5" s="796"/>
      <c r="DK5" s="797"/>
      <c r="DL5" s="795" t="s">
        <v>383</v>
      </c>
      <c r="DM5" s="796"/>
      <c r="DN5" s="796"/>
      <c r="DO5" s="796"/>
      <c r="DP5" s="797"/>
      <c r="DQ5" s="765" t="s">
        <v>384</v>
      </c>
      <c r="DR5" s="766"/>
      <c r="DS5" s="766"/>
      <c r="DT5" s="766"/>
      <c r="DU5" s="767"/>
      <c r="DV5" s="765" t="s">
        <v>375</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385</v>
      </c>
      <c r="C7" s="782"/>
      <c r="D7" s="782"/>
      <c r="E7" s="782"/>
      <c r="F7" s="782"/>
      <c r="G7" s="782"/>
      <c r="H7" s="782"/>
      <c r="I7" s="782"/>
      <c r="J7" s="782"/>
      <c r="K7" s="782"/>
      <c r="L7" s="782"/>
      <c r="M7" s="782"/>
      <c r="N7" s="782"/>
      <c r="O7" s="782"/>
      <c r="P7" s="783"/>
      <c r="Q7" s="784">
        <v>80077</v>
      </c>
      <c r="R7" s="785"/>
      <c r="S7" s="785"/>
      <c r="T7" s="785"/>
      <c r="U7" s="785"/>
      <c r="V7" s="785">
        <v>77025</v>
      </c>
      <c r="W7" s="785"/>
      <c r="X7" s="785"/>
      <c r="Y7" s="785"/>
      <c r="Z7" s="785"/>
      <c r="AA7" s="785">
        <v>3052</v>
      </c>
      <c r="AB7" s="785"/>
      <c r="AC7" s="785"/>
      <c r="AD7" s="785"/>
      <c r="AE7" s="786"/>
      <c r="AF7" s="787">
        <v>2378</v>
      </c>
      <c r="AG7" s="788"/>
      <c r="AH7" s="788"/>
      <c r="AI7" s="788"/>
      <c r="AJ7" s="789"/>
      <c r="AK7" s="790">
        <v>528</v>
      </c>
      <c r="AL7" s="791"/>
      <c r="AM7" s="791"/>
      <c r="AN7" s="791"/>
      <c r="AO7" s="791"/>
      <c r="AP7" s="791">
        <v>66617</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t="s">
        <v>620</v>
      </c>
      <c r="BS7" s="778" t="s">
        <v>621</v>
      </c>
      <c r="BT7" s="779"/>
      <c r="BU7" s="779"/>
      <c r="BV7" s="779"/>
      <c r="BW7" s="779"/>
      <c r="BX7" s="779"/>
      <c r="BY7" s="779"/>
      <c r="BZ7" s="779"/>
      <c r="CA7" s="779"/>
      <c r="CB7" s="779"/>
      <c r="CC7" s="779"/>
      <c r="CD7" s="779"/>
      <c r="CE7" s="779"/>
      <c r="CF7" s="779"/>
      <c r="CG7" s="794"/>
      <c r="CH7" s="775">
        <v>-458</v>
      </c>
      <c r="CI7" s="776"/>
      <c r="CJ7" s="776"/>
      <c r="CK7" s="776"/>
      <c r="CL7" s="777"/>
      <c r="CM7" s="775">
        <v>878</v>
      </c>
      <c r="CN7" s="776"/>
      <c r="CO7" s="776"/>
      <c r="CP7" s="776"/>
      <c r="CQ7" s="777"/>
      <c r="CR7" s="775">
        <v>14</v>
      </c>
      <c r="CS7" s="776"/>
      <c r="CT7" s="776"/>
      <c r="CU7" s="776"/>
      <c r="CV7" s="777"/>
      <c r="CW7" s="775">
        <v>13</v>
      </c>
      <c r="CX7" s="776"/>
      <c r="CY7" s="776"/>
      <c r="CZ7" s="776"/>
      <c r="DA7" s="777"/>
      <c r="DB7" s="775" t="s">
        <v>529</v>
      </c>
      <c r="DC7" s="776"/>
      <c r="DD7" s="776"/>
      <c r="DE7" s="776"/>
      <c r="DF7" s="777"/>
      <c r="DG7" s="775">
        <v>2138</v>
      </c>
      <c r="DH7" s="776"/>
      <c r="DI7" s="776"/>
      <c r="DJ7" s="776"/>
      <c r="DK7" s="777"/>
      <c r="DL7" s="775" t="s">
        <v>529</v>
      </c>
      <c r="DM7" s="776"/>
      <c r="DN7" s="776"/>
      <c r="DO7" s="776"/>
      <c r="DP7" s="777"/>
      <c r="DQ7" s="775">
        <v>1684</v>
      </c>
      <c r="DR7" s="776"/>
      <c r="DS7" s="776"/>
      <c r="DT7" s="776"/>
      <c r="DU7" s="777"/>
      <c r="DV7" s="778"/>
      <c r="DW7" s="779"/>
      <c r="DX7" s="779"/>
      <c r="DY7" s="779"/>
      <c r="DZ7" s="780"/>
      <c r="EA7" s="225"/>
    </row>
    <row r="8" spans="1:131" s="226" customFormat="1" ht="26.25" customHeight="1" x14ac:dyDescent="0.15">
      <c r="A8" s="229">
        <v>2</v>
      </c>
      <c r="B8" s="812" t="s">
        <v>386</v>
      </c>
      <c r="C8" s="813"/>
      <c r="D8" s="813"/>
      <c r="E8" s="813"/>
      <c r="F8" s="813"/>
      <c r="G8" s="813"/>
      <c r="H8" s="813"/>
      <c r="I8" s="813"/>
      <c r="J8" s="813"/>
      <c r="K8" s="813"/>
      <c r="L8" s="813"/>
      <c r="M8" s="813"/>
      <c r="N8" s="813"/>
      <c r="O8" s="813"/>
      <c r="P8" s="814"/>
      <c r="Q8" s="815">
        <v>466</v>
      </c>
      <c r="R8" s="816"/>
      <c r="S8" s="816"/>
      <c r="T8" s="816"/>
      <c r="U8" s="816"/>
      <c r="V8" s="816">
        <v>466</v>
      </c>
      <c r="W8" s="816"/>
      <c r="X8" s="816"/>
      <c r="Y8" s="816"/>
      <c r="Z8" s="816"/>
      <c r="AA8" s="816">
        <v>0</v>
      </c>
      <c r="AB8" s="816"/>
      <c r="AC8" s="816"/>
      <c r="AD8" s="816"/>
      <c r="AE8" s="817"/>
      <c r="AF8" s="818">
        <v>0</v>
      </c>
      <c r="AG8" s="819"/>
      <c r="AH8" s="819"/>
      <c r="AI8" s="819"/>
      <c r="AJ8" s="820"/>
      <c r="AK8" s="801">
        <v>329</v>
      </c>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t="s">
        <v>622</v>
      </c>
      <c r="BT8" s="806"/>
      <c r="BU8" s="806"/>
      <c r="BV8" s="806"/>
      <c r="BW8" s="806"/>
      <c r="BX8" s="806"/>
      <c r="BY8" s="806"/>
      <c r="BZ8" s="806"/>
      <c r="CA8" s="806"/>
      <c r="CB8" s="806"/>
      <c r="CC8" s="806"/>
      <c r="CD8" s="806"/>
      <c r="CE8" s="806"/>
      <c r="CF8" s="806"/>
      <c r="CG8" s="807"/>
      <c r="CH8" s="808">
        <v>7</v>
      </c>
      <c r="CI8" s="809"/>
      <c r="CJ8" s="809"/>
      <c r="CK8" s="809"/>
      <c r="CL8" s="810"/>
      <c r="CM8" s="808">
        <v>58</v>
      </c>
      <c r="CN8" s="809"/>
      <c r="CO8" s="809"/>
      <c r="CP8" s="809"/>
      <c r="CQ8" s="810"/>
      <c r="CR8" s="808">
        <v>5</v>
      </c>
      <c r="CS8" s="809"/>
      <c r="CT8" s="809"/>
      <c r="CU8" s="809"/>
      <c r="CV8" s="810"/>
      <c r="CW8" s="808">
        <v>24</v>
      </c>
      <c r="CX8" s="809"/>
      <c r="CY8" s="809"/>
      <c r="CZ8" s="809"/>
      <c r="DA8" s="810"/>
      <c r="DB8" s="808" t="s">
        <v>529</v>
      </c>
      <c r="DC8" s="809"/>
      <c r="DD8" s="809"/>
      <c r="DE8" s="809"/>
      <c r="DF8" s="810"/>
      <c r="DG8" s="808" t="s">
        <v>529</v>
      </c>
      <c r="DH8" s="809"/>
      <c r="DI8" s="809"/>
      <c r="DJ8" s="809"/>
      <c r="DK8" s="810"/>
      <c r="DL8" s="808" t="s">
        <v>529</v>
      </c>
      <c r="DM8" s="809"/>
      <c r="DN8" s="809"/>
      <c r="DO8" s="809"/>
      <c r="DP8" s="810"/>
      <c r="DQ8" s="808" t="s">
        <v>529</v>
      </c>
      <c r="DR8" s="809"/>
      <c r="DS8" s="809"/>
      <c r="DT8" s="809"/>
      <c r="DU8" s="810"/>
      <c r="DV8" s="805"/>
      <c r="DW8" s="806"/>
      <c r="DX8" s="806"/>
      <c r="DY8" s="806"/>
      <c r="DZ8" s="811"/>
      <c r="EA8" s="225"/>
    </row>
    <row r="9" spans="1:131" s="226" customFormat="1" ht="26.25" customHeight="1" x14ac:dyDescent="0.15">
      <c r="A9" s="229">
        <v>3</v>
      </c>
      <c r="B9" s="812" t="s">
        <v>388</v>
      </c>
      <c r="C9" s="813"/>
      <c r="D9" s="813"/>
      <c r="E9" s="813"/>
      <c r="F9" s="813"/>
      <c r="G9" s="813"/>
      <c r="H9" s="813"/>
      <c r="I9" s="813"/>
      <c r="J9" s="813"/>
      <c r="K9" s="813"/>
      <c r="L9" s="813"/>
      <c r="M9" s="813"/>
      <c r="N9" s="813"/>
      <c r="O9" s="813"/>
      <c r="P9" s="814"/>
      <c r="Q9" s="815">
        <v>169</v>
      </c>
      <c r="R9" s="816"/>
      <c r="S9" s="816"/>
      <c r="T9" s="816"/>
      <c r="U9" s="816"/>
      <c r="V9" s="816">
        <v>169</v>
      </c>
      <c r="W9" s="816"/>
      <c r="X9" s="816"/>
      <c r="Y9" s="816"/>
      <c r="Z9" s="816"/>
      <c r="AA9" s="816">
        <v>0</v>
      </c>
      <c r="AB9" s="816"/>
      <c r="AC9" s="816"/>
      <c r="AD9" s="816"/>
      <c r="AE9" s="817"/>
      <c r="AF9" s="818">
        <v>0</v>
      </c>
      <c r="AG9" s="819"/>
      <c r="AH9" s="819"/>
      <c r="AI9" s="819"/>
      <c r="AJ9" s="820"/>
      <c r="AK9" s="801">
        <v>141</v>
      </c>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t="s">
        <v>623</v>
      </c>
      <c r="BT9" s="806"/>
      <c r="BU9" s="806"/>
      <c r="BV9" s="806"/>
      <c r="BW9" s="806"/>
      <c r="BX9" s="806"/>
      <c r="BY9" s="806"/>
      <c r="BZ9" s="806"/>
      <c r="CA9" s="806"/>
      <c r="CB9" s="806"/>
      <c r="CC9" s="806"/>
      <c r="CD9" s="806"/>
      <c r="CE9" s="806"/>
      <c r="CF9" s="806"/>
      <c r="CG9" s="807"/>
      <c r="CH9" s="808">
        <v>54</v>
      </c>
      <c r="CI9" s="809"/>
      <c r="CJ9" s="809"/>
      <c r="CK9" s="809"/>
      <c r="CL9" s="810"/>
      <c r="CM9" s="808">
        <v>317</v>
      </c>
      <c r="CN9" s="809"/>
      <c r="CO9" s="809"/>
      <c r="CP9" s="809"/>
      <c r="CQ9" s="810"/>
      <c r="CR9" s="808">
        <v>30</v>
      </c>
      <c r="CS9" s="809"/>
      <c r="CT9" s="809"/>
      <c r="CU9" s="809"/>
      <c r="CV9" s="810"/>
      <c r="CW9" s="808">
        <v>59</v>
      </c>
      <c r="CX9" s="809"/>
      <c r="CY9" s="809"/>
      <c r="CZ9" s="809"/>
      <c r="DA9" s="810"/>
      <c r="DB9" s="808" t="s">
        <v>529</v>
      </c>
      <c r="DC9" s="809"/>
      <c r="DD9" s="809"/>
      <c r="DE9" s="809"/>
      <c r="DF9" s="810"/>
      <c r="DG9" s="808" t="s">
        <v>529</v>
      </c>
      <c r="DH9" s="809"/>
      <c r="DI9" s="809"/>
      <c r="DJ9" s="809"/>
      <c r="DK9" s="810"/>
      <c r="DL9" s="808" t="s">
        <v>529</v>
      </c>
      <c r="DM9" s="809"/>
      <c r="DN9" s="809"/>
      <c r="DO9" s="809"/>
      <c r="DP9" s="810"/>
      <c r="DQ9" s="808" t="s">
        <v>529</v>
      </c>
      <c r="DR9" s="809"/>
      <c r="DS9" s="809"/>
      <c r="DT9" s="809"/>
      <c r="DU9" s="810"/>
      <c r="DV9" s="805"/>
      <c r="DW9" s="806"/>
      <c r="DX9" s="806"/>
      <c r="DY9" s="806"/>
      <c r="DZ9" s="811"/>
      <c r="EA9" s="225"/>
    </row>
    <row r="10" spans="1:131" s="226" customFormat="1" ht="26.25" customHeight="1" x14ac:dyDescent="0.15">
      <c r="A10" s="229">
        <v>4</v>
      </c>
      <c r="B10" s="812" t="s">
        <v>390</v>
      </c>
      <c r="C10" s="813"/>
      <c r="D10" s="813"/>
      <c r="E10" s="813"/>
      <c r="F10" s="813"/>
      <c r="G10" s="813"/>
      <c r="H10" s="813"/>
      <c r="I10" s="813"/>
      <c r="J10" s="813"/>
      <c r="K10" s="813"/>
      <c r="L10" s="813"/>
      <c r="M10" s="813"/>
      <c r="N10" s="813"/>
      <c r="O10" s="813"/>
      <c r="P10" s="814"/>
      <c r="Q10" s="815">
        <v>109</v>
      </c>
      <c r="R10" s="816"/>
      <c r="S10" s="816"/>
      <c r="T10" s="816"/>
      <c r="U10" s="816"/>
      <c r="V10" s="816">
        <v>95</v>
      </c>
      <c r="W10" s="816"/>
      <c r="X10" s="816"/>
      <c r="Y10" s="816"/>
      <c r="Z10" s="816"/>
      <c r="AA10" s="816">
        <v>15</v>
      </c>
      <c r="AB10" s="816"/>
      <c r="AC10" s="816"/>
      <c r="AD10" s="816"/>
      <c r="AE10" s="817"/>
      <c r="AF10" s="818">
        <v>15</v>
      </c>
      <c r="AG10" s="819"/>
      <c r="AH10" s="819"/>
      <c r="AI10" s="819"/>
      <c r="AJ10" s="820"/>
      <c r="AK10" s="801">
        <v>24</v>
      </c>
      <c r="AL10" s="802"/>
      <c r="AM10" s="802"/>
      <c r="AN10" s="802"/>
      <c r="AO10" s="802"/>
      <c r="AP10" s="802">
        <v>7</v>
      </c>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t="s">
        <v>624</v>
      </c>
      <c r="BT10" s="806"/>
      <c r="BU10" s="806"/>
      <c r="BV10" s="806"/>
      <c r="BW10" s="806"/>
      <c r="BX10" s="806"/>
      <c r="BY10" s="806"/>
      <c r="BZ10" s="806"/>
      <c r="CA10" s="806"/>
      <c r="CB10" s="806"/>
      <c r="CC10" s="806"/>
      <c r="CD10" s="806"/>
      <c r="CE10" s="806"/>
      <c r="CF10" s="806"/>
      <c r="CG10" s="807"/>
      <c r="CH10" s="808">
        <v>6</v>
      </c>
      <c r="CI10" s="809"/>
      <c r="CJ10" s="809"/>
      <c r="CK10" s="809"/>
      <c r="CL10" s="810"/>
      <c r="CM10" s="808">
        <v>101</v>
      </c>
      <c r="CN10" s="809"/>
      <c r="CO10" s="809"/>
      <c r="CP10" s="809"/>
      <c r="CQ10" s="810"/>
      <c r="CR10" s="808">
        <v>6</v>
      </c>
      <c r="CS10" s="809"/>
      <c r="CT10" s="809"/>
      <c r="CU10" s="809"/>
      <c r="CV10" s="810"/>
      <c r="CW10" s="808" t="s">
        <v>529</v>
      </c>
      <c r="CX10" s="809"/>
      <c r="CY10" s="809"/>
      <c r="CZ10" s="809"/>
      <c r="DA10" s="810"/>
      <c r="DB10" s="808" t="s">
        <v>529</v>
      </c>
      <c r="DC10" s="809"/>
      <c r="DD10" s="809"/>
      <c r="DE10" s="809"/>
      <c r="DF10" s="810"/>
      <c r="DG10" s="808" t="s">
        <v>529</v>
      </c>
      <c r="DH10" s="809"/>
      <c r="DI10" s="809"/>
      <c r="DJ10" s="809"/>
      <c r="DK10" s="810"/>
      <c r="DL10" s="808" t="s">
        <v>529</v>
      </c>
      <c r="DM10" s="809"/>
      <c r="DN10" s="809"/>
      <c r="DO10" s="809"/>
      <c r="DP10" s="810"/>
      <c r="DQ10" s="808" t="s">
        <v>529</v>
      </c>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t="s">
        <v>625</v>
      </c>
      <c r="BT11" s="806"/>
      <c r="BU11" s="806"/>
      <c r="BV11" s="806"/>
      <c r="BW11" s="806"/>
      <c r="BX11" s="806"/>
      <c r="BY11" s="806"/>
      <c r="BZ11" s="806"/>
      <c r="CA11" s="806"/>
      <c r="CB11" s="806"/>
      <c r="CC11" s="806"/>
      <c r="CD11" s="806"/>
      <c r="CE11" s="806"/>
      <c r="CF11" s="806"/>
      <c r="CG11" s="807"/>
      <c r="CH11" s="808">
        <v>83</v>
      </c>
      <c r="CI11" s="809"/>
      <c r="CJ11" s="809"/>
      <c r="CK11" s="809"/>
      <c r="CL11" s="810"/>
      <c r="CM11" s="808">
        <v>2328</v>
      </c>
      <c r="CN11" s="809"/>
      <c r="CO11" s="809"/>
      <c r="CP11" s="809"/>
      <c r="CQ11" s="810"/>
      <c r="CR11" s="808">
        <v>2068</v>
      </c>
      <c r="CS11" s="809"/>
      <c r="CT11" s="809"/>
      <c r="CU11" s="809"/>
      <c r="CV11" s="810"/>
      <c r="CW11" s="808">
        <v>361</v>
      </c>
      <c r="CX11" s="809"/>
      <c r="CY11" s="809"/>
      <c r="CZ11" s="809"/>
      <c r="DA11" s="810"/>
      <c r="DB11" s="808" t="s">
        <v>529</v>
      </c>
      <c r="DC11" s="809"/>
      <c r="DD11" s="809"/>
      <c r="DE11" s="809"/>
      <c r="DF11" s="810"/>
      <c r="DG11" s="808" t="s">
        <v>529</v>
      </c>
      <c r="DH11" s="809"/>
      <c r="DI11" s="809"/>
      <c r="DJ11" s="809"/>
      <c r="DK11" s="810"/>
      <c r="DL11" s="808" t="s">
        <v>529</v>
      </c>
      <c r="DM11" s="809"/>
      <c r="DN11" s="809"/>
      <c r="DO11" s="809"/>
      <c r="DP11" s="810"/>
      <c r="DQ11" s="808" t="s">
        <v>529</v>
      </c>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391</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392</v>
      </c>
      <c r="B23" s="821" t="s">
        <v>393</v>
      </c>
      <c r="C23" s="822"/>
      <c r="D23" s="822"/>
      <c r="E23" s="822"/>
      <c r="F23" s="822"/>
      <c r="G23" s="822"/>
      <c r="H23" s="822"/>
      <c r="I23" s="822"/>
      <c r="J23" s="822"/>
      <c r="K23" s="822"/>
      <c r="L23" s="822"/>
      <c r="M23" s="822"/>
      <c r="N23" s="822"/>
      <c r="O23" s="822"/>
      <c r="P23" s="823"/>
      <c r="Q23" s="824">
        <v>80286</v>
      </c>
      <c r="R23" s="825"/>
      <c r="S23" s="825"/>
      <c r="T23" s="825"/>
      <c r="U23" s="825"/>
      <c r="V23" s="825">
        <v>77220</v>
      </c>
      <c r="W23" s="825"/>
      <c r="X23" s="825"/>
      <c r="Y23" s="825"/>
      <c r="Z23" s="825"/>
      <c r="AA23" s="825">
        <v>3067</v>
      </c>
      <c r="AB23" s="825"/>
      <c r="AC23" s="825"/>
      <c r="AD23" s="825"/>
      <c r="AE23" s="826"/>
      <c r="AF23" s="827">
        <v>2393</v>
      </c>
      <c r="AG23" s="825"/>
      <c r="AH23" s="825"/>
      <c r="AI23" s="825"/>
      <c r="AJ23" s="828"/>
      <c r="AK23" s="829"/>
      <c r="AL23" s="830"/>
      <c r="AM23" s="830"/>
      <c r="AN23" s="830"/>
      <c r="AO23" s="830"/>
      <c r="AP23" s="825"/>
      <c r="AQ23" s="825"/>
      <c r="AR23" s="825"/>
      <c r="AS23" s="825"/>
      <c r="AT23" s="825"/>
      <c r="AU23" s="841"/>
      <c r="AV23" s="841"/>
      <c r="AW23" s="841"/>
      <c r="AX23" s="841"/>
      <c r="AY23" s="842"/>
      <c r="AZ23" s="843" t="s">
        <v>394</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395</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396</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368</v>
      </c>
      <c r="B26" s="760"/>
      <c r="C26" s="760"/>
      <c r="D26" s="760"/>
      <c r="E26" s="760"/>
      <c r="F26" s="760"/>
      <c r="G26" s="760"/>
      <c r="H26" s="760"/>
      <c r="I26" s="760"/>
      <c r="J26" s="760"/>
      <c r="K26" s="760"/>
      <c r="L26" s="760"/>
      <c r="M26" s="760"/>
      <c r="N26" s="760"/>
      <c r="O26" s="760"/>
      <c r="P26" s="761"/>
      <c r="Q26" s="765" t="s">
        <v>397</v>
      </c>
      <c r="R26" s="766"/>
      <c r="S26" s="766"/>
      <c r="T26" s="766"/>
      <c r="U26" s="767"/>
      <c r="V26" s="765" t="s">
        <v>398</v>
      </c>
      <c r="W26" s="766"/>
      <c r="X26" s="766"/>
      <c r="Y26" s="766"/>
      <c r="Z26" s="767"/>
      <c r="AA26" s="765" t="s">
        <v>399</v>
      </c>
      <c r="AB26" s="766"/>
      <c r="AC26" s="766"/>
      <c r="AD26" s="766"/>
      <c r="AE26" s="766"/>
      <c r="AF26" s="846" t="s">
        <v>400</v>
      </c>
      <c r="AG26" s="847"/>
      <c r="AH26" s="847"/>
      <c r="AI26" s="847"/>
      <c r="AJ26" s="848"/>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375</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405</v>
      </c>
      <c r="C28" s="782"/>
      <c r="D28" s="782"/>
      <c r="E28" s="782"/>
      <c r="F28" s="782"/>
      <c r="G28" s="782"/>
      <c r="H28" s="782"/>
      <c r="I28" s="782"/>
      <c r="J28" s="782"/>
      <c r="K28" s="782"/>
      <c r="L28" s="782"/>
      <c r="M28" s="782"/>
      <c r="N28" s="782"/>
      <c r="O28" s="782"/>
      <c r="P28" s="783"/>
      <c r="Q28" s="854">
        <v>15877</v>
      </c>
      <c r="R28" s="855"/>
      <c r="S28" s="855"/>
      <c r="T28" s="855"/>
      <c r="U28" s="855"/>
      <c r="V28" s="855">
        <v>15668</v>
      </c>
      <c r="W28" s="855"/>
      <c r="X28" s="855"/>
      <c r="Y28" s="855"/>
      <c r="Z28" s="855"/>
      <c r="AA28" s="855">
        <v>209</v>
      </c>
      <c r="AB28" s="855"/>
      <c r="AC28" s="855"/>
      <c r="AD28" s="855"/>
      <c r="AE28" s="856"/>
      <c r="AF28" s="857">
        <v>209</v>
      </c>
      <c r="AG28" s="855"/>
      <c r="AH28" s="855"/>
      <c r="AI28" s="855"/>
      <c r="AJ28" s="858"/>
      <c r="AK28" s="859">
        <v>1224</v>
      </c>
      <c r="AL28" s="860"/>
      <c r="AM28" s="860"/>
      <c r="AN28" s="860"/>
      <c r="AO28" s="860"/>
      <c r="AP28" s="860" t="s">
        <v>529</v>
      </c>
      <c r="AQ28" s="860"/>
      <c r="AR28" s="860"/>
      <c r="AS28" s="860"/>
      <c r="AT28" s="860"/>
      <c r="AU28" s="860" t="s">
        <v>529</v>
      </c>
      <c r="AV28" s="860"/>
      <c r="AW28" s="860"/>
      <c r="AX28" s="860"/>
      <c r="AY28" s="860"/>
      <c r="AZ28" s="861" t="s">
        <v>529</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406</v>
      </c>
      <c r="C29" s="813"/>
      <c r="D29" s="813"/>
      <c r="E29" s="813"/>
      <c r="F29" s="813"/>
      <c r="G29" s="813"/>
      <c r="H29" s="813"/>
      <c r="I29" s="813"/>
      <c r="J29" s="813"/>
      <c r="K29" s="813"/>
      <c r="L29" s="813"/>
      <c r="M29" s="813"/>
      <c r="N29" s="813"/>
      <c r="O29" s="813"/>
      <c r="P29" s="814"/>
      <c r="Q29" s="815">
        <v>2110</v>
      </c>
      <c r="R29" s="816"/>
      <c r="S29" s="816"/>
      <c r="T29" s="816"/>
      <c r="U29" s="816"/>
      <c r="V29" s="816">
        <v>2044</v>
      </c>
      <c r="W29" s="816"/>
      <c r="X29" s="816"/>
      <c r="Y29" s="816"/>
      <c r="Z29" s="816"/>
      <c r="AA29" s="816">
        <v>66</v>
      </c>
      <c r="AB29" s="816"/>
      <c r="AC29" s="816"/>
      <c r="AD29" s="816"/>
      <c r="AE29" s="817"/>
      <c r="AF29" s="818">
        <v>66</v>
      </c>
      <c r="AG29" s="819"/>
      <c r="AH29" s="819"/>
      <c r="AI29" s="819"/>
      <c r="AJ29" s="820"/>
      <c r="AK29" s="866">
        <v>481</v>
      </c>
      <c r="AL29" s="862"/>
      <c r="AM29" s="862"/>
      <c r="AN29" s="862"/>
      <c r="AO29" s="862"/>
      <c r="AP29" s="862" t="s">
        <v>529</v>
      </c>
      <c r="AQ29" s="862"/>
      <c r="AR29" s="862"/>
      <c r="AS29" s="862"/>
      <c r="AT29" s="862"/>
      <c r="AU29" s="862" t="s">
        <v>529</v>
      </c>
      <c r="AV29" s="862"/>
      <c r="AW29" s="862"/>
      <c r="AX29" s="862"/>
      <c r="AY29" s="862"/>
      <c r="AZ29" s="863" t="s">
        <v>529</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407</v>
      </c>
      <c r="C30" s="813"/>
      <c r="D30" s="813"/>
      <c r="E30" s="813"/>
      <c r="F30" s="813"/>
      <c r="G30" s="813"/>
      <c r="H30" s="813"/>
      <c r="I30" s="813"/>
      <c r="J30" s="813"/>
      <c r="K30" s="813"/>
      <c r="L30" s="813"/>
      <c r="M30" s="813"/>
      <c r="N30" s="813"/>
      <c r="O30" s="813"/>
      <c r="P30" s="814"/>
      <c r="Q30" s="815">
        <v>16528</v>
      </c>
      <c r="R30" s="816"/>
      <c r="S30" s="816"/>
      <c r="T30" s="816"/>
      <c r="U30" s="816"/>
      <c r="V30" s="816">
        <v>16299</v>
      </c>
      <c r="W30" s="816"/>
      <c r="X30" s="816"/>
      <c r="Y30" s="816"/>
      <c r="Z30" s="816"/>
      <c r="AA30" s="816">
        <v>228</v>
      </c>
      <c r="AB30" s="816"/>
      <c r="AC30" s="816"/>
      <c r="AD30" s="816"/>
      <c r="AE30" s="817"/>
      <c r="AF30" s="818">
        <v>228</v>
      </c>
      <c r="AG30" s="819"/>
      <c r="AH30" s="819"/>
      <c r="AI30" s="819"/>
      <c r="AJ30" s="820"/>
      <c r="AK30" s="866">
        <v>2372</v>
      </c>
      <c r="AL30" s="862"/>
      <c r="AM30" s="862"/>
      <c r="AN30" s="862"/>
      <c r="AO30" s="862"/>
      <c r="AP30" s="862" t="s">
        <v>529</v>
      </c>
      <c r="AQ30" s="862"/>
      <c r="AR30" s="862"/>
      <c r="AS30" s="862"/>
      <c r="AT30" s="862"/>
      <c r="AU30" s="862" t="s">
        <v>529</v>
      </c>
      <c r="AV30" s="862"/>
      <c r="AW30" s="862"/>
      <c r="AX30" s="862"/>
      <c r="AY30" s="862"/>
      <c r="AZ30" s="863" t="s">
        <v>529</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408</v>
      </c>
      <c r="C31" s="813"/>
      <c r="D31" s="813"/>
      <c r="E31" s="813"/>
      <c r="F31" s="813"/>
      <c r="G31" s="813"/>
      <c r="H31" s="813"/>
      <c r="I31" s="813"/>
      <c r="J31" s="813"/>
      <c r="K31" s="813"/>
      <c r="L31" s="813"/>
      <c r="M31" s="813"/>
      <c r="N31" s="813"/>
      <c r="O31" s="813"/>
      <c r="P31" s="814"/>
      <c r="Q31" s="815">
        <v>104</v>
      </c>
      <c r="R31" s="816"/>
      <c r="S31" s="816"/>
      <c r="T31" s="816"/>
      <c r="U31" s="816"/>
      <c r="V31" s="816">
        <v>104</v>
      </c>
      <c r="W31" s="816"/>
      <c r="X31" s="816"/>
      <c r="Y31" s="816"/>
      <c r="Z31" s="816"/>
      <c r="AA31" s="816">
        <v>0</v>
      </c>
      <c r="AB31" s="816"/>
      <c r="AC31" s="816"/>
      <c r="AD31" s="816"/>
      <c r="AE31" s="817"/>
      <c r="AF31" s="818">
        <v>0</v>
      </c>
      <c r="AG31" s="819"/>
      <c r="AH31" s="819"/>
      <c r="AI31" s="819"/>
      <c r="AJ31" s="820"/>
      <c r="AK31" s="866">
        <v>14</v>
      </c>
      <c r="AL31" s="862"/>
      <c r="AM31" s="862"/>
      <c r="AN31" s="862"/>
      <c r="AO31" s="862"/>
      <c r="AP31" s="862">
        <v>169</v>
      </c>
      <c r="AQ31" s="862"/>
      <c r="AR31" s="862"/>
      <c r="AS31" s="862"/>
      <c r="AT31" s="862"/>
      <c r="AU31" s="862">
        <v>32</v>
      </c>
      <c r="AV31" s="862"/>
      <c r="AW31" s="862"/>
      <c r="AX31" s="862"/>
      <c r="AY31" s="862"/>
      <c r="AZ31" s="863" t="s">
        <v>529</v>
      </c>
      <c r="BA31" s="863"/>
      <c r="BB31" s="863"/>
      <c r="BC31" s="863"/>
      <c r="BD31" s="863"/>
      <c r="BE31" s="864"/>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409</v>
      </c>
      <c r="C32" s="813"/>
      <c r="D32" s="813"/>
      <c r="E32" s="813"/>
      <c r="F32" s="813"/>
      <c r="G32" s="813"/>
      <c r="H32" s="813"/>
      <c r="I32" s="813"/>
      <c r="J32" s="813"/>
      <c r="K32" s="813"/>
      <c r="L32" s="813"/>
      <c r="M32" s="813"/>
      <c r="N32" s="813"/>
      <c r="O32" s="813"/>
      <c r="P32" s="814"/>
      <c r="Q32" s="815">
        <v>2724</v>
      </c>
      <c r="R32" s="816"/>
      <c r="S32" s="816"/>
      <c r="T32" s="816"/>
      <c r="U32" s="816"/>
      <c r="V32" s="816">
        <v>2450</v>
      </c>
      <c r="W32" s="816"/>
      <c r="X32" s="816"/>
      <c r="Y32" s="816"/>
      <c r="Z32" s="816"/>
      <c r="AA32" s="816">
        <v>224</v>
      </c>
      <c r="AB32" s="816"/>
      <c r="AC32" s="816"/>
      <c r="AD32" s="816"/>
      <c r="AE32" s="817"/>
      <c r="AF32" s="818">
        <v>3450</v>
      </c>
      <c r="AG32" s="819"/>
      <c r="AH32" s="819"/>
      <c r="AI32" s="819"/>
      <c r="AJ32" s="820"/>
      <c r="AK32" s="866">
        <v>101</v>
      </c>
      <c r="AL32" s="862"/>
      <c r="AM32" s="862"/>
      <c r="AN32" s="862"/>
      <c r="AO32" s="862"/>
      <c r="AP32" s="862">
        <v>7381</v>
      </c>
      <c r="AQ32" s="862"/>
      <c r="AR32" s="862"/>
      <c r="AS32" s="862"/>
      <c r="AT32" s="862"/>
      <c r="AU32" s="862">
        <v>841</v>
      </c>
      <c r="AV32" s="862"/>
      <c r="AW32" s="862"/>
      <c r="AX32" s="862"/>
      <c r="AY32" s="862"/>
      <c r="AZ32" s="863" t="s">
        <v>529</v>
      </c>
      <c r="BA32" s="863"/>
      <c r="BB32" s="863"/>
      <c r="BC32" s="863"/>
      <c r="BD32" s="863"/>
      <c r="BE32" s="864" t="s">
        <v>410</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597</v>
      </c>
      <c r="C33" s="813"/>
      <c r="D33" s="813"/>
      <c r="E33" s="813"/>
      <c r="F33" s="813"/>
      <c r="G33" s="813"/>
      <c r="H33" s="813"/>
      <c r="I33" s="813"/>
      <c r="J33" s="813"/>
      <c r="K33" s="813"/>
      <c r="L33" s="813"/>
      <c r="M33" s="813"/>
      <c r="N33" s="813"/>
      <c r="O33" s="813"/>
      <c r="P33" s="814"/>
      <c r="Q33" s="815">
        <v>4226</v>
      </c>
      <c r="R33" s="816"/>
      <c r="S33" s="816"/>
      <c r="T33" s="816"/>
      <c r="U33" s="816"/>
      <c r="V33" s="816">
        <v>3193</v>
      </c>
      <c r="W33" s="816"/>
      <c r="X33" s="816"/>
      <c r="Y33" s="816"/>
      <c r="Z33" s="816"/>
      <c r="AA33" s="816">
        <v>1033</v>
      </c>
      <c r="AB33" s="816"/>
      <c r="AC33" s="816"/>
      <c r="AD33" s="816"/>
      <c r="AE33" s="817"/>
      <c r="AF33" s="818">
        <v>330</v>
      </c>
      <c r="AG33" s="819"/>
      <c r="AH33" s="819"/>
      <c r="AI33" s="819"/>
      <c r="AJ33" s="820"/>
      <c r="AK33" s="866">
        <v>1709</v>
      </c>
      <c r="AL33" s="862"/>
      <c r="AM33" s="862"/>
      <c r="AN33" s="862"/>
      <c r="AO33" s="862"/>
      <c r="AP33" s="862">
        <v>22741</v>
      </c>
      <c r="AQ33" s="862"/>
      <c r="AR33" s="862"/>
      <c r="AS33" s="862"/>
      <c r="AT33" s="862"/>
      <c r="AU33" s="862">
        <v>14509</v>
      </c>
      <c r="AV33" s="862"/>
      <c r="AW33" s="862"/>
      <c r="AX33" s="862"/>
      <c r="AY33" s="862"/>
      <c r="AZ33" s="863" t="s">
        <v>529</v>
      </c>
      <c r="BA33" s="863"/>
      <c r="BB33" s="863"/>
      <c r="BC33" s="863"/>
      <c r="BD33" s="863"/>
      <c r="BE33" s="864" t="s">
        <v>411</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598</v>
      </c>
      <c r="C34" s="813"/>
      <c r="D34" s="813"/>
      <c r="E34" s="813"/>
      <c r="F34" s="813"/>
      <c r="G34" s="813"/>
      <c r="H34" s="813"/>
      <c r="I34" s="813"/>
      <c r="J34" s="813"/>
      <c r="K34" s="813"/>
      <c r="L34" s="813"/>
      <c r="M34" s="813"/>
      <c r="N34" s="813"/>
      <c r="O34" s="813"/>
      <c r="P34" s="814"/>
      <c r="Q34" s="815">
        <v>1668</v>
      </c>
      <c r="R34" s="816"/>
      <c r="S34" s="816"/>
      <c r="T34" s="816"/>
      <c r="U34" s="816"/>
      <c r="V34" s="816">
        <v>1393</v>
      </c>
      <c r="W34" s="816"/>
      <c r="X34" s="816"/>
      <c r="Y34" s="816"/>
      <c r="Z34" s="816"/>
      <c r="AA34" s="816">
        <v>275</v>
      </c>
      <c r="AB34" s="816"/>
      <c r="AC34" s="816"/>
      <c r="AD34" s="816"/>
      <c r="AE34" s="817"/>
      <c r="AF34" s="818">
        <v>2940</v>
      </c>
      <c r="AG34" s="819"/>
      <c r="AH34" s="819"/>
      <c r="AI34" s="819"/>
      <c r="AJ34" s="820"/>
      <c r="AK34" s="866">
        <v>855</v>
      </c>
      <c r="AL34" s="862"/>
      <c r="AM34" s="862"/>
      <c r="AN34" s="862"/>
      <c r="AO34" s="862"/>
      <c r="AP34" s="862">
        <v>9515</v>
      </c>
      <c r="AQ34" s="862"/>
      <c r="AR34" s="862"/>
      <c r="AS34" s="862"/>
      <c r="AT34" s="862"/>
      <c r="AU34" s="862">
        <v>6070</v>
      </c>
      <c r="AV34" s="862"/>
      <c r="AW34" s="862"/>
      <c r="AX34" s="862"/>
      <c r="AY34" s="862"/>
      <c r="AZ34" s="863" t="s">
        <v>529</v>
      </c>
      <c r="BA34" s="863"/>
      <c r="BB34" s="863"/>
      <c r="BC34" s="863"/>
      <c r="BD34" s="863"/>
      <c r="BE34" s="864" t="s">
        <v>412</v>
      </c>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t="s">
        <v>599</v>
      </c>
      <c r="C35" s="813"/>
      <c r="D35" s="813"/>
      <c r="E35" s="813"/>
      <c r="F35" s="813"/>
      <c r="G35" s="813"/>
      <c r="H35" s="813"/>
      <c r="I35" s="813"/>
      <c r="J35" s="813"/>
      <c r="K35" s="813"/>
      <c r="L35" s="813"/>
      <c r="M35" s="813"/>
      <c r="N35" s="813"/>
      <c r="O35" s="813"/>
      <c r="P35" s="814"/>
      <c r="Q35" s="815">
        <v>1345</v>
      </c>
      <c r="R35" s="816"/>
      <c r="S35" s="816"/>
      <c r="T35" s="816"/>
      <c r="U35" s="816"/>
      <c r="V35" s="816">
        <v>1146</v>
      </c>
      <c r="W35" s="816"/>
      <c r="X35" s="816"/>
      <c r="Y35" s="816"/>
      <c r="Z35" s="816"/>
      <c r="AA35" s="816">
        <v>199</v>
      </c>
      <c r="AB35" s="816"/>
      <c r="AC35" s="816"/>
      <c r="AD35" s="816"/>
      <c r="AE35" s="817"/>
      <c r="AF35" s="818">
        <v>1233</v>
      </c>
      <c r="AG35" s="819"/>
      <c r="AH35" s="819"/>
      <c r="AI35" s="819"/>
      <c r="AJ35" s="820"/>
      <c r="AK35" s="866">
        <v>893</v>
      </c>
      <c r="AL35" s="862"/>
      <c r="AM35" s="862"/>
      <c r="AN35" s="862"/>
      <c r="AO35" s="862"/>
      <c r="AP35" s="862">
        <v>5317</v>
      </c>
      <c r="AQ35" s="862"/>
      <c r="AR35" s="862"/>
      <c r="AS35" s="862"/>
      <c r="AT35" s="862"/>
      <c r="AU35" s="862">
        <v>4668</v>
      </c>
      <c r="AV35" s="862"/>
      <c r="AW35" s="862"/>
      <c r="AX35" s="862"/>
      <c r="AY35" s="862"/>
      <c r="AZ35" s="863" t="s">
        <v>529</v>
      </c>
      <c r="BA35" s="863"/>
      <c r="BB35" s="863"/>
      <c r="BC35" s="863"/>
      <c r="BD35" s="863"/>
      <c r="BE35" s="864" t="s">
        <v>414</v>
      </c>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t="s">
        <v>600</v>
      </c>
      <c r="C36" s="813"/>
      <c r="D36" s="813"/>
      <c r="E36" s="813"/>
      <c r="F36" s="813"/>
      <c r="G36" s="813"/>
      <c r="H36" s="813"/>
      <c r="I36" s="813"/>
      <c r="J36" s="813"/>
      <c r="K36" s="813"/>
      <c r="L36" s="813"/>
      <c r="M36" s="813"/>
      <c r="N36" s="813"/>
      <c r="O36" s="813"/>
      <c r="P36" s="814"/>
      <c r="Q36" s="815">
        <v>5</v>
      </c>
      <c r="R36" s="816"/>
      <c r="S36" s="816"/>
      <c r="T36" s="816"/>
      <c r="U36" s="816"/>
      <c r="V36" s="816">
        <v>5</v>
      </c>
      <c r="W36" s="816"/>
      <c r="X36" s="816"/>
      <c r="Y36" s="816"/>
      <c r="Z36" s="816"/>
      <c r="AA36" s="816">
        <v>0</v>
      </c>
      <c r="AB36" s="816"/>
      <c r="AC36" s="816"/>
      <c r="AD36" s="816"/>
      <c r="AE36" s="817"/>
      <c r="AF36" s="818">
        <v>65</v>
      </c>
      <c r="AG36" s="819"/>
      <c r="AH36" s="819"/>
      <c r="AI36" s="819"/>
      <c r="AJ36" s="820"/>
      <c r="AK36" s="866">
        <v>3</v>
      </c>
      <c r="AL36" s="862"/>
      <c r="AM36" s="862"/>
      <c r="AN36" s="862"/>
      <c r="AO36" s="862"/>
      <c r="AP36" s="862">
        <v>21</v>
      </c>
      <c r="AQ36" s="862"/>
      <c r="AR36" s="862"/>
      <c r="AS36" s="862"/>
      <c r="AT36" s="862"/>
      <c r="AU36" s="862">
        <v>19</v>
      </c>
      <c r="AV36" s="862"/>
      <c r="AW36" s="862"/>
      <c r="AX36" s="862"/>
      <c r="AY36" s="862"/>
      <c r="AZ36" s="863" t="s">
        <v>529</v>
      </c>
      <c r="BA36" s="863"/>
      <c r="BB36" s="863"/>
      <c r="BC36" s="863"/>
      <c r="BD36" s="863"/>
      <c r="BE36" s="864" t="s">
        <v>416</v>
      </c>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t="s">
        <v>413</v>
      </c>
      <c r="C37" s="813"/>
      <c r="D37" s="813"/>
      <c r="E37" s="813"/>
      <c r="F37" s="813"/>
      <c r="G37" s="813"/>
      <c r="H37" s="813"/>
      <c r="I37" s="813"/>
      <c r="J37" s="813"/>
      <c r="K37" s="813"/>
      <c r="L37" s="813"/>
      <c r="M37" s="813"/>
      <c r="N37" s="813"/>
      <c r="O37" s="813"/>
      <c r="P37" s="814"/>
      <c r="Q37" s="815">
        <v>476</v>
      </c>
      <c r="R37" s="816"/>
      <c r="S37" s="816"/>
      <c r="T37" s="816"/>
      <c r="U37" s="816"/>
      <c r="V37" s="816">
        <v>523</v>
      </c>
      <c r="W37" s="816"/>
      <c r="X37" s="816"/>
      <c r="Y37" s="816"/>
      <c r="Z37" s="816"/>
      <c r="AA37" s="816">
        <v>-48</v>
      </c>
      <c r="AB37" s="816"/>
      <c r="AC37" s="816"/>
      <c r="AD37" s="816"/>
      <c r="AE37" s="817"/>
      <c r="AF37" s="818">
        <v>45</v>
      </c>
      <c r="AG37" s="819"/>
      <c r="AH37" s="819"/>
      <c r="AI37" s="819"/>
      <c r="AJ37" s="820"/>
      <c r="AK37" s="866">
        <v>170</v>
      </c>
      <c r="AL37" s="862"/>
      <c r="AM37" s="862"/>
      <c r="AN37" s="862"/>
      <c r="AO37" s="862"/>
      <c r="AP37" s="862">
        <v>186</v>
      </c>
      <c r="AQ37" s="862"/>
      <c r="AR37" s="862"/>
      <c r="AS37" s="862"/>
      <c r="AT37" s="862"/>
      <c r="AU37" s="862">
        <v>117</v>
      </c>
      <c r="AV37" s="862"/>
      <c r="AW37" s="862"/>
      <c r="AX37" s="862"/>
      <c r="AY37" s="862"/>
      <c r="AZ37" s="863" t="s">
        <v>529</v>
      </c>
      <c r="BA37" s="863"/>
      <c r="BB37" s="863"/>
      <c r="BC37" s="863"/>
      <c r="BD37" s="863"/>
      <c r="BE37" s="864" t="s">
        <v>602</v>
      </c>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t="s">
        <v>415</v>
      </c>
      <c r="C38" s="813"/>
      <c r="D38" s="813"/>
      <c r="E38" s="813"/>
      <c r="F38" s="813"/>
      <c r="G38" s="813"/>
      <c r="H38" s="813"/>
      <c r="I38" s="813"/>
      <c r="J38" s="813"/>
      <c r="K38" s="813"/>
      <c r="L38" s="813"/>
      <c r="M38" s="813"/>
      <c r="N38" s="813"/>
      <c r="O38" s="813"/>
      <c r="P38" s="814"/>
      <c r="Q38" s="815">
        <v>40</v>
      </c>
      <c r="R38" s="816"/>
      <c r="S38" s="816"/>
      <c r="T38" s="816"/>
      <c r="U38" s="816"/>
      <c r="V38" s="816">
        <v>37</v>
      </c>
      <c r="W38" s="816"/>
      <c r="X38" s="816"/>
      <c r="Y38" s="816"/>
      <c r="Z38" s="816"/>
      <c r="AA38" s="816">
        <v>3</v>
      </c>
      <c r="AB38" s="816"/>
      <c r="AC38" s="816"/>
      <c r="AD38" s="816"/>
      <c r="AE38" s="817"/>
      <c r="AF38" s="818">
        <v>442</v>
      </c>
      <c r="AG38" s="819"/>
      <c r="AH38" s="819"/>
      <c r="AI38" s="819"/>
      <c r="AJ38" s="820"/>
      <c r="AK38" s="866" t="s">
        <v>601</v>
      </c>
      <c r="AL38" s="862"/>
      <c r="AM38" s="862"/>
      <c r="AN38" s="862"/>
      <c r="AO38" s="862"/>
      <c r="AP38" s="862" t="s">
        <v>601</v>
      </c>
      <c r="AQ38" s="862"/>
      <c r="AR38" s="862"/>
      <c r="AS38" s="862"/>
      <c r="AT38" s="862"/>
      <c r="AU38" s="862" t="s">
        <v>601</v>
      </c>
      <c r="AV38" s="862"/>
      <c r="AW38" s="862"/>
      <c r="AX38" s="862"/>
      <c r="AY38" s="862"/>
      <c r="AZ38" s="863" t="s">
        <v>529</v>
      </c>
      <c r="BA38" s="863"/>
      <c r="BB38" s="863"/>
      <c r="BC38" s="863"/>
      <c r="BD38" s="863"/>
      <c r="BE38" s="864" t="s">
        <v>602</v>
      </c>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417</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392</v>
      </c>
      <c r="B63" s="821" t="s">
        <v>418</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9007</v>
      </c>
      <c r="AG63" s="876"/>
      <c r="AH63" s="876"/>
      <c r="AI63" s="876"/>
      <c r="AJ63" s="877"/>
      <c r="AK63" s="878"/>
      <c r="AL63" s="873"/>
      <c r="AM63" s="873"/>
      <c r="AN63" s="873"/>
      <c r="AO63" s="873"/>
      <c r="AP63" s="876">
        <v>45330</v>
      </c>
      <c r="AQ63" s="876"/>
      <c r="AR63" s="876"/>
      <c r="AS63" s="876"/>
      <c r="AT63" s="876"/>
      <c r="AU63" s="876">
        <v>26256</v>
      </c>
      <c r="AV63" s="876"/>
      <c r="AW63" s="876"/>
      <c r="AX63" s="876"/>
      <c r="AY63" s="876"/>
      <c r="AZ63" s="880"/>
      <c r="BA63" s="880"/>
      <c r="BB63" s="880"/>
      <c r="BC63" s="880"/>
      <c r="BD63" s="880"/>
      <c r="BE63" s="881"/>
      <c r="BF63" s="881"/>
      <c r="BG63" s="881"/>
      <c r="BH63" s="881"/>
      <c r="BI63" s="882"/>
      <c r="BJ63" s="883" t="s">
        <v>419</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421</v>
      </c>
      <c r="B66" s="760"/>
      <c r="C66" s="760"/>
      <c r="D66" s="760"/>
      <c r="E66" s="760"/>
      <c r="F66" s="760"/>
      <c r="G66" s="760"/>
      <c r="H66" s="760"/>
      <c r="I66" s="760"/>
      <c r="J66" s="760"/>
      <c r="K66" s="760"/>
      <c r="L66" s="760"/>
      <c r="M66" s="760"/>
      <c r="N66" s="760"/>
      <c r="O66" s="760"/>
      <c r="P66" s="761"/>
      <c r="Q66" s="765" t="s">
        <v>422</v>
      </c>
      <c r="R66" s="766"/>
      <c r="S66" s="766"/>
      <c r="T66" s="766"/>
      <c r="U66" s="767"/>
      <c r="V66" s="765" t="s">
        <v>423</v>
      </c>
      <c r="W66" s="766"/>
      <c r="X66" s="766"/>
      <c r="Y66" s="766"/>
      <c r="Z66" s="767"/>
      <c r="AA66" s="765" t="s">
        <v>424</v>
      </c>
      <c r="AB66" s="766"/>
      <c r="AC66" s="766"/>
      <c r="AD66" s="766"/>
      <c r="AE66" s="767"/>
      <c r="AF66" s="886" t="s">
        <v>425</v>
      </c>
      <c r="AG66" s="847"/>
      <c r="AH66" s="847"/>
      <c r="AI66" s="847"/>
      <c r="AJ66" s="887"/>
      <c r="AK66" s="765" t="s">
        <v>426</v>
      </c>
      <c r="AL66" s="760"/>
      <c r="AM66" s="760"/>
      <c r="AN66" s="760"/>
      <c r="AO66" s="761"/>
      <c r="AP66" s="765" t="s">
        <v>427</v>
      </c>
      <c r="AQ66" s="766"/>
      <c r="AR66" s="766"/>
      <c r="AS66" s="766"/>
      <c r="AT66" s="767"/>
      <c r="AU66" s="765" t="s">
        <v>428</v>
      </c>
      <c r="AV66" s="766"/>
      <c r="AW66" s="766"/>
      <c r="AX66" s="766"/>
      <c r="AY66" s="767"/>
      <c r="AZ66" s="765" t="s">
        <v>375</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603</v>
      </c>
      <c r="C68" s="902"/>
      <c r="D68" s="902"/>
      <c r="E68" s="902"/>
      <c r="F68" s="902"/>
      <c r="G68" s="902"/>
      <c r="H68" s="902"/>
      <c r="I68" s="902"/>
      <c r="J68" s="902"/>
      <c r="K68" s="902"/>
      <c r="L68" s="902"/>
      <c r="M68" s="902"/>
      <c r="N68" s="902"/>
      <c r="O68" s="902"/>
      <c r="P68" s="903"/>
      <c r="Q68" s="904">
        <v>2022</v>
      </c>
      <c r="R68" s="898"/>
      <c r="S68" s="898"/>
      <c r="T68" s="898"/>
      <c r="U68" s="898"/>
      <c r="V68" s="898">
        <v>1903</v>
      </c>
      <c r="W68" s="898"/>
      <c r="X68" s="898"/>
      <c r="Y68" s="898"/>
      <c r="Z68" s="898"/>
      <c r="AA68" s="898"/>
      <c r="AB68" s="898"/>
      <c r="AC68" s="898"/>
      <c r="AD68" s="898"/>
      <c r="AE68" s="898"/>
      <c r="AF68" s="898">
        <v>118</v>
      </c>
      <c r="AG68" s="898"/>
      <c r="AH68" s="898"/>
      <c r="AI68" s="898"/>
      <c r="AJ68" s="898"/>
      <c r="AK68" s="898">
        <v>56</v>
      </c>
      <c r="AL68" s="898"/>
      <c r="AM68" s="898"/>
      <c r="AN68" s="898"/>
      <c r="AO68" s="898"/>
      <c r="AP68" s="898">
        <v>80</v>
      </c>
      <c r="AQ68" s="898"/>
      <c r="AR68" s="898"/>
      <c r="AS68" s="898"/>
      <c r="AT68" s="898"/>
      <c r="AU68" s="898">
        <v>57</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604</v>
      </c>
      <c r="C69" s="906"/>
      <c r="D69" s="906"/>
      <c r="E69" s="906"/>
      <c r="F69" s="906"/>
      <c r="G69" s="906"/>
      <c r="H69" s="906"/>
      <c r="I69" s="906"/>
      <c r="J69" s="906"/>
      <c r="K69" s="906"/>
      <c r="L69" s="906"/>
      <c r="M69" s="906"/>
      <c r="N69" s="906"/>
      <c r="O69" s="906"/>
      <c r="P69" s="907"/>
      <c r="Q69" s="908">
        <v>116</v>
      </c>
      <c r="R69" s="862"/>
      <c r="S69" s="862"/>
      <c r="T69" s="862"/>
      <c r="U69" s="862"/>
      <c r="V69" s="862">
        <v>36</v>
      </c>
      <c r="W69" s="862"/>
      <c r="X69" s="862"/>
      <c r="Y69" s="862"/>
      <c r="Z69" s="862"/>
      <c r="AA69" s="862"/>
      <c r="AB69" s="862"/>
      <c r="AC69" s="862"/>
      <c r="AD69" s="862"/>
      <c r="AE69" s="862"/>
      <c r="AF69" s="862">
        <v>82</v>
      </c>
      <c r="AG69" s="862"/>
      <c r="AH69" s="862"/>
      <c r="AI69" s="862"/>
      <c r="AJ69" s="862"/>
      <c r="AK69" s="862" t="s">
        <v>529</v>
      </c>
      <c r="AL69" s="862"/>
      <c r="AM69" s="862"/>
      <c r="AN69" s="862"/>
      <c r="AO69" s="862"/>
      <c r="AP69" s="862" t="s">
        <v>529</v>
      </c>
      <c r="AQ69" s="862"/>
      <c r="AR69" s="862"/>
      <c r="AS69" s="862"/>
      <c r="AT69" s="862"/>
      <c r="AU69" s="862" t="s">
        <v>529</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605</v>
      </c>
      <c r="C70" s="906"/>
      <c r="D70" s="906"/>
      <c r="E70" s="906"/>
      <c r="F70" s="906"/>
      <c r="G70" s="906"/>
      <c r="H70" s="906"/>
      <c r="I70" s="906"/>
      <c r="J70" s="906"/>
      <c r="K70" s="906"/>
      <c r="L70" s="906"/>
      <c r="M70" s="906"/>
      <c r="N70" s="906"/>
      <c r="O70" s="906"/>
      <c r="P70" s="907"/>
      <c r="Q70" s="908">
        <v>213</v>
      </c>
      <c r="R70" s="862"/>
      <c r="S70" s="862"/>
      <c r="T70" s="862"/>
      <c r="U70" s="862"/>
      <c r="V70" s="862">
        <v>200</v>
      </c>
      <c r="W70" s="862"/>
      <c r="X70" s="862"/>
      <c r="Y70" s="862"/>
      <c r="Z70" s="862"/>
      <c r="AA70" s="862"/>
      <c r="AB70" s="862"/>
      <c r="AC70" s="862"/>
      <c r="AD70" s="862"/>
      <c r="AE70" s="862"/>
      <c r="AF70" s="862">
        <v>14</v>
      </c>
      <c r="AG70" s="862"/>
      <c r="AH70" s="862"/>
      <c r="AI70" s="862"/>
      <c r="AJ70" s="862"/>
      <c r="AK70" s="862" t="s">
        <v>529</v>
      </c>
      <c r="AL70" s="862"/>
      <c r="AM70" s="862"/>
      <c r="AN70" s="862"/>
      <c r="AO70" s="862"/>
      <c r="AP70" s="862" t="s">
        <v>529</v>
      </c>
      <c r="AQ70" s="862"/>
      <c r="AR70" s="862"/>
      <c r="AS70" s="862"/>
      <c r="AT70" s="862"/>
      <c r="AU70" s="862" t="s">
        <v>529</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606</v>
      </c>
      <c r="C71" s="906"/>
      <c r="D71" s="906"/>
      <c r="E71" s="906"/>
      <c r="F71" s="906"/>
      <c r="G71" s="906"/>
      <c r="H71" s="906"/>
      <c r="I71" s="906"/>
      <c r="J71" s="906"/>
      <c r="K71" s="906"/>
      <c r="L71" s="906"/>
      <c r="M71" s="906"/>
      <c r="N71" s="906"/>
      <c r="O71" s="906"/>
      <c r="P71" s="907"/>
      <c r="Q71" s="908">
        <v>2517</v>
      </c>
      <c r="R71" s="862"/>
      <c r="S71" s="862"/>
      <c r="T71" s="862"/>
      <c r="U71" s="862"/>
      <c r="V71" s="862">
        <v>2478</v>
      </c>
      <c r="W71" s="862"/>
      <c r="X71" s="862"/>
      <c r="Y71" s="862"/>
      <c r="Z71" s="862"/>
      <c r="AA71" s="862"/>
      <c r="AB71" s="862"/>
      <c r="AC71" s="862"/>
      <c r="AD71" s="862"/>
      <c r="AE71" s="862"/>
      <c r="AF71" s="862">
        <v>39</v>
      </c>
      <c r="AG71" s="862"/>
      <c r="AH71" s="862"/>
      <c r="AI71" s="862"/>
      <c r="AJ71" s="862"/>
      <c r="AK71" s="862" t="s">
        <v>529</v>
      </c>
      <c r="AL71" s="862"/>
      <c r="AM71" s="862"/>
      <c r="AN71" s="862"/>
      <c r="AO71" s="862"/>
      <c r="AP71" s="862" t="s">
        <v>529</v>
      </c>
      <c r="AQ71" s="862"/>
      <c r="AR71" s="862"/>
      <c r="AS71" s="862"/>
      <c r="AT71" s="862"/>
      <c r="AU71" s="862" t="s">
        <v>529</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607</v>
      </c>
      <c r="C72" s="906"/>
      <c r="D72" s="906"/>
      <c r="E72" s="906"/>
      <c r="F72" s="906"/>
      <c r="G72" s="906"/>
      <c r="H72" s="906"/>
      <c r="I72" s="906"/>
      <c r="J72" s="906"/>
      <c r="K72" s="906"/>
      <c r="L72" s="906"/>
      <c r="M72" s="906"/>
      <c r="N72" s="906"/>
      <c r="O72" s="906"/>
      <c r="P72" s="907"/>
      <c r="Q72" s="908">
        <v>50</v>
      </c>
      <c r="R72" s="862"/>
      <c r="S72" s="862"/>
      <c r="T72" s="862"/>
      <c r="U72" s="862"/>
      <c r="V72" s="862">
        <v>47</v>
      </c>
      <c r="W72" s="862"/>
      <c r="X72" s="862"/>
      <c r="Y72" s="862"/>
      <c r="Z72" s="862"/>
      <c r="AA72" s="862">
        <v>3</v>
      </c>
      <c r="AB72" s="862"/>
      <c r="AC72" s="862"/>
      <c r="AD72" s="862"/>
      <c r="AE72" s="862"/>
      <c r="AF72" s="862">
        <v>3</v>
      </c>
      <c r="AG72" s="862"/>
      <c r="AH72" s="862"/>
      <c r="AI72" s="862"/>
      <c r="AJ72" s="862"/>
      <c r="AK72" s="862">
        <v>0</v>
      </c>
      <c r="AL72" s="862"/>
      <c r="AM72" s="862"/>
      <c r="AN72" s="862"/>
      <c r="AO72" s="862"/>
      <c r="AP72" s="862" t="s">
        <v>529</v>
      </c>
      <c r="AQ72" s="862"/>
      <c r="AR72" s="862"/>
      <c r="AS72" s="862"/>
      <c r="AT72" s="862"/>
      <c r="AU72" s="862" t="s">
        <v>529</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608</v>
      </c>
      <c r="C73" s="906"/>
      <c r="D73" s="906"/>
      <c r="E73" s="906"/>
      <c r="F73" s="906"/>
      <c r="G73" s="906"/>
      <c r="H73" s="906"/>
      <c r="I73" s="906"/>
      <c r="J73" s="906"/>
      <c r="K73" s="906"/>
      <c r="L73" s="906"/>
      <c r="M73" s="906"/>
      <c r="N73" s="906"/>
      <c r="O73" s="906"/>
      <c r="P73" s="907"/>
      <c r="Q73" s="908">
        <v>123</v>
      </c>
      <c r="R73" s="862"/>
      <c r="S73" s="862"/>
      <c r="T73" s="862"/>
      <c r="U73" s="862"/>
      <c r="V73" s="862">
        <v>121</v>
      </c>
      <c r="W73" s="862"/>
      <c r="X73" s="862"/>
      <c r="Y73" s="862"/>
      <c r="Z73" s="862"/>
      <c r="AA73" s="862">
        <v>2</v>
      </c>
      <c r="AB73" s="862"/>
      <c r="AC73" s="862"/>
      <c r="AD73" s="862"/>
      <c r="AE73" s="862"/>
      <c r="AF73" s="862">
        <v>2</v>
      </c>
      <c r="AG73" s="862"/>
      <c r="AH73" s="862"/>
      <c r="AI73" s="862"/>
      <c r="AJ73" s="862"/>
      <c r="AK73" s="862">
        <v>1</v>
      </c>
      <c r="AL73" s="862"/>
      <c r="AM73" s="862"/>
      <c r="AN73" s="862"/>
      <c r="AO73" s="862"/>
      <c r="AP73" s="862">
        <v>117</v>
      </c>
      <c r="AQ73" s="862"/>
      <c r="AR73" s="862"/>
      <c r="AS73" s="862"/>
      <c r="AT73" s="862"/>
      <c r="AU73" s="862">
        <v>47</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609</v>
      </c>
      <c r="C74" s="906"/>
      <c r="D74" s="906"/>
      <c r="E74" s="906"/>
      <c r="F74" s="906"/>
      <c r="G74" s="906"/>
      <c r="H74" s="906"/>
      <c r="I74" s="906"/>
      <c r="J74" s="906"/>
      <c r="K74" s="906"/>
      <c r="L74" s="906"/>
      <c r="M74" s="906"/>
      <c r="N74" s="906"/>
      <c r="O74" s="906"/>
      <c r="P74" s="907"/>
      <c r="Q74" s="908">
        <v>347</v>
      </c>
      <c r="R74" s="862"/>
      <c r="S74" s="862"/>
      <c r="T74" s="862"/>
      <c r="U74" s="862"/>
      <c r="V74" s="862">
        <v>294</v>
      </c>
      <c r="W74" s="862"/>
      <c r="X74" s="862"/>
      <c r="Y74" s="862"/>
      <c r="Z74" s="862"/>
      <c r="AA74" s="862">
        <v>54</v>
      </c>
      <c r="AB74" s="862"/>
      <c r="AC74" s="862"/>
      <c r="AD74" s="862"/>
      <c r="AE74" s="862"/>
      <c r="AF74" s="862">
        <v>54</v>
      </c>
      <c r="AG74" s="862"/>
      <c r="AH74" s="862"/>
      <c r="AI74" s="862"/>
      <c r="AJ74" s="862"/>
      <c r="AK74" s="862">
        <v>135</v>
      </c>
      <c r="AL74" s="862"/>
      <c r="AM74" s="862"/>
      <c r="AN74" s="862"/>
      <c r="AO74" s="862"/>
      <c r="AP74" s="862" t="s">
        <v>529</v>
      </c>
      <c r="AQ74" s="862"/>
      <c r="AR74" s="862"/>
      <c r="AS74" s="862"/>
      <c r="AT74" s="862"/>
      <c r="AU74" s="862" t="s">
        <v>529</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t="s">
        <v>610</v>
      </c>
      <c r="C75" s="906"/>
      <c r="D75" s="906"/>
      <c r="E75" s="906"/>
      <c r="F75" s="906"/>
      <c r="G75" s="906"/>
      <c r="H75" s="906"/>
      <c r="I75" s="906"/>
      <c r="J75" s="906"/>
      <c r="K75" s="906"/>
      <c r="L75" s="906"/>
      <c r="M75" s="906"/>
      <c r="N75" s="906"/>
      <c r="O75" s="906"/>
      <c r="P75" s="907"/>
      <c r="Q75" s="909">
        <v>304201</v>
      </c>
      <c r="R75" s="910"/>
      <c r="S75" s="910"/>
      <c r="T75" s="910"/>
      <c r="U75" s="866"/>
      <c r="V75" s="911">
        <v>288028</v>
      </c>
      <c r="W75" s="910"/>
      <c r="X75" s="910"/>
      <c r="Y75" s="910"/>
      <c r="Z75" s="866"/>
      <c r="AA75" s="911">
        <v>16173</v>
      </c>
      <c r="AB75" s="910"/>
      <c r="AC75" s="910"/>
      <c r="AD75" s="910"/>
      <c r="AE75" s="866"/>
      <c r="AF75" s="911">
        <v>16179</v>
      </c>
      <c r="AG75" s="910"/>
      <c r="AH75" s="910"/>
      <c r="AI75" s="910"/>
      <c r="AJ75" s="866"/>
      <c r="AK75" s="911">
        <v>0</v>
      </c>
      <c r="AL75" s="910"/>
      <c r="AM75" s="910"/>
      <c r="AN75" s="910"/>
      <c r="AO75" s="866"/>
      <c r="AP75" s="911" t="s">
        <v>529</v>
      </c>
      <c r="AQ75" s="910"/>
      <c r="AR75" s="910"/>
      <c r="AS75" s="910"/>
      <c r="AT75" s="866"/>
      <c r="AU75" s="911" t="s">
        <v>529</v>
      </c>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t="s">
        <v>611</v>
      </c>
      <c r="C76" s="906"/>
      <c r="D76" s="906"/>
      <c r="E76" s="906"/>
      <c r="F76" s="906"/>
      <c r="G76" s="906"/>
      <c r="H76" s="906"/>
      <c r="I76" s="906"/>
      <c r="J76" s="906"/>
      <c r="K76" s="906"/>
      <c r="L76" s="906"/>
      <c r="M76" s="906"/>
      <c r="N76" s="906"/>
      <c r="O76" s="906"/>
      <c r="P76" s="907"/>
      <c r="Q76" s="909">
        <v>1447</v>
      </c>
      <c r="R76" s="910"/>
      <c r="S76" s="910"/>
      <c r="T76" s="910"/>
      <c r="U76" s="866"/>
      <c r="V76" s="911">
        <v>1407</v>
      </c>
      <c r="W76" s="910"/>
      <c r="X76" s="910"/>
      <c r="Y76" s="910"/>
      <c r="Z76" s="866"/>
      <c r="AA76" s="911">
        <v>39</v>
      </c>
      <c r="AB76" s="910"/>
      <c r="AC76" s="910"/>
      <c r="AD76" s="910"/>
      <c r="AE76" s="866"/>
      <c r="AF76" s="911">
        <v>39</v>
      </c>
      <c r="AG76" s="910"/>
      <c r="AH76" s="910"/>
      <c r="AI76" s="910"/>
      <c r="AJ76" s="866"/>
      <c r="AK76" s="911">
        <v>15</v>
      </c>
      <c r="AL76" s="910"/>
      <c r="AM76" s="910"/>
      <c r="AN76" s="910"/>
      <c r="AO76" s="866"/>
      <c r="AP76" s="911" t="s">
        <v>529</v>
      </c>
      <c r="AQ76" s="910"/>
      <c r="AR76" s="910"/>
      <c r="AS76" s="910"/>
      <c r="AT76" s="866"/>
      <c r="AU76" s="911" t="s">
        <v>529</v>
      </c>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t="s">
        <v>612</v>
      </c>
      <c r="C77" s="906"/>
      <c r="D77" s="906"/>
      <c r="E77" s="906"/>
      <c r="F77" s="906"/>
      <c r="G77" s="906"/>
      <c r="H77" s="906"/>
      <c r="I77" s="906"/>
      <c r="J77" s="906"/>
      <c r="K77" s="906"/>
      <c r="L77" s="906"/>
      <c r="M77" s="906"/>
      <c r="N77" s="906"/>
      <c r="O77" s="906"/>
      <c r="P77" s="907"/>
      <c r="Q77" s="909">
        <v>131</v>
      </c>
      <c r="R77" s="910"/>
      <c r="S77" s="910"/>
      <c r="T77" s="910"/>
      <c r="U77" s="866"/>
      <c r="V77" s="911">
        <v>117</v>
      </c>
      <c r="W77" s="910"/>
      <c r="X77" s="910"/>
      <c r="Y77" s="910"/>
      <c r="Z77" s="866"/>
      <c r="AA77" s="911">
        <v>14</v>
      </c>
      <c r="AB77" s="910"/>
      <c r="AC77" s="910"/>
      <c r="AD77" s="910"/>
      <c r="AE77" s="866"/>
      <c r="AF77" s="911">
        <v>10</v>
      </c>
      <c r="AG77" s="910"/>
      <c r="AH77" s="910"/>
      <c r="AI77" s="910"/>
      <c r="AJ77" s="866"/>
      <c r="AK77" s="911" t="s">
        <v>529</v>
      </c>
      <c r="AL77" s="910"/>
      <c r="AM77" s="910"/>
      <c r="AN77" s="910"/>
      <c r="AO77" s="866"/>
      <c r="AP77" s="911" t="s">
        <v>529</v>
      </c>
      <c r="AQ77" s="910"/>
      <c r="AR77" s="910"/>
      <c r="AS77" s="910"/>
      <c r="AT77" s="866"/>
      <c r="AU77" s="911" t="s">
        <v>529</v>
      </c>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t="s">
        <v>613</v>
      </c>
      <c r="C78" s="906"/>
      <c r="D78" s="906"/>
      <c r="E78" s="906"/>
      <c r="F78" s="906"/>
      <c r="G78" s="906"/>
      <c r="H78" s="906"/>
      <c r="I78" s="906"/>
      <c r="J78" s="906"/>
      <c r="K78" s="906"/>
      <c r="L78" s="906"/>
      <c r="M78" s="906"/>
      <c r="N78" s="906"/>
      <c r="O78" s="906"/>
      <c r="P78" s="907"/>
      <c r="Q78" s="908">
        <v>3061</v>
      </c>
      <c r="R78" s="862"/>
      <c r="S78" s="862"/>
      <c r="T78" s="862"/>
      <c r="U78" s="862"/>
      <c r="V78" s="862">
        <v>2983</v>
      </c>
      <c r="W78" s="862"/>
      <c r="X78" s="862"/>
      <c r="Y78" s="862"/>
      <c r="Z78" s="862"/>
      <c r="AA78" s="862">
        <v>78</v>
      </c>
      <c r="AB78" s="862"/>
      <c r="AC78" s="862"/>
      <c r="AD78" s="862"/>
      <c r="AE78" s="862"/>
      <c r="AF78" s="862">
        <v>418</v>
      </c>
      <c r="AG78" s="862"/>
      <c r="AH78" s="862"/>
      <c r="AI78" s="862"/>
      <c r="AJ78" s="862"/>
      <c r="AK78" s="862" t="s">
        <v>529</v>
      </c>
      <c r="AL78" s="862"/>
      <c r="AM78" s="862"/>
      <c r="AN78" s="862"/>
      <c r="AO78" s="862"/>
      <c r="AP78" s="862">
        <v>1835</v>
      </c>
      <c r="AQ78" s="862"/>
      <c r="AR78" s="862"/>
      <c r="AS78" s="862"/>
      <c r="AT78" s="862"/>
      <c r="AU78" s="862">
        <v>644</v>
      </c>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t="s">
        <v>614</v>
      </c>
      <c r="C79" s="906"/>
      <c r="D79" s="906"/>
      <c r="E79" s="906"/>
      <c r="F79" s="906"/>
      <c r="G79" s="906"/>
      <c r="H79" s="906"/>
      <c r="I79" s="906"/>
      <c r="J79" s="906"/>
      <c r="K79" s="906"/>
      <c r="L79" s="906"/>
      <c r="M79" s="906"/>
      <c r="N79" s="906"/>
      <c r="O79" s="906"/>
      <c r="P79" s="907"/>
      <c r="Q79" s="908">
        <v>578</v>
      </c>
      <c r="R79" s="862"/>
      <c r="S79" s="862"/>
      <c r="T79" s="862"/>
      <c r="U79" s="862"/>
      <c r="V79" s="862">
        <v>564</v>
      </c>
      <c r="W79" s="862"/>
      <c r="X79" s="862"/>
      <c r="Y79" s="862"/>
      <c r="Z79" s="862"/>
      <c r="AA79" s="862">
        <v>14</v>
      </c>
      <c r="AB79" s="862"/>
      <c r="AC79" s="862"/>
      <c r="AD79" s="862"/>
      <c r="AE79" s="862"/>
      <c r="AF79" s="862">
        <v>14</v>
      </c>
      <c r="AG79" s="862"/>
      <c r="AH79" s="862"/>
      <c r="AI79" s="862"/>
      <c r="AJ79" s="862"/>
      <c r="AK79" s="862" t="s">
        <v>529</v>
      </c>
      <c r="AL79" s="862"/>
      <c r="AM79" s="862"/>
      <c r="AN79" s="862"/>
      <c r="AO79" s="862"/>
      <c r="AP79" s="862">
        <v>393</v>
      </c>
      <c r="AQ79" s="862"/>
      <c r="AR79" s="862"/>
      <c r="AS79" s="862"/>
      <c r="AT79" s="862"/>
      <c r="AU79" s="862">
        <v>17</v>
      </c>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t="s">
        <v>615</v>
      </c>
      <c r="C80" s="906"/>
      <c r="D80" s="906"/>
      <c r="E80" s="906"/>
      <c r="F80" s="906"/>
      <c r="G80" s="906"/>
      <c r="H80" s="906"/>
      <c r="I80" s="906"/>
      <c r="J80" s="906"/>
      <c r="K80" s="906"/>
      <c r="L80" s="906"/>
      <c r="M80" s="906"/>
      <c r="N80" s="906"/>
      <c r="O80" s="906"/>
      <c r="P80" s="907"/>
      <c r="Q80" s="908">
        <v>55</v>
      </c>
      <c r="R80" s="862"/>
      <c r="S80" s="862"/>
      <c r="T80" s="862"/>
      <c r="U80" s="862"/>
      <c r="V80" s="862">
        <v>49</v>
      </c>
      <c r="W80" s="862"/>
      <c r="X80" s="862"/>
      <c r="Y80" s="862"/>
      <c r="Z80" s="862"/>
      <c r="AA80" s="862">
        <v>6</v>
      </c>
      <c r="AB80" s="862"/>
      <c r="AC80" s="862"/>
      <c r="AD80" s="862"/>
      <c r="AE80" s="862"/>
      <c r="AF80" s="862">
        <v>6</v>
      </c>
      <c r="AG80" s="862"/>
      <c r="AH80" s="862"/>
      <c r="AI80" s="862"/>
      <c r="AJ80" s="862"/>
      <c r="AK80" s="862" t="s">
        <v>529</v>
      </c>
      <c r="AL80" s="862"/>
      <c r="AM80" s="862"/>
      <c r="AN80" s="862"/>
      <c r="AO80" s="862"/>
      <c r="AP80" s="862" t="s">
        <v>529</v>
      </c>
      <c r="AQ80" s="862"/>
      <c r="AR80" s="862"/>
      <c r="AS80" s="862"/>
      <c r="AT80" s="862"/>
      <c r="AU80" s="862" t="s">
        <v>529</v>
      </c>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t="s">
        <v>616</v>
      </c>
      <c r="C81" s="906"/>
      <c r="D81" s="906"/>
      <c r="E81" s="906"/>
      <c r="F81" s="906"/>
      <c r="G81" s="906"/>
      <c r="H81" s="906"/>
      <c r="I81" s="906"/>
      <c r="J81" s="906"/>
      <c r="K81" s="906"/>
      <c r="L81" s="906"/>
      <c r="M81" s="906"/>
      <c r="N81" s="906"/>
      <c r="O81" s="906"/>
      <c r="P81" s="907"/>
      <c r="Q81" s="908">
        <v>27</v>
      </c>
      <c r="R81" s="862"/>
      <c r="S81" s="862"/>
      <c r="T81" s="862"/>
      <c r="U81" s="862"/>
      <c r="V81" s="862">
        <v>26</v>
      </c>
      <c r="W81" s="862"/>
      <c r="X81" s="862"/>
      <c r="Y81" s="862"/>
      <c r="Z81" s="862"/>
      <c r="AA81" s="862">
        <v>1</v>
      </c>
      <c r="AB81" s="862"/>
      <c r="AC81" s="862"/>
      <c r="AD81" s="862"/>
      <c r="AE81" s="862"/>
      <c r="AF81" s="862">
        <v>0</v>
      </c>
      <c r="AG81" s="862"/>
      <c r="AH81" s="862"/>
      <c r="AI81" s="862"/>
      <c r="AJ81" s="862"/>
      <c r="AK81" s="862">
        <v>4</v>
      </c>
      <c r="AL81" s="862"/>
      <c r="AM81" s="862"/>
      <c r="AN81" s="862"/>
      <c r="AO81" s="862"/>
      <c r="AP81" s="862" t="s">
        <v>529</v>
      </c>
      <c r="AQ81" s="862"/>
      <c r="AR81" s="862"/>
      <c r="AS81" s="862"/>
      <c r="AT81" s="862"/>
      <c r="AU81" s="862" t="s">
        <v>529</v>
      </c>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t="s">
        <v>617</v>
      </c>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v>0</v>
      </c>
      <c r="AG82" s="862"/>
      <c r="AH82" s="862"/>
      <c r="AI82" s="862"/>
      <c r="AJ82" s="862"/>
      <c r="AK82" s="862" t="s">
        <v>529</v>
      </c>
      <c r="AL82" s="862"/>
      <c r="AM82" s="862"/>
      <c r="AN82" s="862"/>
      <c r="AO82" s="862"/>
      <c r="AP82" s="862" t="s">
        <v>529</v>
      </c>
      <c r="AQ82" s="862"/>
      <c r="AR82" s="862"/>
      <c r="AS82" s="862"/>
      <c r="AT82" s="862"/>
      <c r="AU82" s="862" t="s">
        <v>529</v>
      </c>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t="s">
        <v>618</v>
      </c>
      <c r="C83" s="906"/>
      <c r="D83" s="906"/>
      <c r="E83" s="906"/>
      <c r="F83" s="906"/>
      <c r="G83" s="906"/>
      <c r="H83" s="906"/>
      <c r="I83" s="906"/>
      <c r="J83" s="906"/>
      <c r="K83" s="906"/>
      <c r="L83" s="906"/>
      <c r="M83" s="906"/>
      <c r="N83" s="906"/>
      <c r="O83" s="906"/>
      <c r="P83" s="907"/>
      <c r="Q83" s="908">
        <v>339</v>
      </c>
      <c r="R83" s="862"/>
      <c r="S83" s="862"/>
      <c r="T83" s="862"/>
      <c r="U83" s="862"/>
      <c r="V83" s="862">
        <v>162</v>
      </c>
      <c r="W83" s="862"/>
      <c r="X83" s="862"/>
      <c r="Y83" s="862"/>
      <c r="Z83" s="862"/>
      <c r="AA83" s="862">
        <v>177</v>
      </c>
      <c r="AB83" s="862"/>
      <c r="AC83" s="862"/>
      <c r="AD83" s="862"/>
      <c r="AE83" s="862"/>
      <c r="AF83" s="862">
        <v>177</v>
      </c>
      <c r="AG83" s="862"/>
      <c r="AH83" s="862"/>
      <c r="AI83" s="862"/>
      <c r="AJ83" s="862"/>
      <c r="AK83" s="862">
        <v>4</v>
      </c>
      <c r="AL83" s="862"/>
      <c r="AM83" s="862"/>
      <c r="AN83" s="862"/>
      <c r="AO83" s="862"/>
      <c r="AP83" s="862" t="s">
        <v>529</v>
      </c>
      <c r="AQ83" s="862"/>
      <c r="AR83" s="862"/>
      <c r="AS83" s="862"/>
      <c r="AT83" s="862"/>
      <c r="AU83" s="862" t="s">
        <v>529</v>
      </c>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t="s">
        <v>619</v>
      </c>
      <c r="C84" s="906"/>
      <c r="D84" s="906"/>
      <c r="E84" s="906"/>
      <c r="F84" s="906"/>
      <c r="G84" s="906"/>
      <c r="H84" s="906"/>
      <c r="I84" s="906"/>
      <c r="J84" s="906"/>
      <c r="K84" s="906"/>
      <c r="L84" s="906"/>
      <c r="M84" s="906"/>
      <c r="N84" s="906"/>
      <c r="O84" s="906"/>
      <c r="P84" s="907"/>
      <c r="Q84" s="908">
        <v>192</v>
      </c>
      <c r="R84" s="862"/>
      <c r="S84" s="862"/>
      <c r="T84" s="862"/>
      <c r="U84" s="862"/>
      <c r="V84" s="862">
        <v>184</v>
      </c>
      <c r="W84" s="862"/>
      <c r="X84" s="862"/>
      <c r="Y84" s="862"/>
      <c r="Z84" s="862"/>
      <c r="AA84" s="862">
        <v>7</v>
      </c>
      <c r="AB84" s="862"/>
      <c r="AC84" s="862"/>
      <c r="AD84" s="862"/>
      <c r="AE84" s="862"/>
      <c r="AF84" s="862">
        <v>7</v>
      </c>
      <c r="AG84" s="862"/>
      <c r="AH84" s="862"/>
      <c r="AI84" s="862"/>
      <c r="AJ84" s="862"/>
      <c r="AK84" s="862" t="s">
        <v>529</v>
      </c>
      <c r="AL84" s="862"/>
      <c r="AM84" s="862"/>
      <c r="AN84" s="862"/>
      <c r="AO84" s="862"/>
      <c r="AP84" s="862" t="s">
        <v>529</v>
      </c>
      <c r="AQ84" s="862"/>
      <c r="AR84" s="862"/>
      <c r="AS84" s="862"/>
      <c r="AT84" s="862"/>
      <c r="AU84" s="862" t="s">
        <v>529</v>
      </c>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392</v>
      </c>
      <c r="B88" s="821" t="s">
        <v>429</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17162</v>
      </c>
      <c r="AG88" s="876"/>
      <c r="AH88" s="876"/>
      <c r="AI88" s="876"/>
      <c r="AJ88" s="876"/>
      <c r="AK88" s="873"/>
      <c r="AL88" s="873"/>
      <c r="AM88" s="873"/>
      <c r="AN88" s="873"/>
      <c r="AO88" s="873"/>
      <c r="AP88" s="876">
        <v>2425</v>
      </c>
      <c r="AQ88" s="876"/>
      <c r="AR88" s="876"/>
      <c r="AS88" s="876"/>
      <c r="AT88" s="876"/>
      <c r="AU88" s="876">
        <v>765</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1" t="s">
        <v>430</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v>2123</v>
      </c>
      <c r="CS102" s="884"/>
      <c r="CT102" s="884"/>
      <c r="CU102" s="884"/>
      <c r="CV102" s="923"/>
      <c r="CW102" s="922">
        <v>457</v>
      </c>
      <c r="CX102" s="884"/>
      <c r="CY102" s="884"/>
      <c r="CZ102" s="884"/>
      <c r="DA102" s="923"/>
      <c r="DB102" s="922"/>
      <c r="DC102" s="884"/>
      <c r="DD102" s="884"/>
      <c r="DE102" s="884"/>
      <c r="DF102" s="923"/>
      <c r="DG102" s="922">
        <v>2138</v>
      </c>
      <c r="DH102" s="884"/>
      <c r="DI102" s="884"/>
      <c r="DJ102" s="884"/>
      <c r="DK102" s="923"/>
      <c r="DL102" s="922"/>
      <c r="DM102" s="884"/>
      <c r="DN102" s="884"/>
      <c r="DO102" s="884"/>
      <c r="DP102" s="923"/>
      <c r="DQ102" s="922">
        <v>1684</v>
      </c>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431</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432</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435</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436</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437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438</v>
      </c>
      <c r="AB109" s="925"/>
      <c r="AC109" s="925"/>
      <c r="AD109" s="925"/>
      <c r="AE109" s="926"/>
      <c r="AF109" s="924" t="s">
        <v>439</v>
      </c>
      <c r="AG109" s="925"/>
      <c r="AH109" s="925"/>
      <c r="AI109" s="925"/>
      <c r="AJ109" s="926"/>
      <c r="AK109" s="924" t="s">
        <v>302</v>
      </c>
      <c r="AL109" s="925"/>
      <c r="AM109" s="925"/>
      <c r="AN109" s="925"/>
      <c r="AO109" s="926"/>
      <c r="AP109" s="924" t="s">
        <v>440</v>
      </c>
      <c r="AQ109" s="925"/>
      <c r="AR109" s="925"/>
      <c r="AS109" s="925"/>
      <c r="AT109" s="927"/>
      <c r="AU109" s="944" t="s">
        <v>437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438</v>
      </c>
      <c r="BR109" s="925"/>
      <c r="BS109" s="925"/>
      <c r="BT109" s="925"/>
      <c r="BU109" s="926"/>
      <c r="BV109" s="924" t="s">
        <v>439</v>
      </c>
      <c r="BW109" s="925"/>
      <c r="BX109" s="925"/>
      <c r="BY109" s="925"/>
      <c r="BZ109" s="926"/>
      <c r="CA109" s="924" t="s">
        <v>302</v>
      </c>
      <c r="CB109" s="925"/>
      <c r="CC109" s="925"/>
      <c r="CD109" s="925"/>
      <c r="CE109" s="926"/>
      <c r="CF109" s="945" t="s">
        <v>440</v>
      </c>
      <c r="CG109" s="945"/>
      <c r="CH109" s="945"/>
      <c r="CI109" s="945"/>
      <c r="CJ109" s="945"/>
      <c r="CK109" s="924" t="s">
        <v>441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438</v>
      </c>
      <c r="DH109" s="925"/>
      <c r="DI109" s="925"/>
      <c r="DJ109" s="925"/>
      <c r="DK109" s="926"/>
      <c r="DL109" s="924" t="s">
        <v>439</v>
      </c>
      <c r="DM109" s="925"/>
      <c r="DN109" s="925"/>
      <c r="DO109" s="925"/>
      <c r="DP109" s="926"/>
      <c r="DQ109" s="924" t="s">
        <v>302</v>
      </c>
      <c r="DR109" s="925"/>
      <c r="DS109" s="925"/>
      <c r="DT109" s="925"/>
      <c r="DU109" s="926"/>
      <c r="DV109" s="924" t="s">
        <v>440</v>
      </c>
      <c r="DW109" s="925"/>
      <c r="DX109" s="925"/>
      <c r="DY109" s="925"/>
      <c r="DZ109" s="927"/>
    </row>
    <row r="110" spans="1:131" s="221" customFormat="1" ht="26.25" customHeight="1" x14ac:dyDescent="0.15">
      <c r="A110" s="928" t="s">
        <v>442</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7304673</v>
      </c>
      <c r="AB110" s="932"/>
      <c r="AC110" s="932"/>
      <c r="AD110" s="932"/>
      <c r="AE110" s="933"/>
      <c r="AF110" s="934">
        <v>7050925</v>
      </c>
      <c r="AG110" s="932"/>
      <c r="AH110" s="932"/>
      <c r="AI110" s="932"/>
      <c r="AJ110" s="933"/>
      <c r="AK110" s="934">
        <v>6796051</v>
      </c>
      <c r="AL110" s="932"/>
      <c r="AM110" s="932"/>
      <c r="AN110" s="932"/>
      <c r="AO110" s="933"/>
      <c r="AP110" s="935">
        <v>20.3</v>
      </c>
      <c r="AQ110" s="936"/>
      <c r="AR110" s="936"/>
      <c r="AS110" s="936"/>
      <c r="AT110" s="937"/>
      <c r="AU110" s="938" t="s">
        <v>73</v>
      </c>
      <c r="AV110" s="939"/>
      <c r="AW110" s="939"/>
      <c r="AX110" s="939"/>
      <c r="AY110" s="939"/>
      <c r="AZ110" s="961" t="s">
        <v>443</v>
      </c>
      <c r="BA110" s="929"/>
      <c r="BB110" s="929"/>
      <c r="BC110" s="929"/>
      <c r="BD110" s="929"/>
      <c r="BE110" s="929"/>
      <c r="BF110" s="929"/>
      <c r="BG110" s="929"/>
      <c r="BH110" s="929"/>
      <c r="BI110" s="929"/>
      <c r="BJ110" s="929"/>
      <c r="BK110" s="929"/>
      <c r="BL110" s="929"/>
      <c r="BM110" s="929"/>
      <c r="BN110" s="929"/>
      <c r="BO110" s="929"/>
      <c r="BP110" s="930"/>
      <c r="BQ110" s="962">
        <v>62355670</v>
      </c>
      <c r="BR110" s="963"/>
      <c r="BS110" s="963"/>
      <c r="BT110" s="963"/>
      <c r="BU110" s="963"/>
      <c r="BV110" s="963">
        <v>67061075</v>
      </c>
      <c r="BW110" s="963"/>
      <c r="BX110" s="963"/>
      <c r="BY110" s="963"/>
      <c r="BZ110" s="963"/>
      <c r="CA110" s="963">
        <v>66623907</v>
      </c>
      <c r="CB110" s="963"/>
      <c r="CC110" s="963"/>
      <c r="CD110" s="963"/>
      <c r="CE110" s="963"/>
      <c r="CF110" s="976">
        <v>198.7</v>
      </c>
      <c r="CG110" s="977"/>
      <c r="CH110" s="977"/>
      <c r="CI110" s="977"/>
      <c r="CJ110" s="977"/>
      <c r="CK110" s="978" t="s">
        <v>444</v>
      </c>
      <c r="CL110" s="979"/>
      <c r="CM110" s="961" t="s">
        <v>445</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446</v>
      </c>
      <c r="DH110" s="963"/>
      <c r="DI110" s="963"/>
      <c r="DJ110" s="963"/>
      <c r="DK110" s="963"/>
      <c r="DL110" s="963" t="s">
        <v>387</v>
      </c>
      <c r="DM110" s="963"/>
      <c r="DN110" s="963"/>
      <c r="DO110" s="963"/>
      <c r="DP110" s="963"/>
      <c r="DQ110" s="963" t="s">
        <v>387</v>
      </c>
      <c r="DR110" s="963"/>
      <c r="DS110" s="963"/>
      <c r="DT110" s="963"/>
      <c r="DU110" s="963"/>
      <c r="DV110" s="964" t="s">
        <v>387</v>
      </c>
      <c r="DW110" s="964"/>
      <c r="DX110" s="964"/>
      <c r="DY110" s="964"/>
      <c r="DZ110" s="965"/>
    </row>
    <row r="111" spans="1:131" s="221" customFormat="1" ht="26.25" customHeight="1" x14ac:dyDescent="0.15">
      <c r="A111" s="966" t="s">
        <v>447</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419</v>
      </c>
      <c r="AB111" s="970"/>
      <c r="AC111" s="970"/>
      <c r="AD111" s="970"/>
      <c r="AE111" s="971"/>
      <c r="AF111" s="972" t="s">
        <v>448</v>
      </c>
      <c r="AG111" s="970"/>
      <c r="AH111" s="970"/>
      <c r="AI111" s="970"/>
      <c r="AJ111" s="971"/>
      <c r="AK111" s="972" t="s">
        <v>419</v>
      </c>
      <c r="AL111" s="970"/>
      <c r="AM111" s="970"/>
      <c r="AN111" s="970"/>
      <c r="AO111" s="971"/>
      <c r="AP111" s="973" t="s">
        <v>446</v>
      </c>
      <c r="AQ111" s="974"/>
      <c r="AR111" s="974"/>
      <c r="AS111" s="974"/>
      <c r="AT111" s="975"/>
      <c r="AU111" s="940"/>
      <c r="AV111" s="941"/>
      <c r="AW111" s="941"/>
      <c r="AX111" s="941"/>
      <c r="AY111" s="941"/>
      <c r="AZ111" s="954" t="s">
        <v>449</v>
      </c>
      <c r="BA111" s="955"/>
      <c r="BB111" s="955"/>
      <c r="BC111" s="955"/>
      <c r="BD111" s="955"/>
      <c r="BE111" s="955"/>
      <c r="BF111" s="955"/>
      <c r="BG111" s="955"/>
      <c r="BH111" s="955"/>
      <c r="BI111" s="955"/>
      <c r="BJ111" s="955"/>
      <c r="BK111" s="955"/>
      <c r="BL111" s="955"/>
      <c r="BM111" s="955"/>
      <c r="BN111" s="955"/>
      <c r="BO111" s="955"/>
      <c r="BP111" s="956"/>
      <c r="BQ111" s="957">
        <v>472332</v>
      </c>
      <c r="BR111" s="958"/>
      <c r="BS111" s="958"/>
      <c r="BT111" s="958"/>
      <c r="BU111" s="958"/>
      <c r="BV111" s="958">
        <v>439412</v>
      </c>
      <c r="BW111" s="958"/>
      <c r="BX111" s="958"/>
      <c r="BY111" s="958"/>
      <c r="BZ111" s="958"/>
      <c r="CA111" s="958">
        <v>414386</v>
      </c>
      <c r="CB111" s="958"/>
      <c r="CC111" s="958"/>
      <c r="CD111" s="958"/>
      <c r="CE111" s="958"/>
      <c r="CF111" s="952">
        <v>1.2</v>
      </c>
      <c r="CG111" s="953"/>
      <c r="CH111" s="953"/>
      <c r="CI111" s="953"/>
      <c r="CJ111" s="953"/>
      <c r="CK111" s="980"/>
      <c r="CL111" s="981"/>
      <c r="CM111" s="954" t="s">
        <v>450</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446</v>
      </c>
      <c r="DH111" s="958"/>
      <c r="DI111" s="958"/>
      <c r="DJ111" s="958"/>
      <c r="DK111" s="958"/>
      <c r="DL111" s="958" t="s">
        <v>387</v>
      </c>
      <c r="DM111" s="958"/>
      <c r="DN111" s="958"/>
      <c r="DO111" s="958"/>
      <c r="DP111" s="958"/>
      <c r="DQ111" s="958" t="s">
        <v>389</v>
      </c>
      <c r="DR111" s="958"/>
      <c r="DS111" s="958"/>
      <c r="DT111" s="958"/>
      <c r="DU111" s="958"/>
      <c r="DV111" s="959" t="s">
        <v>446</v>
      </c>
      <c r="DW111" s="959"/>
      <c r="DX111" s="959"/>
      <c r="DY111" s="959"/>
      <c r="DZ111" s="960"/>
    </row>
    <row r="112" spans="1:131" s="221" customFormat="1" ht="26.25" customHeight="1" x14ac:dyDescent="0.15">
      <c r="A112" s="984" t="s">
        <v>451</v>
      </c>
      <c r="B112" s="985"/>
      <c r="C112" s="955" t="s">
        <v>452</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387</v>
      </c>
      <c r="AB112" s="991"/>
      <c r="AC112" s="991"/>
      <c r="AD112" s="991"/>
      <c r="AE112" s="992"/>
      <c r="AF112" s="993" t="s">
        <v>446</v>
      </c>
      <c r="AG112" s="991"/>
      <c r="AH112" s="991"/>
      <c r="AI112" s="991"/>
      <c r="AJ112" s="992"/>
      <c r="AK112" s="993" t="s">
        <v>446</v>
      </c>
      <c r="AL112" s="991"/>
      <c r="AM112" s="991"/>
      <c r="AN112" s="991"/>
      <c r="AO112" s="992"/>
      <c r="AP112" s="994" t="s">
        <v>387</v>
      </c>
      <c r="AQ112" s="995"/>
      <c r="AR112" s="995"/>
      <c r="AS112" s="995"/>
      <c r="AT112" s="996"/>
      <c r="AU112" s="940"/>
      <c r="AV112" s="941"/>
      <c r="AW112" s="941"/>
      <c r="AX112" s="941"/>
      <c r="AY112" s="941"/>
      <c r="AZ112" s="954" t="s">
        <v>453</v>
      </c>
      <c r="BA112" s="955"/>
      <c r="BB112" s="955"/>
      <c r="BC112" s="955"/>
      <c r="BD112" s="955"/>
      <c r="BE112" s="955"/>
      <c r="BF112" s="955"/>
      <c r="BG112" s="955"/>
      <c r="BH112" s="955"/>
      <c r="BI112" s="955"/>
      <c r="BJ112" s="955"/>
      <c r="BK112" s="955"/>
      <c r="BL112" s="955"/>
      <c r="BM112" s="955"/>
      <c r="BN112" s="955"/>
      <c r="BO112" s="955"/>
      <c r="BP112" s="956"/>
      <c r="BQ112" s="957">
        <v>31276632</v>
      </c>
      <c r="BR112" s="958"/>
      <c r="BS112" s="958"/>
      <c r="BT112" s="958"/>
      <c r="BU112" s="958"/>
      <c r="BV112" s="958">
        <v>28808746</v>
      </c>
      <c r="BW112" s="958"/>
      <c r="BX112" s="958"/>
      <c r="BY112" s="958"/>
      <c r="BZ112" s="958"/>
      <c r="CA112" s="958">
        <v>26257131</v>
      </c>
      <c r="CB112" s="958"/>
      <c r="CC112" s="958"/>
      <c r="CD112" s="958"/>
      <c r="CE112" s="958"/>
      <c r="CF112" s="952">
        <v>78.3</v>
      </c>
      <c r="CG112" s="953"/>
      <c r="CH112" s="953"/>
      <c r="CI112" s="953"/>
      <c r="CJ112" s="953"/>
      <c r="CK112" s="980"/>
      <c r="CL112" s="981"/>
      <c r="CM112" s="954" t="s">
        <v>454</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387</v>
      </c>
      <c r="DH112" s="958"/>
      <c r="DI112" s="958"/>
      <c r="DJ112" s="958"/>
      <c r="DK112" s="958"/>
      <c r="DL112" s="958" t="s">
        <v>446</v>
      </c>
      <c r="DM112" s="958"/>
      <c r="DN112" s="958"/>
      <c r="DO112" s="958"/>
      <c r="DP112" s="958"/>
      <c r="DQ112" s="958" t="s">
        <v>419</v>
      </c>
      <c r="DR112" s="958"/>
      <c r="DS112" s="958"/>
      <c r="DT112" s="958"/>
      <c r="DU112" s="958"/>
      <c r="DV112" s="959" t="s">
        <v>419</v>
      </c>
      <c r="DW112" s="959"/>
      <c r="DX112" s="959"/>
      <c r="DY112" s="959"/>
      <c r="DZ112" s="960"/>
    </row>
    <row r="113" spans="1:130" s="221" customFormat="1" ht="26.25" customHeight="1" x14ac:dyDescent="0.15">
      <c r="A113" s="986"/>
      <c r="B113" s="987"/>
      <c r="C113" s="955" t="s">
        <v>455</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3521666</v>
      </c>
      <c r="AB113" s="970"/>
      <c r="AC113" s="970"/>
      <c r="AD113" s="970"/>
      <c r="AE113" s="971"/>
      <c r="AF113" s="972">
        <v>3457974</v>
      </c>
      <c r="AG113" s="970"/>
      <c r="AH113" s="970"/>
      <c r="AI113" s="970"/>
      <c r="AJ113" s="971"/>
      <c r="AK113" s="972">
        <v>3435139</v>
      </c>
      <c r="AL113" s="970"/>
      <c r="AM113" s="970"/>
      <c r="AN113" s="970"/>
      <c r="AO113" s="971"/>
      <c r="AP113" s="973">
        <v>10.199999999999999</v>
      </c>
      <c r="AQ113" s="974"/>
      <c r="AR113" s="974"/>
      <c r="AS113" s="974"/>
      <c r="AT113" s="975"/>
      <c r="AU113" s="940"/>
      <c r="AV113" s="941"/>
      <c r="AW113" s="941"/>
      <c r="AX113" s="941"/>
      <c r="AY113" s="941"/>
      <c r="AZ113" s="954" t="s">
        <v>456</v>
      </c>
      <c r="BA113" s="955"/>
      <c r="BB113" s="955"/>
      <c r="BC113" s="955"/>
      <c r="BD113" s="955"/>
      <c r="BE113" s="955"/>
      <c r="BF113" s="955"/>
      <c r="BG113" s="955"/>
      <c r="BH113" s="955"/>
      <c r="BI113" s="955"/>
      <c r="BJ113" s="955"/>
      <c r="BK113" s="955"/>
      <c r="BL113" s="955"/>
      <c r="BM113" s="955"/>
      <c r="BN113" s="955"/>
      <c r="BO113" s="955"/>
      <c r="BP113" s="956"/>
      <c r="BQ113" s="957">
        <v>1758577</v>
      </c>
      <c r="BR113" s="958"/>
      <c r="BS113" s="958"/>
      <c r="BT113" s="958"/>
      <c r="BU113" s="958"/>
      <c r="BV113" s="958">
        <v>1648772</v>
      </c>
      <c r="BW113" s="958"/>
      <c r="BX113" s="958"/>
      <c r="BY113" s="958"/>
      <c r="BZ113" s="958"/>
      <c r="CA113" s="958">
        <v>1432207</v>
      </c>
      <c r="CB113" s="958"/>
      <c r="CC113" s="958"/>
      <c r="CD113" s="958"/>
      <c r="CE113" s="958"/>
      <c r="CF113" s="952">
        <v>4.3</v>
      </c>
      <c r="CG113" s="953"/>
      <c r="CH113" s="953"/>
      <c r="CI113" s="953"/>
      <c r="CJ113" s="953"/>
      <c r="CK113" s="980"/>
      <c r="CL113" s="981"/>
      <c r="CM113" s="954" t="s">
        <v>457</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448</v>
      </c>
      <c r="DH113" s="991"/>
      <c r="DI113" s="991"/>
      <c r="DJ113" s="991"/>
      <c r="DK113" s="992"/>
      <c r="DL113" s="993" t="s">
        <v>446</v>
      </c>
      <c r="DM113" s="991"/>
      <c r="DN113" s="991"/>
      <c r="DO113" s="991"/>
      <c r="DP113" s="992"/>
      <c r="DQ113" s="993" t="s">
        <v>387</v>
      </c>
      <c r="DR113" s="991"/>
      <c r="DS113" s="991"/>
      <c r="DT113" s="991"/>
      <c r="DU113" s="992"/>
      <c r="DV113" s="994" t="s">
        <v>446</v>
      </c>
      <c r="DW113" s="995"/>
      <c r="DX113" s="995"/>
      <c r="DY113" s="995"/>
      <c r="DZ113" s="996"/>
    </row>
    <row r="114" spans="1:130" s="221" customFormat="1" ht="26.25" customHeight="1" x14ac:dyDescent="0.15">
      <c r="A114" s="986"/>
      <c r="B114" s="987"/>
      <c r="C114" s="955" t="s">
        <v>458</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278686</v>
      </c>
      <c r="AB114" s="991"/>
      <c r="AC114" s="991"/>
      <c r="AD114" s="991"/>
      <c r="AE114" s="992"/>
      <c r="AF114" s="993">
        <v>276702</v>
      </c>
      <c r="AG114" s="991"/>
      <c r="AH114" s="991"/>
      <c r="AI114" s="991"/>
      <c r="AJ114" s="992"/>
      <c r="AK114" s="993">
        <v>284036</v>
      </c>
      <c r="AL114" s="991"/>
      <c r="AM114" s="991"/>
      <c r="AN114" s="991"/>
      <c r="AO114" s="992"/>
      <c r="AP114" s="994">
        <v>0.8</v>
      </c>
      <c r="AQ114" s="995"/>
      <c r="AR114" s="995"/>
      <c r="AS114" s="995"/>
      <c r="AT114" s="996"/>
      <c r="AU114" s="940"/>
      <c r="AV114" s="941"/>
      <c r="AW114" s="941"/>
      <c r="AX114" s="941"/>
      <c r="AY114" s="941"/>
      <c r="AZ114" s="954" t="s">
        <v>459</v>
      </c>
      <c r="BA114" s="955"/>
      <c r="BB114" s="955"/>
      <c r="BC114" s="955"/>
      <c r="BD114" s="955"/>
      <c r="BE114" s="955"/>
      <c r="BF114" s="955"/>
      <c r="BG114" s="955"/>
      <c r="BH114" s="955"/>
      <c r="BI114" s="955"/>
      <c r="BJ114" s="955"/>
      <c r="BK114" s="955"/>
      <c r="BL114" s="955"/>
      <c r="BM114" s="955"/>
      <c r="BN114" s="955"/>
      <c r="BO114" s="955"/>
      <c r="BP114" s="956"/>
      <c r="BQ114" s="957">
        <v>9376933</v>
      </c>
      <c r="BR114" s="958"/>
      <c r="BS114" s="958"/>
      <c r="BT114" s="958"/>
      <c r="BU114" s="958"/>
      <c r="BV114" s="958">
        <v>9329809</v>
      </c>
      <c r="BW114" s="958"/>
      <c r="BX114" s="958"/>
      <c r="BY114" s="958"/>
      <c r="BZ114" s="958"/>
      <c r="CA114" s="958">
        <v>9163791</v>
      </c>
      <c r="CB114" s="958"/>
      <c r="CC114" s="958"/>
      <c r="CD114" s="958"/>
      <c r="CE114" s="958"/>
      <c r="CF114" s="952">
        <v>27.3</v>
      </c>
      <c r="CG114" s="953"/>
      <c r="CH114" s="953"/>
      <c r="CI114" s="953"/>
      <c r="CJ114" s="953"/>
      <c r="CK114" s="980"/>
      <c r="CL114" s="981"/>
      <c r="CM114" s="954" t="s">
        <v>460</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419</v>
      </c>
      <c r="DH114" s="991"/>
      <c r="DI114" s="991"/>
      <c r="DJ114" s="991"/>
      <c r="DK114" s="992"/>
      <c r="DL114" s="993" t="s">
        <v>446</v>
      </c>
      <c r="DM114" s="991"/>
      <c r="DN114" s="991"/>
      <c r="DO114" s="991"/>
      <c r="DP114" s="992"/>
      <c r="DQ114" s="993" t="s">
        <v>387</v>
      </c>
      <c r="DR114" s="991"/>
      <c r="DS114" s="991"/>
      <c r="DT114" s="991"/>
      <c r="DU114" s="992"/>
      <c r="DV114" s="994" t="s">
        <v>419</v>
      </c>
      <c r="DW114" s="995"/>
      <c r="DX114" s="995"/>
      <c r="DY114" s="995"/>
      <c r="DZ114" s="996"/>
    </row>
    <row r="115" spans="1:130" s="221" customFormat="1" ht="26.25" customHeight="1" x14ac:dyDescent="0.15">
      <c r="A115" s="986"/>
      <c r="B115" s="987"/>
      <c r="C115" s="955" t="s">
        <v>461</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13023</v>
      </c>
      <c r="AB115" s="970"/>
      <c r="AC115" s="970"/>
      <c r="AD115" s="970"/>
      <c r="AE115" s="971"/>
      <c r="AF115" s="972">
        <v>10604</v>
      </c>
      <c r="AG115" s="970"/>
      <c r="AH115" s="970"/>
      <c r="AI115" s="970"/>
      <c r="AJ115" s="971"/>
      <c r="AK115" s="972">
        <v>8183</v>
      </c>
      <c r="AL115" s="970"/>
      <c r="AM115" s="970"/>
      <c r="AN115" s="970"/>
      <c r="AO115" s="971"/>
      <c r="AP115" s="973">
        <v>0</v>
      </c>
      <c r="AQ115" s="974"/>
      <c r="AR115" s="974"/>
      <c r="AS115" s="974"/>
      <c r="AT115" s="975"/>
      <c r="AU115" s="940"/>
      <c r="AV115" s="941"/>
      <c r="AW115" s="941"/>
      <c r="AX115" s="941"/>
      <c r="AY115" s="941"/>
      <c r="AZ115" s="954" t="s">
        <v>462</v>
      </c>
      <c r="BA115" s="955"/>
      <c r="BB115" s="955"/>
      <c r="BC115" s="955"/>
      <c r="BD115" s="955"/>
      <c r="BE115" s="955"/>
      <c r="BF115" s="955"/>
      <c r="BG115" s="955"/>
      <c r="BH115" s="955"/>
      <c r="BI115" s="955"/>
      <c r="BJ115" s="955"/>
      <c r="BK115" s="955"/>
      <c r="BL115" s="955"/>
      <c r="BM115" s="955"/>
      <c r="BN115" s="955"/>
      <c r="BO115" s="955"/>
      <c r="BP115" s="956"/>
      <c r="BQ115" s="957">
        <v>1707188</v>
      </c>
      <c r="BR115" s="958"/>
      <c r="BS115" s="958"/>
      <c r="BT115" s="958"/>
      <c r="BU115" s="958"/>
      <c r="BV115" s="958">
        <v>1655972</v>
      </c>
      <c r="BW115" s="958"/>
      <c r="BX115" s="958"/>
      <c r="BY115" s="958"/>
      <c r="BZ115" s="958"/>
      <c r="CA115" s="958">
        <v>1683605</v>
      </c>
      <c r="CB115" s="958"/>
      <c r="CC115" s="958"/>
      <c r="CD115" s="958"/>
      <c r="CE115" s="958"/>
      <c r="CF115" s="952">
        <v>5</v>
      </c>
      <c r="CG115" s="953"/>
      <c r="CH115" s="953"/>
      <c r="CI115" s="953"/>
      <c r="CJ115" s="953"/>
      <c r="CK115" s="980"/>
      <c r="CL115" s="981"/>
      <c r="CM115" s="954" t="s">
        <v>463</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v>445366</v>
      </c>
      <c r="DH115" s="991"/>
      <c r="DI115" s="991"/>
      <c r="DJ115" s="991"/>
      <c r="DK115" s="992"/>
      <c r="DL115" s="993">
        <v>421270</v>
      </c>
      <c r="DM115" s="991"/>
      <c r="DN115" s="991"/>
      <c r="DO115" s="991"/>
      <c r="DP115" s="992"/>
      <c r="DQ115" s="993">
        <v>403294</v>
      </c>
      <c r="DR115" s="991"/>
      <c r="DS115" s="991"/>
      <c r="DT115" s="991"/>
      <c r="DU115" s="992"/>
      <c r="DV115" s="994">
        <v>1.2</v>
      </c>
      <c r="DW115" s="995"/>
      <c r="DX115" s="995"/>
      <c r="DY115" s="995"/>
      <c r="DZ115" s="996"/>
    </row>
    <row r="116" spans="1:130" s="221" customFormat="1" ht="26.25" customHeight="1" x14ac:dyDescent="0.15">
      <c r="A116" s="988"/>
      <c r="B116" s="989"/>
      <c r="C116" s="997" t="s">
        <v>464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387</v>
      </c>
      <c r="AB116" s="991"/>
      <c r="AC116" s="991"/>
      <c r="AD116" s="991"/>
      <c r="AE116" s="992"/>
      <c r="AF116" s="993" t="s">
        <v>387</v>
      </c>
      <c r="AG116" s="991"/>
      <c r="AH116" s="991"/>
      <c r="AI116" s="991"/>
      <c r="AJ116" s="992"/>
      <c r="AK116" s="993" t="s">
        <v>419</v>
      </c>
      <c r="AL116" s="991"/>
      <c r="AM116" s="991"/>
      <c r="AN116" s="991"/>
      <c r="AO116" s="992"/>
      <c r="AP116" s="994" t="s">
        <v>446</v>
      </c>
      <c r="AQ116" s="995"/>
      <c r="AR116" s="995"/>
      <c r="AS116" s="995"/>
      <c r="AT116" s="996"/>
      <c r="AU116" s="940"/>
      <c r="AV116" s="941"/>
      <c r="AW116" s="941"/>
      <c r="AX116" s="941"/>
      <c r="AY116" s="941"/>
      <c r="AZ116" s="999" t="s">
        <v>465</v>
      </c>
      <c r="BA116" s="1000"/>
      <c r="BB116" s="1000"/>
      <c r="BC116" s="1000"/>
      <c r="BD116" s="1000"/>
      <c r="BE116" s="1000"/>
      <c r="BF116" s="1000"/>
      <c r="BG116" s="1000"/>
      <c r="BH116" s="1000"/>
      <c r="BI116" s="1000"/>
      <c r="BJ116" s="1000"/>
      <c r="BK116" s="1000"/>
      <c r="BL116" s="1000"/>
      <c r="BM116" s="1000"/>
      <c r="BN116" s="1000"/>
      <c r="BO116" s="1000"/>
      <c r="BP116" s="1001"/>
      <c r="BQ116" s="957" t="s">
        <v>446</v>
      </c>
      <c r="BR116" s="958"/>
      <c r="BS116" s="958"/>
      <c r="BT116" s="958"/>
      <c r="BU116" s="958"/>
      <c r="BV116" s="958" t="s">
        <v>387</v>
      </c>
      <c r="BW116" s="958"/>
      <c r="BX116" s="958"/>
      <c r="BY116" s="958"/>
      <c r="BZ116" s="958"/>
      <c r="CA116" s="958" t="s">
        <v>446</v>
      </c>
      <c r="CB116" s="958"/>
      <c r="CC116" s="958"/>
      <c r="CD116" s="958"/>
      <c r="CE116" s="958"/>
      <c r="CF116" s="952" t="s">
        <v>387</v>
      </c>
      <c r="CG116" s="953"/>
      <c r="CH116" s="953"/>
      <c r="CI116" s="953"/>
      <c r="CJ116" s="953"/>
      <c r="CK116" s="980"/>
      <c r="CL116" s="981"/>
      <c r="CM116" s="954" t="s">
        <v>466</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387</v>
      </c>
      <c r="DH116" s="991"/>
      <c r="DI116" s="991"/>
      <c r="DJ116" s="991"/>
      <c r="DK116" s="992"/>
      <c r="DL116" s="993" t="s">
        <v>467</v>
      </c>
      <c r="DM116" s="991"/>
      <c r="DN116" s="991"/>
      <c r="DO116" s="991"/>
      <c r="DP116" s="992"/>
      <c r="DQ116" s="993" t="s">
        <v>419</v>
      </c>
      <c r="DR116" s="991"/>
      <c r="DS116" s="991"/>
      <c r="DT116" s="991"/>
      <c r="DU116" s="992"/>
      <c r="DV116" s="994" t="s">
        <v>446</v>
      </c>
      <c r="DW116" s="995"/>
      <c r="DX116" s="995"/>
      <c r="DY116" s="995"/>
      <c r="DZ116" s="996"/>
    </row>
    <row r="117" spans="1:130" s="221" customFormat="1" ht="26.25" customHeight="1" x14ac:dyDescent="0.15">
      <c r="A117" s="944" t="s">
        <v>184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468</v>
      </c>
      <c r="Z117" s="926"/>
      <c r="AA117" s="1010">
        <v>11118048</v>
      </c>
      <c r="AB117" s="1011"/>
      <c r="AC117" s="1011"/>
      <c r="AD117" s="1011"/>
      <c r="AE117" s="1012"/>
      <c r="AF117" s="1013">
        <v>10796205</v>
      </c>
      <c r="AG117" s="1011"/>
      <c r="AH117" s="1011"/>
      <c r="AI117" s="1011"/>
      <c r="AJ117" s="1012"/>
      <c r="AK117" s="1013">
        <v>10523409</v>
      </c>
      <c r="AL117" s="1011"/>
      <c r="AM117" s="1011"/>
      <c r="AN117" s="1011"/>
      <c r="AO117" s="1012"/>
      <c r="AP117" s="1014"/>
      <c r="AQ117" s="1015"/>
      <c r="AR117" s="1015"/>
      <c r="AS117" s="1015"/>
      <c r="AT117" s="1016"/>
      <c r="AU117" s="940"/>
      <c r="AV117" s="941"/>
      <c r="AW117" s="941"/>
      <c r="AX117" s="941"/>
      <c r="AY117" s="941"/>
      <c r="AZ117" s="1006" t="s">
        <v>469</v>
      </c>
      <c r="BA117" s="1007"/>
      <c r="BB117" s="1007"/>
      <c r="BC117" s="1007"/>
      <c r="BD117" s="1007"/>
      <c r="BE117" s="1007"/>
      <c r="BF117" s="1007"/>
      <c r="BG117" s="1007"/>
      <c r="BH117" s="1007"/>
      <c r="BI117" s="1007"/>
      <c r="BJ117" s="1007"/>
      <c r="BK117" s="1007"/>
      <c r="BL117" s="1007"/>
      <c r="BM117" s="1007"/>
      <c r="BN117" s="1007"/>
      <c r="BO117" s="1007"/>
      <c r="BP117" s="1008"/>
      <c r="BQ117" s="957" t="s">
        <v>387</v>
      </c>
      <c r="BR117" s="958"/>
      <c r="BS117" s="958"/>
      <c r="BT117" s="958"/>
      <c r="BU117" s="958"/>
      <c r="BV117" s="958" t="s">
        <v>467</v>
      </c>
      <c r="BW117" s="958"/>
      <c r="BX117" s="958"/>
      <c r="BY117" s="958"/>
      <c r="BZ117" s="958"/>
      <c r="CA117" s="958" t="s">
        <v>387</v>
      </c>
      <c r="CB117" s="958"/>
      <c r="CC117" s="958"/>
      <c r="CD117" s="958"/>
      <c r="CE117" s="958"/>
      <c r="CF117" s="952" t="s">
        <v>448</v>
      </c>
      <c r="CG117" s="953"/>
      <c r="CH117" s="953"/>
      <c r="CI117" s="953"/>
      <c r="CJ117" s="953"/>
      <c r="CK117" s="980"/>
      <c r="CL117" s="981"/>
      <c r="CM117" s="954" t="s">
        <v>470</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387</v>
      </c>
      <c r="DH117" s="991"/>
      <c r="DI117" s="991"/>
      <c r="DJ117" s="991"/>
      <c r="DK117" s="992"/>
      <c r="DL117" s="993" t="s">
        <v>387</v>
      </c>
      <c r="DM117" s="991"/>
      <c r="DN117" s="991"/>
      <c r="DO117" s="991"/>
      <c r="DP117" s="992"/>
      <c r="DQ117" s="993" t="s">
        <v>387</v>
      </c>
      <c r="DR117" s="991"/>
      <c r="DS117" s="991"/>
      <c r="DT117" s="991"/>
      <c r="DU117" s="992"/>
      <c r="DV117" s="994" t="s">
        <v>467</v>
      </c>
      <c r="DW117" s="995"/>
      <c r="DX117" s="995"/>
      <c r="DY117" s="995"/>
      <c r="DZ117" s="996"/>
    </row>
    <row r="118" spans="1:130" s="221" customFormat="1" ht="26.25" customHeight="1" x14ac:dyDescent="0.15">
      <c r="A118" s="944" t="s">
        <v>441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438</v>
      </c>
      <c r="AB118" s="925"/>
      <c r="AC118" s="925"/>
      <c r="AD118" s="925"/>
      <c r="AE118" s="926"/>
      <c r="AF118" s="924" t="s">
        <v>439</v>
      </c>
      <c r="AG118" s="925"/>
      <c r="AH118" s="925"/>
      <c r="AI118" s="925"/>
      <c r="AJ118" s="926"/>
      <c r="AK118" s="924" t="s">
        <v>302</v>
      </c>
      <c r="AL118" s="925"/>
      <c r="AM118" s="925"/>
      <c r="AN118" s="925"/>
      <c r="AO118" s="926"/>
      <c r="AP118" s="1002" t="s">
        <v>440</v>
      </c>
      <c r="AQ118" s="1003"/>
      <c r="AR118" s="1003"/>
      <c r="AS118" s="1003"/>
      <c r="AT118" s="1004"/>
      <c r="AU118" s="940"/>
      <c r="AV118" s="941"/>
      <c r="AW118" s="941"/>
      <c r="AX118" s="941"/>
      <c r="AY118" s="941"/>
      <c r="AZ118" s="1005" t="s">
        <v>471</v>
      </c>
      <c r="BA118" s="997"/>
      <c r="BB118" s="997"/>
      <c r="BC118" s="997"/>
      <c r="BD118" s="997"/>
      <c r="BE118" s="997"/>
      <c r="BF118" s="997"/>
      <c r="BG118" s="997"/>
      <c r="BH118" s="997"/>
      <c r="BI118" s="997"/>
      <c r="BJ118" s="997"/>
      <c r="BK118" s="997"/>
      <c r="BL118" s="997"/>
      <c r="BM118" s="997"/>
      <c r="BN118" s="997"/>
      <c r="BO118" s="997"/>
      <c r="BP118" s="998"/>
      <c r="BQ118" s="1031" t="s">
        <v>389</v>
      </c>
      <c r="BR118" s="1032"/>
      <c r="BS118" s="1032"/>
      <c r="BT118" s="1032"/>
      <c r="BU118" s="1032"/>
      <c r="BV118" s="1032" t="s">
        <v>389</v>
      </c>
      <c r="BW118" s="1032"/>
      <c r="BX118" s="1032"/>
      <c r="BY118" s="1032"/>
      <c r="BZ118" s="1032"/>
      <c r="CA118" s="1032" t="s">
        <v>389</v>
      </c>
      <c r="CB118" s="1032"/>
      <c r="CC118" s="1032"/>
      <c r="CD118" s="1032"/>
      <c r="CE118" s="1032"/>
      <c r="CF118" s="952" t="s">
        <v>389</v>
      </c>
      <c r="CG118" s="953"/>
      <c r="CH118" s="953"/>
      <c r="CI118" s="953"/>
      <c r="CJ118" s="953"/>
      <c r="CK118" s="980"/>
      <c r="CL118" s="981"/>
      <c r="CM118" s="954" t="s">
        <v>472</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448</v>
      </c>
      <c r="DH118" s="991"/>
      <c r="DI118" s="991"/>
      <c r="DJ118" s="991"/>
      <c r="DK118" s="992"/>
      <c r="DL118" s="993" t="s">
        <v>389</v>
      </c>
      <c r="DM118" s="991"/>
      <c r="DN118" s="991"/>
      <c r="DO118" s="991"/>
      <c r="DP118" s="992"/>
      <c r="DQ118" s="993" t="s">
        <v>448</v>
      </c>
      <c r="DR118" s="991"/>
      <c r="DS118" s="991"/>
      <c r="DT118" s="991"/>
      <c r="DU118" s="992"/>
      <c r="DV118" s="994" t="s">
        <v>448</v>
      </c>
      <c r="DW118" s="995"/>
      <c r="DX118" s="995"/>
      <c r="DY118" s="995"/>
      <c r="DZ118" s="996"/>
    </row>
    <row r="119" spans="1:130" s="221" customFormat="1" ht="26.25" customHeight="1" x14ac:dyDescent="0.15">
      <c r="A119" s="1088" t="s">
        <v>444</v>
      </c>
      <c r="B119" s="979"/>
      <c r="C119" s="961" t="s">
        <v>445</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389</v>
      </c>
      <c r="AB119" s="932"/>
      <c r="AC119" s="932"/>
      <c r="AD119" s="932"/>
      <c r="AE119" s="933"/>
      <c r="AF119" s="934" t="s">
        <v>389</v>
      </c>
      <c r="AG119" s="932"/>
      <c r="AH119" s="932"/>
      <c r="AI119" s="932"/>
      <c r="AJ119" s="933"/>
      <c r="AK119" s="934" t="s">
        <v>389</v>
      </c>
      <c r="AL119" s="932"/>
      <c r="AM119" s="932"/>
      <c r="AN119" s="932"/>
      <c r="AO119" s="933"/>
      <c r="AP119" s="935" t="s">
        <v>389</v>
      </c>
      <c r="AQ119" s="936"/>
      <c r="AR119" s="936"/>
      <c r="AS119" s="936"/>
      <c r="AT119" s="937"/>
      <c r="AU119" s="942"/>
      <c r="AV119" s="943"/>
      <c r="AW119" s="943"/>
      <c r="AX119" s="943"/>
      <c r="AY119" s="943"/>
      <c r="AZ119" s="242" t="s">
        <v>184</v>
      </c>
      <c r="BA119" s="242"/>
      <c r="BB119" s="242"/>
      <c r="BC119" s="242"/>
      <c r="BD119" s="242"/>
      <c r="BE119" s="242"/>
      <c r="BF119" s="242"/>
      <c r="BG119" s="242"/>
      <c r="BH119" s="242"/>
      <c r="BI119" s="242"/>
      <c r="BJ119" s="242"/>
      <c r="BK119" s="242"/>
      <c r="BL119" s="242"/>
      <c r="BM119" s="242"/>
      <c r="BN119" s="242"/>
      <c r="BO119" s="1009" t="s">
        <v>473</v>
      </c>
      <c r="BP119" s="1037"/>
      <c r="BQ119" s="1031">
        <v>106947332</v>
      </c>
      <c r="BR119" s="1032"/>
      <c r="BS119" s="1032"/>
      <c r="BT119" s="1032"/>
      <c r="BU119" s="1032"/>
      <c r="BV119" s="1032">
        <v>108943786</v>
      </c>
      <c r="BW119" s="1032"/>
      <c r="BX119" s="1032"/>
      <c r="BY119" s="1032"/>
      <c r="BZ119" s="1032"/>
      <c r="CA119" s="1032">
        <v>105575027</v>
      </c>
      <c r="CB119" s="1032"/>
      <c r="CC119" s="1032"/>
      <c r="CD119" s="1032"/>
      <c r="CE119" s="1032"/>
      <c r="CF119" s="1033"/>
      <c r="CG119" s="1034"/>
      <c r="CH119" s="1034"/>
      <c r="CI119" s="1034"/>
      <c r="CJ119" s="1035"/>
      <c r="CK119" s="982"/>
      <c r="CL119" s="983"/>
      <c r="CM119" s="1005" t="s">
        <v>474</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v>26966</v>
      </c>
      <c r="DH119" s="1018"/>
      <c r="DI119" s="1018"/>
      <c r="DJ119" s="1018"/>
      <c r="DK119" s="1019"/>
      <c r="DL119" s="1017">
        <v>18142</v>
      </c>
      <c r="DM119" s="1018"/>
      <c r="DN119" s="1018"/>
      <c r="DO119" s="1018"/>
      <c r="DP119" s="1019"/>
      <c r="DQ119" s="1017">
        <v>11092</v>
      </c>
      <c r="DR119" s="1018"/>
      <c r="DS119" s="1018"/>
      <c r="DT119" s="1018"/>
      <c r="DU119" s="1019"/>
      <c r="DV119" s="1020">
        <v>0</v>
      </c>
      <c r="DW119" s="1021"/>
      <c r="DX119" s="1021"/>
      <c r="DY119" s="1021"/>
      <c r="DZ119" s="1022"/>
    </row>
    <row r="120" spans="1:130" s="221" customFormat="1" ht="26.25" customHeight="1" x14ac:dyDescent="0.15">
      <c r="A120" s="1089"/>
      <c r="B120" s="981"/>
      <c r="C120" s="954" t="s">
        <v>450</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448</v>
      </c>
      <c r="AB120" s="991"/>
      <c r="AC120" s="991"/>
      <c r="AD120" s="991"/>
      <c r="AE120" s="992"/>
      <c r="AF120" s="993" t="s">
        <v>448</v>
      </c>
      <c r="AG120" s="991"/>
      <c r="AH120" s="991"/>
      <c r="AI120" s="991"/>
      <c r="AJ120" s="992"/>
      <c r="AK120" s="993" t="s">
        <v>389</v>
      </c>
      <c r="AL120" s="991"/>
      <c r="AM120" s="991"/>
      <c r="AN120" s="991"/>
      <c r="AO120" s="992"/>
      <c r="AP120" s="994" t="s">
        <v>389</v>
      </c>
      <c r="AQ120" s="995"/>
      <c r="AR120" s="995"/>
      <c r="AS120" s="995"/>
      <c r="AT120" s="996"/>
      <c r="AU120" s="1023" t="s">
        <v>475</v>
      </c>
      <c r="AV120" s="1024"/>
      <c r="AW120" s="1024"/>
      <c r="AX120" s="1024"/>
      <c r="AY120" s="1025"/>
      <c r="AZ120" s="961" t="s">
        <v>476</v>
      </c>
      <c r="BA120" s="929"/>
      <c r="BB120" s="929"/>
      <c r="BC120" s="929"/>
      <c r="BD120" s="929"/>
      <c r="BE120" s="929"/>
      <c r="BF120" s="929"/>
      <c r="BG120" s="929"/>
      <c r="BH120" s="929"/>
      <c r="BI120" s="929"/>
      <c r="BJ120" s="929"/>
      <c r="BK120" s="929"/>
      <c r="BL120" s="929"/>
      <c r="BM120" s="929"/>
      <c r="BN120" s="929"/>
      <c r="BO120" s="929"/>
      <c r="BP120" s="930"/>
      <c r="BQ120" s="962">
        <v>20327732</v>
      </c>
      <c r="BR120" s="963"/>
      <c r="BS120" s="963"/>
      <c r="BT120" s="963"/>
      <c r="BU120" s="963"/>
      <c r="BV120" s="963">
        <v>19754511</v>
      </c>
      <c r="BW120" s="963"/>
      <c r="BX120" s="963"/>
      <c r="BY120" s="963"/>
      <c r="BZ120" s="963"/>
      <c r="CA120" s="963">
        <v>22743409</v>
      </c>
      <c r="CB120" s="963"/>
      <c r="CC120" s="963"/>
      <c r="CD120" s="963"/>
      <c r="CE120" s="963"/>
      <c r="CF120" s="976">
        <v>67.8</v>
      </c>
      <c r="CG120" s="977"/>
      <c r="CH120" s="977"/>
      <c r="CI120" s="977"/>
      <c r="CJ120" s="977"/>
      <c r="CK120" s="1038" t="s">
        <v>477</v>
      </c>
      <c r="CL120" s="1039"/>
      <c r="CM120" s="1039"/>
      <c r="CN120" s="1039"/>
      <c r="CO120" s="1040"/>
      <c r="CP120" s="1046" t="s">
        <v>478</v>
      </c>
      <c r="CQ120" s="1047"/>
      <c r="CR120" s="1047"/>
      <c r="CS120" s="1047"/>
      <c r="CT120" s="1047"/>
      <c r="CU120" s="1047"/>
      <c r="CV120" s="1047"/>
      <c r="CW120" s="1047"/>
      <c r="CX120" s="1047"/>
      <c r="CY120" s="1047"/>
      <c r="CZ120" s="1047"/>
      <c r="DA120" s="1047"/>
      <c r="DB120" s="1047"/>
      <c r="DC120" s="1047"/>
      <c r="DD120" s="1047"/>
      <c r="DE120" s="1047"/>
      <c r="DF120" s="1048"/>
      <c r="DG120" s="962">
        <v>23823596</v>
      </c>
      <c r="DH120" s="963"/>
      <c r="DI120" s="963"/>
      <c r="DJ120" s="963"/>
      <c r="DK120" s="963"/>
      <c r="DL120" s="963">
        <v>22033692</v>
      </c>
      <c r="DM120" s="963"/>
      <c r="DN120" s="963"/>
      <c r="DO120" s="963"/>
      <c r="DP120" s="963"/>
      <c r="DQ120" s="963">
        <v>20579445</v>
      </c>
      <c r="DR120" s="963"/>
      <c r="DS120" s="963"/>
      <c r="DT120" s="963"/>
      <c r="DU120" s="963"/>
      <c r="DV120" s="964">
        <v>61.4</v>
      </c>
      <c r="DW120" s="964"/>
      <c r="DX120" s="964"/>
      <c r="DY120" s="964"/>
      <c r="DZ120" s="965"/>
    </row>
    <row r="121" spans="1:130" s="221" customFormat="1" ht="26.25" customHeight="1" x14ac:dyDescent="0.15">
      <c r="A121" s="1089"/>
      <c r="B121" s="981"/>
      <c r="C121" s="1006" t="s">
        <v>479</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448</v>
      </c>
      <c r="AB121" s="991"/>
      <c r="AC121" s="991"/>
      <c r="AD121" s="991"/>
      <c r="AE121" s="992"/>
      <c r="AF121" s="993" t="s">
        <v>448</v>
      </c>
      <c r="AG121" s="991"/>
      <c r="AH121" s="991"/>
      <c r="AI121" s="991"/>
      <c r="AJ121" s="992"/>
      <c r="AK121" s="993" t="s">
        <v>389</v>
      </c>
      <c r="AL121" s="991"/>
      <c r="AM121" s="991"/>
      <c r="AN121" s="991"/>
      <c r="AO121" s="992"/>
      <c r="AP121" s="994" t="s">
        <v>448</v>
      </c>
      <c r="AQ121" s="995"/>
      <c r="AR121" s="995"/>
      <c r="AS121" s="995"/>
      <c r="AT121" s="996"/>
      <c r="AU121" s="1026"/>
      <c r="AV121" s="1027"/>
      <c r="AW121" s="1027"/>
      <c r="AX121" s="1027"/>
      <c r="AY121" s="1028"/>
      <c r="AZ121" s="954" t="s">
        <v>480</v>
      </c>
      <c r="BA121" s="955"/>
      <c r="BB121" s="955"/>
      <c r="BC121" s="955"/>
      <c r="BD121" s="955"/>
      <c r="BE121" s="955"/>
      <c r="BF121" s="955"/>
      <c r="BG121" s="955"/>
      <c r="BH121" s="955"/>
      <c r="BI121" s="955"/>
      <c r="BJ121" s="955"/>
      <c r="BK121" s="955"/>
      <c r="BL121" s="955"/>
      <c r="BM121" s="955"/>
      <c r="BN121" s="955"/>
      <c r="BO121" s="955"/>
      <c r="BP121" s="956"/>
      <c r="BQ121" s="957">
        <v>2028165</v>
      </c>
      <c r="BR121" s="958"/>
      <c r="BS121" s="958"/>
      <c r="BT121" s="958"/>
      <c r="BU121" s="958"/>
      <c r="BV121" s="958">
        <v>1797645</v>
      </c>
      <c r="BW121" s="958"/>
      <c r="BX121" s="958"/>
      <c r="BY121" s="958"/>
      <c r="BZ121" s="958"/>
      <c r="CA121" s="958">
        <v>1727408</v>
      </c>
      <c r="CB121" s="958"/>
      <c r="CC121" s="958"/>
      <c r="CD121" s="958"/>
      <c r="CE121" s="958"/>
      <c r="CF121" s="952">
        <v>5.2</v>
      </c>
      <c r="CG121" s="953"/>
      <c r="CH121" s="953"/>
      <c r="CI121" s="953"/>
      <c r="CJ121" s="953"/>
      <c r="CK121" s="1041"/>
      <c r="CL121" s="1042"/>
      <c r="CM121" s="1042"/>
      <c r="CN121" s="1042"/>
      <c r="CO121" s="1043"/>
      <c r="CP121" s="1051" t="s">
        <v>481</v>
      </c>
      <c r="CQ121" s="1052"/>
      <c r="CR121" s="1052"/>
      <c r="CS121" s="1052"/>
      <c r="CT121" s="1052"/>
      <c r="CU121" s="1052"/>
      <c r="CV121" s="1052"/>
      <c r="CW121" s="1052"/>
      <c r="CX121" s="1052"/>
      <c r="CY121" s="1052"/>
      <c r="CZ121" s="1052"/>
      <c r="DA121" s="1052"/>
      <c r="DB121" s="1052"/>
      <c r="DC121" s="1052"/>
      <c r="DD121" s="1052"/>
      <c r="DE121" s="1052"/>
      <c r="DF121" s="1053"/>
      <c r="DG121" s="957">
        <v>6371795</v>
      </c>
      <c r="DH121" s="958"/>
      <c r="DI121" s="958"/>
      <c r="DJ121" s="958"/>
      <c r="DK121" s="958"/>
      <c r="DL121" s="958">
        <v>5679949</v>
      </c>
      <c r="DM121" s="958"/>
      <c r="DN121" s="958"/>
      <c r="DO121" s="958"/>
      <c r="DP121" s="958"/>
      <c r="DQ121" s="958">
        <v>4686724</v>
      </c>
      <c r="DR121" s="958"/>
      <c r="DS121" s="958"/>
      <c r="DT121" s="958"/>
      <c r="DU121" s="958"/>
      <c r="DV121" s="959">
        <v>14</v>
      </c>
      <c r="DW121" s="959"/>
      <c r="DX121" s="959"/>
      <c r="DY121" s="959"/>
      <c r="DZ121" s="960"/>
    </row>
    <row r="122" spans="1:130" s="221" customFormat="1" ht="26.25" customHeight="1" x14ac:dyDescent="0.15">
      <c r="A122" s="1089"/>
      <c r="B122" s="981"/>
      <c r="C122" s="954" t="s">
        <v>460</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448</v>
      </c>
      <c r="AB122" s="991"/>
      <c r="AC122" s="991"/>
      <c r="AD122" s="991"/>
      <c r="AE122" s="992"/>
      <c r="AF122" s="993" t="s">
        <v>448</v>
      </c>
      <c r="AG122" s="991"/>
      <c r="AH122" s="991"/>
      <c r="AI122" s="991"/>
      <c r="AJ122" s="992"/>
      <c r="AK122" s="993" t="s">
        <v>448</v>
      </c>
      <c r="AL122" s="991"/>
      <c r="AM122" s="991"/>
      <c r="AN122" s="991"/>
      <c r="AO122" s="992"/>
      <c r="AP122" s="994" t="s">
        <v>448</v>
      </c>
      <c r="AQ122" s="995"/>
      <c r="AR122" s="995"/>
      <c r="AS122" s="995"/>
      <c r="AT122" s="996"/>
      <c r="AU122" s="1026"/>
      <c r="AV122" s="1027"/>
      <c r="AW122" s="1027"/>
      <c r="AX122" s="1027"/>
      <c r="AY122" s="1028"/>
      <c r="AZ122" s="1005" t="s">
        <v>482</v>
      </c>
      <c r="BA122" s="997"/>
      <c r="BB122" s="997"/>
      <c r="BC122" s="997"/>
      <c r="BD122" s="997"/>
      <c r="BE122" s="997"/>
      <c r="BF122" s="997"/>
      <c r="BG122" s="997"/>
      <c r="BH122" s="997"/>
      <c r="BI122" s="997"/>
      <c r="BJ122" s="997"/>
      <c r="BK122" s="997"/>
      <c r="BL122" s="997"/>
      <c r="BM122" s="997"/>
      <c r="BN122" s="997"/>
      <c r="BO122" s="997"/>
      <c r="BP122" s="998"/>
      <c r="BQ122" s="1031">
        <v>75438295</v>
      </c>
      <c r="BR122" s="1032"/>
      <c r="BS122" s="1032"/>
      <c r="BT122" s="1032"/>
      <c r="BU122" s="1032"/>
      <c r="BV122" s="1032">
        <v>75515994</v>
      </c>
      <c r="BW122" s="1032"/>
      <c r="BX122" s="1032"/>
      <c r="BY122" s="1032"/>
      <c r="BZ122" s="1032"/>
      <c r="CA122" s="1032">
        <v>73191042</v>
      </c>
      <c r="CB122" s="1032"/>
      <c r="CC122" s="1032"/>
      <c r="CD122" s="1032"/>
      <c r="CE122" s="1032"/>
      <c r="CF122" s="1049">
        <v>218.3</v>
      </c>
      <c r="CG122" s="1050"/>
      <c r="CH122" s="1050"/>
      <c r="CI122" s="1050"/>
      <c r="CJ122" s="1050"/>
      <c r="CK122" s="1041"/>
      <c r="CL122" s="1042"/>
      <c r="CM122" s="1042"/>
      <c r="CN122" s="1042"/>
      <c r="CO122" s="1043"/>
      <c r="CP122" s="1051" t="s">
        <v>483</v>
      </c>
      <c r="CQ122" s="1052"/>
      <c r="CR122" s="1052"/>
      <c r="CS122" s="1052"/>
      <c r="CT122" s="1052"/>
      <c r="CU122" s="1052"/>
      <c r="CV122" s="1052"/>
      <c r="CW122" s="1052"/>
      <c r="CX122" s="1052"/>
      <c r="CY122" s="1052"/>
      <c r="CZ122" s="1052"/>
      <c r="DA122" s="1052"/>
      <c r="DB122" s="1052"/>
      <c r="DC122" s="1052"/>
      <c r="DD122" s="1052"/>
      <c r="DE122" s="1052"/>
      <c r="DF122" s="1053"/>
      <c r="DG122" s="957">
        <v>959191</v>
      </c>
      <c r="DH122" s="958"/>
      <c r="DI122" s="958"/>
      <c r="DJ122" s="958"/>
      <c r="DK122" s="958"/>
      <c r="DL122" s="958">
        <v>935976</v>
      </c>
      <c r="DM122" s="958"/>
      <c r="DN122" s="958"/>
      <c r="DO122" s="958"/>
      <c r="DP122" s="958"/>
      <c r="DQ122" s="958">
        <v>841470</v>
      </c>
      <c r="DR122" s="958"/>
      <c r="DS122" s="958"/>
      <c r="DT122" s="958"/>
      <c r="DU122" s="958"/>
      <c r="DV122" s="959">
        <v>2.5</v>
      </c>
      <c r="DW122" s="959"/>
      <c r="DX122" s="959"/>
      <c r="DY122" s="959"/>
      <c r="DZ122" s="960"/>
    </row>
    <row r="123" spans="1:130" s="221" customFormat="1" ht="26.25" customHeight="1" x14ac:dyDescent="0.15">
      <c r="A123" s="1089"/>
      <c r="B123" s="981"/>
      <c r="C123" s="954" t="s">
        <v>466</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419</v>
      </c>
      <c r="AB123" s="991"/>
      <c r="AC123" s="991"/>
      <c r="AD123" s="991"/>
      <c r="AE123" s="992"/>
      <c r="AF123" s="993" t="s">
        <v>387</v>
      </c>
      <c r="AG123" s="991"/>
      <c r="AH123" s="991"/>
      <c r="AI123" s="991"/>
      <c r="AJ123" s="992"/>
      <c r="AK123" s="993" t="s">
        <v>484</v>
      </c>
      <c r="AL123" s="991"/>
      <c r="AM123" s="991"/>
      <c r="AN123" s="991"/>
      <c r="AO123" s="992"/>
      <c r="AP123" s="994" t="s">
        <v>485</v>
      </c>
      <c r="AQ123" s="995"/>
      <c r="AR123" s="995"/>
      <c r="AS123" s="995"/>
      <c r="AT123" s="996"/>
      <c r="AU123" s="1029"/>
      <c r="AV123" s="1030"/>
      <c r="AW123" s="1030"/>
      <c r="AX123" s="1030"/>
      <c r="AY123" s="1030"/>
      <c r="AZ123" s="242" t="s">
        <v>184</v>
      </c>
      <c r="BA123" s="242"/>
      <c r="BB123" s="242"/>
      <c r="BC123" s="242"/>
      <c r="BD123" s="242"/>
      <c r="BE123" s="242"/>
      <c r="BF123" s="242"/>
      <c r="BG123" s="242"/>
      <c r="BH123" s="242"/>
      <c r="BI123" s="242"/>
      <c r="BJ123" s="242"/>
      <c r="BK123" s="242"/>
      <c r="BL123" s="242"/>
      <c r="BM123" s="242"/>
      <c r="BN123" s="242"/>
      <c r="BO123" s="1009" t="s">
        <v>486</v>
      </c>
      <c r="BP123" s="1037"/>
      <c r="BQ123" s="1095">
        <v>97794192</v>
      </c>
      <c r="BR123" s="1096"/>
      <c r="BS123" s="1096"/>
      <c r="BT123" s="1096"/>
      <c r="BU123" s="1096"/>
      <c r="BV123" s="1096">
        <v>97068150</v>
      </c>
      <c r="BW123" s="1096"/>
      <c r="BX123" s="1096"/>
      <c r="BY123" s="1096"/>
      <c r="BZ123" s="1096"/>
      <c r="CA123" s="1096">
        <v>97661859</v>
      </c>
      <c r="CB123" s="1096"/>
      <c r="CC123" s="1096"/>
      <c r="CD123" s="1096"/>
      <c r="CE123" s="1096"/>
      <c r="CF123" s="1033"/>
      <c r="CG123" s="1034"/>
      <c r="CH123" s="1034"/>
      <c r="CI123" s="1034"/>
      <c r="CJ123" s="1035"/>
      <c r="CK123" s="1041"/>
      <c r="CL123" s="1042"/>
      <c r="CM123" s="1042"/>
      <c r="CN123" s="1042"/>
      <c r="CO123" s="1043"/>
      <c r="CP123" s="1051" t="s">
        <v>487</v>
      </c>
      <c r="CQ123" s="1052"/>
      <c r="CR123" s="1052"/>
      <c r="CS123" s="1052"/>
      <c r="CT123" s="1052"/>
      <c r="CU123" s="1052"/>
      <c r="CV123" s="1052"/>
      <c r="CW123" s="1052"/>
      <c r="CX123" s="1052"/>
      <c r="CY123" s="1052"/>
      <c r="CZ123" s="1052"/>
      <c r="DA123" s="1052"/>
      <c r="DB123" s="1052"/>
      <c r="DC123" s="1052"/>
      <c r="DD123" s="1052"/>
      <c r="DE123" s="1052"/>
      <c r="DF123" s="1053"/>
      <c r="DG123" s="990">
        <v>122050</v>
      </c>
      <c r="DH123" s="991"/>
      <c r="DI123" s="991"/>
      <c r="DJ123" s="991"/>
      <c r="DK123" s="992"/>
      <c r="DL123" s="993">
        <v>122068</v>
      </c>
      <c r="DM123" s="991"/>
      <c r="DN123" s="991"/>
      <c r="DO123" s="991"/>
      <c r="DP123" s="992"/>
      <c r="DQ123" s="993">
        <v>117343</v>
      </c>
      <c r="DR123" s="991"/>
      <c r="DS123" s="991"/>
      <c r="DT123" s="991"/>
      <c r="DU123" s="992"/>
      <c r="DV123" s="994">
        <v>0.3</v>
      </c>
      <c r="DW123" s="995"/>
      <c r="DX123" s="995"/>
      <c r="DY123" s="995"/>
      <c r="DZ123" s="996"/>
    </row>
    <row r="124" spans="1:130" s="221" customFormat="1" ht="26.25" customHeight="1" thickBot="1" x14ac:dyDescent="0.2">
      <c r="A124" s="1089"/>
      <c r="B124" s="981"/>
      <c r="C124" s="954" t="s">
        <v>470</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488</v>
      </c>
      <c r="AB124" s="991"/>
      <c r="AC124" s="991"/>
      <c r="AD124" s="991"/>
      <c r="AE124" s="992"/>
      <c r="AF124" s="993" t="s">
        <v>387</v>
      </c>
      <c r="AG124" s="991"/>
      <c r="AH124" s="991"/>
      <c r="AI124" s="991"/>
      <c r="AJ124" s="992"/>
      <c r="AK124" s="993" t="s">
        <v>127</v>
      </c>
      <c r="AL124" s="991"/>
      <c r="AM124" s="991"/>
      <c r="AN124" s="991"/>
      <c r="AO124" s="992"/>
      <c r="AP124" s="994" t="s">
        <v>387</v>
      </c>
      <c r="AQ124" s="995"/>
      <c r="AR124" s="995"/>
      <c r="AS124" s="995"/>
      <c r="AT124" s="996"/>
      <c r="AU124" s="1091" t="s">
        <v>489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28.9</v>
      </c>
      <c r="BR124" s="1059"/>
      <c r="BS124" s="1059"/>
      <c r="BT124" s="1059"/>
      <c r="BU124" s="1059"/>
      <c r="BV124" s="1059">
        <v>36.4</v>
      </c>
      <c r="BW124" s="1059"/>
      <c r="BX124" s="1059"/>
      <c r="BY124" s="1059"/>
      <c r="BZ124" s="1059"/>
      <c r="CA124" s="1059">
        <v>23.5</v>
      </c>
      <c r="CB124" s="1059"/>
      <c r="CC124" s="1059"/>
      <c r="CD124" s="1059"/>
      <c r="CE124" s="1059"/>
      <c r="CF124" s="1060"/>
      <c r="CG124" s="1061"/>
      <c r="CH124" s="1061"/>
      <c r="CI124" s="1061"/>
      <c r="CJ124" s="1062"/>
      <c r="CK124" s="1044"/>
      <c r="CL124" s="1044"/>
      <c r="CM124" s="1044"/>
      <c r="CN124" s="1044"/>
      <c r="CO124" s="1045"/>
      <c r="CP124" s="1051" t="s">
        <v>490</v>
      </c>
      <c r="CQ124" s="1052"/>
      <c r="CR124" s="1052"/>
      <c r="CS124" s="1052"/>
      <c r="CT124" s="1052"/>
      <c r="CU124" s="1052"/>
      <c r="CV124" s="1052"/>
      <c r="CW124" s="1052"/>
      <c r="CX124" s="1052"/>
      <c r="CY124" s="1052"/>
      <c r="CZ124" s="1052"/>
      <c r="DA124" s="1052"/>
      <c r="DB124" s="1052"/>
      <c r="DC124" s="1052"/>
      <c r="DD124" s="1052"/>
      <c r="DE124" s="1052"/>
      <c r="DF124" s="1053"/>
      <c r="DG124" s="1036" t="s">
        <v>491</v>
      </c>
      <c r="DH124" s="1018"/>
      <c r="DI124" s="1018"/>
      <c r="DJ124" s="1018"/>
      <c r="DK124" s="1019"/>
      <c r="DL124" s="1017">
        <v>37061</v>
      </c>
      <c r="DM124" s="1018"/>
      <c r="DN124" s="1018"/>
      <c r="DO124" s="1018"/>
      <c r="DP124" s="1019"/>
      <c r="DQ124" s="1017">
        <v>32149</v>
      </c>
      <c r="DR124" s="1018"/>
      <c r="DS124" s="1018"/>
      <c r="DT124" s="1018"/>
      <c r="DU124" s="1019"/>
      <c r="DV124" s="1020">
        <v>0.1</v>
      </c>
      <c r="DW124" s="1021"/>
      <c r="DX124" s="1021"/>
      <c r="DY124" s="1021"/>
      <c r="DZ124" s="1022"/>
    </row>
    <row r="125" spans="1:130" s="221" customFormat="1" ht="26.25" customHeight="1" x14ac:dyDescent="0.15">
      <c r="A125" s="1089"/>
      <c r="B125" s="981"/>
      <c r="C125" s="954" t="s">
        <v>472</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387</v>
      </c>
      <c r="AB125" s="991"/>
      <c r="AC125" s="991"/>
      <c r="AD125" s="991"/>
      <c r="AE125" s="992"/>
      <c r="AF125" s="993" t="s">
        <v>488</v>
      </c>
      <c r="AG125" s="991"/>
      <c r="AH125" s="991"/>
      <c r="AI125" s="991"/>
      <c r="AJ125" s="992"/>
      <c r="AK125" s="993" t="s">
        <v>484</v>
      </c>
      <c r="AL125" s="991"/>
      <c r="AM125" s="991"/>
      <c r="AN125" s="991"/>
      <c r="AO125" s="992"/>
      <c r="AP125" s="994" t="s">
        <v>488</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492</v>
      </c>
      <c r="CL125" s="1039"/>
      <c r="CM125" s="1039"/>
      <c r="CN125" s="1039"/>
      <c r="CO125" s="1040"/>
      <c r="CP125" s="961" t="s">
        <v>493</v>
      </c>
      <c r="CQ125" s="929"/>
      <c r="CR125" s="929"/>
      <c r="CS125" s="929"/>
      <c r="CT125" s="929"/>
      <c r="CU125" s="929"/>
      <c r="CV125" s="929"/>
      <c r="CW125" s="929"/>
      <c r="CX125" s="929"/>
      <c r="CY125" s="929"/>
      <c r="CZ125" s="929"/>
      <c r="DA125" s="929"/>
      <c r="DB125" s="929"/>
      <c r="DC125" s="929"/>
      <c r="DD125" s="929"/>
      <c r="DE125" s="929"/>
      <c r="DF125" s="930"/>
      <c r="DG125" s="962" t="s">
        <v>494</v>
      </c>
      <c r="DH125" s="963"/>
      <c r="DI125" s="963"/>
      <c r="DJ125" s="963"/>
      <c r="DK125" s="963"/>
      <c r="DL125" s="963" t="s">
        <v>494</v>
      </c>
      <c r="DM125" s="963"/>
      <c r="DN125" s="963"/>
      <c r="DO125" s="963"/>
      <c r="DP125" s="963"/>
      <c r="DQ125" s="963" t="s">
        <v>485</v>
      </c>
      <c r="DR125" s="963"/>
      <c r="DS125" s="963"/>
      <c r="DT125" s="963"/>
      <c r="DU125" s="963"/>
      <c r="DV125" s="964" t="s">
        <v>484</v>
      </c>
      <c r="DW125" s="964"/>
      <c r="DX125" s="964"/>
      <c r="DY125" s="964"/>
      <c r="DZ125" s="965"/>
    </row>
    <row r="126" spans="1:130" s="221" customFormat="1" ht="26.25" customHeight="1" thickBot="1" x14ac:dyDescent="0.2">
      <c r="A126" s="1089"/>
      <c r="B126" s="981"/>
      <c r="C126" s="954" t="s">
        <v>474</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v>11712</v>
      </c>
      <c r="AB126" s="991"/>
      <c r="AC126" s="991"/>
      <c r="AD126" s="991"/>
      <c r="AE126" s="992"/>
      <c r="AF126" s="993">
        <v>9661</v>
      </c>
      <c r="AG126" s="991"/>
      <c r="AH126" s="991"/>
      <c r="AI126" s="991"/>
      <c r="AJ126" s="992"/>
      <c r="AK126" s="993">
        <v>7600</v>
      </c>
      <c r="AL126" s="991"/>
      <c r="AM126" s="991"/>
      <c r="AN126" s="991"/>
      <c r="AO126" s="992"/>
      <c r="AP126" s="994">
        <v>0</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495</v>
      </c>
      <c r="CQ126" s="955"/>
      <c r="CR126" s="955"/>
      <c r="CS126" s="955"/>
      <c r="CT126" s="955"/>
      <c r="CU126" s="955"/>
      <c r="CV126" s="955"/>
      <c r="CW126" s="955"/>
      <c r="CX126" s="955"/>
      <c r="CY126" s="955"/>
      <c r="CZ126" s="955"/>
      <c r="DA126" s="955"/>
      <c r="DB126" s="955"/>
      <c r="DC126" s="955"/>
      <c r="DD126" s="955"/>
      <c r="DE126" s="955"/>
      <c r="DF126" s="956"/>
      <c r="DG126" s="957">
        <v>1707188</v>
      </c>
      <c r="DH126" s="958"/>
      <c r="DI126" s="958"/>
      <c r="DJ126" s="958"/>
      <c r="DK126" s="958"/>
      <c r="DL126" s="958">
        <v>1655972</v>
      </c>
      <c r="DM126" s="958"/>
      <c r="DN126" s="958"/>
      <c r="DO126" s="958"/>
      <c r="DP126" s="958"/>
      <c r="DQ126" s="958">
        <v>1683605</v>
      </c>
      <c r="DR126" s="958"/>
      <c r="DS126" s="958"/>
      <c r="DT126" s="958"/>
      <c r="DU126" s="958"/>
      <c r="DV126" s="959">
        <v>5</v>
      </c>
      <c r="DW126" s="959"/>
      <c r="DX126" s="959"/>
      <c r="DY126" s="959"/>
      <c r="DZ126" s="960"/>
    </row>
    <row r="127" spans="1:130" s="221" customFormat="1" ht="26.25" customHeight="1" x14ac:dyDescent="0.15">
      <c r="A127" s="1090"/>
      <c r="B127" s="983"/>
      <c r="C127" s="1005" t="s">
        <v>496</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v>1311</v>
      </c>
      <c r="AB127" s="991"/>
      <c r="AC127" s="991"/>
      <c r="AD127" s="991"/>
      <c r="AE127" s="992"/>
      <c r="AF127" s="993">
        <v>943</v>
      </c>
      <c r="AG127" s="991"/>
      <c r="AH127" s="991"/>
      <c r="AI127" s="991"/>
      <c r="AJ127" s="992"/>
      <c r="AK127" s="993">
        <v>583</v>
      </c>
      <c r="AL127" s="991"/>
      <c r="AM127" s="991"/>
      <c r="AN127" s="991"/>
      <c r="AO127" s="992"/>
      <c r="AP127" s="994">
        <v>0</v>
      </c>
      <c r="AQ127" s="995"/>
      <c r="AR127" s="995"/>
      <c r="AS127" s="995"/>
      <c r="AT127" s="996"/>
      <c r="AU127" s="223"/>
      <c r="AV127" s="223"/>
      <c r="AW127" s="223"/>
      <c r="AX127" s="1063" t="s">
        <v>497</v>
      </c>
      <c r="AY127" s="1064"/>
      <c r="AZ127" s="1064"/>
      <c r="BA127" s="1064"/>
      <c r="BB127" s="1064"/>
      <c r="BC127" s="1064"/>
      <c r="BD127" s="1064"/>
      <c r="BE127" s="1065"/>
      <c r="BF127" s="1066" t="s">
        <v>498</v>
      </c>
      <c r="BG127" s="1064"/>
      <c r="BH127" s="1064"/>
      <c r="BI127" s="1064"/>
      <c r="BJ127" s="1064"/>
      <c r="BK127" s="1064"/>
      <c r="BL127" s="1065"/>
      <c r="BM127" s="1066" t="s">
        <v>499</v>
      </c>
      <c r="BN127" s="1064"/>
      <c r="BO127" s="1064"/>
      <c r="BP127" s="1064"/>
      <c r="BQ127" s="1064"/>
      <c r="BR127" s="1064"/>
      <c r="BS127" s="1065"/>
      <c r="BT127" s="1066" t="s">
        <v>500</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501</v>
      </c>
      <c r="CQ127" s="955"/>
      <c r="CR127" s="955"/>
      <c r="CS127" s="955"/>
      <c r="CT127" s="955"/>
      <c r="CU127" s="955"/>
      <c r="CV127" s="955"/>
      <c r="CW127" s="955"/>
      <c r="CX127" s="955"/>
      <c r="CY127" s="955"/>
      <c r="CZ127" s="955"/>
      <c r="DA127" s="955"/>
      <c r="DB127" s="955"/>
      <c r="DC127" s="955"/>
      <c r="DD127" s="955"/>
      <c r="DE127" s="955"/>
      <c r="DF127" s="956"/>
      <c r="DG127" s="957" t="s">
        <v>484</v>
      </c>
      <c r="DH127" s="958"/>
      <c r="DI127" s="958"/>
      <c r="DJ127" s="958"/>
      <c r="DK127" s="958"/>
      <c r="DL127" s="958" t="s">
        <v>484</v>
      </c>
      <c r="DM127" s="958"/>
      <c r="DN127" s="958"/>
      <c r="DO127" s="958"/>
      <c r="DP127" s="958"/>
      <c r="DQ127" s="958" t="s">
        <v>389</v>
      </c>
      <c r="DR127" s="958"/>
      <c r="DS127" s="958"/>
      <c r="DT127" s="958"/>
      <c r="DU127" s="958"/>
      <c r="DV127" s="959" t="s">
        <v>387</v>
      </c>
      <c r="DW127" s="959"/>
      <c r="DX127" s="959"/>
      <c r="DY127" s="959"/>
      <c r="DZ127" s="960"/>
    </row>
    <row r="128" spans="1:130" s="221" customFormat="1" ht="26.25" customHeight="1" thickBot="1" x14ac:dyDescent="0.2">
      <c r="A128" s="1073" t="s">
        <v>502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503</v>
      </c>
      <c r="X128" s="1075"/>
      <c r="Y128" s="1075"/>
      <c r="Z128" s="1076"/>
      <c r="AA128" s="1077">
        <v>1181369</v>
      </c>
      <c r="AB128" s="1078"/>
      <c r="AC128" s="1078"/>
      <c r="AD128" s="1078"/>
      <c r="AE128" s="1079"/>
      <c r="AF128" s="1080">
        <v>1171599</v>
      </c>
      <c r="AG128" s="1078"/>
      <c r="AH128" s="1078"/>
      <c r="AI128" s="1078"/>
      <c r="AJ128" s="1079"/>
      <c r="AK128" s="1080">
        <v>1182121</v>
      </c>
      <c r="AL128" s="1078"/>
      <c r="AM128" s="1078"/>
      <c r="AN128" s="1078"/>
      <c r="AO128" s="1079"/>
      <c r="AP128" s="1081"/>
      <c r="AQ128" s="1082"/>
      <c r="AR128" s="1082"/>
      <c r="AS128" s="1082"/>
      <c r="AT128" s="1083"/>
      <c r="AU128" s="223"/>
      <c r="AV128" s="223"/>
      <c r="AW128" s="223"/>
      <c r="AX128" s="928" t="s">
        <v>504</v>
      </c>
      <c r="AY128" s="929"/>
      <c r="AZ128" s="929"/>
      <c r="BA128" s="929"/>
      <c r="BB128" s="929"/>
      <c r="BC128" s="929"/>
      <c r="BD128" s="929"/>
      <c r="BE128" s="930"/>
      <c r="BF128" s="1084" t="s">
        <v>484</v>
      </c>
      <c r="BG128" s="1085"/>
      <c r="BH128" s="1085"/>
      <c r="BI128" s="1085"/>
      <c r="BJ128" s="1085"/>
      <c r="BK128" s="1085"/>
      <c r="BL128" s="1086"/>
      <c r="BM128" s="1084">
        <v>11.43</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505</v>
      </c>
      <c r="CQ128" s="758"/>
      <c r="CR128" s="758"/>
      <c r="CS128" s="758"/>
      <c r="CT128" s="758"/>
      <c r="CU128" s="758"/>
      <c r="CV128" s="758"/>
      <c r="CW128" s="758"/>
      <c r="CX128" s="758"/>
      <c r="CY128" s="758"/>
      <c r="CZ128" s="758"/>
      <c r="DA128" s="758"/>
      <c r="DB128" s="758"/>
      <c r="DC128" s="758"/>
      <c r="DD128" s="758"/>
      <c r="DE128" s="758"/>
      <c r="DF128" s="1068"/>
      <c r="DG128" s="1069" t="s">
        <v>419</v>
      </c>
      <c r="DH128" s="1070"/>
      <c r="DI128" s="1070"/>
      <c r="DJ128" s="1070"/>
      <c r="DK128" s="1070"/>
      <c r="DL128" s="1070" t="s">
        <v>419</v>
      </c>
      <c r="DM128" s="1070"/>
      <c r="DN128" s="1070"/>
      <c r="DO128" s="1070"/>
      <c r="DP128" s="1070"/>
      <c r="DQ128" s="1070" t="s">
        <v>387</v>
      </c>
      <c r="DR128" s="1070"/>
      <c r="DS128" s="1070"/>
      <c r="DT128" s="1070"/>
      <c r="DU128" s="1070"/>
      <c r="DV128" s="1071" t="s">
        <v>127</v>
      </c>
      <c r="DW128" s="1071"/>
      <c r="DX128" s="1071"/>
      <c r="DY128" s="1071"/>
      <c r="DZ128" s="1072"/>
    </row>
    <row r="129" spans="1:131" s="221" customFormat="1" ht="26.25" customHeight="1" x14ac:dyDescent="0.15">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506</v>
      </c>
      <c r="X129" s="1103"/>
      <c r="Y129" s="1103"/>
      <c r="Z129" s="1104"/>
      <c r="AA129" s="990">
        <v>39792241</v>
      </c>
      <c r="AB129" s="991"/>
      <c r="AC129" s="991"/>
      <c r="AD129" s="991"/>
      <c r="AE129" s="992"/>
      <c r="AF129" s="993">
        <v>40462521</v>
      </c>
      <c r="AG129" s="991"/>
      <c r="AH129" s="991"/>
      <c r="AI129" s="991"/>
      <c r="AJ129" s="992"/>
      <c r="AK129" s="993">
        <v>41150324</v>
      </c>
      <c r="AL129" s="991"/>
      <c r="AM129" s="991"/>
      <c r="AN129" s="991"/>
      <c r="AO129" s="992"/>
      <c r="AP129" s="1105"/>
      <c r="AQ129" s="1106"/>
      <c r="AR129" s="1106"/>
      <c r="AS129" s="1106"/>
      <c r="AT129" s="1107"/>
      <c r="AU129" s="224"/>
      <c r="AV129" s="224"/>
      <c r="AW129" s="224"/>
      <c r="AX129" s="1097" t="s">
        <v>507</v>
      </c>
      <c r="AY129" s="955"/>
      <c r="AZ129" s="955"/>
      <c r="BA129" s="955"/>
      <c r="BB129" s="955"/>
      <c r="BC129" s="955"/>
      <c r="BD129" s="955"/>
      <c r="BE129" s="956"/>
      <c r="BF129" s="1098" t="s">
        <v>508</v>
      </c>
      <c r="BG129" s="1099"/>
      <c r="BH129" s="1099"/>
      <c r="BI129" s="1099"/>
      <c r="BJ129" s="1099"/>
      <c r="BK129" s="1099"/>
      <c r="BL129" s="1100"/>
      <c r="BM129" s="1098">
        <v>16.43</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509</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510</v>
      </c>
      <c r="X130" s="1103"/>
      <c r="Y130" s="1103"/>
      <c r="Z130" s="1104"/>
      <c r="AA130" s="990">
        <v>8150039</v>
      </c>
      <c r="AB130" s="991"/>
      <c r="AC130" s="991"/>
      <c r="AD130" s="991"/>
      <c r="AE130" s="992"/>
      <c r="AF130" s="993">
        <v>7886825</v>
      </c>
      <c r="AG130" s="991"/>
      <c r="AH130" s="991"/>
      <c r="AI130" s="991"/>
      <c r="AJ130" s="992"/>
      <c r="AK130" s="993">
        <v>7615168</v>
      </c>
      <c r="AL130" s="991"/>
      <c r="AM130" s="991"/>
      <c r="AN130" s="991"/>
      <c r="AO130" s="992"/>
      <c r="AP130" s="1105"/>
      <c r="AQ130" s="1106"/>
      <c r="AR130" s="1106"/>
      <c r="AS130" s="1106"/>
      <c r="AT130" s="1107"/>
      <c r="AU130" s="224"/>
      <c r="AV130" s="224"/>
      <c r="AW130" s="224"/>
      <c r="AX130" s="1097" t="s">
        <v>511</v>
      </c>
      <c r="AY130" s="955"/>
      <c r="AZ130" s="955"/>
      <c r="BA130" s="955"/>
      <c r="BB130" s="955"/>
      <c r="BC130" s="955"/>
      <c r="BD130" s="955"/>
      <c r="BE130" s="956"/>
      <c r="BF130" s="1133">
        <v>5.3</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512</v>
      </c>
      <c r="X131" s="1140"/>
      <c r="Y131" s="1140"/>
      <c r="Z131" s="1141"/>
      <c r="AA131" s="1036">
        <v>31642202</v>
      </c>
      <c r="AB131" s="1018"/>
      <c r="AC131" s="1018"/>
      <c r="AD131" s="1018"/>
      <c r="AE131" s="1019"/>
      <c r="AF131" s="1017">
        <v>32575696</v>
      </c>
      <c r="AG131" s="1018"/>
      <c r="AH131" s="1018"/>
      <c r="AI131" s="1018"/>
      <c r="AJ131" s="1019"/>
      <c r="AK131" s="1017">
        <v>33535156</v>
      </c>
      <c r="AL131" s="1018"/>
      <c r="AM131" s="1018"/>
      <c r="AN131" s="1018"/>
      <c r="AO131" s="1019"/>
      <c r="AP131" s="1142"/>
      <c r="AQ131" s="1143"/>
      <c r="AR131" s="1143"/>
      <c r="AS131" s="1143"/>
      <c r="AT131" s="1144"/>
      <c r="AU131" s="224"/>
      <c r="AV131" s="224"/>
      <c r="AW131" s="224"/>
      <c r="AX131" s="1115" t="s">
        <v>513</v>
      </c>
      <c r="AY131" s="758"/>
      <c r="AZ131" s="758"/>
      <c r="BA131" s="758"/>
      <c r="BB131" s="758"/>
      <c r="BC131" s="758"/>
      <c r="BD131" s="758"/>
      <c r="BE131" s="1068"/>
      <c r="BF131" s="1116">
        <v>23.5</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514</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515</v>
      </c>
      <c r="W132" s="1126"/>
      <c r="X132" s="1126"/>
      <c r="Y132" s="1126"/>
      <c r="Z132" s="1127"/>
      <c r="AA132" s="1128">
        <v>5.6463817990000003</v>
      </c>
      <c r="AB132" s="1129"/>
      <c r="AC132" s="1129"/>
      <c r="AD132" s="1129"/>
      <c r="AE132" s="1130"/>
      <c r="AF132" s="1131">
        <v>5.3345936189999996</v>
      </c>
      <c r="AG132" s="1129"/>
      <c r="AH132" s="1129"/>
      <c r="AI132" s="1129"/>
      <c r="AJ132" s="1130"/>
      <c r="AK132" s="1131">
        <v>5.1471941159999997</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516</v>
      </c>
      <c r="W133" s="1109"/>
      <c r="X133" s="1109"/>
      <c r="Y133" s="1109"/>
      <c r="Z133" s="1110"/>
      <c r="AA133" s="1111">
        <v>5.4</v>
      </c>
      <c r="AB133" s="1112"/>
      <c r="AC133" s="1112"/>
      <c r="AD133" s="1112"/>
      <c r="AE133" s="1113"/>
      <c r="AF133" s="1111">
        <v>5.3</v>
      </c>
      <c r="AG133" s="1112"/>
      <c r="AH133" s="1112"/>
      <c r="AI133" s="1112"/>
      <c r="AJ133" s="1113"/>
      <c r="AK133" s="1111">
        <v>5.3</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ZJBNC8vOVFG1ZmeFvpPYTwsPWA3eJ3oUT3C2TE5DuJcNVRo5fOjCzRKAw25fy86qLsmAsB21rqeKWphSsZbhDw==" saltValue="Z5/eCPQ5Yr5dC9bJ4HDA9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K8DCseIzbsnzLwhmt9zReFAQBh6ZPbd721pAfRIs3rQKcfqEgEkN1MvKKrLIN806KmTffin87tZcMpks+CGjgw==" saltValue="HjxBRaT5b2sVrf3yndhN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52"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ctZ8NcGRksSlypXmAdpLnBrx4Jg95BYG7HFKysiOgb2ZslhojhT06gBjTLEpC9pnYpWS2Fe2BSmRKVFffjtTA==" saltValue="PBG0sMj5RU5NRaYKn6+v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520</v>
      </c>
      <c r="AP7" s="263"/>
      <c r="AQ7" s="264" t="s">
        <v>521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522</v>
      </c>
      <c r="AQ8" s="270" t="s">
        <v>523</v>
      </c>
      <c r="AR8" s="271" t="s">
        <v>524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525</v>
      </c>
      <c r="AL9" s="1149"/>
      <c r="AM9" s="1149"/>
      <c r="AN9" s="1150"/>
      <c r="AO9" s="272">
        <v>12123972</v>
      </c>
      <c r="AP9" s="272">
        <v>78414</v>
      </c>
      <c r="AQ9" s="273">
        <v>68851</v>
      </c>
      <c r="AR9" s="274">
        <v>13.9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526</v>
      </c>
      <c r="AL10" s="1149"/>
      <c r="AM10" s="1149"/>
      <c r="AN10" s="1150"/>
      <c r="AO10" s="275">
        <v>1599730</v>
      </c>
      <c r="AP10" s="275">
        <v>10347</v>
      </c>
      <c r="AQ10" s="276">
        <v>2699</v>
      </c>
      <c r="AR10" s="277">
        <v>283.39999999999998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527</v>
      </c>
      <c r="AL11" s="1149"/>
      <c r="AM11" s="1149"/>
      <c r="AN11" s="1150"/>
      <c r="AO11" s="275">
        <v>222574</v>
      </c>
      <c r="AP11" s="275">
        <v>1440</v>
      </c>
      <c r="AQ11" s="276">
        <v>448</v>
      </c>
      <c r="AR11" s="277">
        <v>221.4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528</v>
      </c>
      <c r="AL12" s="1149"/>
      <c r="AM12" s="1149"/>
      <c r="AN12" s="1150"/>
      <c r="AO12" s="275" t="s">
        <v>529</v>
      </c>
      <c r="AP12" s="275" t="s">
        <v>529</v>
      </c>
      <c r="AQ12" s="276">
        <v>16</v>
      </c>
      <c r="AR12" s="277" t="s">
        <v>529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530</v>
      </c>
      <c r="AL13" s="1149"/>
      <c r="AM13" s="1149"/>
      <c r="AN13" s="1150"/>
      <c r="AO13" s="275">
        <v>364164</v>
      </c>
      <c r="AP13" s="275">
        <v>2355</v>
      </c>
      <c r="AQ13" s="276">
        <v>2047</v>
      </c>
      <c r="AR13" s="277">
        <v>15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531</v>
      </c>
      <c r="AL14" s="1149"/>
      <c r="AM14" s="1149"/>
      <c r="AN14" s="1150"/>
      <c r="AO14" s="275">
        <v>219185</v>
      </c>
      <c r="AP14" s="275">
        <v>1418</v>
      </c>
      <c r="AQ14" s="276">
        <v>1619</v>
      </c>
      <c r="AR14" s="277">
        <v>-12.4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532</v>
      </c>
      <c r="AL15" s="1152"/>
      <c r="AM15" s="1152"/>
      <c r="AN15" s="1153"/>
      <c r="AO15" s="275">
        <v>-939527</v>
      </c>
      <c r="AP15" s="275">
        <v>-6077</v>
      </c>
      <c r="AQ15" s="276">
        <v>-4243</v>
      </c>
      <c r="AR15" s="277">
        <v>43.2</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184</v>
      </c>
      <c r="AL16" s="1152"/>
      <c r="AM16" s="1152"/>
      <c r="AN16" s="1153"/>
      <c r="AO16" s="275">
        <v>13590098</v>
      </c>
      <c r="AP16" s="275">
        <v>87896</v>
      </c>
      <c r="AQ16" s="276">
        <v>71437</v>
      </c>
      <c r="AR16" s="277">
        <v>23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534</v>
      </c>
      <c r="AP20" s="284" t="s">
        <v>535</v>
      </c>
      <c r="AQ20" s="285" t="s">
        <v>536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537</v>
      </c>
      <c r="AL21" s="1155"/>
      <c r="AM21" s="1155"/>
      <c r="AN21" s="1156"/>
      <c r="AO21" s="288">
        <v>7.34</v>
      </c>
      <c r="AP21" s="289">
        <v>6.93</v>
      </c>
      <c r="AQ21" s="290">
        <v>0.41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538</v>
      </c>
      <c r="AL22" s="1155"/>
      <c r="AM22" s="1155"/>
      <c r="AN22" s="1156"/>
      <c r="AO22" s="293">
        <v>99.4</v>
      </c>
      <c r="AP22" s="294">
        <v>99.1</v>
      </c>
      <c r="AQ22" s="295">
        <v>0.3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539</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540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520</v>
      </c>
      <c r="AP30" s="263"/>
      <c r="AQ30" s="264" t="s">
        <v>521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522</v>
      </c>
      <c r="AQ31" s="270" t="s">
        <v>523</v>
      </c>
      <c r="AR31" s="271" t="s">
        <v>524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542</v>
      </c>
      <c r="AL32" s="1163"/>
      <c r="AM32" s="1163"/>
      <c r="AN32" s="1164"/>
      <c r="AO32" s="303">
        <v>6796051</v>
      </c>
      <c r="AP32" s="303">
        <v>43955</v>
      </c>
      <c r="AQ32" s="304">
        <v>36212</v>
      </c>
      <c r="AR32" s="305">
        <v>21.4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543</v>
      </c>
      <c r="AL33" s="1163"/>
      <c r="AM33" s="1163"/>
      <c r="AN33" s="1164"/>
      <c r="AO33" s="303" t="s">
        <v>529</v>
      </c>
      <c r="AP33" s="303" t="s">
        <v>529</v>
      </c>
      <c r="AQ33" s="304" t="s">
        <v>529</v>
      </c>
      <c r="AR33" s="305" t="s">
        <v>529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544</v>
      </c>
      <c r="AL34" s="1163"/>
      <c r="AM34" s="1163"/>
      <c r="AN34" s="1164"/>
      <c r="AO34" s="303" t="s">
        <v>529</v>
      </c>
      <c r="AP34" s="303" t="s">
        <v>529</v>
      </c>
      <c r="AQ34" s="304" t="s">
        <v>529</v>
      </c>
      <c r="AR34" s="305" t="s">
        <v>529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545</v>
      </c>
      <c r="AL35" s="1163"/>
      <c r="AM35" s="1163"/>
      <c r="AN35" s="1164"/>
      <c r="AO35" s="303">
        <v>3435139</v>
      </c>
      <c r="AP35" s="303">
        <v>22217</v>
      </c>
      <c r="AQ35" s="304">
        <v>9512</v>
      </c>
      <c r="AR35" s="305">
        <v>133.6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546</v>
      </c>
      <c r="AL36" s="1163"/>
      <c r="AM36" s="1163"/>
      <c r="AN36" s="1164"/>
      <c r="AO36" s="303">
        <v>284036</v>
      </c>
      <c r="AP36" s="303">
        <v>1837</v>
      </c>
      <c r="AQ36" s="304">
        <v>644</v>
      </c>
      <c r="AR36" s="305">
        <v>185.2</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547</v>
      </c>
      <c r="AL37" s="1163"/>
      <c r="AM37" s="1163"/>
      <c r="AN37" s="1164"/>
      <c r="AO37" s="303">
        <v>8183</v>
      </c>
      <c r="AP37" s="303">
        <v>53</v>
      </c>
      <c r="AQ37" s="304">
        <v>587</v>
      </c>
      <c r="AR37" s="305">
        <v>-91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548</v>
      </c>
      <c r="AL38" s="1166"/>
      <c r="AM38" s="1166"/>
      <c r="AN38" s="1167"/>
      <c r="AO38" s="306" t="s">
        <v>529</v>
      </c>
      <c r="AP38" s="306" t="s">
        <v>529</v>
      </c>
      <c r="AQ38" s="307">
        <v>0</v>
      </c>
      <c r="AR38" s="295" t="s">
        <v>529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549</v>
      </c>
      <c r="AL39" s="1166"/>
      <c r="AM39" s="1166"/>
      <c r="AN39" s="1167"/>
      <c r="AO39" s="303">
        <v>-1182121</v>
      </c>
      <c r="AP39" s="303">
        <v>-7646</v>
      </c>
      <c r="AQ39" s="304">
        <v>-5655</v>
      </c>
      <c r="AR39" s="305">
        <v>35.200000000000003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550</v>
      </c>
      <c r="AL40" s="1163"/>
      <c r="AM40" s="1163"/>
      <c r="AN40" s="1164"/>
      <c r="AO40" s="303">
        <v>-7615168</v>
      </c>
      <c r="AP40" s="303">
        <v>-49252</v>
      </c>
      <c r="AQ40" s="304">
        <v>-33547</v>
      </c>
      <c r="AR40" s="305">
        <v>46.8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295</v>
      </c>
      <c r="AL41" s="1169"/>
      <c r="AM41" s="1169"/>
      <c r="AN41" s="1170"/>
      <c r="AO41" s="303">
        <v>1726120</v>
      </c>
      <c r="AP41" s="303">
        <v>11164</v>
      </c>
      <c r="AQ41" s="304">
        <v>7752</v>
      </c>
      <c r="AR41" s="305">
        <v>44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520</v>
      </c>
      <c r="AN49" s="1159" t="s">
        <v>554</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555</v>
      </c>
      <c r="AO50" s="320" t="s">
        <v>556</v>
      </c>
      <c r="AP50" s="321" t="s">
        <v>557</v>
      </c>
      <c r="AQ50" s="322" t="s">
        <v>558</v>
      </c>
      <c r="AR50" s="323" t="s">
        <v>559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560</v>
      </c>
      <c r="AL51" s="316"/>
      <c r="AM51" s="324">
        <v>4492909</v>
      </c>
      <c r="AN51" s="325">
        <v>28340</v>
      </c>
      <c r="AO51" s="326">
        <v>-42.3</v>
      </c>
      <c r="AP51" s="327">
        <v>51875</v>
      </c>
      <c r="AQ51" s="328">
        <v>-1.4</v>
      </c>
      <c r="AR51" s="329">
        <v>-40.9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561</v>
      </c>
      <c r="AM52" s="332">
        <v>3014089</v>
      </c>
      <c r="AN52" s="333">
        <v>19012</v>
      </c>
      <c r="AO52" s="334">
        <v>-35.299999999999997</v>
      </c>
      <c r="AP52" s="335">
        <v>29372</v>
      </c>
      <c r="AQ52" s="336">
        <v>-5.7</v>
      </c>
      <c r="AR52" s="337">
        <v>-29.6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562</v>
      </c>
      <c r="AL53" s="316"/>
      <c r="AM53" s="324">
        <v>4731004</v>
      </c>
      <c r="AN53" s="325">
        <v>29922</v>
      </c>
      <c r="AO53" s="326">
        <v>5.6</v>
      </c>
      <c r="AP53" s="327">
        <v>48064</v>
      </c>
      <c r="AQ53" s="328">
        <v>-7.3</v>
      </c>
      <c r="AR53" s="329">
        <v>12.9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561</v>
      </c>
      <c r="AM54" s="332">
        <v>3673032</v>
      </c>
      <c r="AN54" s="333">
        <v>23231</v>
      </c>
      <c r="AO54" s="334">
        <v>22.2</v>
      </c>
      <c r="AP54" s="335">
        <v>30373</v>
      </c>
      <c r="AQ54" s="336">
        <v>3.4</v>
      </c>
      <c r="AR54" s="337">
        <v>18.8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563</v>
      </c>
      <c r="AL55" s="316"/>
      <c r="AM55" s="324">
        <v>7049481</v>
      </c>
      <c r="AN55" s="325">
        <v>44956</v>
      </c>
      <c r="AO55" s="326">
        <v>50.2</v>
      </c>
      <c r="AP55" s="327">
        <v>56662</v>
      </c>
      <c r="AQ55" s="328">
        <v>17.899999999999999</v>
      </c>
      <c r="AR55" s="329">
        <v>32.299999999999997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561</v>
      </c>
      <c r="AM56" s="332">
        <v>4629447</v>
      </c>
      <c r="AN56" s="333">
        <v>29523</v>
      </c>
      <c r="AO56" s="334">
        <v>27.1</v>
      </c>
      <c r="AP56" s="335">
        <v>34709</v>
      </c>
      <c r="AQ56" s="336">
        <v>14.3</v>
      </c>
      <c r="AR56" s="337">
        <v>12.8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564</v>
      </c>
      <c r="AL57" s="316"/>
      <c r="AM57" s="324">
        <v>12372614</v>
      </c>
      <c r="AN57" s="325">
        <v>79518</v>
      </c>
      <c r="AO57" s="326">
        <v>76.900000000000006</v>
      </c>
      <c r="AP57" s="327">
        <v>60285</v>
      </c>
      <c r="AQ57" s="328">
        <v>6.4</v>
      </c>
      <c r="AR57" s="329">
        <v>70.5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561</v>
      </c>
      <c r="AM58" s="332">
        <v>9961662</v>
      </c>
      <c r="AN58" s="333">
        <v>64023</v>
      </c>
      <c r="AO58" s="334">
        <v>116.9</v>
      </c>
      <c r="AP58" s="335">
        <v>36445</v>
      </c>
      <c r="AQ58" s="336">
        <v>5</v>
      </c>
      <c r="AR58" s="337">
        <v>111.9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565</v>
      </c>
      <c r="AL59" s="316"/>
      <c r="AM59" s="324">
        <v>5779096</v>
      </c>
      <c r="AN59" s="325">
        <v>37377</v>
      </c>
      <c r="AO59" s="326">
        <v>-53</v>
      </c>
      <c r="AP59" s="327">
        <v>52714</v>
      </c>
      <c r="AQ59" s="328">
        <v>-12.6</v>
      </c>
      <c r="AR59" s="329">
        <v>-40.4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561</v>
      </c>
      <c r="AM60" s="332">
        <v>3309392</v>
      </c>
      <c r="AN60" s="333">
        <v>21404</v>
      </c>
      <c r="AO60" s="334">
        <v>-66.599999999999994</v>
      </c>
      <c r="AP60" s="335">
        <v>29032</v>
      </c>
      <c r="AQ60" s="336">
        <v>-20.3</v>
      </c>
      <c r="AR60" s="337">
        <v>-46.3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566</v>
      </c>
      <c r="AL61" s="338"/>
      <c r="AM61" s="339">
        <v>6885021</v>
      </c>
      <c r="AN61" s="340">
        <v>44023</v>
      </c>
      <c r="AO61" s="341">
        <v>7.5</v>
      </c>
      <c r="AP61" s="342">
        <v>53920</v>
      </c>
      <c r="AQ61" s="343">
        <v>0.6</v>
      </c>
      <c r="AR61" s="329">
        <v>6.9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561</v>
      </c>
      <c r="AM62" s="332">
        <v>4917524</v>
      </c>
      <c r="AN62" s="333">
        <v>31439</v>
      </c>
      <c r="AO62" s="334">
        <v>12.9</v>
      </c>
      <c r="AP62" s="335">
        <v>31986</v>
      </c>
      <c r="AQ62" s="336">
        <v>-0.7</v>
      </c>
      <c r="AR62" s="337">
        <v>13.6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EDmjbYajCrWR9fa7lZtGXGHm9pQyajG3q8gHwzZbFWKvgY7zXToDW5OvlwChUgNef3dk1wjJnBU5teXxHyG7eg==" saltValue="q9TgMLUcJv26x8wuqIX/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8"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568</v>
      </c>
    </row>
    <row r="121" spans="125:125" ht="13.5" hidden="1" customHeight="1" x14ac:dyDescent="0.15">
      <c r="DU121" s="250"/>
    </row>
  </sheetData>
  <sheetProtection algorithmName="SHA-512" hashValue="wT4oVEkenUTph4TWx+8jSf5fBSRmXcNERpoNZIWFeX+nWIynGdHt2qsf5bdGohnlZyMXEjzqFJB1j5cXmtxg7Q==" saltValue="aGLyRSpqf3H2pgKeY6ac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2" zoomScaleNormal="100" zoomScaleSheetLayoutView="55" workbookViewId="0">
      <selection activeCell="AG101" sqref="AG101"/>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569</v>
      </c>
    </row>
  </sheetData>
  <sheetProtection algorithmName="SHA-512" hashValue="RaxZr3bfREwA+vbyeqKOEV9KCry4BKUkg49wtSFDZuK8bSksYGepcG2Beg+rkzaKZluvDHsqbaf/asfPmwA7Ig==" saltValue="1THVDw8KZXFrqiS6mM9h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71" t="s">
        <v>3</v>
      </c>
      <c r="D47" s="1171"/>
      <c r="E47" s="1172"/>
      <c r="F47" s="11">
        <v>10.33</v>
      </c>
      <c r="G47" s="12">
        <v>10.25</v>
      </c>
      <c r="H47" s="12">
        <v>9.82</v>
      </c>
      <c r="I47" s="12">
        <v>8.92</v>
      </c>
      <c r="J47" s="13">
        <v>9.9</v>
      </c>
    </row>
    <row r="48" spans="2:10" ht="57.75" customHeight="1" x14ac:dyDescent="0.15">
      <c r="B48" s="14"/>
      <c r="C48" s="1173" t="s">
        <v>4</v>
      </c>
      <c r="D48" s="1173"/>
      <c r="E48" s="1174"/>
      <c r="F48" s="15">
        <v>4.57</v>
      </c>
      <c r="G48" s="16">
        <v>5.51</v>
      </c>
      <c r="H48" s="16">
        <v>4.38</v>
      </c>
      <c r="I48" s="16">
        <v>3.39</v>
      </c>
      <c r="J48" s="17">
        <v>5.81</v>
      </c>
    </row>
    <row r="49" spans="2:10" ht="57.75" customHeight="1" thickBot="1" x14ac:dyDescent="0.2">
      <c r="B49" s="18"/>
      <c r="C49" s="1175" t="s">
        <v>5</v>
      </c>
      <c r="D49" s="1175"/>
      <c r="E49" s="1176"/>
      <c r="F49" s="19">
        <v>0.11</v>
      </c>
      <c r="G49" s="20">
        <v>0.98</v>
      </c>
      <c r="H49" s="20" t="s">
        <v>575</v>
      </c>
      <c r="I49" s="20" t="s">
        <v>576</v>
      </c>
      <c r="J49" s="21">
        <v>3.61</v>
      </c>
    </row>
    <row r="50" spans="2:10" x14ac:dyDescent="0.15"/>
  </sheetData>
  <sheetProtection algorithmName="SHA-512" hashValue="hYxrxnRoIv2AT5ndNMmYmV7uTJmvRQ0fjC9mlAFcI3QwofICE6vc5tpNkAUIIB2HmnBvxyKBoRCEmoH6H9r6XA==" saltValue="6YQcjmxHQpDRmnTFP+m5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2023-10-02T07:07:58Z</cp:lastPrinted>
  <dcterms:created xsi:type="dcterms:W3CDTF">2023-02-20T05:14:41Z</dcterms:created>
  <dcterms:modified xsi:type="dcterms:W3CDTF">2023-10-11T23:38:36Z</dcterms:modified>
  <cp:category/>
</cp:coreProperties>
</file>