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fs-001.vdi.pref.nagano.lg.jp\shares\課共有\市町村課\財政係\一般財政\R5\小林個人用\★財政状況資料集\R4財政状況資料集（R6.12up）\07松本地域\"/>
    </mc:Choice>
  </mc:AlternateContent>
  <xr:revisionPtr revIDLastSave="0" documentId="13_ncr:1_{6C6581B8-B700-4C93-BCFA-78555E45CE95}" xr6:coauthVersionLast="47" xr6:coauthVersionMax="47" xr10:uidLastSave="{00000000-0000-0000-0000-000000000000}"/>
  <bookViews>
    <workbookView xWindow="-120" yWindow="-120" windowWidth="2544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AM38" i="10"/>
  <c r="U38" i="10"/>
  <c r="C38" i="10"/>
  <c r="C37" i="10"/>
  <c r="C34" i="10"/>
  <c r="C35" i="10" l="1"/>
  <c r="C36"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AM35" i="10" l="1"/>
  <c r="AM36" i="10" s="1"/>
  <c r="AM37" i="10" s="1"/>
  <c r="BE34" i="10"/>
  <c r="BE35" i="10" s="1"/>
  <c r="BE36" i="10" s="1"/>
  <c r="BE37" i="10" s="1"/>
  <c r="BE38"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<sst xmlns="http://schemas.openxmlformats.org/spreadsheetml/2006/main" count="1199" uniqueCount="637">
  <si>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</si>
  <si>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</si>
  <si>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</si>
  <si>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</si>
  <si>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</si>
  <si>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</si>
  <si>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</si>
  <si>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</si>
  <si>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</si>
  <si>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</si>
  <si>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</si>
  <si>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</si>
  <si>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</si>
  <si>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</si>
  <si>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</si>
  <si>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</si>
  <si>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</si>
  <si>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</si>
  <si>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</si>
  <si>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</si>
  <si>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</si>
  <si>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</si>
  <si>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</si>
  <si>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</si>
  <si>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</si>
  <si>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</si>
  <si>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</si>
  <si>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</si>
  <si>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</si>
  <si>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</si>
  <si>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</si>
  <si>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</si>
  <si>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</si>
  <si>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</si>
  <si>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</si>
  <si>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</si>
  <si>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</si>
  <si>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</si>
  <si>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</si>
  <si>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</si>
  <si>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</si>
  <si>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</si>
  <si>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</si>
  <si>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</si>
  <si>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</si>
  <si>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</si>
  <si>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</si>
  <si>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</si>
  <si>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</si>
  <si>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</si>
  <si>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</si>
  <si>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</si>
  <si>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</si>
  <si>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</si>
  <si>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</si>
  <si>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</si>
  <si>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</si>
  <si>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</si>
  <si>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</si>
  <si>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</si>
  <si>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</si>
  <si>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</si>
  <si>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</si>
  <si>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</si>
  <si>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</si>
  <si>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</si>
  <si>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</si>
  <si>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</si>
  <si>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</si>
  <si>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</si>
  <si>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</si>
  <si>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</si>
  <si>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</si>
  <si>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</si>
  <si>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</si>
  <si>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</si>
  <si>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</si>
  <si>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</si>
  <si>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</si>
  <si>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</si>
  <si>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</si>
  <si>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</si>
  <si>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</si>
  <si>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</si>
  <si>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</si>
  <si>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</si>
  <si>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</si>
  <si>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</si>
  <si>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</si>
  <si>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</si>
  <si>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</si>
  <si>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</si>
  <si>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</si>
  <si>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</si>
  <si>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</si>
  <si>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</si>
  <si>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</si>
  <si>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</si>
  <si>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</si>
  <si>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松本市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</si>
  <si>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</si>
  <si>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</si>
  <si>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</si>
  <si>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</si>
  <si>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</si>
  <si>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</si>
  <si>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</si>
  <si>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</si>
  <si>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</si>
  <si>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</si>
  <si>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</si>
  <si>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</si>
  <si>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</si>
  <si>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</si>
  <si>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</si>
  <si>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</si>
  <si>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</si>
  <si>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</si>
  <si>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</si>
  <si>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</si>
  <si>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</si>
  <si>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</si>
  <si>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</si>
  <si>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</si>
  <si>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</si>
  <si>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</si>
  <si>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</si>
  <si>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</si>
  <si>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</si>
  <si>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</si>
  <si>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</si>
  <si>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</si>
  <si>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</si>
  <si>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</si>
  <si>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</si>
  <si>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</si>
  <si>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</si>
  <si>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</si>
  <si>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</si>
  <si>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</si>
  <si>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</si>
  <si>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</si>
  <si>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</si>
  <si>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</si>
  <si>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</si>
  <si>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</si>
  <si>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</si>
  <si>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</si>
  <si>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</si>
  <si>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</si>
  <si>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</si>
  <si>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</si>
  <si>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</si>
  <si>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</si>
  <si>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</si>
  <si>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</si>
  <si>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</si>
  <si>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</si>
  <si>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</si>
  <si>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</si>
  <si>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</si>
  <si>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</si>
  <si>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</si>
  <si>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</si>
  <si>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</si>
  <si>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</si>
  <si>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</si>
  <si>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</si>
  <si>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</si>
  <si>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</si>
  <si>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</si>
  <si>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</si>
  <si>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</si>
  <si>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</si>
  <si>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</si>
  <si>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</si>
  <si>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</si>
  <si>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</si>
  <si>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</si>
  <si>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</si>
  <si>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</si>
  <si>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</si>
  <si>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</si>
  <si>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</si>
  <si>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</si>
  <si>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</si>
  <si>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</si>
  <si>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</si>
  <si>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</si>
  <si>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</si>
  <si>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</si>
  <si>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</si>
  <si>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</si>
  <si>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</si>
  <si>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</si>
  <si>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</si>
  <si>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</si>
  <si>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</si>
  <si>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</si>
  <si>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</si>
  <si>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</si>
  <si>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</si>
  <si>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</si>
  <si>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</si>
  <si>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</si>
  <si>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</si>
  <si>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</si>
  <si>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</si>
  <si>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</si>
  <si>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</si>
  <si>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</si>
  <si>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</si>
  <si>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</si>
  <si>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</si>
  <si>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長野県松本市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</si>
  <si>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</si>
  <si>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</si>
  <si>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</si>
  <si>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</si>
  <si>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</si>
  <si>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</si>
  <si>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</si>
  <si>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</si>
  <si>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</si>
  <si>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</si>
  <si>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</si>
  <si>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</si>
  <si>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</si>
  <si>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</si>
  <si>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</si>
  <si>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</si>
  <si>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</si>
  <si>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</si>
  <si>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</si>
  <si>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</si>
  <si>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</si>
  <si>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</si>
  <si>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</si>
  <si>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</si>
  <si>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</si>
  <si>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</si>
  <si>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</si>
  <si>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</si>
  <si>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</si>
  <si>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</si>
  <si>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</si>
  <si>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</si>
  <si>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</si>
  <si>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</si>
  <si>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</si>
  <si>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</si>
  <si>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</si>
  <si>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</si>
  <si>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</si>
  <si>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</si>
  <si>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</si>
  <si>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</si>
  <si>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</si>
  <si>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</si>
  <si>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</si>
  <si>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</si>
  <si>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</si>
  <si>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</si>
  <si>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</si>
  <si>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</si>
  <si>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</si>
  <si>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</si>
  <si>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</si>
  <si>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</si>
  <si>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</si>
  <si>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</si>
  <si>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</si>
  <si>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</si>
  <si>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</si>
  <si>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</si>
  <si>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</si>
  <si>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</si>
  <si>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</si>
  <si>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</si>
  <si>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</si>
  <si>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</si>
  <si>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</si>
  <si>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</si>
  <si>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</si>
  <si>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</si>
  <si>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</si>
  <si>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</si>
  <si>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</si>
  <si>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</si>
  <si>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</si>
  <si>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</si>
  <si>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</si>
  <si>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</si>
  <si>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</si>
  <si>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</si>
  <si>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</si>
  <si>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</si>
  <si>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</si>
  <si>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</si>
  <si>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</si>
  <si>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</si>
  <si>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</si>
  <si>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</si>
  <si>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</si>
  <si>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</si>
  <si>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</si>
  <si>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</si>
  <si>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</si>
  <si>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</si>
  <si>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</si>
  <si>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</si>
  <si>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</si>
  <si>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</si>
  <si>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</si>
  <si>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</si>
  <si>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</si>
  <si>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</si>
  <si>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</si>
  <si>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</si>
  <si>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</si>
  <si>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</si>
  <si>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</si>
  <si>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</si>
  <si>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</si>
  <si>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</si>
  <si>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</si>
  <si>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</si>
  <si>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</si>
  <si>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</si>
  <si>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</si>
  <si>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</si>
  <si>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</si>
  <si>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</si>
  <si>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</si>
  <si>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</si>
  <si>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</si>
  <si>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</si>
  <si>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</si>
  <si>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</si>
  <si>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</si>
  <si>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</si>
  <si>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</si>
  <si>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</si>
  <si>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</si>
  <si>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</si>
  <si>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</si>
  <si>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</si>
  <si>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</si>
  <si>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</si>
  <si>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</si>
  <si>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</si>
  <si>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</si>
  <si>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</si>
  <si>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</si>
  <si>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</si>
  <si>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</si>
  <si>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</si>
  <si>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</si>
  <si>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</si>
  <si>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</si>
  <si>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</si>
  <si>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</si>
  <si>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</si>
  <si>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</si>
  <si>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</si>
  <si>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</si>
  <si>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</si>
  <si>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</si>
  <si>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長野県松本市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</si>
  <si>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</si>
  <si>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</si>
  <si>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</si>
  <si>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</si>
  <si>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</si>
  <si>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</si>
  <si>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</si>
  <si>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</si>
  <si>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</si>
  <si>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</si>
  <si>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</si>
  <si>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</si>
  <si>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</si>
  <si>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</si>
  <si>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</si>
  <si>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</si>
  <si>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</si>
  <si>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</si>
  <si>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</si>
  <si>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</si>
  <si>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</si>
  <si>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</si>
  <si>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</si>
  <si>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</si>
  <si>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</si>
  <si>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</si>
  <si>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</si>
  <si>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</si>
  <si>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</si>
  <si>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</si>
  <si>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</si>
  <si>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</si>
  <si>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</si>
  <si>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</si>
  <si>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</si>
  <si>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</si>
  <si>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</si>
  <si>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</si>
  <si>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</si>
  <si>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</si>
  <si>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</si>
  <si>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</si>
  <si>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</si>
  <si>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</si>
  <si>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</si>
  <si>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</si>
  <si>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</si>
  <si>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</si>
  <si>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</si>
  <si>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</si>
  <si>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</si>
  <si>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</si>
  <si>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</si>
  <si>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</si>
  <si>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</si>
  <si>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</si>
  <si>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</si>
  <si>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</si>
  <si>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</si>
  <si>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</si>
  <si>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</si>
  <si>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</si>
  <si>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</si>
  <si>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</si>
  <si>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</si>
  <si>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</si>
  <si>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</si>
  <si>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</si>
  <si>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</si>
  <si>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</si>
  <si>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</si>
  <si>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</si>
  <si>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</si>
  <si>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</si>
  <si>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</si>
  <si>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</si>
  <si>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</si>
  <si>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</si>
  <si>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</si>
  <si>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</si>
  <si>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</si>
  <si>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</si>
  <si>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</si>
  <si>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</si>
  <si>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</si>
  <si>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</si>
  <si>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</si>
  <si>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</si>
  <si>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</si>
  <si>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</si>
  <si>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</si>
  <si>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</si>
  <si>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</si>
  <si>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</si>
  <si>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</si>
  <si>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</si>
  <si>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</si>
  <si>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</si>
  <si>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</si>
  <si>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</si>
  <si>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</si>
  <si>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</si>
  <si>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</si>
  <si>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</si>
  <si>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</si>
  <si>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</si>
  <si>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</si>
  <si>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</si>
  <si>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</si>
  <si>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</si>
  <si>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</si>
  <si>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</si>
  <si>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</si>
  <si>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奈川観光施設事業特別会計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</si>
  <si>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</si>
  <si>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</si>
  <si>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</si>
  <si>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</si>
  <si>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</si>
  <si>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</si>
  <si>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</si>
  <si>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</si>
  <si>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</si>
  <si>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</si>
  <si>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</si>
  <si>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</si>
  <si>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</si>
  <si>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</si>
  <si>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</si>
  <si>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</si>
  <si>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</si>
  <si>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</si>
  <si>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</si>
  <si>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</si>
  <si>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</si>
  <si>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</si>
  <si>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</si>
  <si>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</si>
  <si>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</si>
  <si>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</si>
  <si>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</si>
  <si>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</si>
  <si>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</si>
  <si>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</si>
  <si>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</si>
  <si>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</si>
  <si>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</si>
  <si>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</si>
  <si>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</si>
  <si>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</si>
  <si>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</si>
  <si>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</si>
  <si>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</si>
  <si>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</si>
  <si>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</si>
  <si>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</si>
  <si>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</si>
  <si>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</si>
  <si>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</si>
  <si>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</si>
  <si>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</si>
  <si>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</si>
  <si>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</si>
  <si>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</si>
  <si>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</si>
  <si>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</si>
  <si>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</si>
  <si>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</si>
  <si>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</si>
  <si>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</si>
  <si>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</si>
  <si>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</si>
  <si>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</si>
  <si>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</si>
  <si>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</si>
  <si>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</si>
  <si>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</si>
  <si>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</si>
  <si>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</si>
  <si>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</si>
  <si>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</si>
  <si>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</si>
  <si>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</si>
  <si>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</si>
  <si>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</si>
  <si>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</si>
  <si>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</si>
  <si>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</si>
  <si>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</si>
  <si>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</si>
  <si>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</si>
  <si>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</si>
  <si>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</si>
  <si>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</si>
  <si>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</si>
  <si>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</si>
  <si>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</si>
  <si>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1.76</t>
  </si>
  <si>
    <t>▲ 0.18</t>
  </si>
  <si>
    <t>市街地駐車場事業特別会計</t>
  </si>
  <si>
    <t>▲ 0.02</t>
  </si>
  <si>
    <t>▲ 0.05</t>
  </si>
  <si>
    <t>下水道事業会計</t>
  </si>
  <si>
    <t>水道事業会計</t>
  </si>
  <si>
    <t>病院事業会計</t>
  </si>
  <si>
    <t>一般会計</t>
  </si>
  <si>
    <t>国民健康保険特別会計</t>
  </si>
  <si>
    <t>介護保険特別会計</t>
  </si>
  <si>
    <t>霊園特別会計</t>
  </si>
  <si>
    <t>その他会計（赤字）</t>
  </si>
  <si>
    <t>その他会計（黒字）</t>
  </si>
  <si>
    <t>（百万円）</t>
    <phoneticPr fontId="5"/>
  </si>
  <si>
    <t>H30</t>
    <phoneticPr fontId="5"/>
  </si>
  <si>
    <t>R01</t>
    <phoneticPr fontId="5"/>
  </si>
  <si>
    <t>R02</t>
    <phoneticPr fontId="5"/>
  </si>
  <si>
    <t>R03</t>
    <phoneticPr fontId="5"/>
  </si>
  <si>
    <t>R04</t>
    <phoneticPr fontId="5"/>
  </si>
  <si>
    <t>後期高齢者医療特別会計</t>
  </si>
  <si>
    <t>上高地観光施設事業会計</t>
  </si>
  <si>
    <t>公設地方卸売市場特別会計</t>
  </si>
  <si>
    <t>地域排水施設事業特別会計</t>
  </si>
  <si>
    <t>農業集落排水事業特別会計</t>
  </si>
  <si>
    <t>松本城特別会計</t>
  </si>
  <si>
    <t>奈川観光施設事業特別会計</t>
  </si>
  <si>
    <t>法適用企業</t>
  </si>
  <si>
    <t>法非適用企業</t>
  </si>
  <si>
    <t>松本広域連合(一般会計）</t>
    <rPh sb="0" eb="2">
      <t>マツモト</t>
    </rPh>
    <rPh sb="2" eb="4">
      <t>コウイキ</t>
    </rPh>
    <rPh sb="4" eb="6">
      <t>レンゴウ</t>
    </rPh>
    <rPh sb="7" eb="9">
      <t>イッパン</t>
    </rPh>
    <rPh sb="9" eb="11">
      <t>カイケイ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</si>
  <si>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</si>
  <si>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松本市・山形村・朝日村中学校組合</t>
    <rPh sb="0" eb="3">
      <t>マツモトシ</t>
    </rPh>
    <rPh sb="4" eb="7">
      <t>ヤマガタムラ</t>
    </rPh>
    <rPh sb="8" eb="11">
      <t>アサヒムラ</t>
    </rPh>
    <rPh sb="11" eb="13">
      <t>チュウガク</t>
    </rPh>
    <rPh sb="13" eb="14">
      <t>コウ</t>
    </rPh>
    <rPh sb="14" eb="16">
      <t>クミアイ</t>
    </rPh>
    <phoneticPr fontId="2"/>
  </si>
  <si>
    <t>松塩地区広域施設組合（一般会計）</t>
    <rPh sb="0" eb="1">
      <t>マツ</t>
    </rPh>
    <rPh sb="1" eb="2">
      <t>シオ</t>
    </rPh>
    <rPh sb="2" eb="4">
      <t>チク</t>
    </rPh>
    <rPh sb="4" eb="6">
      <t>コウイキ</t>
    </rPh>
    <rPh sb="6" eb="8">
      <t>シセツ</t>
    </rPh>
    <rPh sb="8" eb="10">
      <t>クミアイ</t>
    </rPh>
    <rPh sb="11" eb="13">
      <t>イッパン</t>
    </rPh>
    <rPh sb="13" eb="15">
      <t>カイケイ</t>
    </rPh>
    <phoneticPr fontId="2"/>
  </si>
  <si>
    <t>松塩地区広域施設組合（電気事業会計）</t>
    <rPh sb="0" eb="1">
      <t>マツ</t>
    </rPh>
    <rPh sb="1" eb="2">
      <t>シオ</t>
    </rPh>
    <rPh sb="2" eb="4">
      <t>チク</t>
    </rPh>
    <rPh sb="4" eb="6">
      <t>コウイキ</t>
    </rPh>
    <rPh sb="6" eb="8">
      <t>シセツ</t>
    </rPh>
    <rPh sb="8" eb="10">
      <t>クミアイ</t>
    </rPh>
    <rPh sb="11" eb="13">
      <t>デンキ</t>
    </rPh>
    <rPh sb="13" eb="15">
      <t>ジギョウ</t>
    </rPh>
    <rPh sb="15" eb="17">
      <t>カイケイ</t>
    </rPh>
    <phoneticPr fontId="2"/>
  </si>
  <si>
    <t>安曇野松筑広域環境施設組合</t>
    <rPh sb="0" eb="3">
      <t>アズミノ</t>
    </rPh>
    <rPh sb="3" eb="4">
      <t>マツ</t>
    </rPh>
    <rPh sb="4" eb="5">
      <t>チク</t>
    </rPh>
    <rPh sb="5" eb="7">
      <t>コウイキ</t>
    </rPh>
    <rPh sb="7" eb="9">
      <t>カンキョウ</t>
    </rPh>
    <rPh sb="9" eb="11">
      <t>シセツ</t>
    </rPh>
    <rPh sb="11" eb="13">
      <t>クミアイ</t>
    </rPh>
    <phoneticPr fontId="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</si>
  <si>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</si>
  <si>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</si>
  <si>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</si>
  <si>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</si>
  <si>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安曇野・松本行政事務組合</t>
    <rPh sb="0" eb="3">
      <t>アズミノ</t>
    </rPh>
    <rPh sb="4" eb="6">
      <t>マツモト</t>
    </rPh>
    <rPh sb="6" eb="8">
      <t>ギョウセイ</t>
    </rPh>
    <rPh sb="8" eb="10">
      <t>ジム</t>
    </rPh>
    <rPh sb="10" eb="12">
      <t>クミアイ</t>
    </rPh>
    <phoneticPr fontId="2"/>
  </si>
  <si>
    <t>安曇野市・松本市山林組合</t>
    <rPh sb="0" eb="3">
      <t>アズミノ</t>
    </rPh>
    <rPh sb="3" eb="4">
      <t>シ</t>
    </rPh>
    <rPh sb="5" eb="8">
      <t>マツモトシ</t>
    </rPh>
    <rPh sb="8" eb="10">
      <t>サンリン</t>
    </rPh>
    <rPh sb="10" eb="12">
      <t>クミアイ</t>
    </rPh>
    <phoneticPr fontId="2"/>
  </si>
  <si>
    <t>長野県民交通災害共済組合</t>
    <rPh sb="0" eb="3">
      <t>ナガノケン</t>
    </rPh>
    <rPh sb="3" eb="4">
      <t>ミン</t>
    </rPh>
    <rPh sb="4" eb="6">
      <t>コウツウ</t>
    </rPh>
    <rPh sb="6" eb="8">
      <t>サイガイ</t>
    </rPh>
    <rPh sb="8" eb="10">
      <t>キョウサイ</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</si>
  <si>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</si>
  <si>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松本ものづくり産業支援センター</t>
    <rPh sb="0" eb="2">
      <t>マツモト</t>
    </rPh>
    <rPh sb="7" eb="9">
      <t>サンギョウ</t>
    </rPh>
    <rPh sb="9" eb="11">
      <t>シエン</t>
    </rPh>
    <phoneticPr fontId="2"/>
  </si>
  <si>
    <t>松本市芸術文化振興財団</t>
    <rPh sb="0" eb="3">
      <t>マツモトシ</t>
    </rPh>
    <rPh sb="3" eb="5">
      <t>ゲイジュツ</t>
    </rPh>
    <rPh sb="5" eb="7">
      <t>ブンカ</t>
    </rPh>
    <rPh sb="7" eb="9">
      <t>シンコウ</t>
    </rPh>
    <rPh sb="9" eb="11">
      <t>ザイダン</t>
    </rPh>
    <phoneticPr fontId="2"/>
  </si>
  <si>
    <t>松本市スポーツ協会</t>
    <rPh sb="0" eb="2">
      <t>マツモト</t>
    </rPh>
    <rPh sb="2" eb="3">
      <t>シ</t>
    </rPh>
    <rPh sb="7" eb="9">
      <t>キョウカイ</t>
    </rPh>
    <phoneticPr fontId="2"/>
  </si>
  <si>
    <t>松本市土地開発公社</t>
    <rPh sb="0" eb="3">
      <t>マツモトシ</t>
    </rPh>
    <rPh sb="3" eb="5">
      <t>トチ</t>
    </rPh>
    <rPh sb="5" eb="7">
      <t>カイハツ</t>
    </rPh>
    <rPh sb="7" eb="9">
      <t>コウシャ</t>
    </rPh>
    <phoneticPr fontId="2"/>
  </si>
  <si>
    <t>四賀むらづくり</t>
    <rPh sb="0" eb="2">
      <t>シガ</t>
    </rPh>
    <phoneticPr fontId="2"/>
  </si>
  <si>
    <t>奈川振興公社</t>
    <rPh sb="0" eb="2">
      <t>ナガワ</t>
    </rPh>
    <rPh sb="2" eb="4">
      <t>シンコウ</t>
    </rPh>
    <rPh sb="4" eb="6">
      <t>コウシャ</t>
    </rPh>
    <phoneticPr fontId="2"/>
  </si>
  <si>
    <t>乗鞍温泉供給公社</t>
    <rPh sb="0" eb="2">
      <t>ノリクラ</t>
    </rPh>
    <rPh sb="2" eb="4">
      <t>オンセン</t>
    </rPh>
    <rPh sb="4" eb="6">
      <t>キョウキュウ</t>
    </rPh>
    <rPh sb="6" eb="8">
      <t>コウシャ</t>
    </rPh>
    <phoneticPr fontId="2"/>
  </si>
  <si>
    <t>日本アルプス観光</t>
    <rPh sb="0" eb="2">
      <t>ニホン</t>
    </rPh>
    <rPh sb="6" eb="8">
      <t>カンコウ</t>
    </rPh>
    <phoneticPr fontId="2"/>
  </si>
  <si>
    <t>松本市勤労者共済会</t>
    <rPh sb="0" eb="3">
      <t>マツモトシ</t>
    </rPh>
    <rPh sb="3" eb="6">
      <t>キンロウシャ</t>
    </rPh>
    <rPh sb="6" eb="9">
      <t>キョウサイカイ</t>
    </rPh>
    <phoneticPr fontId="2"/>
  </si>
  <si>
    <t>松本ヘルス・ラボ</t>
    <rPh sb="0" eb="2">
      <t>マツモト</t>
    </rPh>
    <phoneticPr fontId="2"/>
  </si>
  <si>
    <t>小中学校施設整備基金</t>
  </si>
  <si>
    <t>地域振興基金</t>
  </si>
  <si>
    <t>庁舎建設基金</t>
  </si>
  <si>
    <t>社会福祉基金</t>
  </si>
  <si>
    <t>美しいまち松本づくり基金</t>
  </si>
  <si>
    <t>松本広域連合(松本地域ふるさと基金事業特別会計）</t>
    <rPh sb="0" eb="2">
      <t>マツモト</t>
    </rPh>
    <rPh sb="2" eb="4">
      <t>コウイキ</t>
    </rPh>
    <rPh sb="4" eb="6">
      <t>レンゴウ</t>
    </rPh>
    <rPh sb="7" eb="9">
      <t>マツモト</t>
    </rPh>
    <rPh sb="9" eb="11">
      <t>チイキ</t>
    </rPh>
    <rPh sb="15" eb="17">
      <t>キキン</t>
    </rPh>
    <rPh sb="17" eb="19">
      <t>ジギョウ</t>
    </rPh>
    <rPh sb="19" eb="21">
      <t>トクベツ</t>
    </rPh>
    <rPh sb="21" eb="23">
      <t>カイケイ</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</si>
  <si>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</si>
  <si>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</si>
  <si>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</si>
  <si>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18年度から市債発行額を元金償還額の範囲内に抑えることで将来負担額を減少させるとともに、大型の建設事業（市博物館建設事業等）に備えて計画的に基金積立を実施してきたことから、将来負担比率は該当なしとなっている。
　有形固定資産減価償却率は増傾向にあるが、老朽化施設の集約化や除却を進めていることに加え、市博物館の建設が進んでいること、市内小中学校の長寿命化改良事業などが予定されていることから、適切な施設管理を実施している。
　今後大型事業が増加する見込みであるため、市債残高の抑制を図りながらも的確に市債を活用していくが、計画的な基金積立と活用も行いながら、健全財政の維持に努める。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</si>
  <si>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</si>
  <si>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</si>
  <si>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</si>
  <si>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</si>
  <si>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</si>
  <si>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</si>
  <si>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18年度から市債発行額を元金償還額の範囲内に抑えることで将来負担額を減少させるとともに、大型の建設事業（市博物館建設事業等）に備えて計画的に基金積立を実施してきたことから、将来負担比率は該当なしとなっている。
　実質公債費比率は、前述の市債残高を減少させる取組みを行ってきたことから減となっている。今後大型事業が増加する見込みであり、市債残高の抑制を図りながらも的確な市債の活用が必要となることから、今後実質公債費比率は横ばいとなっていくことが見込ま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</si>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</sst>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9EE460C-AF7F-4603-8CFC-A81A503B710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45022</c:v>
                </c:pt>
                <c:pt idx="1">
                  <c:v>46035</c:v>
                </c:pt>
                <c:pt idx="2">
                  <c:v>43261</c:v>
                </c:pt>
                <c:pt idx="3">
                  <c:v>48105</c:v>
                </c:pt>
                <c:pt idx="4">
                  <c:v>47446</c:v>
                </c:pt>
              </c:numCache>
            </c:numRef>
          </c:val>
          <c:smooth val="0"/>
          <c:extLst>
            <c:ext xmlns:c16="http://schemas.microsoft.com/office/drawing/2014/chart" uri="{C3380CC4-5D6E-409C-BE32-E72D297353CC}">
              <c16:uniqueId val="{00000000-5EDE-4B3A-AFDE-D5B4F704AE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46262</c:v>
                </c:pt>
                <c:pt idx="1">
                  <c:v>53682</c:v>
                </c:pt>
                <c:pt idx="2">
                  <c:v>63213</c:v>
                </c:pt>
                <c:pt idx="3">
                  <c:v>59034</c:v>
                </c:pt>
                <c:pt idx="4">
                  <c:v>61719</c:v>
                </c:pt>
              </c:numCache>
            </c:numRef>
          </c:val>
          <c:smooth val="0"/>
          <c:extLst>
            <c:ext xmlns:c16="http://schemas.microsoft.com/office/drawing/2014/chart" uri="{C3380CC4-5D6E-409C-BE32-E72D297353CC}">
              <c16:uniqueId val="{00000001-5EDE-4B3A-AFDE-D5B4F704AE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2.88</c:v>
                </c:pt>
                <c:pt idx="1">
                  <c:v>3.23</c:v>
                </c:pt>
                <c:pt idx="2">
                  <c:v>4.41</c:v>
                </c:pt>
                <c:pt idx="3">
                  <c:v>4.1399999999999997</c:v>
                </c:pt>
                <c:pt idx="4">
                  <c:v>4</c:v>
                </c:pt>
              </c:numCache>
            </c:numRef>
          </c:val>
          <c:extLst>
            <c:ext xmlns:c16="http://schemas.microsoft.com/office/drawing/2014/chart" uri="{C3380CC4-5D6E-409C-BE32-E72D297353CC}">
              <c16:uniqueId val="{00000000-6AD7-4257-999D-5EB09B4102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24.64</c:v>
                </c:pt>
                <c:pt idx="1">
                  <c:v>22.67</c:v>
                </c:pt>
                <c:pt idx="2">
                  <c:v>23.23</c:v>
                </c:pt>
                <c:pt idx="3">
                  <c:v>22.4</c:v>
                </c:pt>
                <c:pt idx="4">
                  <c:v>23.19</c:v>
                </c:pt>
              </c:numCache>
            </c:numRef>
          </c:val>
          <c:extLst>
            <c:ext xmlns:c16="http://schemas.microsoft.com/office/drawing/2014/chart" uri="{C3380CC4-5D6E-409C-BE32-E72D297353CC}">
              <c16:uniqueId val="{00000001-6AD7-4257-999D-5EB09B4102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1.1499999999999999</c:v>
                </c:pt>
                <c:pt idx="1">
                  <c:v>-1.76</c:v>
                </c:pt>
                <c:pt idx="2">
                  <c:v>2.4700000000000002</c:v>
                </c:pt>
                <c:pt idx="3">
                  <c:v>0.26</c:v>
                </c:pt>
                <c:pt idx="4">
                  <c:v>-0.18</c:v>
                </c:pt>
              </c:numCache>
            </c:numRef>
          </c:val>
          <c:smooth val="0"/>
          <c:extLst>
            <c:ext xmlns:c16="http://schemas.microsoft.com/office/drawing/2014/chart" uri="{C3380CC4-5D6E-409C-BE32-E72D297353CC}">
              <c16:uniqueId val="{00000002-6AD7-4257-999D-5EB09B4102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0.46</c:v>
                </c:pt>
                <c:pt idx="2">
                  <c:v>#N/A</c:v>
                </c:pt>
                <c:pt idx="3">
                  <c:v>0.44</c:v>
                </c:pt>
                <c:pt idx="4">
                  <c:v>#N/A</c:v>
                </c:pt>
                <c:pt idx="5">
                  <c:v>0.27</c:v>
                </c:pt>
                <c:pt idx="6">
                  <c:v>#N/A</c:v>
                </c:pt>
                <c:pt idx="7">
                  <c:v>0.28999999999999998</c:v>
                </c:pt>
                <c:pt idx="8">
                  <c:v>#N/A</c:v>
                </c:pt>
                <c:pt idx="9">
                  <c:v>0.47</c:v>
                </c:pt>
              </c:numCache>
            </c:numRef>
          </c:val>
          <c:extLst>
            <c:ext xmlns:c16="http://schemas.microsoft.com/office/drawing/2014/chart" uri="{C3380CC4-5D6E-409C-BE32-E72D297353CC}">
              <c16:uniqueId val="{00000000-AA30-4C33-BF45-4F581F80DD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30-4C33-BF45-4F581F80DDDD}"/>
            </c:ext>
          </c:extLst>
        </c:ser>
        <c:ser>
          <c:idx val="2"/>
          <c:order val="2"/>
          <c:tx>
            <c:strRef>
              <c:f>データシート!$A$29</c:f>
              <c:strCache>
                <c:ptCount val="1"/>
                <c:pt idx="0">
                  <c:v>霊園特別会計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0.1</c:v>
                </c:pt>
                <c:pt idx="4">
                  <c:v>#N/A</c:v>
                </c:pt>
                <c:pt idx="5">
                  <c:v>0.16</c:v>
                </c:pt>
                <c:pt idx="6">
                  <c:v>#N/A</c:v>
                </c:pt>
                <c:pt idx="7">
                  <c:v>0.13</c:v>
                </c:pt>
                <c:pt idx="8">
                  <c:v>#N/A</c:v>
                </c:pt>
                <c:pt idx="9">
                  <c:v>0.2</c:v>
                </c:pt>
              </c:numCache>
            </c:numRef>
          </c:val>
          <c:extLst>
            <c:ext xmlns:c16="http://schemas.microsoft.com/office/drawing/2014/chart" uri="{C3380CC4-5D6E-409C-BE32-E72D297353CC}">
              <c16:uniqueId val="{00000002-AA30-4C33-BF45-4F581F80DDDD}"/>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0.51</c:v>
                </c:pt>
                <c:pt idx="2">
                  <c:v>#N/A</c:v>
                </c:pt>
                <c:pt idx="3">
                  <c:v>0.45</c:v>
                </c:pt>
                <c:pt idx="4">
                  <c:v>#N/A</c:v>
                </c:pt>
                <c:pt idx="5">
                  <c:v>0.36</c:v>
                </c:pt>
                <c:pt idx="6">
                  <c:v>#N/A</c:v>
                </c:pt>
                <c:pt idx="7">
                  <c:v>0.94</c:v>
                </c:pt>
                <c:pt idx="8">
                  <c:v>#N/A</c:v>
                </c:pt>
                <c:pt idx="9">
                  <c:v>0.94</c:v>
                </c:pt>
              </c:numCache>
            </c:numRef>
          </c:val>
          <c:extLst>
            <c:ext xmlns:c16="http://schemas.microsoft.com/office/drawing/2014/chart" uri="{C3380CC4-5D6E-409C-BE32-E72D297353CC}">
              <c16:uniqueId val="{00000003-AA30-4C33-BF45-4F581F80DDD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1.18</c:v>
                </c:pt>
                <c:pt idx="2">
                  <c:v>#N/A</c:v>
                </c:pt>
                <c:pt idx="3">
                  <c:v>0.47</c:v>
                </c:pt>
                <c:pt idx="4">
                  <c:v>#N/A</c:v>
                </c:pt>
                <c:pt idx="5">
                  <c:v>1.28</c:v>
                </c:pt>
                <c:pt idx="6">
                  <c:v>#N/A</c:v>
                </c:pt>
                <c:pt idx="7">
                  <c:v>1.4</c:v>
                </c:pt>
                <c:pt idx="8">
                  <c:v>#N/A</c:v>
                </c:pt>
                <c:pt idx="9">
                  <c:v>1.08</c:v>
                </c:pt>
              </c:numCache>
            </c:numRef>
          </c:val>
          <c:extLst>
            <c:ext xmlns:c16="http://schemas.microsoft.com/office/drawing/2014/chart" uri="{C3380CC4-5D6E-409C-BE32-E72D297353CC}">
              <c16:uniqueId val="{00000004-AA30-4C33-BF45-4F581F80DDDD}"/>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2.79</c:v>
                </c:pt>
                <c:pt idx="2">
                  <c:v>#N/A</c:v>
                </c:pt>
                <c:pt idx="3">
                  <c:v>3.12</c:v>
                </c:pt>
                <c:pt idx="4">
                  <c:v>#N/A</c:v>
                </c:pt>
                <c:pt idx="5">
                  <c:v>4.25</c:v>
                </c:pt>
                <c:pt idx="6">
                  <c:v>#N/A</c:v>
                </c:pt>
                <c:pt idx="7">
                  <c:v>3.99</c:v>
                </c:pt>
                <c:pt idx="8">
                  <c:v>#N/A</c:v>
                </c:pt>
                <c:pt idx="9">
                  <c:v>3.76</c:v>
                </c:pt>
              </c:numCache>
            </c:numRef>
          </c:val>
          <c:extLst>
            <c:ext xmlns:c16="http://schemas.microsoft.com/office/drawing/2014/chart" uri="{C3380CC4-5D6E-409C-BE32-E72D297353CC}">
              <c16:uniqueId val="{00000005-AA30-4C33-BF45-4F581F80DDDD}"/>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2.04</c:v>
                </c:pt>
                <c:pt idx="2">
                  <c:v>#N/A</c:v>
                </c:pt>
                <c:pt idx="3">
                  <c:v>2.16</c:v>
                </c:pt>
                <c:pt idx="4">
                  <c:v>#N/A</c:v>
                </c:pt>
                <c:pt idx="5">
                  <c:v>2.83</c:v>
                </c:pt>
                <c:pt idx="6">
                  <c:v>#N/A</c:v>
                </c:pt>
                <c:pt idx="7">
                  <c:v>3.51</c:v>
                </c:pt>
                <c:pt idx="8">
                  <c:v>#N/A</c:v>
                </c:pt>
                <c:pt idx="9">
                  <c:v>4.17</c:v>
                </c:pt>
              </c:numCache>
            </c:numRef>
          </c:val>
          <c:extLst>
            <c:ext xmlns:c16="http://schemas.microsoft.com/office/drawing/2014/chart" uri="{C3380CC4-5D6E-409C-BE32-E72D297353CC}">
              <c16:uniqueId val="{00000006-AA30-4C33-BF45-4F581F80DDD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6.93</c:v>
                </c:pt>
                <c:pt idx="2">
                  <c:v>#N/A</c:v>
                </c:pt>
                <c:pt idx="3">
                  <c:v>7.08</c:v>
                </c:pt>
                <c:pt idx="4">
                  <c:v>#N/A</c:v>
                </c:pt>
                <c:pt idx="5">
                  <c:v>6.83</c:v>
                </c:pt>
                <c:pt idx="6">
                  <c:v>#N/A</c:v>
                </c:pt>
                <c:pt idx="7">
                  <c:v>6.05</c:v>
                </c:pt>
                <c:pt idx="8">
                  <c:v>#N/A</c:v>
                </c:pt>
                <c:pt idx="9">
                  <c:v>6.56</c:v>
                </c:pt>
              </c:numCache>
            </c:numRef>
          </c:val>
          <c:extLst>
            <c:ext xmlns:c16="http://schemas.microsoft.com/office/drawing/2014/chart" uri="{C3380CC4-5D6E-409C-BE32-E72D297353CC}">
              <c16:uniqueId val="{00000007-AA30-4C33-BF45-4F581F80DDD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7.01</c:v>
                </c:pt>
                <c:pt idx="2">
                  <c:v>#N/A</c:v>
                </c:pt>
                <c:pt idx="3">
                  <c:v>9.1999999999999993</c:v>
                </c:pt>
                <c:pt idx="4">
                  <c:v>#N/A</c:v>
                </c:pt>
                <c:pt idx="5">
                  <c:v>9.42</c:v>
                </c:pt>
                <c:pt idx="6">
                  <c:v>#N/A</c:v>
                </c:pt>
                <c:pt idx="7">
                  <c:v>9.6</c:v>
                </c:pt>
                <c:pt idx="8">
                  <c:v>#N/A</c:v>
                </c:pt>
                <c:pt idx="9">
                  <c:v>10.95</c:v>
                </c:pt>
              </c:numCache>
            </c:numRef>
          </c:val>
          <c:extLst>
            <c:ext xmlns:c16="http://schemas.microsoft.com/office/drawing/2014/chart" uri="{C3380CC4-5D6E-409C-BE32-E72D297353CC}">
              <c16:uniqueId val="{00000008-AA30-4C33-BF45-4F581F80DDDD}"/>
            </c:ext>
          </c:extLst>
        </c:ser>
        <c:ser>
          <c:idx val="9"/>
          <c:order val="9"/>
          <c:tx>
            <c:strRef>
              <c:f>データシート!$A$36</c:f>
              <c:strCache>
                <c:ptCount val="1"/>
                <c:pt idx="0">
                  <c:v>市街地駐車場事業特別会計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c:v>
                </c:pt>
                <c:pt idx="2">
                  <c:v>#N/A</c:v>
                </c:pt>
                <c:pt idx="3">
                  <c:v>0</c:v>
                </c:pt>
                <c:pt idx="4">
                  <c:v>0.02</c:v>
                </c:pt>
                <c:pt idx="5">
                  <c:v>#N/A</c:v>
                </c:pt>
                <c:pt idx="6">
                  <c:v>#N/A</c:v>
                </c:pt>
                <c:pt idx="7">
                  <c:v>0</c:v>
                </c:pt>
                <c:pt idx="8">
                  <c:v>0.05</c:v>
                </c:pt>
                <c:pt idx="9">
                  <c:v>#N/A</c:v>
                </c:pt>
              </c:numCache>
            </c:numRef>
          </c:val>
          <c:extLst>
            <c:ext xmlns:c16="http://schemas.microsoft.com/office/drawing/2014/chart" uri="{C3380CC4-5D6E-409C-BE32-E72D297353CC}">
              <c16:uniqueId val="{00000009-AA30-4C33-BF45-4F581F80DD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10482</c:v>
                </c:pt>
                <c:pt idx="5">
                  <c:v>9861</c:v>
                </c:pt>
                <c:pt idx="8">
                  <c:v>9613</c:v>
                </c:pt>
                <c:pt idx="11">
                  <c:v>9404</c:v>
                </c:pt>
                <c:pt idx="14">
                  <c:v>9061</c:v>
                </c:pt>
              </c:numCache>
            </c:numRef>
          </c:val>
          <c:extLst>
            <c:ext xmlns:c16="http://schemas.microsoft.com/office/drawing/2014/chart" uri="{C3380CC4-5D6E-409C-BE32-E72D297353CC}">
              <c16:uniqueId val="{00000000-BEE7-4627-8C19-FB089E1D1A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E7-4627-8C19-FB089E1D1A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44</c:v>
                </c:pt>
                <c:pt idx="3">
                  <c:v>23</c:v>
                </c:pt>
                <c:pt idx="6">
                  <c:v>19</c:v>
                </c:pt>
                <c:pt idx="9">
                  <c:v>0</c:v>
                </c:pt>
                <c:pt idx="12">
                  <c:v>0</c:v>
                </c:pt>
              </c:numCache>
            </c:numRef>
          </c:val>
          <c:extLst>
            <c:ext xmlns:c16="http://schemas.microsoft.com/office/drawing/2014/chart" uri="{C3380CC4-5D6E-409C-BE32-E72D297353CC}">
              <c16:uniqueId val="{00000002-BEE7-4627-8C19-FB089E1D1A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304</c:v>
                </c:pt>
                <c:pt idx="3">
                  <c:v>356</c:v>
                </c:pt>
                <c:pt idx="6">
                  <c:v>364</c:v>
                </c:pt>
                <c:pt idx="9">
                  <c:v>373</c:v>
                </c:pt>
                <c:pt idx="12">
                  <c:v>383</c:v>
                </c:pt>
              </c:numCache>
            </c:numRef>
          </c:val>
          <c:extLst>
            <c:ext xmlns:c16="http://schemas.microsoft.com/office/drawing/2014/chart" uri="{C3380CC4-5D6E-409C-BE32-E72D297353CC}">
              <c16:uniqueId val="{00000003-BEE7-4627-8C19-FB089E1D1A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2195</c:v>
                </c:pt>
                <c:pt idx="3">
                  <c:v>2025</c:v>
                </c:pt>
                <c:pt idx="6">
                  <c:v>1843</c:v>
                </c:pt>
                <c:pt idx="9">
                  <c:v>1753</c:v>
                </c:pt>
                <c:pt idx="12">
                  <c:v>1617</c:v>
                </c:pt>
              </c:numCache>
            </c:numRef>
          </c:val>
          <c:extLst>
            <c:ext xmlns:c16="http://schemas.microsoft.com/office/drawing/2014/chart" uri="{C3380CC4-5D6E-409C-BE32-E72D297353CC}">
              <c16:uniqueId val="{00000004-BEE7-4627-8C19-FB089E1D1A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E7-4627-8C19-FB089E1D1A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E7-4627-8C19-FB089E1D1A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9833</c:v>
                </c:pt>
                <c:pt idx="3">
                  <c:v>9323</c:v>
                </c:pt>
                <c:pt idx="6">
                  <c:v>9060</c:v>
                </c:pt>
                <c:pt idx="9">
                  <c:v>9049</c:v>
                </c:pt>
                <c:pt idx="12">
                  <c:v>8987</c:v>
                </c:pt>
              </c:numCache>
            </c:numRef>
          </c:val>
          <c:extLst>
            <c:ext xmlns:c16="http://schemas.microsoft.com/office/drawing/2014/chart" uri="{C3380CC4-5D6E-409C-BE32-E72D297353CC}">
              <c16:uniqueId val="{00000007-BEE7-4627-8C19-FB089E1D1A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1894</c:v>
                </c:pt>
                <c:pt idx="2">
                  <c:v>#N/A</c:v>
                </c:pt>
                <c:pt idx="3">
                  <c:v>#N/A</c:v>
                </c:pt>
                <c:pt idx="4">
                  <c:v>1866</c:v>
                </c:pt>
                <c:pt idx="5">
                  <c:v>#N/A</c:v>
                </c:pt>
                <c:pt idx="6">
                  <c:v>#N/A</c:v>
                </c:pt>
                <c:pt idx="7">
                  <c:v>1673</c:v>
                </c:pt>
                <c:pt idx="8">
                  <c:v>#N/A</c:v>
                </c:pt>
                <c:pt idx="9">
                  <c:v>#N/A</c:v>
                </c:pt>
                <c:pt idx="10">
                  <c:v>1771</c:v>
                </c:pt>
                <c:pt idx="11">
                  <c:v>#N/A</c:v>
                </c:pt>
                <c:pt idx="12">
                  <c:v>#N/A</c:v>
                </c:pt>
                <c:pt idx="13">
                  <c:v>1926</c:v>
                </c:pt>
                <c:pt idx="14">
                  <c:v>#N/A</c:v>
                </c:pt>
              </c:numCache>
            </c:numRef>
          </c:val>
          <c:smooth val="0"/>
          <c:extLst>
            <c:ext xmlns:c16="http://schemas.microsoft.com/office/drawing/2014/chart" uri="{C3380CC4-5D6E-409C-BE32-E72D297353CC}">
              <c16:uniqueId val="{00000008-BEE7-4627-8C19-FB089E1D1A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83485</c:v>
                </c:pt>
                <c:pt idx="5">
                  <c:v>81700</c:v>
                </c:pt>
                <c:pt idx="8">
                  <c:v>79227</c:v>
                </c:pt>
                <c:pt idx="11">
                  <c:v>78736</c:v>
                </c:pt>
                <c:pt idx="14">
                  <c:v>76479</c:v>
                </c:pt>
              </c:numCache>
            </c:numRef>
          </c:val>
          <c:extLst>
            <c:ext xmlns:c16="http://schemas.microsoft.com/office/drawing/2014/chart" uri="{C3380CC4-5D6E-409C-BE32-E72D297353CC}">
              <c16:uniqueId val="{00000000-5BD3-475E-8602-9E22F13B10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3819</c:v>
                </c:pt>
                <c:pt idx="5">
                  <c:v>5032</c:v>
                </c:pt>
                <c:pt idx="8">
                  <c:v>5174</c:v>
                </c:pt>
                <c:pt idx="11">
                  <c:v>5826</c:v>
                </c:pt>
                <c:pt idx="14">
                  <c:v>6268</c:v>
                </c:pt>
              </c:numCache>
            </c:numRef>
          </c:val>
          <c:extLst>
            <c:ext xmlns:c16="http://schemas.microsoft.com/office/drawing/2014/chart" uri="{C3380CC4-5D6E-409C-BE32-E72D297353CC}">
              <c16:uniqueId val="{00000001-5BD3-475E-8602-9E22F13B10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36534</c:v>
                </c:pt>
                <c:pt idx="5">
                  <c:v>36186</c:v>
                </c:pt>
                <c:pt idx="8">
                  <c:v>35697</c:v>
                </c:pt>
                <c:pt idx="11">
                  <c:v>37238</c:v>
                </c:pt>
                <c:pt idx="14">
                  <c:v>36916</c:v>
                </c:pt>
              </c:numCache>
            </c:numRef>
          </c:val>
          <c:extLst>
            <c:ext xmlns:c16="http://schemas.microsoft.com/office/drawing/2014/chart" uri="{C3380CC4-5D6E-409C-BE32-E72D297353CC}">
              <c16:uniqueId val="{00000002-5BD3-475E-8602-9E22F13B10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D3-475E-8602-9E22F13B10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D3-475E-8602-9E22F13B10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166</c:v>
                </c:pt>
                <c:pt idx="12">
                  <c:v>0</c:v>
                </c:pt>
              </c:numCache>
            </c:numRef>
          </c:val>
          <c:extLst>
            <c:ext xmlns:c16="http://schemas.microsoft.com/office/drawing/2014/chart" uri="{C3380CC4-5D6E-409C-BE32-E72D297353CC}">
              <c16:uniqueId val="{00000005-5BD3-475E-8602-9E22F13B10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11378</c:v>
                </c:pt>
                <c:pt idx="3">
                  <c:v>11427</c:v>
                </c:pt>
                <c:pt idx="6">
                  <c:v>11119</c:v>
                </c:pt>
                <c:pt idx="9">
                  <c:v>11011</c:v>
                </c:pt>
                <c:pt idx="12">
                  <c:v>10736</c:v>
                </c:pt>
              </c:numCache>
            </c:numRef>
          </c:val>
          <c:extLst>
            <c:ext xmlns:c16="http://schemas.microsoft.com/office/drawing/2014/chart" uri="{C3380CC4-5D6E-409C-BE32-E72D297353CC}">
              <c16:uniqueId val="{00000006-5BD3-475E-8602-9E22F13B10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3723</c:v>
                </c:pt>
                <c:pt idx="3">
                  <c:v>3420</c:v>
                </c:pt>
                <c:pt idx="6">
                  <c:v>3164</c:v>
                </c:pt>
                <c:pt idx="9">
                  <c:v>2827</c:v>
                </c:pt>
                <c:pt idx="12">
                  <c:v>2516</c:v>
                </c:pt>
              </c:numCache>
            </c:numRef>
          </c:val>
          <c:extLst>
            <c:ext xmlns:c16="http://schemas.microsoft.com/office/drawing/2014/chart" uri="{C3380CC4-5D6E-409C-BE32-E72D297353CC}">
              <c16:uniqueId val="{00000007-5BD3-475E-8602-9E22F13B10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16428</c:v>
                </c:pt>
                <c:pt idx="3">
                  <c:v>14440</c:v>
                </c:pt>
                <c:pt idx="6">
                  <c:v>12616</c:v>
                </c:pt>
                <c:pt idx="9">
                  <c:v>11435</c:v>
                </c:pt>
                <c:pt idx="12">
                  <c:v>10622</c:v>
                </c:pt>
              </c:numCache>
            </c:numRef>
          </c:val>
          <c:extLst>
            <c:ext xmlns:c16="http://schemas.microsoft.com/office/drawing/2014/chart" uri="{C3380CC4-5D6E-409C-BE32-E72D297353CC}">
              <c16:uniqueId val="{00000008-5BD3-475E-8602-9E22F13B10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42</c:v>
                </c:pt>
                <c:pt idx="3">
                  <c:v>19</c:v>
                </c:pt>
                <c:pt idx="6">
                  <c:v>0</c:v>
                </c:pt>
                <c:pt idx="9">
                  <c:v>0</c:v>
                </c:pt>
                <c:pt idx="12">
                  <c:v>0</c:v>
                </c:pt>
              </c:numCache>
            </c:numRef>
          </c:val>
          <c:extLst>
            <c:ext xmlns:c16="http://schemas.microsoft.com/office/drawing/2014/chart" uri="{C3380CC4-5D6E-409C-BE32-E72D297353CC}">
              <c16:uniqueId val="{00000009-5BD3-475E-8602-9E22F13B10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73594</c:v>
                </c:pt>
                <c:pt idx="3">
                  <c:v>72219</c:v>
                </c:pt>
                <c:pt idx="6">
                  <c:v>71704</c:v>
                </c:pt>
                <c:pt idx="9">
                  <c:v>73032</c:v>
                </c:pt>
                <c:pt idx="12">
                  <c:v>71439</c:v>
                </c:pt>
              </c:numCache>
            </c:numRef>
          </c:val>
          <c:extLst>
            <c:ext xmlns:c16="http://schemas.microsoft.com/office/drawing/2014/chart" uri="{C3380CC4-5D6E-409C-BE32-E72D297353CC}">
              <c16:uniqueId val="{0000000A-5BD3-475E-8602-9E22F13B10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D3-475E-8602-9E22F13B10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13560</c:v>
                </c:pt>
                <c:pt idx="1">
                  <c:v>13754</c:v>
                </c:pt>
                <c:pt idx="2">
                  <c:v>13808</c:v>
                </c:pt>
              </c:numCache>
            </c:numRef>
          </c:val>
          <c:extLst>
            <c:ext xmlns:c16="http://schemas.microsoft.com/office/drawing/2014/chart" uri="{C3380CC4-5D6E-409C-BE32-E72D297353CC}">
              <c16:uniqueId val="{00000000-C989-44B0-8E40-FE716850C8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6103</c:v>
                </c:pt>
                <c:pt idx="1">
                  <c:v>5883</c:v>
                </c:pt>
                <c:pt idx="2">
                  <c:v>5663</c:v>
                </c:pt>
              </c:numCache>
            </c:numRef>
          </c:val>
          <c:extLst>
            <c:ext xmlns:c16="http://schemas.microsoft.com/office/drawing/2014/chart" uri="{C3380CC4-5D6E-409C-BE32-E72D297353CC}">
              <c16:uniqueId val="{00000001-C989-44B0-8E40-FE716850C8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16115</c:v>
                </c:pt>
                <c:pt idx="1">
                  <c:v>17790</c:v>
                </c:pt>
                <c:pt idx="2">
                  <c:v>16236</c:v>
                </c:pt>
              </c:numCache>
            </c:numRef>
          </c:val>
          <c:extLst>
            <c:ext xmlns:c16="http://schemas.microsoft.com/office/drawing/2014/chart" uri="{C3380CC4-5D6E-409C-BE32-E72D297353CC}">
              <c16:uniqueId val="{00000002-C989-44B0-8E40-FE716850C8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{C7993D88-5782-454D-A55B-1C921908C4A8}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7A7-408C-8CB2-44FEEC931A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{8C6ECD15-61B0-4752-8E71-E8736B7A0AB4}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A7-408C-8CB2-44FEEC931A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{5A6B5E84-DB64-4CCE-95EA-3357F2F5E0C4}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A7-408C-8CB2-44FEEC931A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{9B8EAF4D-D180-4D0C-9C6B-820DD9568E11}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A7-408C-8CB2-44FEEC931A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{6559EE7E-FA11-440A-8817-F9A0A296471D}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A7-408C-8CB2-44FEEC931A4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{6F1515FF-3EF9-4AE6-94D2-849758DEDC20}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7A7-408C-8CB2-44FEEC931A4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{2A261DDE-13A3-401D-BBDC-8444522E1F90}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7A7-408C-8CB2-44FEEC931A4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{7CE99F7D-07CF-4701-A149-D6A8893C82B0}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7A7-408C-8CB2-44FEEC931A4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{3A33A879-42DF-4BD4-9563-F9F9F987676B}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7A7-408C-8CB2-44FEEC931A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63.4</c:v>
                </c:pt>
                <c:pt idx="16">
                  <c:v>64.5</c:v>
                </c:pt>
                <c:pt idx="24">
                  <c:v>65.7</c:v>
                </c:pt>
                <c:pt idx="32">
                  <c:v>66.2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7A7-408C-8CB2-44FEEC931A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{0A15CEF0-624E-4F76-905D-3EC23E4C2EB7}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7A7-408C-8CB2-44FEEC931A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{26E0E886-3CEE-4DCE-853C-1DF813DD7091}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A7-408C-8CB2-44FEEC931A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{9C6B581B-8817-48E3-AE37-07D653382B8D}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A7-408C-8CB2-44FEEC931A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{1B36E916-5132-462F-8F81-4F6440A7B39F}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A7-408C-8CB2-44FEEC931A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{4EBAA06A-7571-486E-82C2-47FAB15847A5}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A7-408C-8CB2-44FEEC931A4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{55765ED0-7236-4FC1-90EF-1E5FB9C30EA8}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7A7-408C-8CB2-44FEEC931A4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{1727BEF0-88F3-4D0D-97E2-9383F93D88B0}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7A7-408C-8CB2-44FEEC931A4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{507950B0-E2FC-4C5D-8D9D-B6E4710E0DE9}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7A7-408C-8CB2-44FEEC931A4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{5E04C14E-5017-4A38-9703-FDDF3547676E}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7A7-408C-8CB2-44FEEC931A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60.9</c:v>
                </c:pt>
                <c:pt idx="16">
                  <c:v>61.9</c:v>
                </c:pt>
                <c:pt idx="24">
                  <c:v>63.9</c:v>
                </c:pt>
                <c:pt idx="32">
                  <c:v>64.8</c:v>
                </c:pt>
              </c:numCache>
            </c:numRef>
          </c:xVal>
          <c:yVal>
            <c:numRef>
              <c:f>公会計指標分析・財政指標組合せ分析表!$BP$55:$DC$55</c:f>
              <c:numCache>
                <c:formatCode>#,##0.0;"▲ "#,##0.0</c:formatCode>
                <c:ptCount val="40"/>
                <c:pt idx="0">
                  <c:v>23.1</c:v>
                </c:pt>
                <c:pt idx="8">
                  <c:v>19</c:v>
                </c:pt>
                <c:pt idx="16">
                  <c:v>18</c:v>
                </c:pt>
                <c:pt idx="24">
                  <c:v>23.4</c:v>
                </c:pt>
                <c:pt idx="32">
                  <c:v>18.2</c:v>
                </c:pt>
              </c:numCache>
            </c:numRef>
          </c:yVal>
          <c:smooth val="0"/>
          <c:extLst>
            <c:ext xmlns:c16="http://schemas.microsoft.com/office/drawing/2014/chart" uri="{C3380CC4-5D6E-409C-BE32-E72D297353CC}">
              <c16:uniqueId val="{00000013-17A7-408C-8CB2-44FEEC931A4E}"/>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5"/>
          <c:min val="16"/>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{25BA1D56-D81A-4D75-BA1D-B56184569538}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39C-4C9F-ADDC-EF553F3A40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{294DCAC6-65C0-4538-97DF-F26EFC26ABA9}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9C-4C9F-ADDC-EF553F3A40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{51B19FE2-549A-4630-9696-649DF31F1800}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9C-4C9F-ADDC-EF553F3A40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{756CA61F-B276-409A-BAA6-FDED5172F5E4}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9C-4C9F-ADDC-EF553F3A40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{365ADD5D-515C-4B71-BD42-83F8A063C215}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9C-4C9F-ADDC-EF553F3A409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{C25CDDCB-F864-4CDA-A916-9776F77CCD69}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39C-4C9F-ADDC-EF553F3A409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{1E1C9826-AF5D-4257-9724-21F09439341F}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39C-4C9F-ADDC-EF553F3A409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{2A94AD19-E1B9-4C9C-B9FE-68795540788B}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39C-4C9F-ADDC-EF553F3A409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{ECD808C7-930E-4BC5-A163-AA7B3BD4C858}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39C-4C9F-ADDC-EF553F3A40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4.2</c:v>
                </c:pt>
                <c:pt idx="16">
                  <c:v>3.7</c:v>
                </c:pt>
                <c:pt idx="24">
                  <c:v>3.5</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9C-4C9F-ADDC-EF553F3A40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{FD255B5C-AFFB-45ED-9FFB-9474BA88E0C1}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39C-4C9F-ADDC-EF553F3A40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{4DD171C3-BB81-44D4-BEF0-1DE03C668B22}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9C-4C9F-ADDC-EF553F3A40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{F0778D23-7DCF-4702-B06F-4F26D83404DE}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9C-4C9F-ADDC-EF553F3A40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{78F47F06-4242-4D00-BFE3-E1D5609930B6}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9C-4C9F-ADDC-EF553F3A40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{FE2B8CC2-1766-4F74-ABA7-35D474494549}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9C-4C9F-ADDC-EF553F3A409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{F39DB46E-CA4D-4831-89AE-0D729C0CAD87}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39C-4C9F-ADDC-EF553F3A409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{39325346-1A83-4B36-A792-E4347D6EE672}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39C-4C9F-ADDC-EF553F3A409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{10F9A262-AE2F-4D9E-B977-AC74E0F94111}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39C-4C9F-ADDC-EF553F3A409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{7A742D10-3DF2-4224-A0F9-67E9AF98E9BF}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39C-4C9F-ADDC-EF553F3A40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3.6</c:v>
                </c:pt>
                <c:pt idx="16">
                  <c:v>3.5</c:v>
                </c:pt>
                <c:pt idx="24">
                  <c:v>5.2</c:v>
                </c:pt>
                <c:pt idx="32">
                  <c:v>5.2</c:v>
                </c:pt>
              </c:numCache>
            </c:numRef>
          </c:xVal>
          <c:yVal>
            <c:numRef>
              <c:f>公会計指標分析・財政指標組合せ分析表!$BP$77:$DC$77</c:f>
              <c:numCache>
                <c:formatCode>#,##0.0;"▲ "#,##0.0</c:formatCode>
                <c:ptCount val="40"/>
                <c:pt idx="0">
                  <c:v>23.1</c:v>
                </c:pt>
                <c:pt idx="8">
                  <c:v>19</c:v>
                </c:pt>
                <c:pt idx="16">
                  <c:v>18</c:v>
                </c:pt>
                <c:pt idx="24">
                  <c:v>23.4</c:v>
                </c:pt>
                <c:pt idx="32">
                  <c:v>18.2</c:v>
                </c:pt>
              </c:numCache>
            </c:numRef>
          </c:yVal>
          <c:smooth val="0"/>
          <c:extLst>
            <c:ext xmlns:c16="http://schemas.microsoft.com/office/drawing/2014/chart" uri="{C3380CC4-5D6E-409C-BE32-E72D297353CC}">
              <c16:uniqueId val="{00000013-A39C-4C9F-ADDC-EF553F3A409E}"/>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5"/>
          <c:min val="16"/>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年度以降は緩やかな増加傾向であったところ、令和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年度は法人税等の減収に伴い基準財政収入額が減となり、財政力指数も減少した。令和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ポイント減となっているが、個人市民税や法人税の増加等に伴い、基準財政収入額が増となったことで単年度の指数は増加している。　　</a:t>
          </a:r>
        </a:p>
        <a:p>
          <a:r>
            <a:rPr kumimoji="1" lang="ja-JP" altLang="en-US" sz="1300">
              <a:latin typeface="ＭＳ Ｐゴシック" panose="020B0600070205080204" pitchFamily="50" charset="-128"/>
              <a:ea typeface="ＭＳ Ｐゴシック" panose="020B0600070205080204" pitchFamily="50" charset="-128"/>
            </a:rPr>
            <a:t>　今後も、市税等の歳入確保及び歳出の見直しに努め、財政基盤の強化を図り、特に、歳出の見直しについては、事業単位で必要性を見極め、事業のスクラップに努める。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95449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ポイント増加している。歳入が普通地方交付税及び臨時財政対策債の減少により前年度比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の減となる一方で、歳出は物件費や扶助費を中心に</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の増であったことが主な要因として挙げられる。</a:t>
          </a:r>
        </a:p>
        <a:p>
          <a:r>
            <a:rPr kumimoji="1" lang="ja-JP" altLang="en-US" sz="1300">
              <a:latin typeface="ＭＳ Ｐゴシック" panose="020B0600070205080204" pitchFamily="50" charset="-128"/>
              <a:ea typeface="ＭＳ Ｐゴシック" panose="020B0600070205080204" pitchFamily="50" charset="-128"/>
            </a:rPr>
            <a:t>　類似団体平均は下回っているが、今後も大型事業に取り組んでいくことから、交付税措置等の有利な起債を活用しつつ、引き続き経費の削減を図り、財政の弾力性の維持に努める。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85344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365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63754</xdr:rowOff>
    </xdr:from>
    <xdr:to>
      <xdr:col>19</xdr:col>
      <xdr:colOff>133350</xdr:colOff>
      <xdr:row>63</xdr:row>
      <xdr:rowOff>109474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9365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109474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5639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62</xdr:row>
      <xdr:rowOff>169926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563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51071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124731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59453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委託料、光熱水費、使用料及び賃借料の増等により、物件費が約</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億円の増となったことが、増加の主な要因として挙げられる。また、人件費についても、定年退職者の増により退職手当が増となったこと等の影響で上昇している。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今後も公共施設等総合管理計画に基づき、将来を見据えた公共施設の総量見直しと最適化を進め、施設管理にかかるコストの適正化に努めることで、物件費の抑制を図っていく。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54130</xdr:rowOff>
    </xdr:from>
    <xdr:to>
      <xdr:col>23</xdr:col>
      <xdr:colOff>133350</xdr:colOff>
      <xdr:row>86</xdr:row>
      <xdr:rowOff>75901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27380"/>
          <a:ext cx="838200" cy="19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119053</xdr:rowOff>
    </xdr:from>
    <xdr:to>
      <xdr:col>19</xdr:col>
      <xdr:colOff>133350</xdr:colOff>
      <xdr:row>85</xdr:row>
      <xdr:rowOff>54130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49403"/>
          <a:ext cx="889000" cy="27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148619</xdr:rowOff>
    </xdr:from>
    <xdr:to>
      <xdr:col>15</xdr:col>
      <xdr:colOff>82550</xdr:colOff>
      <xdr:row>83</xdr:row>
      <xdr:rowOff>119053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07519"/>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54525</xdr:rowOff>
    </xdr:from>
    <xdr:to>
      <xdr:col>15</xdr:col>
      <xdr:colOff>133350</xdr:colOff>
      <xdr:row>82</xdr:row>
      <xdr:rowOff>156125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166302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88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32031</xdr:rowOff>
    </xdr:from>
    <xdr:to>
      <xdr:col>11</xdr:col>
      <xdr:colOff>31750</xdr:colOff>
      <xdr:row>82</xdr:row>
      <xdr:rowOff>148619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0931"/>
          <a:ext cx="889000" cy="1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101746</xdr:rowOff>
    </xdr:from>
    <xdr:to>
      <xdr:col>11</xdr:col>
      <xdr:colOff>82550</xdr:colOff>
      <xdr:row>82</xdr:row>
      <xdr:rowOff>31896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8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42073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14436</xdr:rowOff>
    </xdr:from>
    <xdr:to>
      <xdr:col>7</xdr:col>
      <xdr:colOff>31750</xdr:colOff>
      <xdr:row>81</xdr:row>
      <xdr:rowOff>116036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126213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25101</xdr:rowOff>
    </xdr:from>
    <xdr:to>
      <xdr:col>23</xdr:col>
      <xdr:colOff>184150</xdr:colOff>
      <xdr:row>86</xdr:row>
      <xdr:rowOff>126701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168628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4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3330</xdr:rowOff>
    </xdr:from>
    <xdr:to>
      <xdr:col>19</xdr:col>
      <xdr:colOff>184150</xdr:colOff>
      <xdr:row>85</xdr:row>
      <xdr:rowOff>104930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89707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68253</xdr:rowOff>
    </xdr:from>
    <xdr:to>
      <xdr:col>15</xdr:col>
      <xdr:colOff>133350</xdr:colOff>
      <xdr:row>83</xdr:row>
      <xdr:rowOff>169853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154630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97819</xdr:rowOff>
    </xdr:from>
    <xdr:to>
      <xdr:col>11</xdr:col>
      <xdr:colOff>82550</xdr:colOff>
      <xdr:row>83</xdr:row>
      <xdr:rowOff>27969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5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12746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4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152681</xdr:rowOff>
    </xdr:from>
    <xdr:to>
      <xdr:col>7</xdr:col>
      <xdr:colOff>31750</xdr:colOff>
      <xdr:row>82</xdr:row>
      <xdr:rowOff>82831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67608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であり、類似団体とほぼ同水準となっている。</a:t>
          </a:r>
        </a:p>
        <a:p>
          <a:r>
            <a:rPr kumimoji="1" lang="ja-JP" altLang="en-US" sz="1300">
              <a:latin typeface="ＭＳ Ｐゴシック" panose="020B0600070205080204" pitchFamily="50" charset="-128"/>
              <a:ea typeface="ＭＳ Ｐゴシック" panose="020B0600070205080204" pitchFamily="50" charset="-128"/>
            </a:rPr>
            <a:t>　今後も人事院勧告による国の給与改定等を踏まえ、適切な給与水準の維持に努める。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83457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100693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人口の変動等により、前年度比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引き続き人口規模に応じた職員数となるよう留意するとともに、業務量を勘案しながら、適正かつ柔軟な配置に努める。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120862</xdr:rowOff>
    </xdr:from>
    <xdr:to>
      <xdr:col>81</xdr:col>
      <xdr:colOff>44450</xdr:colOff>
      <xdr:row>62</xdr:row>
      <xdr:rowOff>132927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076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120862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386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40429</xdr:rowOff>
    </xdr:from>
    <xdr:to>
      <xdr:col>72</xdr:col>
      <xdr:colOff>203200</xdr:colOff>
      <xdr:row>62</xdr:row>
      <xdr:rowOff>108796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70329"/>
          <a:ext cx="8890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155575</xdr:rowOff>
    </xdr:from>
    <xdr:to>
      <xdr:col>68</xdr:col>
      <xdr:colOff>152400</xdr:colOff>
      <xdr:row>62</xdr:row>
      <xdr:rowOff>40429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1402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160248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70062</xdr:rowOff>
    </xdr:from>
    <xdr:to>
      <xdr:col>77</xdr:col>
      <xdr:colOff>95250</xdr:colOff>
      <xdr:row>63</xdr:row>
      <xdr:rowOff>212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156439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161079</xdr:rowOff>
    </xdr:from>
    <xdr:to>
      <xdr:col>68</xdr:col>
      <xdr:colOff>203200</xdr:colOff>
      <xdr:row>62</xdr:row>
      <xdr:rowOff>91229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76006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年度は、元利償還金・準元利償還金に係る基準財政需要額算入額が減（約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千万円）となったことにより、分子である実質負担額は約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千万円の増となった。</a:t>
          </a:r>
        </a:p>
        <a:p>
          <a:r>
            <a:rPr kumimoji="1" lang="ja-JP" altLang="en-US" sz="1300">
              <a:latin typeface="ＭＳ Ｐゴシック" panose="020B0600070205080204" pitchFamily="50" charset="-128"/>
              <a:ea typeface="ＭＳ Ｐゴシック" panose="020B0600070205080204" pitchFamily="50" charset="-128"/>
            </a:rPr>
            <a:t>　一方で、臨時財政対策債発行可能額が前年度に比べ大きく減（約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千万円）となり、分母全体では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千万円の減となった。</a:t>
          </a:r>
        </a:p>
        <a:p>
          <a:r>
            <a:rPr kumimoji="1" lang="ja-JP" altLang="en-US" sz="1300">
              <a:latin typeface="ＭＳ Ｐゴシック" panose="020B0600070205080204" pitchFamily="50" charset="-128"/>
              <a:ea typeface="ＭＳ Ｐゴシック" panose="020B0600070205080204" pitchFamily="50" charset="-128"/>
            </a:rPr>
            <a:t>　分子の増、分母の減により、単年度の実質公債費比率では増となったが、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ポイントの減となり、前年度に引き続き、類似団体平均を下回った。</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12095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5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35076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700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92528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930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127000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70653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年度以降、該当なしとなっている。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年度は、普通会計の地方債残高が減（約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億円）となったほか、公営企業会計における地方債元金償還に充てる繰入見込額の減少（約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億円）により、将来負担額の合計は約</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億円減少した。</a:t>
          </a:r>
        </a:p>
        <a:p>
          <a:r>
            <a:rPr kumimoji="1" lang="ja-JP" altLang="en-US" sz="1300">
              <a:latin typeface="ＭＳ Ｐゴシック" panose="020B0600070205080204" pitchFamily="50" charset="-128"/>
              <a:ea typeface="ＭＳ Ｐゴシック" panose="020B0600070205080204" pitchFamily="50" charset="-128"/>
            </a:rPr>
            <a:t>　地方債残高は、令和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年度に増加に転じたが、令和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年度は臨時財政対策債の発行額の減に伴い減少した。また、公営企業会計における地方債元金償還に充てる繰入見込み額の減少は、主に下水道事業会計分の減少が大きく（約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億円）、年々減少している。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2286</xdr:rowOff>
    </xdr:from>
    <xdr:to>
      <xdr:col>73</xdr:col>
      <xdr:colOff>44450</xdr:colOff>
      <xdr:row>15</xdr:row>
      <xdr:rowOff>103886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114063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51511</xdr:rowOff>
    </xdr:from>
    <xdr:to>
      <xdr:col>64</xdr:col>
      <xdr:colOff>152400</xdr:colOff>
      <xdr:row>15</xdr:row>
      <xdr:rowOff>153111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2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163288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9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定年退職者が増加し、退職手当が増となったこと等の影響から、前年度比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今後も必要な人員は確保しつつ、弾力的な要員配置に取り組む。また、会計年度任用職員が増加傾向にあることから、担当業務について再検討を行い、委託化等の見直しを進め、人件費の抑制に努める。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140970</xdr:rowOff>
    </xdr:from>
    <xdr:to>
      <xdr:col>15</xdr:col>
      <xdr:colOff>149225</xdr:colOff>
      <xdr:row>38</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委託料、光熱水費、使用料及び賃借料の増等により、前年度比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適切に財源等を確保し、経費削減に努める。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67129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688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36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64407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自立支援福祉事業や生活保護費等の経常的経費の増により、前年度比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今後も高齢化の進展や障がい者数の増加が見込まれることから、扶助費の増加は避けがたい情勢であるが、適正水準の維持に努める。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57150</xdr:rowOff>
    </xdr:from>
    <xdr:to>
      <xdr:col>24</xdr:col>
      <xdr:colOff>25400</xdr:colOff>
      <xdr:row>53</xdr:row>
      <xdr:rowOff>120650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44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57150</xdr:rowOff>
    </xdr:from>
    <xdr:to>
      <xdr:col>19</xdr:col>
      <xdr:colOff>187325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1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6350</xdr:rowOff>
    </xdr:from>
    <xdr:to>
      <xdr:col>20</xdr:col>
      <xdr:colOff>38100</xdr:colOff>
      <xdr:row>53</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118127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31750</xdr:rowOff>
    </xdr:from>
    <xdr:to>
      <xdr:col>11</xdr:col>
      <xdr:colOff>60325</xdr:colOff>
      <xdr:row>53</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となったが、類似団体との比較では引き続き平均を下回り、上位にある。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年度は、介護保険特別会計、後期高齢者医療広域連合への繰出金等が増加したことにより数値は上昇した。</a:t>
          </a:r>
        </a:p>
        <a:p>
          <a:r>
            <a:rPr kumimoji="1" lang="ja-JP" altLang="en-US" sz="1300">
              <a:latin typeface="ＭＳ Ｐゴシック" panose="020B0600070205080204" pitchFamily="50" charset="-128"/>
              <a:ea typeface="ＭＳ Ｐゴシック" panose="020B0600070205080204" pitchFamily="50" charset="-128"/>
            </a:rPr>
            <a:t>　公営企業会計においても財政基盤の健全化を進め、普通会計からの負担が過度とならないように努める。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114300</xdr:rowOff>
    </xdr:from>
    <xdr:to>
      <xdr:col>82</xdr:col>
      <xdr:colOff>107950</xdr:colOff>
      <xdr:row>57</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1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15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63500</xdr:rowOff>
    </xdr:from>
    <xdr:to>
      <xdr:col>78</xdr:col>
      <xdr:colOff>120650</xdr:colOff>
      <xdr:row>56</xdr:row>
      <xdr:rowOff>165100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前年度と同じく</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となっており、経年では減少傾向にある。これは補助金・負担金の見直しに取り組んできた成果によるものである。</a:t>
          </a:r>
        </a:p>
        <a:p>
          <a:r>
            <a:rPr kumimoji="1" lang="ja-JP" altLang="en-US" sz="1300">
              <a:latin typeface="ＭＳ Ｐゴシック" panose="020B0600070205080204" pitchFamily="50" charset="-128"/>
              <a:ea typeface="ＭＳ Ｐゴシック" panose="020B0600070205080204" pitchFamily="50" charset="-128"/>
            </a:rPr>
            <a:t>　 引き続き対象事業の精査を進め、適正な支出に努める。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77470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7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115570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7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121920</xdr:rowOff>
    </xdr:from>
    <xdr:to>
      <xdr:col>74</xdr:col>
      <xdr:colOff>31750</xdr:colOff>
      <xdr:row>35</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123190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77487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170197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113047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151147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57150</xdr:rowOff>
    </xdr:from>
    <xdr:to>
      <xdr:col>69</xdr:col>
      <xdr:colOff>142875</xdr:colOff>
      <xdr:row>35</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決算額は対前年比約</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万円の減となったが、臨時財政対策債発行額の減に伴い歳入が縮小したことにより、前年度比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今後も大型事業に取り組むことから、交付税措置等の有利な起債を最優先に市債の的確かつ積極的な活用を図る場面もあるが、繰上償還も視野に入れ、公債費負担の軽減に努める。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85089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953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107950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78</xdr:row>
      <xdr:rowOff>20320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09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137161</xdr:rowOff>
    </xdr:from>
    <xdr:to>
      <xdr:col>24</xdr:col>
      <xdr:colOff>76200</xdr:colOff>
      <xdr:row>77</xdr:row>
      <xdr:rowOff>67311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153688</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72.6%</a:t>
          </a:r>
          <a:r>
            <a:rPr kumimoji="1" lang="ja-JP" altLang="en-US" sz="1300">
              <a:latin typeface="ＭＳ Ｐゴシック" panose="020B0600070205080204" pitchFamily="50" charset="-128"/>
              <a:ea typeface="ＭＳ Ｐゴシック" panose="020B0600070205080204" pitchFamily="50" charset="-128"/>
            </a:rPr>
            <a:t>となり、類似団体との比較では引き続き平均を下回り、上位にある。</a:t>
          </a:r>
        </a:p>
        <a:p>
          <a:r>
            <a:rPr kumimoji="1" lang="ja-JP" altLang="en-US" sz="1300">
              <a:latin typeface="ＭＳ Ｐゴシック" panose="020B0600070205080204" pitchFamily="50" charset="-128"/>
              <a:ea typeface="ＭＳ Ｐゴシック" panose="020B0600070205080204" pitchFamily="50" charset="-128"/>
            </a:rPr>
            <a:t>   人件費は今後も高止まりとなる見込みであり、扶助費も年々増加する傾向にあるため、今後も経常経費縮減の取組みを継続し、健全財政の維持に努める。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9260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992608"/>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76</xdr:row>
      <xdr:rowOff>113285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983464"/>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124714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73914</xdr:rowOff>
    </xdr:from>
    <xdr:to>
      <xdr:col>69</xdr:col>
      <xdr:colOff>142875</xdr:colOff>
      <xdr:row>76</xdr:row>
      <xdr:rowOff>4065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14241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118580</xdr:rowOff>
    </xdr:from>
    <xdr:to>
      <xdr:col>29</xdr:col>
      <xdr:colOff>127000</xdr:colOff>
      <xdr:row>13</xdr:row>
      <xdr:rowOff>146164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95055"/>
          <a:ext cx="647700" cy="2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146164</xdr:rowOff>
    </xdr:from>
    <xdr:to>
      <xdr:col>26</xdr:col>
      <xdr:colOff>50800</xdr:colOff>
      <xdr:row>14</xdr:row>
      <xdr:rowOff>60477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22639"/>
          <a:ext cx="698500" cy="8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60477</xdr:rowOff>
    </xdr:from>
    <xdr:to>
      <xdr:col>22</xdr:col>
      <xdr:colOff>114300</xdr:colOff>
      <xdr:row>14</xdr:row>
      <xdr:rowOff>116142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8402"/>
          <a:ext cx="698500" cy="5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110033</xdr:rowOff>
    </xdr:from>
    <xdr:to>
      <xdr:col>22</xdr:col>
      <xdr:colOff>165100</xdr:colOff>
      <xdr:row>17</xdr:row>
      <xdr:rowOff>40183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24960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8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116142</xdr:rowOff>
    </xdr:from>
    <xdr:to>
      <xdr:col>18</xdr:col>
      <xdr:colOff>177800</xdr:colOff>
      <xdr:row>15</xdr:row>
      <xdr:rowOff>12205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64067"/>
          <a:ext cx="698500" cy="67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7506</xdr:rowOff>
    </xdr:from>
    <xdr:to>
      <xdr:col>19</xdr:col>
      <xdr:colOff>38100</xdr:colOff>
      <xdr:row>17</xdr:row>
      <xdr:rowOff>109106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93883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36081</xdr:rowOff>
    </xdr:from>
    <xdr:to>
      <xdr:col>15</xdr:col>
      <xdr:colOff>101600</xdr:colOff>
      <xdr:row>17</xdr:row>
      <xdr:rowOff>137681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122458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67780</xdr:rowOff>
    </xdr:from>
    <xdr:to>
      <xdr:col>29</xdr:col>
      <xdr:colOff>177800</xdr:colOff>
      <xdr:row>13</xdr:row>
      <xdr:rowOff>169380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4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84307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8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95364</xdr:rowOff>
    </xdr:from>
    <xdr:to>
      <xdr:col>26</xdr:col>
      <xdr:colOff>101600</xdr:colOff>
      <xdr:row>14</xdr:row>
      <xdr:rowOff>25514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7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35691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4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9677</xdr:rowOff>
    </xdr:from>
    <xdr:to>
      <xdr:col>22</xdr:col>
      <xdr:colOff>165100</xdr:colOff>
      <xdr:row>14</xdr:row>
      <xdr:rowOff>111277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121454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2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65342</xdr:rowOff>
    </xdr:from>
    <xdr:to>
      <xdr:col>19</xdr:col>
      <xdr:colOff>38100</xdr:colOff>
      <xdr:row>14</xdr:row>
      <xdr:rowOff>166942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13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5669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82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132855</xdr:rowOff>
    </xdr:from>
    <xdr:to>
      <xdr:col>15</xdr:col>
      <xdr:colOff>101600</xdr:colOff>
      <xdr:row>15</xdr:row>
      <xdr:rowOff>63005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80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73182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254712</xdr:rowOff>
    </xdr:from>
    <xdr:to>
      <xdr:col>29</xdr:col>
      <xdr:colOff>127000</xdr:colOff>
      <xdr:row>35</xdr:row>
      <xdr:rowOff>280276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65062"/>
          <a:ext cx="647700" cy="25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280276</xdr:rowOff>
    </xdr:from>
    <xdr:to>
      <xdr:col>26</xdr:col>
      <xdr:colOff>50800</xdr:colOff>
      <xdr:row>35</xdr:row>
      <xdr:rowOff>297269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90626"/>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267170</xdr:rowOff>
    </xdr:from>
    <xdr:to>
      <xdr:col>22</xdr:col>
      <xdr:colOff>114300</xdr:colOff>
      <xdr:row>35</xdr:row>
      <xdr:rowOff>297269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77520"/>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266967</xdr:rowOff>
    </xdr:from>
    <xdr:to>
      <xdr:col>22</xdr:col>
      <xdr:colOff>165100</xdr:colOff>
      <xdr:row>36</xdr:row>
      <xdr:rowOff>25667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10444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263893</xdr:rowOff>
    </xdr:from>
    <xdr:to>
      <xdr:col>18</xdr:col>
      <xdr:colOff>177800</xdr:colOff>
      <xdr:row>35</xdr:row>
      <xdr:rowOff>267170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74243"/>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270548</xdr:rowOff>
    </xdr:from>
    <xdr:to>
      <xdr:col>19</xdr:col>
      <xdr:colOff>38100</xdr:colOff>
      <xdr:row>36</xdr:row>
      <xdr:rowOff>29248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258051</xdr:rowOff>
    </xdr:from>
    <xdr:to>
      <xdr:col>15</xdr:col>
      <xdr:colOff>101600</xdr:colOff>
      <xdr:row>36</xdr:row>
      <xdr:rowOff>16751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203912</xdr:rowOff>
    </xdr:from>
    <xdr:to>
      <xdr:col>29</xdr:col>
      <xdr:colOff>177800</xdr:colOff>
      <xdr:row>35</xdr:row>
      <xdr:rowOff>305512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14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175989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229476</xdr:rowOff>
    </xdr:from>
    <xdr:to>
      <xdr:col>26</xdr:col>
      <xdr:colOff>101600</xdr:colOff>
      <xdr:row>35</xdr:row>
      <xdr:rowOff>331076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315853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246469</xdr:rowOff>
    </xdr:from>
    <xdr:to>
      <xdr:col>22</xdr:col>
      <xdr:colOff>165100</xdr:colOff>
      <xdr:row>36</xdr:row>
      <xdr:rowOff>5169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6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2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216370</xdr:rowOff>
    </xdr:from>
    <xdr:to>
      <xdr:col>19</xdr:col>
      <xdr:colOff>38100</xdr:colOff>
      <xdr:row>35</xdr:row>
      <xdr:rowOff>317970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2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328147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213093</xdr:rowOff>
    </xdr:from>
    <xdr:to>
      <xdr:col>15</xdr:col>
      <xdr:colOff>101600</xdr:colOff>
      <xdr:row>35</xdr:row>
      <xdr:rowOff>314693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324870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9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53877</xdr:rowOff>
    </xdr:from>
    <xdr:to>
      <xdr:col>24</xdr:col>
      <xdr:colOff>63500</xdr:colOff>
      <xdr:row>33</xdr:row>
      <xdr:rowOff>102732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11727"/>
          <a:ext cx="838200" cy="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102732</xdr:rowOff>
    </xdr:from>
    <xdr:to>
      <xdr:col>19</xdr:col>
      <xdr:colOff>177800</xdr:colOff>
      <xdr:row>33</xdr:row>
      <xdr:rowOff>123861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60582"/>
          <a:ext cx="889000" cy="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123861</xdr:rowOff>
    </xdr:from>
    <xdr:to>
      <xdr:col>15</xdr:col>
      <xdr:colOff>50800</xdr:colOff>
      <xdr:row>35</xdr:row>
      <xdr:rowOff>3520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81711"/>
          <a:ext cx="889000" cy="2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1313</xdr:rowOff>
    </xdr:from>
    <xdr:to>
      <xdr:col>15</xdr:col>
      <xdr:colOff>101600</xdr:colOff>
      <xdr:row>35</xdr:row>
      <xdr:rowOff>102913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3520</xdr:rowOff>
    </xdr:from>
    <xdr:to>
      <xdr:col>10</xdr:col>
      <xdr:colOff>114300</xdr:colOff>
      <xdr:row>35</xdr:row>
      <xdr:rowOff>10051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042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8172</xdr:rowOff>
    </xdr:from>
    <xdr:to>
      <xdr:col>10</xdr:col>
      <xdr:colOff>165100</xdr:colOff>
      <xdr:row>36</xdr:row>
      <xdr:rowOff>109772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24076</xdr:rowOff>
    </xdr:from>
    <xdr:to>
      <xdr:col>6</xdr:col>
      <xdr:colOff>38100</xdr:colOff>
      <xdr:row>36</xdr:row>
      <xdr:rowOff>125676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116803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3077</xdr:rowOff>
    </xdr:from>
    <xdr:to>
      <xdr:col>24</xdr:col>
      <xdr:colOff>114300</xdr:colOff>
      <xdr:row>33</xdr:row>
      <xdr:rowOff>104677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25954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51932</xdr:rowOff>
    </xdr:from>
    <xdr:to>
      <xdr:col>20</xdr:col>
      <xdr:colOff>38100</xdr:colOff>
      <xdr:row>33</xdr:row>
      <xdr:rowOff>153532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0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170059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4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73061</xdr:rowOff>
    </xdr:from>
    <xdr:to>
      <xdr:col>15</xdr:col>
      <xdr:colOff>101600</xdr:colOff>
      <xdr:row>34</xdr:row>
      <xdr:rowOff>3211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19738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124170</xdr:rowOff>
    </xdr:from>
    <xdr:to>
      <xdr:col>10</xdr:col>
      <xdr:colOff>165100</xdr:colOff>
      <xdr:row>35</xdr:row>
      <xdr:rowOff>54320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70847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130701</xdr:rowOff>
    </xdr:from>
    <xdr:to>
      <xdr:col>6</xdr:col>
      <xdr:colOff>38100</xdr:colOff>
      <xdr:row>35</xdr:row>
      <xdr:rowOff>60851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77378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102324</xdr:rowOff>
    </xdr:from>
    <xdr:to>
      <xdr:col>24</xdr:col>
      <xdr:colOff>63500</xdr:colOff>
      <xdr:row>55</xdr:row>
      <xdr:rowOff>97866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89174"/>
          <a:ext cx="838200" cy="33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97866</xdr:rowOff>
    </xdr:from>
    <xdr:to>
      <xdr:col>19</xdr:col>
      <xdr:colOff>177800</xdr:colOff>
      <xdr:row>58</xdr:row>
      <xdr:rowOff>23190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27616"/>
          <a:ext cx="889000" cy="4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23190</xdr:rowOff>
    </xdr:from>
    <xdr:to>
      <xdr:col>15</xdr:col>
      <xdr:colOff>50800</xdr:colOff>
      <xdr:row>58</xdr:row>
      <xdr:rowOff>60871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67290"/>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71336</xdr:rowOff>
    </xdr:from>
    <xdr:to>
      <xdr:col>15</xdr:col>
      <xdr:colOff>101600</xdr:colOff>
      <xdr:row>59</xdr:row>
      <xdr:rowOff>1486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164063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60871</xdr:rowOff>
    </xdr:from>
    <xdr:to>
      <xdr:col>10</xdr:col>
      <xdr:colOff>114300</xdr:colOff>
      <xdr:row>59</xdr:row>
      <xdr:rowOff>76797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4971"/>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62726</xdr:rowOff>
    </xdr:from>
    <xdr:to>
      <xdr:col>10</xdr:col>
      <xdr:colOff>165100</xdr:colOff>
      <xdr:row>58</xdr:row>
      <xdr:rowOff>164326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00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155453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20320</xdr:rowOff>
    </xdr:from>
    <xdr:to>
      <xdr:col>6</xdr:col>
      <xdr:colOff>38100</xdr:colOff>
      <xdr:row>59</xdr:row>
      <xdr:rowOff>121920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51524</xdr:rowOff>
    </xdr:from>
    <xdr:to>
      <xdr:col>24</xdr:col>
      <xdr:colOff>114300</xdr:colOff>
      <xdr:row>53</xdr:row>
      <xdr:rowOff>153124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74401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47066</xdr:rowOff>
    </xdr:from>
    <xdr:to>
      <xdr:col>20</xdr:col>
      <xdr:colOff>38100</xdr:colOff>
      <xdr:row>55</xdr:row>
      <xdr:rowOff>148666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165193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143840</xdr:rowOff>
    </xdr:from>
    <xdr:to>
      <xdr:col>15</xdr:col>
      <xdr:colOff>101600</xdr:colOff>
      <xdr:row>58</xdr:row>
      <xdr:rowOff>73990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90517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10071</xdr:rowOff>
    </xdr:from>
    <xdr:to>
      <xdr:col>10</xdr:col>
      <xdr:colOff>165100</xdr:colOff>
      <xdr:row>58</xdr:row>
      <xdr:rowOff>111671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128198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25997</xdr:rowOff>
    </xdr:from>
    <xdr:to>
      <xdr:col>6</xdr:col>
      <xdr:colOff>38100</xdr:colOff>
      <xdr:row>59</xdr:row>
      <xdr:rowOff>127597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118724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65348</xdr:rowOff>
    </xdr:from>
    <xdr:to>
      <xdr:col>24</xdr:col>
      <xdr:colOff>63500</xdr:colOff>
      <xdr:row>76</xdr:row>
      <xdr:rowOff>78893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095548"/>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78893</xdr:rowOff>
    </xdr:from>
    <xdr:to>
      <xdr:col>19</xdr:col>
      <xdr:colOff>177800</xdr:colOff>
      <xdr:row>76</xdr:row>
      <xdr:rowOff>79121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0909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79121</xdr:rowOff>
    </xdr:from>
    <xdr:to>
      <xdr:col>15</xdr:col>
      <xdr:colOff>50800</xdr:colOff>
      <xdr:row>76</xdr:row>
      <xdr:rowOff>108153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0932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xdr:rowOff>
    </xdr:from>
    <xdr:to>
      <xdr:col>15</xdr:col>
      <xdr:colOff>101600</xdr:colOff>
      <xdr:row>76</xdr:row>
      <xdr:rowOff>101631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118159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0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85179</xdr:rowOff>
    </xdr:from>
    <xdr:to>
      <xdr:col>10</xdr:col>
      <xdr:colOff>114300</xdr:colOff>
      <xdr:row>76</xdr:row>
      <xdr:rowOff>108153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15379"/>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53239</xdr:rowOff>
    </xdr:from>
    <xdr:to>
      <xdr:col>10</xdr:col>
      <xdr:colOff>165100</xdr:colOff>
      <xdr:row>76</xdr:row>
      <xdr:rowOff>154839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171366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59982</xdr:rowOff>
    </xdr:from>
    <xdr:to>
      <xdr:col>6</xdr:col>
      <xdr:colOff>38100</xdr:colOff>
      <xdr:row>76</xdr:row>
      <xdr:rowOff>161582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152709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14548</xdr:rowOff>
    </xdr:from>
    <xdr:to>
      <xdr:col>24</xdr:col>
      <xdr:colOff>114300</xdr:colOff>
      <xdr:row>76</xdr:row>
      <xdr:rowOff>116148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37425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9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28093</xdr:rowOff>
    </xdr:from>
    <xdr:to>
      <xdr:col>20</xdr:col>
      <xdr:colOff>38100</xdr:colOff>
      <xdr:row>76</xdr:row>
      <xdr:rowOff>129693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120820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1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28321</xdr:rowOff>
    </xdr:from>
    <xdr:to>
      <xdr:col>15</xdr:col>
      <xdr:colOff>101600</xdr:colOff>
      <xdr:row>76</xdr:row>
      <xdr:rowOff>129921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121048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1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57353</xdr:rowOff>
    </xdr:from>
    <xdr:to>
      <xdr:col>10</xdr:col>
      <xdr:colOff>165100</xdr:colOff>
      <xdr:row>76</xdr:row>
      <xdr:rowOff>158953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150080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34379</xdr:rowOff>
    </xdr:from>
    <xdr:to>
      <xdr:col>6</xdr:col>
      <xdr:colOff>38100</xdr:colOff>
      <xdr:row>76</xdr:row>
      <xdr:rowOff>135979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152506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8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145247</xdr:rowOff>
    </xdr:from>
    <xdr:to>
      <xdr:col>24</xdr:col>
      <xdr:colOff>63500</xdr:colOff>
      <xdr:row>97</xdr:row>
      <xdr:rowOff>47589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04447"/>
          <a:ext cx="838200" cy="7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145247</xdr:rowOff>
    </xdr:from>
    <xdr:to>
      <xdr:col>19</xdr:col>
      <xdr:colOff>177800</xdr:colOff>
      <xdr:row>97</xdr:row>
      <xdr:rowOff>164213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04447"/>
          <a:ext cx="889000" cy="19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164213</xdr:rowOff>
    </xdr:from>
    <xdr:to>
      <xdr:col>15</xdr:col>
      <xdr:colOff>50800</xdr:colOff>
      <xdr:row>98</xdr:row>
      <xdr:rowOff>29218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94863"/>
          <a:ext cx="889000" cy="3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167980</xdr:rowOff>
    </xdr:from>
    <xdr:to>
      <xdr:col>15</xdr:col>
      <xdr:colOff>101600</xdr:colOff>
      <xdr:row>97</xdr:row>
      <xdr:rowOff>98130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2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114657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0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29218</xdr:rowOff>
    </xdr:from>
    <xdr:to>
      <xdr:col>10</xdr:col>
      <xdr:colOff>114300</xdr:colOff>
      <xdr:row>98</xdr:row>
      <xdr:rowOff>58265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31318"/>
          <a:ext cx="8890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11702</xdr:rowOff>
    </xdr:from>
    <xdr:to>
      <xdr:col>10</xdr:col>
      <xdr:colOff>165100</xdr:colOff>
      <xdr:row>97</xdr:row>
      <xdr:rowOff>113302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4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129829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31269</xdr:rowOff>
    </xdr:from>
    <xdr:to>
      <xdr:col>6</xdr:col>
      <xdr:colOff>38100</xdr:colOff>
      <xdr:row>97</xdr:row>
      <xdr:rowOff>132869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6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149396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168239</xdr:rowOff>
    </xdr:from>
    <xdr:to>
      <xdr:col>24</xdr:col>
      <xdr:colOff>114300</xdr:colOff>
      <xdr:row>97</xdr:row>
      <xdr:rowOff>98389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83166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4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94447</xdr:rowOff>
    </xdr:from>
    <xdr:to>
      <xdr:col>20</xdr:col>
      <xdr:colOff>38100</xdr:colOff>
      <xdr:row>97</xdr:row>
      <xdr:rowOff>24597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15724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4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113413</xdr:rowOff>
    </xdr:from>
    <xdr:to>
      <xdr:col>15</xdr:col>
      <xdr:colOff>101600</xdr:colOff>
      <xdr:row>98</xdr:row>
      <xdr:rowOff>43563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4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34690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149868</xdr:rowOff>
    </xdr:from>
    <xdr:to>
      <xdr:col>10</xdr:col>
      <xdr:colOff>165100</xdr:colOff>
      <xdr:row>98</xdr:row>
      <xdr:rowOff>80018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71145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7465</xdr:rowOff>
    </xdr:from>
    <xdr:to>
      <xdr:col>6</xdr:col>
      <xdr:colOff>38100</xdr:colOff>
      <xdr:row>98</xdr:row>
      <xdr:rowOff>109065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100192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0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88379</xdr:rowOff>
    </xdr:from>
    <xdr:to>
      <xdr:col>55</xdr:col>
      <xdr:colOff>0</xdr:colOff>
      <xdr:row>37</xdr:row>
      <xdr:rowOff>137452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32029"/>
          <a:ext cx="8382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142367</xdr:rowOff>
    </xdr:from>
    <xdr:to>
      <xdr:col>50</xdr:col>
      <xdr:colOff>114300</xdr:colOff>
      <xdr:row>37</xdr:row>
      <xdr:rowOff>137452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114417"/>
          <a:ext cx="889000" cy="136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142367</xdr:rowOff>
    </xdr:from>
    <xdr:to>
      <xdr:col>45</xdr:col>
      <xdr:colOff>177800</xdr:colOff>
      <xdr:row>38</xdr:row>
      <xdr:rowOff>22987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114417"/>
          <a:ext cx="889000" cy="142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134023</xdr:rowOff>
    </xdr:from>
    <xdr:to>
      <xdr:col>46</xdr:col>
      <xdr:colOff>38100</xdr:colOff>
      <xdr:row>31</xdr:row>
      <xdr:rowOff>64173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55300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22987</xdr:rowOff>
    </xdr:from>
    <xdr:to>
      <xdr:col>41</xdr:col>
      <xdr:colOff>50800</xdr:colOff>
      <xdr:row>38</xdr:row>
      <xdr:rowOff>58585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8087"/>
          <a:ext cx="8890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132677</xdr:rowOff>
    </xdr:from>
    <xdr:to>
      <xdr:col>41</xdr:col>
      <xdr:colOff>101600</xdr:colOff>
      <xdr:row>39</xdr:row>
      <xdr:rowOff>62827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53954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138252</xdr:rowOff>
    </xdr:from>
    <xdr:to>
      <xdr:col>36</xdr:col>
      <xdr:colOff>165100</xdr:colOff>
      <xdr:row>39</xdr:row>
      <xdr:rowOff>68402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5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59529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37579</xdr:rowOff>
    </xdr:from>
    <xdr:to>
      <xdr:col>55</xdr:col>
      <xdr:colOff>50800</xdr:colOff>
      <xdr:row>37</xdr:row>
      <xdr:rowOff>139179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60456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86652</xdr:rowOff>
    </xdr:from>
    <xdr:to>
      <xdr:col>50</xdr:col>
      <xdr:colOff>165100</xdr:colOff>
      <xdr:row>38</xdr:row>
      <xdr:rowOff>16802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33329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91567</xdr:rowOff>
    </xdr:from>
    <xdr:to>
      <xdr:col>46</xdr:col>
      <xdr:colOff>38100</xdr:colOff>
      <xdr:row>30</xdr:row>
      <xdr:rowOff>21717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06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38244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83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143637</xdr:rowOff>
    </xdr:from>
    <xdr:to>
      <xdr:col>41</xdr:col>
      <xdr:colOff>101600</xdr:colOff>
      <xdr:row>38</xdr:row>
      <xdr:rowOff>73787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90314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7785</xdr:rowOff>
    </xdr:from>
    <xdr:to>
      <xdr:col>36</xdr:col>
      <xdr:colOff>165100</xdr:colOff>
      <xdr:row>38</xdr:row>
      <xdr:rowOff>109385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125912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103467</xdr:rowOff>
    </xdr:from>
    <xdr:to>
      <xdr:col>55</xdr:col>
      <xdr:colOff>0</xdr:colOff>
      <xdr:row>55</xdr:row>
      <xdr:rowOff>147309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33217"/>
          <a:ext cx="8382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79072</xdr:rowOff>
    </xdr:from>
    <xdr:to>
      <xdr:col>50</xdr:col>
      <xdr:colOff>114300</xdr:colOff>
      <xdr:row>55</xdr:row>
      <xdr:rowOff>147309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08822"/>
          <a:ext cx="8890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79072</xdr:rowOff>
    </xdr:from>
    <xdr:to>
      <xdr:col>45</xdr:col>
      <xdr:colOff>177800</xdr:colOff>
      <xdr:row>56</xdr:row>
      <xdr:rowOff>63250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08822"/>
          <a:ext cx="889000" cy="15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11160</xdr:rowOff>
    </xdr:from>
    <xdr:to>
      <xdr:col>46</xdr:col>
      <xdr:colOff>38100</xdr:colOff>
      <xdr:row>57</xdr:row>
      <xdr:rowOff>112760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103887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63250</xdr:rowOff>
    </xdr:from>
    <xdr:to>
      <xdr:col>41</xdr:col>
      <xdr:colOff>50800</xdr:colOff>
      <xdr:row>57</xdr:row>
      <xdr:rowOff>12957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64450"/>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137314</xdr:rowOff>
    </xdr:from>
    <xdr:to>
      <xdr:col>41</xdr:col>
      <xdr:colOff>101600</xdr:colOff>
      <xdr:row>57</xdr:row>
      <xdr:rowOff>67464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58591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153855</xdr:rowOff>
    </xdr:from>
    <xdr:to>
      <xdr:col>36</xdr:col>
      <xdr:colOff>165100</xdr:colOff>
      <xdr:row>57</xdr:row>
      <xdr:rowOff>84005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75132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52667</xdr:rowOff>
    </xdr:from>
    <xdr:to>
      <xdr:col>55</xdr:col>
      <xdr:colOff>50800</xdr:colOff>
      <xdr:row>55</xdr:row>
      <xdr:rowOff>154267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8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75544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96509</xdr:rowOff>
    </xdr:from>
    <xdr:to>
      <xdr:col>50</xdr:col>
      <xdr:colOff>165100</xdr:colOff>
      <xdr:row>56</xdr:row>
      <xdr:rowOff>26659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43186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30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28272</xdr:rowOff>
    </xdr:from>
    <xdr:to>
      <xdr:col>46</xdr:col>
      <xdr:colOff>38100</xdr:colOff>
      <xdr:row>55</xdr:row>
      <xdr:rowOff>129872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146399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3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12450</xdr:rowOff>
    </xdr:from>
    <xdr:to>
      <xdr:col>41</xdr:col>
      <xdr:colOff>101600</xdr:colOff>
      <xdr:row>56</xdr:row>
      <xdr:rowOff>114050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130577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8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133607</xdr:rowOff>
    </xdr:from>
    <xdr:to>
      <xdr:col>36</xdr:col>
      <xdr:colOff>165100</xdr:colOff>
      <xdr:row>57</xdr:row>
      <xdr:rowOff>63757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5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40579</xdr:rowOff>
    </xdr:from>
    <xdr:to>
      <xdr:col>55</xdr:col>
      <xdr:colOff>0</xdr:colOff>
      <xdr:row>76</xdr:row>
      <xdr:rowOff>81521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70779"/>
          <a:ext cx="8382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40579</xdr:rowOff>
    </xdr:from>
    <xdr:to>
      <xdr:col>50</xdr:col>
      <xdr:colOff>114300</xdr:colOff>
      <xdr:row>77</xdr:row>
      <xdr:rowOff>92883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70779"/>
          <a:ext cx="889000" cy="22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92883</xdr:rowOff>
    </xdr:from>
    <xdr:to>
      <xdr:col>45</xdr:col>
      <xdr:colOff>177800</xdr:colOff>
      <xdr:row>77</xdr:row>
      <xdr:rowOff>166080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94533"/>
          <a:ext cx="889000" cy="7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18652</xdr:rowOff>
    </xdr:from>
    <xdr:to>
      <xdr:col>46</xdr:col>
      <xdr:colOff>38100</xdr:colOff>
      <xdr:row>77</xdr:row>
      <xdr:rowOff>120252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136779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166080</xdr:rowOff>
    </xdr:from>
    <xdr:to>
      <xdr:col>41</xdr:col>
      <xdr:colOff>50800</xdr:colOff>
      <xdr:row>78</xdr:row>
      <xdr:rowOff>80835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67730"/>
          <a:ext cx="889000" cy="8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142210</xdr:rowOff>
    </xdr:from>
    <xdr:to>
      <xdr:col>41</xdr:col>
      <xdr:colOff>101600</xdr:colOff>
      <xdr:row>77</xdr:row>
      <xdr:rowOff>72360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8021</xdr:rowOff>
    </xdr:from>
    <xdr:to>
      <xdr:col>36</xdr:col>
      <xdr:colOff>165100</xdr:colOff>
      <xdr:row>77</xdr:row>
      <xdr:rowOff>109621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126148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30721</xdr:rowOff>
    </xdr:from>
    <xdr:to>
      <xdr:col>55</xdr:col>
      <xdr:colOff>50800</xdr:colOff>
      <xdr:row>76</xdr:row>
      <xdr:rowOff>132321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53598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161229</xdr:rowOff>
    </xdr:from>
    <xdr:to>
      <xdr:col>50</xdr:col>
      <xdr:colOff>165100</xdr:colOff>
      <xdr:row>76</xdr:row>
      <xdr:rowOff>91379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1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107906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9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42083</xdr:rowOff>
    </xdr:from>
    <xdr:to>
      <xdr:col>46</xdr:col>
      <xdr:colOff>38100</xdr:colOff>
      <xdr:row>77</xdr:row>
      <xdr:rowOff>143683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134810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3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115280</xdr:rowOff>
    </xdr:from>
    <xdr:to>
      <xdr:col>41</xdr:col>
      <xdr:colOff>101600</xdr:colOff>
      <xdr:row>78</xdr:row>
      <xdr:rowOff>45430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36557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30035</xdr:rowOff>
    </xdr:from>
    <xdr:to>
      <xdr:col>36</xdr:col>
      <xdr:colOff>165100</xdr:colOff>
      <xdr:row>78</xdr:row>
      <xdr:rowOff>131635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122762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9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72332</xdr:rowOff>
    </xdr:from>
    <xdr:to>
      <xdr:col>55</xdr:col>
      <xdr:colOff>0</xdr:colOff>
      <xdr:row>94</xdr:row>
      <xdr:rowOff>158423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188632"/>
          <a:ext cx="838200" cy="8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151930</xdr:rowOff>
    </xdr:from>
    <xdr:to>
      <xdr:col>50</xdr:col>
      <xdr:colOff>114300</xdr:colOff>
      <xdr:row>94</xdr:row>
      <xdr:rowOff>158423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5925330"/>
          <a:ext cx="889000" cy="34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151930</xdr:rowOff>
    </xdr:from>
    <xdr:to>
      <xdr:col>45</xdr:col>
      <xdr:colOff>177800</xdr:colOff>
      <xdr:row>93</xdr:row>
      <xdr:rowOff>149209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925330"/>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67160</xdr:rowOff>
    </xdr:from>
    <xdr:to>
      <xdr:col>46</xdr:col>
      <xdr:colOff>38100</xdr:colOff>
      <xdr:row>95</xdr:row>
      <xdr:rowOff>168760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159887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149209</xdr:rowOff>
    </xdr:from>
    <xdr:to>
      <xdr:col>41</xdr:col>
      <xdr:colOff>50800</xdr:colOff>
      <xdr:row>94</xdr:row>
      <xdr:rowOff>49061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094059"/>
          <a:ext cx="88900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40162</xdr:rowOff>
    </xdr:from>
    <xdr:to>
      <xdr:col>41</xdr:col>
      <xdr:colOff>101600</xdr:colOff>
      <xdr:row>95</xdr:row>
      <xdr:rowOff>141762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132889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2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33441</xdr:rowOff>
    </xdr:from>
    <xdr:to>
      <xdr:col>36</xdr:col>
      <xdr:colOff>165100</xdr:colOff>
      <xdr:row>95</xdr:row>
      <xdr:rowOff>135041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126168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1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21532</xdr:rowOff>
    </xdr:from>
    <xdr:to>
      <xdr:col>55</xdr:col>
      <xdr:colOff>50800</xdr:colOff>
      <xdr:row>94</xdr:row>
      <xdr:rowOff>123132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44409</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107623</xdr:rowOff>
    </xdr:from>
    <xdr:to>
      <xdr:col>50</xdr:col>
      <xdr:colOff>165100</xdr:colOff>
      <xdr:row>95</xdr:row>
      <xdr:rowOff>37773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54300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9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101130</xdr:rowOff>
    </xdr:from>
    <xdr:to>
      <xdr:col>46</xdr:col>
      <xdr:colOff>38100</xdr:colOff>
      <xdr:row>93</xdr:row>
      <xdr:rowOff>31280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8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47807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64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98409</xdr:rowOff>
    </xdr:from>
    <xdr:to>
      <xdr:col>41</xdr:col>
      <xdr:colOff>101600</xdr:colOff>
      <xdr:row>94</xdr:row>
      <xdr:rowOff>28559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45086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8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169711</xdr:rowOff>
    </xdr:from>
    <xdr:to>
      <xdr:col>36</xdr:col>
      <xdr:colOff>165100</xdr:colOff>
      <xdr:row>94</xdr:row>
      <xdr:rowOff>99861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1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116388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8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68453</xdr:rowOff>
    </xdr:from>
    <xdr:to>
      <xdr:col>85</xdr:col>
      <xdr:colOff>127000</xdr:colOff>
      <xdr:row>38</xdr:row>
      <xdr:rowOff>91313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8355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43561</xdr:rowOff>
    </xdr:from>
    <xdr:to>
      <xdr:col>81</xdr:col>
      <xdr:colOff>50800</xdr:colOff>
      <xdr:row>38</xdr:row>
      <xdr:rowOff>68453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558661"/>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43561</xdr:rowOff>
    </xdr:from>
    <xdr:to>
      <xdr:col>76</xdr:col>
      <xdr:colOff>114300</xdr:colOff>
      <xdr:row>39</xdr:row>
      <xdr:rowOff>26416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558661"/>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78613</xdr:rowOff>
    </xdr:from>
    <xdr:to>
      <xdr:col>76</xdr:col>
      <xdr:colOff>165100</xdr:colOff>
      <xdr:row>39</xdr:row>
      <xdr:rowOff>8763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171340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26416</xdr:rowOff>
    </xdr:from>
    <xdr:to>
      <xdr:col>71</xdr:col>
      <xdr:colOff>177800</xdr:colOff>
      <xdr:row>39</xdr:row>
      <xdr:rowOff>35052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12966"/>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30497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37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76581</xdr:rowOff>
    </xdr:from>
    <xdr:to>
      <xdr:col>67</xdr:col>
      <xdr:colOff>101600</xdr:colOff>
      <xdr:row>39</xdr:row>
      <xdr:rowOff>6731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23258</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366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40513</xdr:rowOff>
    </xdr:from>
    <xdr:to>
      <xdr:col>85</xdr:col>
      <xdr:colOff>177800</xdr:colOff>
      <xdr:row>38</xdr:row>
      <xdr:rowOff>142113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171340</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34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17653</xdr:rowOff>
    </xdr:from>
    <xdr:to>
      <xdr:col>81</xdr:col>
      <xdr:colOff>101600</xdr:colOff>
      <xdr:row>38</xdr:row>
      <xdr:rowOff>119253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110380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6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164211</xdr:rowOff>
    </xdr:from>
    <xdr:to>
      <xdr:col>76</xdr:col>
      <xdr:colOff>165100</xdr:colOff>
      <xdr:row>38</xdr:row>
      <xdr:rowOff>94361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110888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2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147066</xdr:rowOff>
    </xdr:from>
    <xdr:to>
      <xdr:col>72</xdr:col>
      <xdr:colOff>38100</xdr:colOff>
      <xdr:row>39</xdr:row>
      <xdr:rowOff>77216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68343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54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155702</xdr:rowOff>
    </xdr:from>
    <xdr:to>
      <xdr:col>67</xdr:col>
      <xdr:colOff>101600</xdr:colOff>
      <xdr:row>39</xdr:row>
      <xdr:rowOff>85852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76979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763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35622</xdr:rowOff>
    </xdr:from>
    <xdr:to>
      <xdr:col>85</xdr:col>
      <xdr:colOff>127000</xdr:colOff>
      <xdr:row>74</xdr:row>
      <xdr:rowOff>41402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722922"/>
          <a:ext cx="8382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35622</xdr:rowOff>
    </xdr:from>
    <xdr:to>
      <xdr:col>81</xdr:col>
      <xdr:colOff>50800</xdr:colOff>
      <xdr:row>74</xdr:row>
      <xdr:rowOff>39345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722922"/>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7406</xdr:rowOff>
    </xdr:from>
    <xdr:to>
      <xdr:col>76</xdr:col>
      <xdr:colOff>114300</xdr:colOff>
      <xdr:row>74</xdr:row>
      <xdr:rowOff>39345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694706"/>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103367</xdr:rowOff>
    </xdr:from>
    <xdr:to>
      <xdr:col>76</xdr:col>
      <xdr:colOff>165100</xdr:colOff>
      <xdr:row>76</xdr:row>
      <xdr:rowOff>33517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6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24644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114162</xdr:rowOff>
    </xdr:from>
    <xdr:to>
      <xdr:col>71</xdr:col>
      <xdr:colOff>177800</xdr:colOff>
      <xdr:row>74</xdr:row>
      <xdr:rowOff>7406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630012"/>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133020</xdr:rowOff>
    </xdr:from>
    <xdr:to>
      <xdr:col>72</xdr:col>
      <xdr:colOff>38100</xdr:colOff>
      <xdr:row>76</xdr:row>
      <xdr:rowOff>63170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54297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8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91839</xdr:rowOff>
    </xdr:from>
    <xdr:to>
      <xdr:col>67</xdr:col>
      <xdr:colOff>101600</xdr:colOff>
      <xdr:row>76</xdr:row>
      <xdr:rowOff>21989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13116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162052</xdr:rowOff>
    </xdr:from>
    <xdr:to>
      <xdr:col>85</xdr:col>
      <xdr:colOff>177800</xdr:colOff>
      <xdr:row>74</xdr:row>
      <xdr:rowOff>92202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13479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5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156272</xdr:rowOff>
    </xdr:from>
    <xdr:to>
      <xdr:col>81</xdr:col>
      <xdr:colOff>101600</xdr:colOff>
      <xdr:row>74</xdr:row>
      <xdr:rowOff>86422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6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102949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4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159995</xdr:rowOff>
    </xdr:from>
    <xdr:to>
      <xdr:col>76</xdr:col>
      <xdr:colOff>165100</xdr:colOff>
      <xdr:row>74</xdr:row>
      <xdr:rowOff>90145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106672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128056</xdr:rowOff>
    </xdr:from>
    <xdr:to>
      <xdr:col>72</xdr:col>
      <xdr:colOff>38100</xdr:colOff>
      <xdr:row>74</xdr:row>
      <xdr:rowOff>58206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74733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63362</xdr:rowOff>
    </xdr:from>
    <xdr:to>
      <xdr:col>67</xdr:col>
      <xdr:colOff>101600</xdr:colOff>
      <xdr:row>73</xdr:row>
      <xdr:rowOff>164962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7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132316</xdr:rowOff>
    </xdr:from>
    <xdr:to>
      <xdr:col>85</xdr:col>
      <xdr:colOff>127000</xdr:colOff>
      <xdr:row>97</xdr:row>
      <xdr:rowOff>90460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91516"/>
          <a:ext cx="838200" cy="1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132316</xdr:rowOff>
    </xdr:from>
    <xdr:to>
      <xdr:col>81</xdr:col>
      <xdr:colOff>50800</xdr:colOff>
      <xdr:row>97</xdr:row>
      <xdr:rowOff>145438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91516"/>
          <a:ext cx="889000" cy="18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52558</xdr:rowOff>
    </xdr:from>
    <xdr:to>
      <xdr:col>76</xdr:col>
      <xdr:colOff>114300</xdr:colOff>
      <xdr:row>97</xdr:row>
      <xdr:rowOff>145438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83208"/>
          <a:ext cx="889000" cy="9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103462</xdr:rowOff>
    </xdr:from>
    <xdr:to>
      <xdr:col>76</xdr:col>
      <xdr:colOff>165100</xdr:colOff>
      <xdr:row>98</xdr:row>
      <xdr:rowOff>33612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24739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8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52558</xdr:rowOff>
    </xdr:from>
    <xdr:to>
      <xdr:col>71</xdr:col>
      <xdr:colOff>177800</xdr:colOff>
      <xdr:row>98</xdr:row>
      <xdr:rowOff>7317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83208"/>
          <a:ext cx="889000" cy="1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97748</xdr:rowOff>
    </xdr:from>
    <xdr:to>
      <xdr:col>72</xdr:col>
      <xdr:colOff>38100</xdr:colOff>
      <xdr:row>98</xdr:row>
      <xdr:rowOff>27898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19025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82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35577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4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39660</xdr:rowOff>
    </xdr:from>
    <xdr:to>
      <xdr:col>85</xdr:col>
      <xdr:colOff>177800</xdr:colOff>
      <xdr:row>97</xdr:row>
      <xdr:rowOff>141260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18087</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4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81516</xdr:rowOff>
    </xdr:from>
    <xdr:to>
      <xdr:col>81</xdr:col>
      <xdr:colOff>101600</xdr:colOff>
      <xdr:row>97</xdr:row>
      <xdr:rowOff>11666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28193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94638</xdr:rowOff>
    </xdr:from>
    <xdr:to>
      <xdr:col>76</xdr:col>
      <xdr:colOff>165100</xdr:colOff>
      <xdr:row>98</xdr:row>
      <xdr:rowOff>24788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41315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5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1758</xdr:rowOff>
    </xdr:from>
    <xdr:to>
      <xdr:col>72</xdr:col>
      <xdr:colOff>38100</xdr:colOff>
      <xdr:row>97</xdr:row>
      <xdr:rowOff>103358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119885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4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127967</xdr:rowOff>
    </xdr:from>
    <xdr:to>
      <xdr:col>67</xdr:col>
      <xdr:colOff>101600</xdr:colOff>
      <xdr:row>98</xdr:row>
      <xdr:rowOff>58117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49244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85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86804</xdr:rowOff>
    </xdr:from>
    <xdr:to>
      <xdr:col>107</xdr:col>
      <xdr:colOff>101600</xdr:colOff>
      <xdr:row>38</xdr:row>
      <xdr:rowOff>16954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3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33481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58229</xdr:rowOff>
    </xdr:from>
    <xdr:to>
      <xdr:col>102</xdr:col>
      <xdr:colOff>165100</xdr:colOff>
      <xdr:row>37</xdr:row>
      <xdr:rowOff>159829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17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125666</xdr:rowOff>
    </xdr:from>
    <xdr:to>
      <xdr:col>98</xdr:col>
      <xdr:colOff>38100</xdr:colOff>
      <xdr:row>38</xdr:row>
      <xdr:rowOff>55817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693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72343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72778</xdr:rowOff>
    </xdr:from>
    <xdr:to>
      <xdr:col>116</xdr:col>
      <xdr:colOff>63500</xdr:colOff>
      <xdr:row>56</xdr:row>
      <xdr:rowOff>156273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673978"/>
          <a:ext cx="838200" cy="8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131394</xdr:rowOff>
    </xdr:from>
    <xdr:to>
      <xdr:col>111</xdr:col>
      <xdr:colOff>177800</xdr:colOff>
      <xdr:row>56</xdr:row>
      <xdr:rowOff>156273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732594"/>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131394</xdr:rowOff>
    </xdr:from>
    <xdr:to>
      <xdr:col>107</xdr:col>
      <xdr:colOff>50800</xdr:colOff>
      <xdr:row>58</xdr:row>
      <xdr:rowOff>114688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732594"/>
          <a:ext cx="889000" cy="3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41142</xdr:rowOff>
    </xdr:from>
    <xdr:to>
      <xdr:col>107</xdr:col>
      <xdr:colOff>101600</xdr:colOff>
      <xdr:row>58</xdr:row>
      <xdr:rowOff>142742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133869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93123</xdr:rowOff>
    </xdr:from>
    <xdr:to>
      <xdr:col>102</xdr:col>
      <xdr:colOff>114300</xdr:colOff>
      <xdr:row>58</xdr:row>
      <xdr:rowOff>114688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37223"/>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75698</xdr:rowOff>
    </xdr:from>
    <xdr:to>
      <xdr:col>102</xdr:col>
      <xdr:colOff>165100</xdr:colOff>
      <xdr:row>59</xdr:row>
      <xdr:rowOff>5848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1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168425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58344</xdr:rowOff>
    </xdr:from>
    <xdr:to>
      <xdr:col>98</xdr:col>
      <xdr:colOff>38100</xdr:colOff>
      <xdr:row>58</xdr:row>
      <xdr:rowOff>159944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151071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21978</xdr:rowOff>
    </xdr:from>
    <xdr:to>
      <xdr:col>116</xdr:col>
      <xdr:colOff>114300</xdr:colOff>
      <xdr:row>56</xdr:row>
      <xdr:rowOff>123578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6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44855</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47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105473</xdr:rowOff>
    </xdr:from>
    <xdr:to>
      <xdr:col>112</xdr:col>
      <xdr:colOff>38100</xdr:colOff>
      <xdr:row>57</xdr:row>
      <xdr:rowOff>35623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52150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4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80594</xdr:rowOff>
    </xdr:from>
    <xdr:to>
      <xdr:col>107</xdr:col>
      <xdr:colOff>101600</xdr:colOff>
      <xdr:row>57</xdr:row>
      <xdr:rowOff>10744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27271</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63888</xdr:rowOff>
    </xdr:from>
    <xdr:to>
      <xdr:col>102</xdr:col>
      <xdr:colOff>165100</xdr:colOff>
      <xdr:row>58</xdr:row>
      <xdr:rowOff>165488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10565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42323</xdr:rowOff>
    </xdr:from>
    <xdr:to>
      <xdr:col>98</xdr:col>
      <xdr:colOff>38100</xdr:colOff>
      <xdr:row>58</xdr:row>
      <xdr:rowOff>143923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160450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119850</xdr:rowOff>
    </xdr:from>
    <xdr:to>
      <xdr:col>116</xdr:col>
      <xdr:colOff>63500</xdr:colOff>
      <xdr:row>75</xdr:row>
      <xdr:rowOff>137681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78600"/>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107696</xdr:rowOff>
    </xdr:from>
    <xdr:to>
      <xdr:col>111</xdr:col>
      <xdr:colOff>177800</xdr:colOff>
      <xdr:row>75</xdr:row>
      <xdr:rowOff>137681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966446"/>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107696</xdr:rowOff>
    </xdr:from>
    <xdr:to>
      <xdr:col>107</xdr:col>
      <xdr:colOff>50800</xdr:colOff>
      <xdr:row>75</xdr:row>
      <xdr:rowOff>160502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66446"/>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90881</xdr:rowOff>
    </xdr:from>
    <xdr:to>
      <xdr:col>107</xdr:col>
      <xdr:colOff>101600</xdr:colOff>
      <xdr:row>77</xdr:row>
      <xdr:rowOff>21031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2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160502</xdr:rowOff>
    </xdr:from>
    <xdr:to>
      <xdr:col>102</xdr:col>
      <xdr:colOff>114300</xdr:colOff>
      <xdr:row>75</xdr:row>
      <xdr:rowOff>168732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1925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27293</xdr:rowOff>
    </xdr:from>
    <xdr:to>
      <xdr:col>102</xdr:col>
      <xdr:colOff>165100</xdr:colOff>
      <xdr:row>76</xdr:row>
      <xdr:rowOff>128893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120020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46495</xdr:rowOff>
    </xdr:from>
    <xdr:to>
      <xdr:col>98</xdr:col>
      <xdr:colOff>38100</xdr:colOff>
      <xdr:row>76</xdr:row>
      <xdr:rowOff>148095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139222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69050</xdr:rowOff>
    </xdr:from>
    <xdr:to>
      <xdr:col>116</xdr:col>
      <xdr:colOff>114300</xdr:colOff>
      <xdr:row>75</xdr:row>
      <xdr:rowOff>170650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47477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86881</xdr:rowOff>
    </xdr:from>
    <xdr:to>
      <xdr:col>112</xdr:col>
      <xdr:colOff>38100</xdr:colOff>
      <xdr:row>76</xdr:row>
      <xdr:rowOff>17032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456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8157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56896</xdr:rowOff>
    </xdr:from>
    <xdr:to>
      <xdr:col>107</xdr:col>
      <xdr:colOff>101600</xdr:colOff>
      <xdr:row>75</xdr:row>
      <xdr:rowOff>158496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3573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109703</xdr:rowOff>
    </xdr:from>
    <xdr:to>
      <xdr:col>102</xdr:col>
      <xdr:colOff>165100</xdr:colOff>
      <xdr:row>76</xdr:row>
      <xdr:rowOff>39852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68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56380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117932</xdr:rowOff>
    </xdr:from>
    <xdr:to>
      <xdr:col>98</xdr:col>
      <xdr:colOff>38100</xdr:colOff>
      <xdr:row>76</xdr:row>
      <xdr:rowOff>48082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9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64609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473,687</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6,308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人件費は、定年退職者数の増加等により、引き続き住民一人当たり</a:t>
          </a:r>
          <a:r>
            <a:rPr kumimoji="1" lang="en-US" altLang="ja-JP" sz="1300">
              <a:latin typeface="ＭＳ Ｐゴシック" panose="020B0600070205080204" pitchFamily="50" charset="-128"/>
              <a:ea typeface="ＭＳ Ｐゴシック" panose="020B0600070205080204" pitchFamily="50" charset="-128"/>
            </a:rPr>
            <a:t>70,000</a:t>
          </a:r>
          <a:r>
            <a:rPr kumimoji="1" lang="ja-JP" altLang="en-US" sz="1300">
              <a:latin typeface="ＭＳ Ｐゴシック" panose="020B0600070205080204" pitchFamily="50" charset="-128"/>
              <a:ea typeface="ＭＳ Ｐゴシック" panose="020B0600070205080204" pitchFamily="50" charset="-128"/>
            </a:rPr>
            <a:t>円を超えており、高止まりの傾向にある。</a:t>
          </a:r>
        </a:p>
        <a:p>
          <a:r>
            <a:rPr kumimoji="1" lang="ja-JP" altLang="en-US" sz="1300">
              <a:latin typeface="ＭＳ Ｐゴシック" panose="020B0600070205080204" pitchFamily="50" charset="-128"/>
              <a:ea typeface="ＭＳ Ｐゴシック" panose="020B0600070205080204" pitchFamily="50" charset="-128"/>
            </a:rPr>
            <a:t>物件費は、前年度比</a:t>
          </a:r>
          <a:r>
            <a:rPr kumimoji="1" lang="en-US" altLang="ja-JP" sz="1300">
              <a:latin typeface="ＭＳ Ｐゴシック" panose="020B0600070205080204" pitchFamily="50" charset="-128"/>
              <a:ea typeface="ＭＳ Ｐゴシック" panose="020B0600070205080204" pitchFamily="50" charset="-128"/>
            </a:rPr>
            <a:t>8,883</a:t>
          </a:r>
          <a:r>
            <a:rPr kumimoji="1" lang="ja-JP" altLang="en-US" sz="1300">
              <a:latin typeface="ＭＳ Ｐゴシック" panose="020B0600070205080204" pitchFamily="50" charset="-128"/>
              <a:ea typeface="ＭＳ Ｐゴシック" panose="020B0600070205080204" pitchFamily="50" charset="-128"/>
            </a:rPr>
            <a:t>円の増となっており、これは委託料、光熱水費、使用料及び賃借料等の増加による影響が大きい。</a:t>
          </a:r>
        </a:p>
        <a:p>
          <a:r>
            <a:rPr kumimoji="1" lang="ja-JP" altLang="en-US" sz="1300">
              <a:latin typeface="ＭＳ Ｐゴシック" panose="020B0600070205080204" pitchFamily="50" charset="-128"/>
              <a:ea typeface="ＭＳ Ｐゴシック" panose="020B0600070205080204" pitchFamily="50" charset="-128"/>
            </a:rPr>
            <a:t>扶助費は、子育て世帯や住民税非課税世帯に対する臨時特別支援事業等の減により、前年度比</a:t>
          </a:r>
          <a:r>
            <a:rPr kumimoji="1" lang="en-US" altLang="ja-JP" sz="1300">
              <a:latin typeface="ＭＳ Ｐゴシック" panose="020B0600070205080204" pitchFamily="50" charset="-128"/>
              <a:ea typeface="ＭＳ Ｐゴシック" panose="020B0600070205080204" pitchFamily="50" charset="-128"/>
            </a:rPr>
            <a:t>9,684</a:t>
          </a:r>
          <a:r>
            <a:rPr kumimoji="1" lang="ja-JP" altLang="en-US" sz="1300">
              <a:latin typeface="ＭＳ Ｐゴシック" panose="020B0600070205080204" pitchFamily="50" charset="-128"/>
              <a:ea typeface="ＭＳ Ｐゴシック" panose="020B0600070205080204" pitchFamily="50" charset="-128"/>
            </a:rPr>
            <a:t>円の減となっているが、自立支援福祉事業等の経常的経費は増となっている。今後も高齢化の進展や障がい者数の増加が見込まれることから、適正水準の維持に努める。</a:t>
          </a:r>
        </a:p>
        <a:p>
          <a:r>
            <a:rPr kumimoji="1" lang="ja-JP" altLang="en-US" sz="1300">
              <a:latin typeface="ＭＳ Ｐゴシック" panose="020B0600070205080204" pitchFamily="50" charset="-128"/>
              <a:ea typeface="ＭＳ Ｐゴシック" panose="020B0600070205080204" pitchFamily="50" charset="-128"/>
            </a:rPr>
            <a:t>普通建設事業費のうち更新整備分は、小中学校におけるトイレを整備したこと等により、前年度比</a:t>
          </a:r>
          <a:r>
            <a:rPr kumimoji="1" lang="en-US" altLang="ja-JP" sz="1300">
              <a:latin typeface="ＭＳ Ｐゴシック" panose="020B0600070205080204" pitchFamily="50" charset="-128"/>
              <a:ea typeface="ＭＳ Ｐゴシック" panose="020B0600070205080204" pitchFamily="50" charset="-128"/>
            </a:rPr>
            <a:t>3,766</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今後も事業の選択と集中により、真に必要な事業について財源を確保しながら進めることで、健全財政の堅持に努める。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86360</xdr:rowOff>
    </xdr:from>
    <xdr:to>
      <xdr:col>24</xdr:col>
      <xdr:colOff>63500</xdr:colOff>
      <xdr:row>35</xdr:row>
      <xdr:rowOff>130556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87110"/>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82550</xdr:rowOff>
    </xdr:from>
    <xdr:to>
      <xdr:col>19</xdr:col>
      <xdr:colOff>177800</xdr:colOff>
      <xdr:row>35</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3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49022</xdr:rowOff>
    </xdr:from>
    <xdr:to>
      <xdr:col>15</xdr:col>
      <xdr:colOff>50800</xdr:colOff>
      <xdr:row>35</xdr:row>
      <xdr:rowOff>82550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97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47752</xdr:rowOff>
    </xdr:from>
    <xdr:to>
      <xdr:col>15</xdr:col>
      <xdr:colOff>101600</xdr:colOff>
      <xdr:row>35</xdr:row>
      <xdr:rowOff>149352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140479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49022</xdr:rowOff>
    </xdr:from>
    <xdr:to>
      <xdr:col>10</xdr:col>
      <xdr:colOff>114300</xdr:colOff>
      <xdr:row>35</xdr:row>
      <xdr:rowOff>54356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977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xdr:rowOff>
    </xdr:from>
    <xdr:to>
      <xdr:col>10</xdr:col>
      <xdr:colOff>165100</xdr:colOff>
      <xdr:row>35</xdr:row>
      <xdr:rowOff>114300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105427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119380</xdr:rowOff>
    </xdr:from>
    <xdr:to>
      <xdr:col>6</xdr:col>
      <xdr:colOff>38100</xdr:colOff>
      <xdr:row>35</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66057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58183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35560</xdr:rowOff>
    </xdr:from>
    <xdr:to>
      <xdr:col>20</xdr:col>
      <xdr:colOff>38100</xdr:colOff>
      <xdr:row>35</xdr:row>
      <xdr:rowOff>137160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153687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31750</xdr:rowOff>
    </xdr:from>
    <xdr:to>
      <xdr:col>15</xdr:col>
      <xdr:colOff>101600</xdr:colOff>
      <xdr:row>35</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169672</xdr:rowOff>
    </xdr:from>
    <xdr:to>
      <xdr:col>10</xdr:col>
      <xdr:colOff>165100</xdr:colOff>
      <xdr:row>35</xdr:row>
      <xdr:rowOff>99822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116349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3556</xdr:rowOff>
    </xdr:from>
    <xdr:to>
      <xdr:col>6</xdr:col>
      <xdr:colOff>38100</xdr:colOff>
      <xdr:row>35</xdr:row>
      <xdr:rowOff>105156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96283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44374</xdr:rowOff>
    </xdr:from>
    <xdr:to>
      <xdr:col>24</xdr:col>
      <xdr:colOff>63500</xdr:colOff>
      <xdr:row>56</xdr:row>
      <xdr:rowOff>120552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45574"/>
          <a:ext cx="838200" cy="7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62945</xdr:rowOff>
    </xdr:from>
    <xdr:to>
      <xdr:col>19</xdr:col>
      <xdr:colOff>177800</xdr:colOff>
      <xdr:row>56</xdr:row>
      <xdr:rowOff>120552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35445"/>
          <a:ext cx="889000" cy="108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62945</xdr:rowOff>
    </xdr:from>
    <xdr:to>
      <xdr:col>15</xdr:col>
      <xdr:colOff>50800</xdr:colOff>
      <xdr:row>56</xdr:row>
      <xdr:rowOff>124558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35445"/>
          <a:ext cx="889000" cy="109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76012</xdr:rowOff>
    </xdr:from>
    <xdr:to>
      <xdr:col>15</xdr:col>
      <xdr:colOff>101600</xdr:colOff>
      <xdr:row>51</xdr:row>
      <xdr:rowOff>6162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168739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4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112899</xdr:rowOff>
    </xdr:from>
    <xdr:to>
      <xdr:col>10</xdr:col>
      <xdr:colOff>114300</xdr:colOff>
      <xdr:row>56</xdr:row>
      <xdr:rowOff>124558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14099"/>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135165</xdr:rowOff>
    </xdr:from>
    <xdr:to>
      <xdr:col>10</xdr:col>
      <xdr:colOff>165100</xdr:colOff>
      <xdr:row>57</xdr:row>
      <xdr:rowOff>65315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3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56442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2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142642</xdr:rowOff>
    </xdr:from>
    <xdr:to>
      <xdr:col>6</xdr:col>
      <xdr:colOff>38100</xdr:colOff>
      <xdr:row>57</xdr:row>
      <xdr:rowOff>72792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63919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165024</xdr:rowOff>
    </xdr:from>
    <xdr:to>
      <xdr:col>24</xdr:col>
      <xdr:colOff>114300</xdr:colOff>
      <xdr:row>56</xdr:row>
      <xdr:rowOff>95174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9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16451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4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69752</xdr:rowOff>
    </xdr:from>
    <xdr:to>
      <xdr:col>20</xdr:col>
      <xdr:colOff>38100</xdr:colOff>
      <xdr:row>56</xdr:row>
      <xdr:rowOff>171352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7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12145</xdr:rowOff>
    </xdr:from>
    <xdr:to>
      <xdr:col>15</xdr:col>
      <xdr:colOff>101600</xdr:colOff>
      <xdr:row>50</xdr:row>
      <xdr:rowOff>113745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130272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5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73758</xdr:rowOff>
    </xdr:from>
    <xdr:to>
      <xdr:col>10</xdr:col>
      <xdr:colOff>165100</xdr:colOff>
      <xdr:row>57</xdr:row>
      <xdr:rowOff>3908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20435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5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62099</xdr:rowOff>
    </xdr:from>
    <xdr:to>
      <xdr:col>6</xdr:col>
      <xdr:colOff>38100</xdr:colOff>
      <xdr:row>56</xdr:row>
      <xdr:rowOff>163699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8776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20593</xdr:rowOff>
    </xdr:from>
    <xdr:to>
      <xdr:col>24</xdr:col>
      <xdr:colOff>63500</xdr:colOff>
      <xdr:row>76</xdr:row>
      <xdr:rowOff>77383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0793"/>
          <a:ext cx="838200" cy="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20593</xdr:rowOff>
    </xdr:from>
    <xdr:to>
      <xdr:col>19</xdr:col>
      <xdr:colOff>177800</xdr:colOff>
      <xdr:row>77</xdr:row>
      <xdr:rowOff>3035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0793"/>
          <a:ext cx="889000" cy="1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3035</xdr:rowOff>
    </xdr:from>
    <xdr:to>
      <xdr:col>15</xdr:col>
      <xdr:colOff>50800</xdr:colOff>
      <xdr:row>77</xdr:row>
      <xdr:rowOff>73848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04685"/>
          <a:ext cx="889000" cy="7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137973</xdr:rowOff>
    </xdr:from>
    <xdr:to>
      <xdr:col>15</xdr:col>
      <xdr:colOff>101600</xdr:colOff>
      <xdr:row>77</xdr:row>
      <xdr:rowOff>68123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6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73848</xdr:rowOff>
    </xdr:from>
    <xdr:to>
      <xdr:col>10</xdr:col>
      <xdr:colOff>114300</xdr:colOff>
      <xdr:row>77</xdr:row>
      <xdr:rowOff>105897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5498"/>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168765</xdr:rowOff>
    </xdr:from>
    <xdr:to>
      <xdr:col>10</xdr:col>
      <xdr:colOff>165100</xdr:colOff>
      <xdr:row>77</xdr:row>
      <xdr:rowOff>98915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16511</xdr:rowOff>
    </xdr:from>
    <xdr:to>
      <xdr:col>6</xdr:col>
      <xdr:colOff>38100</xdr:colOff>
      <xdr:row>77</xdr:row>
      <xdr:rowOff>118111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1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134638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26583</xdr:rowOff>
    </xdr:from>
    <xdr:to>
      <xdr:col>24</xdr:col>
      <xdr:colOff>114300</xdr:colOff>
      <xdr:row>76</xdr:row>
      <xdr:rowOff>128183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5010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141242</xdr:rowOff>
    </xdr:from>
    <xdr:to>
      <xdr:col>20</xdr:col>
      <xdr:colOff>38100</xdr:colOff>
      <xdr:row>76</xdr:row>
      <xdr:rowOff>71391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99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62520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123685</xdr:rowOff>
    </xdr:from>
    <xdr:to>
      <xdr:col>15</xdr:col>
      <xdr:colOff>101600</xdr:colOff>
      <xdr:row>77</xdr:row>
      <xdr:rowOff>53835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70362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92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23048</xdr:rowOff>
    </xdr:from>
    <xdr:to>
      <xdr:col>10</xdr:col>
      <xdr:colOff>165100</xdr:colOff>
      <xdr:row>77</xdr:row>
      <xdr:rowOff>124648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115775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55097</xdr:rowOff>
    </xdr:from>
    <xdr:to>
      <xdr:col>6</xdr:col>
      <xdr:colOff>38100</xdr:colOff>
      <xdr:row>77</xdr:row>
      <xdr:rowOff>156697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147824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120132</xdr:rowOff>
    </xdr:from>
    <xdr:to>
      <xdr:col>24</xdr:col>
      <xdr:colOff>63500</xdr:colOff>
      <xdr:row>95</xdr:row>
      <xdr:rowOff>123423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07882"/>
          <a:ext cx="8382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120132</xdr:rowOff>
    </xdr:from>
    <xdr:to>
      <xdr:col>19</xdr:col>
      <xdr:colOff>177800</xdr:colOff>
      <xdr:row>97</xdr:row>
      <xdr:rowOff>145712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07882"/>
          <a:ext cx="889000" cy="36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145712</xdr:rowOff>
    </xdr:from>
    <xdr:to>
      <xdr:col>15</xdr:col>
      <xdr:colOff>50800</xdr:colOff>
      <xdr:row>98</xdr:row>
      <xdr:rowOff>24234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76362"/>
          <a:ext cx="8890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104673</xdr:rowOff>
    </xdr:from>
    <xdr:to>
      <xdr:col>15</xdr:col>
      <xdr:colOff>101600</xdr:colOff>
      <xdr:row>97</xdr:row>
      <xdr:rowOff>34823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3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51350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24234</xdr:rowOff>
    </xdr:from>
    <xdr:to>
      <xdr:col>10</xdr:col>
      <xdr:colOff>114300</xdr:colOff>
      <xdr:row>98</xdr:row>
      <xdr:rowOff>50592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26334"/>
          <a:ext cx="889000" cy="2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72396</xdr:rowOff>
    </xdr:from>
    <xdr:to>
      <xdr:col>10</xdr:col>
      <xdr:colOff>165100</xdr:colOff>
      <xdr:row>97</xdr:row>
      <xdr:rowOff>2546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19073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149433</xdr:rowOff>
    </xdr:from>
    <xdr:to>
      <xdr:col>6</xdr:col>
      <xdr:colOff>38100</xdr:colOff>
      <xdr:row>97</xdr:row>
      <xdr:rowOff>79583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96110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72623</xdr:rowOff>
    </xdr:from>
    <xdr:to>
      <xdr:col>24</xdr:col>
      <xdr:colOff>114300</xdr:colOff>
      <xdr:row>96</xdr:row>
      <xdr:rowOff>2773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6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51050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69332</xdr:rowOff>
    </xdr:from>
    <xdr:to>
      <xdr:col>20</xdr:col>
      <xdr:colOff>38100</xdr:colOff>
      <xdr:row>95</xdr:row>
      <xdr:rowOff>170932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162059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94912</xdr:rowOff>
    </xdr:from>
    <xdr:to>
      <xdr:col>15</xdr:col>
      <xdr:colOff>101600</xdr:colOff>
      <xdr:row>98</xdr:row>
      <xdr:rowOff>25062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16189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1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144884</xdr:rowOff>
    </xdr:from>
    <xdr:to>
      <xdr:col>10</xdr:col>
      <xdr:colOff>165100</xdr:colOff>
      <xdr:row>98</xdr:row>
      <xdr:rowOff>75034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7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66161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171242</xdr:rowOff>
    </xdr:from>
    <xdr:to>
      <xdr:col>6</xdr:col>
      <xdr:colOff>38100</xdr:colOff>
      <xdr:row>98</xdr:row>
      <xdr:rowOff>101392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92519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9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45517</xdr:rowOff>
    </xdr:from>
    <xdr:to>
      <xdr:col>55</xdr:col>
      <xdr:colOff>0</xdr:colOff>
      <xdr:row>37</xdr:row>
      <xdr:rowOff>53289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89167"/>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45517</xdr:rowOff>
    </xdr:from>
    <xdr:to>
      <xdr:col>50</xdr:col>
      <xdr:colOff>114300</xdr:colOff>
      <xdr:row>37</xdr:row>
      <xdr:rowOff>53289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38916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48260</xdr:rowOff>
    </xdr:from>
    <xdr:to>
      <xdr:col>45</xdr:col>
      <xdr:colOff>177800</xdr:colOff>
      <xdr:row>37</xdr:row>
      <xdr:rowOff>45517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220460"/>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75184</xdr:rowOff>
    </xdr:from>
    <xdr:to>
      <xdr:col>46</xdr:col>
      <xdr:colOff>38100</xdr:colOff>
      <xdr:row>37</xdr:row>
      <xdr:rowOff>5334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21861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2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48260</xdr:rowOff>
    </xdr:from>
    <xdr:to>
      <xdr:col>41</xdr:col>
      <xdr:colOff>50800</xdr:colOff>
      <xdr:row>36</xdr:row>
      <xdr:rowOff>62433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2046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63297</xdr:rowOff>
    </xdr:from>
    <xdr:to>
      <xdr:col>41</xdr:col>
      <xdr:colOff>101600</xdr:colOff>
      <xdr:row>36</xdr:row>
      <xdr:rowOff>164897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156024</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110304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8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166167</xdr:rowOff>
    </xdr:from>
    <xdr:to>
      <xdr:col>55</xdr:col>
      <xdr:colOff>50800</xdr:colOff>
      <xdr:row>37</xdr:row>
      <xdr:rowOff>96317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144594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xdr:rowOff>
    </xdr:from>
    <xdr:to>
      <xdr:col>50</xdr:col>
      <xdr:colOff>165100</xdr:colOff>
      <xdr:row>37</xdr:row>
      <xdr:rowOff>104089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95216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166167</xdr:rowOff>
    </xdr:from>
    <xdr:to>
      <xdr:col>46</xdr:col>
      <xdr:colOff>38100</xdr:colOff>
      <xdr:row>37</xdr:row>
      <xdr:rowOff>96317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87444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168910</xdr:rowOff>
    </xdr:from>
    <xdr:to>
      <xdr:col>41</xdr:col>
      <xdr:colOff>101600</xdr:colOff>
      <xdr:row>36</xdr:row>
      <xdr:rowOff>99060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115587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11633</xdr:rowOff>
    </xdr:from>
    <xdr:to>
      <xdr:col>36</xdr:col>
      <xdr:colOff>165100</xdr:colOff>
      <xdr:row>36</xdr:row>
      <xdr:rowOff>113233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129760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595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127241</xdr:rowOff>
    </xdr:from>
    <xdr:to>
      <xdr:col>55</xdr:col>
      <xdr:colOff>0</xdr:colOff>
      <xdr:row>54</xdr:row>
      <xdr:rowOff>133585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214091"/>
          <a:ext cx="838200" cy="17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98095</xdr:rowOff>
    </xdr:from>
    <xdr:to>
      <xdr:col>50</xdr:col>
      <xdr:colOff>114300</xdr:colOff>
      <xdr:row>54</xdr:row>
      <xdr:rowOff>133585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356395"/>
          <a:ext cx="889000" cy="3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98095</xdr:rowOff>
    </xdr:from>
    <xdr:to>
      <xdr:col>45</xdr:col>
      <xdr:colOff>177800</xdr:colOff>
      <xdr:row>54</xdr:row>
      <xdr:rowOff>146730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356395"/>
          <a:ext cx="889000" cy="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28435</xdr:rowOff>
    </xdr:from>
    <xdr:to>
      <xdr:col>46</xdr:col>
      <xdr:colOff>38100</xdr:colOff>
      <xdr:row>56</xdr:row>
      <xdr:rowOff>130035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2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121162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7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146730</xdr:rowOff>
    </xdr:from>
    <xdr:to>
      <xdr:col>41</xdr:col>
      <xdr:colOff>50800</xdr:colOff>
      <xdr:row>55</xdr:row>
      <xdr:rowOff>5340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405030"/>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32607</xdr:rowOff>
    </xdr:from>
    <xdr:to>
      <xdr:col>41</xdr:col>
      <xdr:colOff>101600</xdr:colOff>
      <xdr:row>56</xdr:row>
      <xdr:rowOff>134207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125334</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72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21406</xdr:rowOff>
    </xdr:from>
    <xdr:to>
      <xdr:col>36</xdr:col>
      <xdr:colOff>165100</xdr:colOff>
      <xdr:row>56</xdr:row>
      <xdr:rowOff>123006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114133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7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76441</xdr:rowOff>
    </xdr:from>
    <xdr:to>
      <xdr:col>55</xdr:col>
      <xdr:colOff>50800</xdr:colOff>
      <xdr:row>54</xdr:row>
      <xdr:rowOff>6591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1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99318</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0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82785</xdr:rowOff>
    </xdr:from>
    <xdr:to>
      <xdr:col>50</xdr:col>
      <xdr:colOff>165100</xdr:colOff>
      <xdr:row>55</xdr:row>
      <xdr:rowOff>12935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29462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1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47295</xdr:rowOff>
    </xdr:from>
    <xdr:to>
      <xdr:col>46</xdr:col>
      <xdr:colOff>38100</xdr:colOff>
      <xdr:row>54</xdr:row>
      <xdr:rowOff>148895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3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165422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95930</xdr:rowOff>
    </xdr:from>
    <xdr:to>
      <xdr:col>41</xdr:col>
      <xdr:colOff>101600</xdr:colOff>
      <xdr:row>55</xdr:row>
      <xdr:rowOff>26080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3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42607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12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125990</xdr:rowOff>
    </xdr:from>
    <xdr:to>
      <xdr:col>36</xdr:col>
      <xdr:colOff>165100</xdr:colOff>
      <xdr:row>55</xdr:row>
      <xdr:rowOff>56140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72667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168405</xdr:rowOff>
    </xdr:from>
    <xdr:to>
      <xdr:col>55</xdr:col>
      <xdr:colOff>0</xdr:colOff>
      <xdr:row>76</xdr:row>
      <xdr:rowOff>70679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027155"/>
          <a:ext cx="8382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56637</xdr:rowOff>
    </xdr:from>
    <xdr:to>
      <xdr:col>50</xdr:col>
      <xdr:colOff>114300</xdr:colOff>
      <xdr:row>76</xdr:row>
      <xdr:rowOff>70679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15387"/>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56637</xdr:rowOff>
    </xdr:from>
    <xdr:to>
      <xdr:col>45</xdr:col>
      <xdr:colOff>177800</xdr:colOff>
      <xdr:row>78</xdr:row>
      <xdr:rowOff>47803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15387"/>
          <a:ext cx="889000" cy="50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164762</xdr:rowOff>
    </xdr:from>
    <xdr:to>
      <xdr:col>46</xdr:col>
      <xdr:colOff>38100</xdr:colOff>
      <xdr:row>78</xdr:row>
      <xdr:rowOff>94912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86039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42235</xdr:rowOff>
    </xdr:from>
    <xdr:to>
      <xdr:col>41</xdr:col>
      <xdr:colOff>50800</xdr:colOff>
      <xdr:row>78</xdr:row>
      <xdr:rowOff>47803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5335"/>
          <a:ext cx="8890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87495</xdr:rowOff>
    </xdr:from>
    <xdr:to>
      <xdr:col>41</xdr:col>
      <xdr:colOff>101600</xdr:colOff>
      <xdr:row>79</xdr:row>
      <xdr:rowOff>17645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8772</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5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95676</xdr:rowOff>
    </xdr:from>
    <xdr:to>
      <xdr:col>36</xdr:col>
      <xdr:colOff>165100</xdr:colOff>
      <xdr:row>79</xdr:row>
      <xdr:rowOff>25826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16953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56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117606</xdr:rowOff>
    </xdr:from>
    <xdr:to>
      <xdr:col>55</xdr:col>
      <xdr:colOff>50800</xdr:colOff>
      <xdr:row>76</xdr:row>
      <xdr:rowOff>47755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9763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140483</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19879</xdr:rowOff>
    </xdr:from>
    <xdr:to>
      <xdr:col>50</xdr:col>
      <xdr:colOff>165100</xdr:colOff>
      <xdr:row>76</xdr:row>
      <xdr:rowOff>121479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138006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2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5837</xdr:rowOff>
    </xdr:from>
    <xdr:to>
      <xdr:col>46</xdr:col>
      <xdr:colOff>38100</xdr:colOff>
      <xdr:row>75</xdr:row>
      <xdr:rowOff>107437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86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123964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63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168453</xdr:rowOff>
    </xdr:from>
    <xdr:to>
      <xdr:col>41</xdr:col>
      <xdr:colOff>101600</xdr:colOff>
      <xdr:row>78</xdr:row>
      <xdr:rowOff>98603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115130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162885</xdr:rowOff>
    </xdr:from>
    <xdr:to>
      <xdr:col>36</xdr:col>
      <xdr:colOff>165100</xdr:colOff>
      <xdr:row>78</xdr:row>
      <xdr:rowOff>93035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109562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105721</xdr:rowOff>
    </xdr:from>
    <xdr:to>
      <xdr:col>55</xdr:col>
      <xdr:colOff>0</xdr:colOff>
      <xdr:row>98</xdr:row>
      <xdr:rowOff>17562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36371"/>
          <a:ext cx="838200" cy="8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155457</xdr:rowOff>
    </xdr:from>
    <xdr:to>
      <xdr:col>50</xdr:col>
      <xdr:colOff>114300</xdr:colOff>
      <xdr:row>98</xdr:row>
      <xdr:rowOff>17562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86107"/>
          <a:ext cx="8890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124923</xdr:rowOff>
    </xdr:from>
    <xdr:to>
      <xdr:col>45</xdr:col>
      <xdr:colOff>177800</xdr:colOff>
      <xdr:row>97</xdr:row>
      <xdr:rowOff>155457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55573"/>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43555</xdr:rowOff>
    </xdr:from>
    <xdr:to>
      <xdr:col>46</xdr:col>
      <xdr:colOff>38100</xdr:colOff>
      <xdr:row>97</xdr:row>
      <xdr:rowOff>145155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161682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124923</xdr:rowOff>
    </xdr:from>
    <xdr:to>
      <xdr:col>41</xdr:col>
      <xdr:colOff>50800</xdr:colOff>
      <xdr:row>97</xdr:row>
      <xdr:rowOff>170675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55573"/>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72653</xdr:rowOff>
    </xdr:from>
    <xdr:to>
      <xdr:col>41</xdr:col>
      <xdr:colOff>101600</xdr:colOff>
      <xdr:row>98</xdr:row>
      <xdr:rowOff>2803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0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19330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31407</xdr:rowOff>
    </xdr:from>
    <xdr:to>
      <xdr:col>36</xdr:col>
      <xdr:colOff>165100</xdr:colOff>
      <xdr:row>97</xdr:row>
      <xdr:rowOff>133007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149534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54921</xdr:rowOff>
    </xdr:from>
    <xdr:to>
      <xdr:col>55</xdr:col>
      <xdr:colOff>50800</xdr:colOff>
      <xdr:row>97</xdr:row>
      <xdr:rowOff>156521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33348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138212</xdr:rowOff>
    </xdr:from>
    <xdr:to>
      <xdr:col>50</xdr:col>
      <xdr:colOff>165100</xdr:colOff>
      <xdr:row>98</xdr:row>
      <xdr:rowOff>68362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6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59489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6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104657</xdr:rowOff>
    </xdr:from>
    <xdr:to>
      <xdr:col>46</xdr:col>
      <xdr:colOff>38100</xdr:colOff>
      <xdr:row>98</xdr:row>
      <xdr:rowOff>34807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25934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74123</xdr:rowOff>
    </xdr:from>
    <xdr:to>
      <xdr:col>41</xdr:col>
      <xdr:colOff>101600</xdr:colOff>
      <xdr:row>98</xdr:row>
      <xdr:rowOff>4273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166850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119875</xdr:rowOff>
    </xdr:from>
    <xdr:to>
      <xdr:col>36</xdr:col>
      <xdr:colOff>165100</xdr:colOff>
      <xdr:row>98</xdr:row>
      <xdr:rowOff>50025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41152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63446</xdr:rowOff>
    </xdr:from>
    <xdr:to>
      <xdr:col>85</xdr:col>
      <xdr:colOff>127000</xdr:colOff>
      <xdr:row>34</xdr:row>
      <xdr:rowOff>130066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892746"/>
          <a:ext cx="8382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0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63446</xdr:rowOff>
    </xdr:from>
    <xdr:to>
      <xdr:col>81</xdr:col>
      <xdr:colOff>50800</xdr:colOff>
      <xdr:row>35</xdr:row>
      <xdr:rowOff>38136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892746"/>
          <a:ext cx="889000" cy="1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147211</xdr:rowOff>
    </xdr:from>
    <xdr:to>
      <xdr:col>76</xdr:col>
      <xdr:colOff>114300</xdr:colOff>
      <xdr:row>35</xdr:row>
      <xdr:rowOff>38136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290711"/>
          <a:ext cx="889000" cy="74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139029</xdr:rowOff>
    </xdr:from>
    <xdr:to>
      <xdr:col>76</xdr:col>
      <xdr:colOff>165100</xdr:colOff>
      <xdr:row>34</xdr:row>
      <xdr:rowOff>69179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79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85706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5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147211</xdr:rowOff>
    </xdr:from>
    <xdr:to>
      <xdr:col>71</xdr:col>
      <xdr:colOff>177800</xdr:colOff>
      <xdr:row>33</xdr:row>
      <xdr:rowOff>152763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290711"/>
          <a:ext cx="889000" cy="5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152745</xdr:rowOff>
    </xdr:from>
    <xdr:to>
      <xdr:col>72</xdr:col>
      <xdr:colOff>38100</xdr:colOff>
      <xdr:row>34</xdr:row>
      <xdr:rowOff>82895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1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74022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0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122210</xdr:rowOff>
    </xdr:from>
    <xdr:to>
      <xdr:col>67</xdr:col>
      <xdr:colOff>101600</xdr:colOff>
      <xdr:row>35</xdr:row>
      <xdr:rowOff>52360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43487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4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79266</xdr:rowOff>
    </xdr:from>
    <xdr:to>
      <xdr:col>85</xdr:col>
      <xdr:colOff>177800</xdr:colOff>
      <xdr:row>35</xdr:row>
      <xdr:rowOff>9416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9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102143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7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12646</xdr:rowOff>
    </xdr:from>
    <xdr:to>
      <xdr:col>81</xdr:col>
      <xdr:colOff>101600</xdr:colOff>
      <xdr:row>34</xdr:row>
      <xdr:rowOff>114246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130773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158786</xdr:rowOff>
    </xdr:from>
    <xdr:to>
      <xdr:col>76</xdr:col>
      <xdr:colOff>165100</xdr:colOff>
      <xdr:row>35</xdr:row>
      <xdr:rowOff>88936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80063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8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96411</xdr:rowOff>
    </xdr:from>
    <xdr:to>
      <xdr:col>72</xdr:col>
      <xdr:colOff>38100</xdr:colOff>
      <xdr:row>31</xdr:row>
      <xdr:rowOff>26561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23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43088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01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101963</xdr:rowOff>
    </xdr:from>
    <xdr:to>
      <xdr:col>67</xdr:col>
      <xdr:colOff>101600</xdr:colOff>
      <xdr:row>34</xdr:row>
      <xdr:rowOff>32113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7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48640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42621</xdr:rowOff>
    </xdr:from>
    <xdr:to>
      <xdr:col>85</xdr:col>
      <xdr:colOff>127000</xdr:colOff>
      <xdr:row>53</xdr:row>
      <xdr:rowOff>138176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129471"/>
          <a:ext cx="8382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42621</xdr:rowOff>
    </xdr:from>
    <xdr:to>
      <xdr:col>81</xdr:col>
      <xdr:colOff>50800</xdr:colOff>
      <xdr:row>54</xdr:row>
      <xdr:rowOff>23743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129471"/>
          <a:ext cx="889000" cy="15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23743</xdr:rowOff>
    </xdr:from>
    <xdr:to>
      <xdr:col>76</xdr:col>
      <xdr:colOff>114300</xdr:colOff>
      <xdr:row>55</xdr:row>
      <xdr:rowOff>92132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282043"/>
          <a:ext cx="889000" cy="2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17767</xdr:rowOff>
    </xdr:from>
    <xdr:to>
      <xdr:col>76</xdr:col>
      <xdr:colOff>165100</xdr:colOff>
      <xdr:row>56</xdr:row>
      <xdr:rowOff>119367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110494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92132</xdr:rowOff>
    </xdr:from>
    <xdr:to>
      <xdr:col>71</xdr:col>
      <xdr:colOff>177800</xdr:colOff>
      <xdr:row>56</xdr:row>
      <xdr:rowOff>165646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21882"/>
          <a:ext cx="889000" cy="24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71050</xdr:rowOff>
    </xdr:from>
    <xdr:to>
      <xdr:col>72</xdr:col>
      <xdr:colOff>38100</xdr:colOff>
      <xdr:row>57</xdr:row>
      <xdr:rowOff>1200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163777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119570</xdr:rowOff>
    </xdr:from>
    <xdr:to>
      <xdr:col>67</xdr:col>
      <xdr:colOff>101600</xdr:colOff>
      <xdr:row>57</xdr:row>
      <xdr:rowOff>49720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40847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87376</xdr:rowOff>
    </xdr:from>
    <xdr:to>
      <xdr:col>85</xdr:col>
      <xdr:colOff>177800</xdr:colOff>
      <xdr:row>54</xdr:row>
      <xdr:rowOff>17526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17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110253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163271</xdr:rowOff>
    </xdr:from>
    <xdr:to>
      <xdr:col>81</xdr:col>
      <xdr:colOff>101600</xdr:colOff>
      <xdr:row>53</xdr:row>
      <xdr:rowOff>93421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0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109948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885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144393</xdr:rowOff>
    </xdr:from>
    <xdr:to>
      <xdr:col>76</xdr:col>
      <xdr:colOff>165100</xdr:colOff>
      <xdr:row>54</xdr:row>
      <xdr:rowOff>74543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3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91070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0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41332</xdr:rowOff>
    </xdr:from>
    <xdr:to>
      <xdr:col>72</xdr:col>
      <xdr:colOff>38100</xdr:colOff>
      <xdr:row>55</xdr:row>
      <xdr:rowOff>142932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159459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114846</xdr:rowOff>
    </xdr:from>
    <xdr:to>
      <xdr:col>67</xdr:col>
      <xdr:colOff>101600</xdr:colOff>
      <xdr:row>57</xdr:row>
      <xdr:rowOff>44996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61523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68453</xdr:rowOff>
    </xdr:from>
    <xdr:to>
      <xdr:col>85</xdr:col>
      <xdr:colOff>127000</xdr:colOff>
      <xdr:row>78</xdr:row>
      <xdr:rowOff>91312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4155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43562</xdr:rowOff>
    </xdr:from>
    <xdr:to>
      <xdr:col>81</xdr:col>
      <xdr:colOff>50800</xdr:colOff>
      <xdr:row>78</xdr:row>
      <xdr:rowOff>68453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16662"/>
          <a:ext cx="889000" cy="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43562</xdr:rowOff>
    </xdr:from>
    <xdr:to>
      <xdr:col>76</xdr:col>
      <xdr:colOff>114300</xdr:colOff>
      <xdr:row>79</xdr:row>
      <xdr:rowOff>26415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16662"/>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78612</xdr:rowOff>
    </xdr:from>
    <xdr:to>
      <xdr:col>76</xdr:col>
      <xdr:colOff>165100</xdr:colOff>
      <xdr:row>79</xdr:row>
      <xdr:rowOff>8762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171339</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44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26415</xdr:rowOff>
    </xdr:from>
    <xdr:to>
      <xdr:col>71</xdr:col>
      <xdr:colOff>177800</xdr:colOff>
      <xdr:row>79</xdr:row>
      <xdr:rowOff>35052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70965"/>
          <a:ext cx="889000" cy="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83565</xdr:rowOff>
    </xdr:from>
    <xdr:to>
      <xdr:col>72</xdr:col>
      <xdr:colOff>38100</xdr:colOff>
      <xdr:row>79</xdr:row>
      <xdr:rowOff>13715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30242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3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76581</xdr:rowOff>
    </xdr:from>
    <xdr:to>
      <xdr:col>67</xdr:col>
      <xdr:colOff>101600</xdr:colOff>
      <xdr:row>79</xdr:row>
      <xdr:rowOff>6731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23258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40512</xdr:rowOff>
    </xdr:from>
    <xdr:to>
      <xdr:col>85</xdr:col>
      <xdr:colOff>177800</xdr:colOff>
      <xdr:row>78</xdr:row>
      <xdr:rowOff>142112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171339</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01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17653</xdr:rowOff>
    </xdr:from>
    <xdr:to>
      <xdr:col>81</xdr:col>
      <xdr:colOff>101600</xdr:colOff>
      <xdr:row>78</xdr:row>
      <xdr:rowOff>119253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110380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8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164212</xdr:rowOff>
    </xdr:from>
    <xdr:to>
      <xdr:col>76</xdr:col>
      <xdr:colOff>165100</xdr:colOff>
      <xdr:row>78</xdr:row>
      <xdr:rowOff>94362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110889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1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147065</xdr:rowOff>
    </xdr:from>
    <xdr:to>
      <xdr:col>72</xdr:col>
      <xdr:colOff>38100</xdr:colOff>
      <xdr:row>79</xdr:row>
      <xdr:rowOff>77215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68342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2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155702</xdr:rowOff>
    </xdr:from>
    <xdr:to>
      <xdr:col>67</xdr:col>
      <xdr:colOff>101600</xdr:colOff>
      <xdr:row>79</xdr:row>
      <xdr:rowOff>85852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76979</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621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35621</xdr:rowOff>
    </xdr:from>
    <xdr:to>
      <xdr:col>85</xdr:col>
      <xdr:colOff>127000</xdr:colOff>
      <xdr:row>94</xdr:row>
      <xdr:rowOff>41402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151921"/>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35621</xdr:rowOff>
    </xdr:from>
    <xdr:to>
      <xdr:col>81</xdr:col>
      <xdr:colOff>50800</xdr:colOff>
      <xdr:row>94</xdr:row>
      <xdr:rowOff>39312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151921"/>
          <a:ext cx="8890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7373</xdr:rowOff>
    </xdr:from>
    <xdr:to>
      <xdr:col>76</xdr:col>
      <xdr:colOff>114300</xdr:colOff>
      <xdr:row>94</xdr:row>
      <xdr:rowOff>39312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123673"/>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103367</xdr:rowOff>
    </xdr:from>
    <xdr:to>
      <xdr:col>76</xdr:col>
      <xdr:colOff>165100</xdr:colOff>
      <xdr:row>96</xdr:row>
      <xdr:rowOff>33517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9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24644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8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114129</xdr:rowOff>
    </xdr:from>
    <xdr:to>
      <xdr:col>71</xdr:col>
      <xdr:colOff>177800</xdr:colOff>
      <xdr:row>94</xdr:row>
      <xdr:rowOff>7373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058979"/>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132987</xdr:rowOff>
    </xdr:from>
    <xdr:to>
      <xdr:col>72</xdr:col>
      <xdr:colOff>38100</xdr:colOff>
      <xdr:row>96</xdr:row>
      <xdr:rowOff>63137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54264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1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91709</xdr:rowOff>
    </xdr:from>
    <xdr:to>
      <xdr:col>67</xdr:col>
      <xdr:colOff>101600</xdr:colOff>
      <xdr:row>96</xdr:row>
      <xdr:rowOff>21859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162052</xdr:rowOff>
    </xdr:from>
    <xdr:to>
      <xdr:col>85</xdr:col>
      <xdr:colOff>177800</xdr:colOff>
      <xdr:row>94</xdr:row>
      <xdr:rowOff>92202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1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13479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9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156271</xdr:rowOff>
    </xdr:from>
    <xdr:to>
      <xdr:col>81</xdr:col>
      <xdr:colOff>101600</xdr:colOff>
      <xdr:row>94</xdr:row>
      <xdr:rowOff>86421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1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102948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87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159962</xdr:rowOff>
    </xdr:from>
    <xdr:to>
      <xdr:col>76</xdr:col>
      <xdr:colOff>165100</xdr:colOff>
      <xdr:row>94</xdr:row>
      <xdr:rowOff>90112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10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106639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88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128023</xdr:rowOff>
    </xdr:from>
    <xdr:to>
      <xdr:col>72</xdr:col>
      <xdr:colOff>38100</xdr:colOff>
      <xdr:row>94</xdr:row>
      <xdr:rowOff>58173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0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74700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84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63329</xdr:rowOff>
    </xdr:from>
    <xdr:to>
      <xdr:col>67</xdr:col>
      <xdr:colOff>101600</xdr:colOff>
      <xdr:row>93</xdr:row>
      <xdr:rowOff>164929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0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10006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78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162166</xdr:rowOff>
    </xdr:from>
    <xdr:to>
      <xdr:col>107</xdr:col>
      <xdr:colOff>101600</xdr:colOff>
      <xdr:row>39</xdr:row>
      <xdr:rowOff>92316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7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108843</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52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163157</xdr:rowOff>
    </xdr:from>
    <xdr:to>
      <xdr:col>102</xdr:col>
      <xdr:colOff>165100</xdr:colOff>
      <xdr:row>39</xdr:row>
      <xdr:rowOff>93307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7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109834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53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162966</xdr:rowOff>
    </xdr:from>
    <xdr:to>
      <xdr:col>98</xdr:col>
      <xdr:colOff>38100</xdr:colOff>
      <xdr:row>39</xdr:row>
      <xdr:rowOff>93116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109643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総務費は、マイナンバーカード普及促進事業やＯＡ機器整備事業の増等により、前年度比</a:t>
          </a:r>
          <a:r>
            <a:rPr kumimoji="1" lang="en-US" altLang="ja-JP" sz="1300">
              <a:latin typeface="ＭＳ Ｐゴシック" panose="020B0600070205080204" pitchFamily="50" charset="-128"/>
              <a:ea typeface="ＭＳ Ｐゴシック" panose="020B0600070205080204" pitchFamily="50" charset="-128"/>
            </a:rPr>
            <a:t>6,998</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民生費は、コロナ禍における住民税非課税世帯や子育て世帯に対する給付金支給事業が大幅に減となったことから、前年度比</a:t>
          </a:r>
          <a:r>
            <a:rPr kumimoji="1" lang="en-US" altLang="ja-JP" sz="1300">
              <a:latin typeface="ＭＳ Ｐゴシック" panose="020B0600070205080204" pitchFamily="50" charset="-128"/>
              <a:ea typeface="ＭＳ Ｐゴシック" panose="020B0600070205080204" pitchFamily="50" charset="-128"/>
            </a:rPr>
            <a:t>7,453</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衛生費は、概ね前年度並みであり、ワクチン接種や新型コロナウイルス感染症対応経費等を中心に高止まりとなっている。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農林水産業費は、産地生産基盤パワーアップ事業等、国庫補助事業の実施により、前年度比</a:t>
          </a:r>
          <a:r>
            <a:rPr kumimoji="1" lang="en-US" altLang="ja-JP" sz="1300">
              <a:latin typeface="ＭＳ Ｐゴシック" panose="020B0600070205080204" pitchFamily="50" charset="-128"/>
              <a:ea typeface="ＭＳ Ｐゴシック" panose="020B0600070205080204" pitchFamily="50" charset="-128"/>
            </a:rPr>
            <a:t>3,111</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教育費は、美術館大規模改修事業の終了等により前年度比</a:t>
          </a:r>
          <a:r>
            <a:rPr kumimoji="1" lang="en-US" altLang="ja-JP" sz="1300">
              <a:latin typeface="ＭＳ Ｐゴシック" panose="020B0600070205080204" pitchFamily="50" charset="-128"/>
              <a:ea typeface="ＭＳ Ｐゴシック" panose="020B0600070205080204" pitchFamily="50" charset="-128"/>
            </a:rPr>
            <a:t>5,016</a:t>
          </a:r>
          <a:r>
            <a:rPr kumimoji="1" lang="ja-JP" altLang="en-US" sz="1300">
              <a:latin typeface="ＭＳ Ｐゴシック" panose="020B0600070205080204" pitchFamily="50" charset="-128"/>
              <a:ea typeface="ＭＳ Ｐゴシック" panose="020B0600070205080204" pitchFamily="50" charset="-128"/>
            </a:rPr>
            <a:t>円の減となっているが、令和元年度以降、小中学校の空調設備整備事業や通信ネットワーク整備事業、基幹博物館整備事業等の大型事業が続いていることから増加傾向にある。</a:t>
          </a:r>
        </a:p>
        <a:p>
          <a:r>
            <a:rPr kumimoji="1" lang="ja-JP" altLang="en-US" sz="1300">
              <a:latin typeface="ＭＳ Ｐゴシック" panose="020B0600070205080204" pitchFamily="50" charset="-128"/>
              <a:ea typeface="ＭＳ Ｐゴシック" panose="020B0600070205080204" pitchFamily="50" charset="-128"/>
            </a:rPr>
            <a:t>今後も学校施設個別施設計画に基づき、小中学校の長寿命化改良事業を順次実施していくが、事業費の平準化に努めつつ進めていく。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財政調整基金は、今後も大規模災害の発生等不測の事態への備えとして標準財政規模の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％程度の残高を目安としながら、前年度の積立額相当分を翌年度当初予算の財源とするなど適宜活用を図っていく。実質収支額は、前年度比</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ポイントの減となっている。また、実質単年度収支についても、財政調整基金の取崩し額が増となったことで前年度比</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ポイントの減となっているため、引き続き税収の確保及び経費削減に努める。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年度は、新型コロナウイルス感染症の影響により、市街地駐車場事業会計で実質収支がマイナスとなり、指標がマイナスとなった。</a:t>
          </a:r>
        </a:p>
        <a:p>
          <a:r>
            <a:rPr kumimoji="1" lang="ja-JP" altLang="en-US" sz="1400">
              <a:latin typeface="ＭＳ ゴシック" pitchFamily="49" charset="-128"/>
              <a:ea typeface="ＭＳ ゴシック" pitchFamily="49" charset="-128"/>
            </a:rPr>
            <a:t>　その他の事業については、経営戦略等に基づいて健全な運営に努めており、黒字が続いている。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元利償還金は減少傾向にあり、また、下水道事業債の償還が進み、公営企業債の元利償還金に対する繰入金も減少傾向にある。</a:t>
          </a:r>
        </a:p>
        <a:p>
          <a:r>
            <a:rPr kumimoji="1" lang="ja-JP" altLang="en-US" sz="1400">
              <a:latin typeface="ＭＳ ゴシック" pitchFamily="49" charset="-128"/>
              <a:ea typeface="ＭＳ ゴシック" pitchFamily="49" charset="-128"/>
            </a:rPr>
            <a:t>　一方で、元利償還金・準元利償還金に係る基準財政需要額算入額の減少による算入公債費の減少が元利償還金等の減少を上回り、分子全体の数値は増加した。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長野県松本市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年度以降、将来負担額を充当可能財源が上回り、将来負担比率は数値なしとなっている。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年度に市債発行額を元金償還額の範囲内に抑える方針を転換したことにより、一般会計等に係る地方債の現在高が増に転じたが、令和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年度は臨時財政対策債の発行額の減少により再び減に転じ、将来負担額も減少傾向となっている。</a:t>
          </a:r>
        </a:p>
        <a:p>
          <a:r>
            <a:rPr kumimoji="1" lang="ja-JP" altLang="en-US" sz="1400">
              <a:latin typeface="ＭＳ ゴシック" pitchFamily="49" charset="-128"/>
              <a:ea typeface="ＭＳ ゴシック" pitchFamily="49" charset="-128"/>
            </a:rPr>
            <a:t>　充当可能財源等についても、基準財政需要額算入見込額の減に伴い減少しているが、将来負担額を大きく上回っていることから、将来負担比率は数値なしの状況が続く見込みである。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長野県松本市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を積み立てたこと等により財政調整基金が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万円の増となった一方、基幹博物館整備事業の財源を補うため、芸術文化振興基金を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・災害時の備えとして、財政調整基金及び減債基金合計で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億円程度の額を確保しつつ、今後予定している大型建設事業や、計画的な施設の更新に備えて、各特定目的基金への積増しを行いながら、適宜活用を図っていく。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・小中学校施設整備基金：小中学校の施設整備事業に充当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・地域振興基金：地域振興の推進を図る事業に充当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・社会福祉基金：広く社会福祉を充実させるための事業や高齢者福祉を推進するための事業等に充当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・美しいまち松本づくり基金：美しいまちづくりのための事業に充当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・スポーツ施設整備基金：令和４年度の総合体育館改修事業等の財源を補うため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万円を取り崩した一方で、令和５年度以降の総合体育館改修事業の財源を補うため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・芸術文化振興基金：基幹博物館整備事業へ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・新型コロナウイルス金融対策基金：中小企業金融対策資金利子補助金へ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・小中学校施設整備基金：可能な限り積み立てを行いながら、今後予定されている小中学校の長寿命化事業等へ充当する。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・地域振興基金：地域振興の推進を図る事業に適宜活用していく。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・庁舎建設基金：将来の新庁舎建設に備え、可能な限り毎年度積み立てを行う。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・社会福祉基金：可能な限り積み立てを行いながら、社会福祉を充実させるための事業等へ適宜活用していく。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・美しいまち松本づくり基金：可能な限り積み立てを行いながら、美しいまちづくりのための事業等へ適宜活用していく。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・財源不足への補てんとして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万円を取り崩した一方で、前年度決算剰余金の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に翌年度への財源調整分を加えた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・災害への備えとして一定額を確保しつつ、経済情勢の著しい変動にも対応できるように備え、適宜活用を図っていく。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・松塩地区広域施設組合負担金（施設更新に向けた積立分）に充てるため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・決算見込みと財源見込みにより、年度間の財源調整を目的とした積立てと取崩しを行っていく。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30E25A4-76E7-4800-A75B-C5B91ADE6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40F656-4994-4459-B647-F073405D51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13DFC80-CCF9-4B54-9C55-3129CBEEB41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9A3A811-38A2-4032-928A-D410CCC78D9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F7E1402-1EBB-42F8-9771-88E090BB672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BC53E9C-C3D6-44EA-B860-DA7376470086}"/>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77E885A-7A58-4E60-B7FF-AA9626BF1DE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267B7E7-DADD-44CB-B106-D1824E157D6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BA8147A-A1CB-4935-855E-97736AE85EB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3BF93F19-33BB-4202-9FE9-EF9FAFEEFD3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70C89E9-2D77-4B08-8A6A-7BC8D99B6B3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D4FE5E7-8DE3-475A-AAC4-EB3CAC6D116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3D551EB-FE20-4454-AC9D-BF013DFEA26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970FC13-9B0F-47DE-BD27-D12F6192B1F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04D19B8-2D10-4C56-AAC2-5D9232CB4E8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3AD6E52-1D29-4549-B5C9-F03F2BF73CE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13D3D8E-265C-4138-A6E7-EA0DB26C707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3282A02D-6964-4B2A-9CE6-922798F09A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16A2F46-7E24-4AED-9855-D508F4C23AA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5B913C-9CBD-49FD-B209-235839E286E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BDD507C-4D3F-4C50-87E7-91771B0481C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19A7FCE-EF0D-4A54-A1C9-BFA5A30F5FF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C249F50-696F-4588-A10A-AA7DBEFDE52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4A3BA6E-809C-41F3-9AA7-A6C0F680F3D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6F1487C-397A-4B4C-AB43-6CE71815D4C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EAA30CB-004B-4E7A-AC7D-0674B57E6E0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6E2B9EE-6325-4513-9977-56AA66CEF7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74751A5-C1EE-465D-AD1A-48E96A7C6EC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642FF48-092F-42ED-AFF2-547293DAF9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67D6603-0DE4-4680-8959-A7C2459E8D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D277410-AE2C-419A-A997-808137A1D3D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4C6F0C8-7C91-4383-9181-63C536A33AC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20FC71C-ED21-467B-8174-99C2CF3C30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F63BCCB-7C1A-45F3-90EE-5791A68F28F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7848998-0CBC-4472-8113-3A11D11BE1B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63A0055-676E-4C61-AF30-1102C067F26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8645DD2-7C97-47A8-8A59-D747F48B98A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FBCD32B-E249-4BAF-8C4D-0D37E1580B8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CB359AB-042F-4026-97FA-4F399AD45E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39C9B1BB-AACA-46BC-8AEB-39014A4E67F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F3EEC91-1A67-4B85-BC5E-714C5805884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4D5DBF2-1119-4834-AD8F-0B58A9FD1D9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4AB1F22-82C5-4629-A7F7-47E228BA4D2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7E64151-A32F-44C4-9458-65A8AE16213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18B7AFA-B75D-482A-9FB0-F2E6CD78E09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128C72A-97B9-4F49-8C15-AE9F8DCC43D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C307CE8-6B4C-4AEF-9DBB-E5B08BAEF7B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03ADB4E-A653-427B-AA48-D59790CF5E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D42BD3E-4131-4B64-8E5F-E10A94698BE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EE0CBF3-3AF4-4684-88E6-69D74DD5964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A3CBB11-3AA8-4A71-8BC3-F239044FFA1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C70696B-C480-4B4F-94B4-DB74184AE74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B7BFC4C-0015-449E-8A06-DFB939C280A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C29A5A0-0856-4B6B-AC3E-F374DA0D35C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DA4DEE8-309B-4FAF-BE81-BA7D7CF019D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9F264A8-49FF-4DA3-B1E8-2EEC2E38080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11A61F6-8770-4998-A9D2-5B6A9B72473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大規模施設では、平成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年度竣工の市美術館及び平成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年度竣工のまつもと市民芸術館の減価償却（約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千万円）が進んでおり、有形固定資産減価償却率の増要因となっている。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今後は、公共施設等総合管理計画において公共施設等の延床面積を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施設の集約化や除却を進めていることや、市博物館の建設が進んでいること、市内小中学校の長寿命化改良事業などが予定されていることから、有形固定資産減価償却率の伸びは緩やかになっていくものと見込んで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E30E223-BF7D-4148-AA90-A306FDCA480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2D97E71-FC1B-4FD4-A077-4754629E0CD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7542268-08AC-4AEE-A197-AC4144B65DD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4F18214-E713-4D76-9C78-4D24A9236FE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2A6E983-285A-4C9F-930F-B09678A1106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AED959D-6EDE-4813-9542-54E74F9460A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D7FF3048-A56F-4064-A194-30D4F5F8FB9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4DB13E0-1145-401D-A241-FB7115657B7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E34FD795-3647-43E6-83A3-5B85D2976E9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29C335A-475A-4F6A-A1F6-8270CB4B533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387F474-99A8-4216-A323-5B4853F8F08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10594E0-1E01-408D-86AE-CE40DFE0805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81ADD93-423F-4BA2-800C-0BCEBB56C38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E3D266A-055D-4B23-AAB8-7D79652BCA1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9F88B2B-8BB5-4D6F-BABE-77E0866C837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3909EA5-1B2A-406A-ABF7-0677955225C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75" name="直線コネクタ 74">
          <a:extLst>
            <a:ext uri="{FF2B5EF4-FFF2-40B4-BE49-F238E27FC236}">
              <a16:creationId xmlns:a16="http://schemas.microsoft.com/office/drawing/2014/main" id="{89F0BD15-CD71-4155-9C2F-16953F4E54C9}"/>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6" name="有形固定資産減価償却率最小値テキスト">
          <a:extLst>
            <a:ext uri="{FF2B5EF4-FFF2-40B4-BE49-F238E27FC236}">
              <a16:creationId xmlns:a16="http://schemas.microsoft.com/office/drawing/2014/main" id="{B56A3083-D1CA-48C9-AA6D-FED7F2C253AA}"/>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7" name="直線コネクタ 76">
          <a:extLst>
            <a:ext uri="{FF2B5EF4-FFF2-40B4-BE49-F238E27FC236}">
              <a16:creationId xmlns:a16="http://schemas.microsoft.com/office/drawing/2014/main" id="{C4168213-B231-4A50-B6B4-3A8FCEDE7CCF}"/>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78" name="有形固定資産減価償却率最大値テキスト">
          <a:extLst>
            <a:ext uri="{FF2B5EF4-FFF2-40B4-BE49-F238E27FC236}">
              <a16:creationId xmlns:a16="http://schemas.microsoft.com/office/drawing/2014/main" id="{FFCA7668-886D-40FD-AE4A-69BD57E40DAD}"/>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79" name="直線コネクタ 78">
          <a:extLst>
            <a:ext uri="{FF2B5EF4-FFF2-40B4-BE49-F238E27FC236}">
              <a16:creationId xmlns:a16="http://schemas.microsoft.com/office/drawing/2014/main" id="{7B1C1A6B-0A72-40EC-992B-E32564922345}"/>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0" name="有形固定資産減価償却率平均値テキスト">
          <a:extLst>
            <a:ext uri="{FF2B5EF4-FFF2-40B4-BE49-F238E27FC236}">
              <a16:creationId xmlns:a16="http://schemas.microsoft.com/office/drawing/2014/main" id="{D4A76A48-C2A2-4CAF-A7EC-BB18A7696F05}"/>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1" name="フローチャート: 判断 80">
          <a:extLst>
            <a:ext uri="{FF2B5EF4-FFF2-40B4-BE49-F238E27FC236}">
              <a16:creationId xmlns:a16="http://schemas.microsoft.com/office/drawing/2014/main" id="{9D9212F4-AEE8-4318-A9F5-0B50D79671D6}"/>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82" name="フローチャート: 判断 81">
          <a:extLst>
            <a:ext uri="{FF2B5EF4-FFF2-40B4-BE49-F238E27FC236}">
              <a16:creationId xmlns:a16="http://schemas.microsoft.com/office/drawing/2014/main" id="{B98D070B-36F3-49AA-9DF8-5CF7E1AC2F63}"/>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3" name="フローチャート: 判断 82">
          <a:extLst>
            <a:ext uri="{FF2B5EF4-FFF2-40B4-BE49-F238E27FC236}">
              <a16:creationId xmlns:a16="http://schemas.microsoft.com/office/drawing/2014/main" id="{5C79CE53-59AF-4B32-BE00-EF995FC4AE42}"/>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a:extLst>
            <a:ext uri="{FF2B5EF4-FFF2-40B4-BE49-F238E27FC236}">
              <a16:creationId xmlns:a16="http://schemas.microsoft.com/office/drawing/2014/main" id="{392032CE-F410-4984-91AA-3630BBCB66F8}"/>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85" name="フローチャート: 判断 84">
          <a:extLst>
            <a:ext uri="{FF2B5EF4-FFF2-40B4-BE49-F238E27FC236}">
              <a16:creationId xmlns:a16="http://schemas.microsoft.com/office/drawing/2014/main" id="{8669F5DD-744E-4E1A-BD78-6EF51BCFF235}"/>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FDF5889-8EBA-45DC-9143-F8D2BDF9540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F5FCAFC-EC68-42E4-97D3-34E2BCFF87F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C948F05-D51A-43E1-AB04-FEDFC3F27DA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B292270-966B-4C78-BF0B-945423A0797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41994C1-A1C8-4066-ACFC-ED6006C9DBC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118322</xdr:rowOff>
    </xdr:from>
    <xdr:to>
      <xdr:col>23</xdr:col>
      <xdr:colOff>136525</xdr:colOff>
      <xdr:row>32</xdr:row>
      <xdr:rowOff>48472</xdr:rowOff>
    </xdr:to>
    <xdr:sp macro="" textlink="">
      <xdr:nvSpPr>
        <xdr:cNvPr id="91" name="楕円 90">
          <a:extLst>
            <a:ext uri="{FF2B5EF4-FFF2-40B4-BE49-F238E27FC236}">
              <a16:creationId xmlns:a16="http://schemas.microsoft.com/office/drawing/2014/main" id="{2CCFC79D-8167-4807-9466-6AC882A935E0}"/>
            </a:ext>
          </a:extLst>
        </xdr:cNvPr>
        <xdr:cNvSpPr/>
      </xdr:nvSpPr>
      <xdr:spPr>
        <a:xfrm>
          <a:off x="47117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96749</xdr:rowOff>
    </xdr:from>
    <xdr:ext cx="405111" cy="259045"/>
    <xdr:sp macro="" textlink="">
      <xdr:nvSpPr>
        <xdr:cNvPr id="92" name="有形固定資産減価償却率該当値テキスト">
          <a:extLst>
            <a:ext uri="{FF2B5EF4-FFF2-40B4-BE49-F238E27FC236}">
              <a16:creationId xmlns:a16="http://schemas.microsoft.com/office/drawing/2014/main" id="{2A9E765D-55D3-4EDF-943F-572515CF25DA}"/>
            </a:ext>
          </a:extLst>
        </xdr:cNvPr>
        <xdr:cNvSpPr txBox="1"/>
      </xdr:nvSpPr>
      <xdr:spPr>
        <a:xfrm>
          <a:off x="4813300" y="618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93" name="楕円 92">
          <a:extLst>
            <a:ext uri="{FF2B5EF4-FFF2-40B4-BE49-F238E27FC236}">
              <a16:creationId xmlns:a16="http://schemas.microsoft.com/office/drawing/2014/main" id="{7B592FD4-1B19-420B-84DD-D8625BFCA1F9}"/>
            </a:ext>
          </a:extLst>
        </xdr:cNvPr>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31</xdr:row>
      <xdr:rowOff>169122</xdr:rowOff>
    </xdr:to>
    <xdr:cxnSp macro="">
      <xdr:nvCxnSpPr>
        <xdr:cNvPr id="94" name="直線コネクタ 93">
          <a:extLst>
            <a:ext uri="{FF2B5EF4-FFF2-40B4-BE49-F238E27FC236}">
              <a16:creationId xmlns:a16="http://schemas.microsoft.com/office/drawing/2014/main" id="{41A1875D-BDEA-48A6-9C93-E735D0AF763A}"/>
            </a:ext>
          </a:extLst>
        </xdr:cNvPr>
        <xdr:cNvCxnSpPr/>
      </xdr:nvCxnSpPr>
      <xdr:spPr>
        <a:xfrm>
          <a:off x="4051300" y="623760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57150</xdr:rowOff>
    </xdr:from>
    <xdr:to>
      <xdr:col>15</xdr:col>
      <xdr:colOff>187325</xdr:colOff>
      <xdr:row>31</xdr:row>
      <xdr:rowOff>158750</xdr:rowOff>
    </xdr:to>
    <xdr:sp macro="" textlink="">
      <xdr:nvSpPr>
        <xdr:cNvPr id="95" name="楕円 94">
          <a:extLst>
            <a:ext uri="{FF2B5EF4-FFF2-40B4-BE49-F238E27FC236}">
              <a16:creationId xmlns:a16="http://schemas.microsoft.com/office/drawing/2014/main" id="{AAB36F72-9100-4196-B3E8-B7E73FFD51E5}"/>
            </a:ext>
          </a:extLst>
        </xdr:cNvPr>
        <xdr:cNvSpPr/>
      </xdr:nvSpPr>
      <xdr:spPr>
        <a:xfrm>
          <a:off x="3238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107950</xdr:rowOff>
    </xdr:from>
    <xdr:to>
      <xdr:col>19</xdr:col>
      <xdr:colOff>136525</xdr:colOff>
      <xdr:row>31</xdr:row>
      <xdr:rowOff>151130</xdr:rowOff>
    </xdr:to>
    <xdr:cxnSp macro="">
      <xdr:nvCxnSpPr>
        <xdr:cNvPr id="96" name="直線コネクタ 95">
          <a:extLst>
            <a:ext uri="{FF2B5EF4-FFF2-40B4-BE49-F238E27FC236}">
              <a16:creationId xmlns:a16="http://schemas.microsoft.com/office/drawing/2014/main" id="{448778E0-0E3E-46C4-AE19-16BC66AF9394}"/>
            </a:ext>
          </a:extLst>
        </xdr:cNvPr>
        <xdr:cNvCxnSpPr/>
      </xdr:nvCxnSpPr>
      <xdr:spPr>
        <a:xfrm>
          <a:off x="3289300" y="619442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97" name="楕円 96">
          <a:extLst>
            <a:ext uri="{FF2B5EF4-FFF2-40B4-BE49-F238E27FC236}">
              <a16:creationId xmlns:a16="http://schemas.microsoft.com/office/drawing/2014/main" id="{16D73517-1930-4FA5-AA40-5C8E2CEEFF8E}"/>
            </a:ext>
          </a:extLst>
        </xdr:cNvPr>
        <xdr:cNvSpPr/>
      </xdr:nvSpPr>
      <xdr:spPr>
        <a:xfrm>
          <a:off x="2476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107950</xdr:rowOff>
    </xdr:to>
    <xdr:cxnSp macro="">
      <xdr:nvCxnSpPr>
        <xdr:cNvPr id="98" name="直線コネクタ 97">
          <a:extLst>
            <a:ext uri="{FF2B5EF4-FFF2-40B4-BE49-F238E27FC236}">
              <a16:creationId xmlns:a16="http://schemas.microsoft.com/office/drawing/2014/main" id="{C207C550-474B-4435-8443-C65D80450715}"/>
            </a:ext>
          </a:extLst>
        </xdr:cNvPr>
        <xdr:cNvCxnSpPr/>
      </xdr:nvCxnSpPr>
      <xdr:spPr>
        <a:xfrm>
          <a:off x="2527300" y="615484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99" name="楕円 98">
          <a:extLst>
            <a:ext uri="{FF2B5EF4-FFF2-40B4-BE49-F238E27FC236}">
              <a16:creationId xmlns:a16="http://schemas.microsoft.com/office/drawing/2014/main" id="{26436A58-2EE4-4CFA-84BF-3D0B662FDDE5}"/>
            </a:ext>
          </a:extLst>
        </xdr:cNvPr>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68368</xdr:rowOff>
    </xdr:to>
    <xdr:cxnSp macro="">
      <xdr:nvCxnSpPr>
        <xdr:cNvPr id="100" name="直線コネクタ 99">
          <a:extLst>
            <a:ext uri="{FF2B5EF4-FFF2-40B4-BE49-F238E27FC236}">
              <a16:creationId xmlns:a16="http://schemas.microsoft.com/office/drawing/2014/main" id="{36ADDBA6-9F44-482F-BAA0-B12D2288026B}"/>
            </a:ext>
          </a:extLst>
        </xdr:cNvPr>
        <xdr:cNvCxnSpPr/>
      </xdr:nvCxnSpPr>
      <xdr:spPr>
        <a:xfrm>
          <a:off x="1765300" y="611886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153687</xdr:rowOff>
    </xdr:from>
    <xdr:ext cx="405111" cy="259045"/>
    <xdr:sp macro="" textlink="">
      <xdr:nvSpPr>
        <xdr:cNvPr id="101" name="n_1aveValue有形固定資産減価償却率">
          <a:extLst>
            <a:ext uri="{FF2B5EF4-FFF2-40B4-BE49-F238E27FC236}">
              <a16:creationId xmlns:a16="http://schemas.microsoft.com/office/drawing/2014/main" id="{A4DD79E7-8CF4-4AD8-BED9-DCFE73FFE245}"/>
            </a:ext>
          </a:extLst>
        </xdr:cNvPr>
        <xdr:cNvSpPr txBox="1"/>
      </xdr:nvSpPr>
      <xdr:spPr>
        <a:xfrm>
          <a:off x="38360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102" name="n_2aveValue有形固定資産減価償却率">
          <a:extLst>
            <a:ext uri="{FF2B5EF4-FFF2-40B4-BE49-F238E27FC236}">
              <a16:creationId xmlns:a16="http://schemas.microsoft.com/office/drawing/2014/main" id="{B1FDA49C-5E18-4C93-A116-C4988825C944}"/>
            </a:ext>
          </a:extLst>
        </xdr:cNvPr>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103" name="n_3aveValue有形固定資産減価償却率">
          <a:extLst>
            <a:ext uri="{FF2B5EF4-FFF2-40B4-BE49-F238E27FC236}">
              <a16:creationId xmlns:a16="http://schemas.microsoft.com/office/drawing/2014/main" id="{178E54A2-D6EB-4EC5-A67F-86F0F60F2BB9}"/>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104" name="n_4aveValue有形固定資産減価償却率">
          <a:extLst>
            <a:ext uri="{FF2B5EF4-FFF2-40B4-BE49-F238E27FC236}">
              <a16:creationId xmlns:a16="http://schemas.microsoft.com/office/drawing/2014/main" id="{473F6B19-22D8-4695-AA63-A41923C21580}"/>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105" name="n_1mainValue有形固定資産減価償却率">
          <a:extLst>
            <a:ext uri="{FF2B5EF4-FFF2-40B4-BE49-F238E27FC236}">
              <a16:creationId xmlns:a16="http://schemas.microsoft.com/office/drawing/2014/main" id="{E4083F0F-AC8F-469E-A83B-5292DBC4915C}"/>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149877</xdr:rowOff>
    </xdr:from>
    <xdr:ext cx="405111" cy="259045"/>
    <xdr:sp macro="" textlink="">
      <xdr:nvSpPr>
        <xdr:cNvPr id="106" name="n_2mainValue有形固定資産減価償却率">
          <a:extLst>
            <a:ext uri="{FF2B5EF4-FFF2-40B4-BE49-F238E27FC236}">
              <a16:creationId xmlns:a16="http://schemas.microsoft.com/office/drawing/2014/main" id="{7CE9FA14-B611-47C6-9049-819AE3E656AF}"/>
            </a:ext>
          </a:extLst>
        </xdr:cNvPr>
        <xdr:cNvSpPr txBox="1"/>
      </xdr:nvSpPr>
      <xdr:spPr>
        <a:xfrm>
          <a:off x="30867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107" name="n_3mainValue有形固定資産減価償却率">
          <a:extLst>
            <a:ext uri="{FF2B5EF4-FFF2-40B4-BE49-F238E27FC236}">
              <a16:creationId xmlns:a16="http://schemas.microsoft.com/office/drawing/2014/main" id="{30F56D2F-5EC7-4714-A8FE-21A6EB569851}"/>
            </a:ext>
          </a:extLst>
        </xdr:cNvPr>
        <xdr:cNvSpPr txBox="1"/>
      </xdr:nvSpPr>
      <xdr:spPr>
        <a:xfrm>
          <a:off x="2324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08" name="n_4mainValue有形固定資産減価償却率">
          <a:extLst>
            <a:ext uri="{FF2B5EF4-FFF2-40B4-BE49-F238E27FC236}">
              <a16:creationId xmlns:a16="http://schemas.microsoft.com/office/drawing/2014/main" id="{DDA1B936-C513-48E3-81FB-2DB8CD49E5C4}"/>
            </a:ext>
          </a:extLst>
        </xdr:cNvPr>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6ACA3ECF-1DBC-4BD7-B56F-E6DE3BBE1DE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E12D467-D7F8-4234-8219-C6BBC4EB6DA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7BD82C6-3BF1-4B18-9219-ED405230288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8CC04DB-C3E7-4628-91BA-B71AA04246A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60E5D2A-F0D5-4E19-83E3-E2539DD76D9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2A1BF88-7780-43B0-8735-97630384847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9763ACF-6406-45B8-A92C-9BB705B9024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1BF5003E-E6E3-4223-88ED-1DBFF2A20C8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D2F4808-7C1C-413D-B74F-F0D7DBAFCCE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64F9ACB2-0BF3-4B29-B467-FB063CDACF6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236508A-86F4-4A49-BAD8-AD139C50164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476F649-A19C-44BA-92A3-0E04D237965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99CCBAD-2C94-41FA-96FE-2811746001F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年度から起債発行額を元金償還額の範囲内に抑えてきたことや、公営企業の地方債残高が減少したことなどから、分子となる将来負担額は減少している。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また、分母となる償還財源についても、経常収支比率が比較的低い水準にあることから、本指標は類似団体と比べ低い数値となっている。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8F36A7C-16F2-4F35-A315-C766B440D2E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5BCF4A3-17C0-436E-B475-17CB57A726A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D3AB680-C1C8-49EB-A74F-D6C459F5416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F0AF53D-8B72-4E91-A791-F215CE5A707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488E496D-015C-4674-8F00-437FEF05C6E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7A8714F-86E6-4A4A-88B8-6E753A3DE2A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98B200C0-0D40-4120-8FEE-1AFF5F3E6BC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2E48AF0C-BF83-49BD-9531-E3C06702AB3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97D47497-F44E-49E0-A5A6-2C50504FB62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F757CE56-FDB3-4EAB-86AB-ADAD941A7DA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DD492010-CB15-4251-B555-65F233352F4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3634CBA5-57C9-4C1C-940D-B9238772A9D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E55F96F0-E070-41E2-B7BD-98A3A4668D8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E5C9B44-3BAF-4FAB-BA68-FE9BED57158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D7C11A1-974C-4DA0-9B26-AB2E111DBC0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37" name="直線コネクタ 136">
          <a:extLst>
            <a:ext uri="{FF2B5EF4-FFF2-40B4-BE49-F238E27FC236}">
              <a16:creationId xmlns:a16="http://schemas.microsoft.com/office/drawing/2014/main" id="{F81DC481-4141-4BFE-BE27-54F90E33E352}"/>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38" name="債務償還比率最小値テキスト">
          <a:extLst>
            <a:ext uri="{FF2B5EF4-FFF2-40B4-BE49-F238E27FC236}">
              <a16:creationId xmlns:a16="http://schemas.microsoft.com/office/drawing/2014/main" id="{8338B1BC-8C68-4F3E-A038-5600EB866A3C}"/>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39" name="直線コネクタ 138">
          <a:extLst>
            <a:ext uri="{FF2B5EF4-FFF2-40B4-BE49-F238E27FC236}">
              <a16:creationId xmlns:a16="http://schemas.microsoft.com/office/drawing/2014/main" id="{181E2BAC-2371-4F0E-BB98-D36B246426FE}"/>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B33301C2-98FA-4259-950D-4436BA21A30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4D111952-D929-48F7-A106-9816D0EF936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7080</xdr:rowOff>
    </xdr:from>
    <xdr:ext cx="469744" cy="259045"/>
    <xdr:sp macro="" textlink="">
      <xdr:nvSpPr>
        <xdr:cNvPr id="142" name="債務償還比率平均値テキスト">
          <a:extLst>
            <a:ext uri="{FF2B5EF4-FFF2-40B4-BE49-F238E27FC236}">
              <a16:creationId xmlns:a16="http://schemas.microsoft.com/office/drawing/2014/main" id="{7923987B-03D6-4D07-AD2D-EF141B4B666D}"/>
            </a:ext>
          </a:extLst>
        </xdr:cNvPr>
        <xdr:cNvSpPr txBox="1"/>
      </xdr:nvSpPr>
      <xdr:spPr>
        <a:xfrm>
          <a:off x="14846300" y="59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43" name="フローチャート: 判断 142">
          <a:extLst>
            <a:ext uri="{FF2B5EF4-FFF2-40B4-BE49-F238E27FC236}">
              <a16:creationId xmlns:a16="http://schemas.microsoft.com/office/drawing/2014/main" id="{1A2C9DCA-63A3-41C9-A60C-6CDA9CBB8353}"/>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44" name="フローチャート: 判断 143">
          <a:extLst>
            <a:ext uri="{FF2B5EF4-FFF2-40B4-BE49-F238E27FC236}">
              <a16:creationId xmlns:a16="http://schemas.microsoft.com/office/drawing/2014/main" id="{2DCC6FBA-E4E9-4197-A41A-C8D9B036C206}"/>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32491</xdr:rowOff>
    </xdr:from>
    <xdr:to>
      <xdr:col>68</xdr:col>
      <xdr:colOff>123825</xdr:colOff>
      <xdr:row>30</xdr:row>
      <xdr:rowOff>134091</xdr:rowOff>
    </xdr:to>
    <xdr:sp macro="" textlink="">
      <xdr:nvSpPr>
        <xdr:cNvPr id="145" name="フローチャート: 判断 144">
          <a:extLst>
            <a:ext uri="{FF2B5EF4-FFF2-40B4-BE49-F238E27FC236}">
              <a16:creationId xmlns:a16="http://schemas.microsoft.com/office/drawing/2014/main" id="{BD579689-4C0D-4853-90F6-2B336C7F48E0}"/>
            </a:ext>
          </a:extLst>
        </xdr:cNvPr>
        <xdr:cNvSpPr/>
      </xdr:nvSpPr>
      <xdr:spPr>
        <a:xfrm>
          <a:off x="13271500" y="59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70273</xdr:rowOff>
    </xdr:from>
    <xdr:to>
      <xdr:col>64</xdr:col>
      <xdr:colOff>123825</xdr:colOff>
      <xdr:row>31</xdr:row>
      <xdr:rowOff>423</xdr:rowOff>
    </xdr:to>
    <xdr:sp macro="" textlink="">
      <xdr:nvSpPr>
        <xdr:cNvPr id="146" name="フローチャート: 判断 145">
          <a:extLst>
            <a:ext uri="{FF2B5EF4-FFF2-40B4-BE49-F238E27FC236}">
              <a16:creationId xmlns:a16="http://schemas.microsoft.com/office/drawing/2014/main" id="{B43627B9-B106-49FF-BAB6-BD8B272451B4}"/>
            </a:ext>
          </a:extLst>
        </xdr:cNvPr>
        <xdr:cNvSpPr/>
      </xdr:nvSpPr>
      <xdr:spPr>
        <a:xfrm>
          <a:off x="12509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74831</xdr:rowOff>
    </xdr:from>
    <xdr:to>
      <xdr:col>60</xdr:col>
      <xdr:colOff>123825</xdr:colOff>
      <xdr:row>31</xdr:row>
      <xdr:rowOff>4981</xdr:rowOff>
    </xdr:to>
    <xdr:sp macro="" textlink="">
      <xdr:nvSpPr>
        <xdr:cNvPr id="147" name="フローチャート: 判断 146">
          <a:extLst>
            <a:ext uri="{FF2B5EF4-FFF2-40B4-BE49-F238E27FC236}">
              <a16:creationId xmlns:a16="http://schemas.microsoft.com/office/drawing/2014/main" id="{979F4308-D9F6-426A-8B7D-9ED246F0D9FB}"/>
            </a:ext>
          </a:extLst>
        </xdr:cNvPr>
        <xdr:cNvSpPr/>
      </xdr:nvSpPr>
      <xdr:spPr>
        <a:xfrm>
          <a:off x="11747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D03E43FC-558E-4490-887B-620636326A0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C26EE8F-AD78-495E-B9D1-315D10B7DDA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165C5D6-9E3F-4703-988D-7775F9856E9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3DF1B4A-F503-4AFA-AA1F-C0C023FC47C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0F51760-1003-4730-85EC-8CEB8D67A8F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22874</xdr:rowOff>
    </xdr:from>
    <xdr:to>
      <xdr:col>76</xdr:col>
      <xdr:colOff>73025</xdr:colOff>
      <xdr:row>28</xdr:row>
      <xdr:rowOff>124474</xdr:rowOff>
    </xdr:to>
    <xdr:sp macro="" textlink="">
      <xdr:nvSpPr>
        <xdr:cNvPr id="153" name="楕円 152">
          <a:extLst>
            <a:ext uri="{FF2B5EF4-FFF2-40B4-BE49-F238E27FC236}">
              <a16:creationId xmlns:a16="http://schemas.microsoft.com/office/drawing/2014/main" id="{8CFF78BA-E184-4931-A400-5C426A74904C}"/>
            </a:ext>
          </a:extLst>
        </xdr:cNvPr>
        <xdr:cNvSpPr/>
      </xdr:nvSpPr>
      <xdr:spPr>
        <a:xfrm>
          <a:off x="14744700" y="55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45751</xdr:rowOff>
    </xdr:from>
    <xdr:ext cx="469744" cy="259045"/>
    <xdr:sp macro="" textlink="">
      <xdr:nvSpPr>
        <xdr:cNvPr id="154" name="債務償還比率該当値テキスト">
          <a:extLst>
            <a:ext uri="{FF2B5EF4-FFF2-40B4-BE49-F238E27FC236}">
              <a16:creationId xmlns:a16="http://schemas.microsoft.com/office/drawing/2014/main" id="{0EA57938-CE01-4BB2-8157-98298081B9BF}"/>
            </a:ext>
          </a:extLst>
        </xdr:cNvPr>
        <xdr:cNvSpPr txBox="1"/>
      </xdr:nvSpPr>
      <xdr:spPr>
        <a:xfrm>
          <a:off x="14846300" y="544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146586</xdr:rowOff>
    </xdr:from>
    <xdr:to>
      <xdr:col>72</xdr:col>
      <xdr:colOff>123825</xdr:colOff>
      <xdr:row>28</xdr:row>
      <xdr:rowOff>76736</xdr:rowOff>
    </xdr:to>
    <xdr:sp macro="" textlink="">
      <xdr:nvSpPr>
        <xdr:cNvPr id="155" name="楕円 154">
          <a:extLst>
            <a:ext uri="{FF2B5EF4-FFF2-40B4-BE49-F238E27FC236}">
              <a16:creationId xmlns:a16="http://schemas.microsoft.com/office/drawing/2014/main" id="{FCCFC0BF-A97B-4E17-BCB0-0AD4B4C9A138}"/>
            </a:ext>
          </a:extLst>
        </xdr:cNvPr>
        <xdr:cNvSpPr/>
      </xdr:nvSpPr>
      <xdr:spPr>
        <a:xfrm>
          <a:off x="14033500" y="55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25936</xdr:rowOff>
    </xdr:from>
    <xdr:to>
      <xdr:col>76</xdr:col>
      <xdr:colOff>22225</xdr:colOff>
      <xdr:row>28</xdr:row>
      <xdr:rowOff>73674</xdr:rowOff>
    </xdr:to>
    <xdr:cxnSp macro="">
      <xdr:nvCxnSpPr>
        <xdr:cNvPr id="156" name="直線コネクタ 155">
          <a:extLst>
            <a:ext uri="{FF2B5EF4-FFF2-40B4-BE49-F238E27FC236}">
              <a16:creationId xmlns:a16="http://schemas.microsoft.com/office/drawing/2014/main" id="{73623969-EF06-42F2-88B2-DC37B229DF5C}"/>
            </a:ext>
          </a:extLst>
        </xdr:cNvPr>
        <xdr:cNvCxnSpPr/>
      </xdr:nvCxnSpPr>
      <xdr:spPr>
        <a:xfrm>
          <a:off x="14084300" y="5598061"/>
          <a:ext cx="7112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67254</xdr:rowOff>
    </xdr:from>
    <xdr:to>
      <xdr:col>68</xdr:col>
      <xdr:colOff>123825</xdr:colOff>
      <xdr:row>28</xdr:row>
      <xdr:rowOff>168854</xdr:rowOff>
    </xdr:to>
    <xdr:sp macro="" textlink="">
      <xdr:nvSpPr>
        <xdr:cNvPr id="157" name="楕円 156">
          <a:extLst>
            <a:ext uri="{FF2B5EF4-FFF2-40B4-BE49-F238E27FC236}">
              <a16:creationId xmlns:a16="http://schemas.microsoft.com/office/drawing/2014/main" id="{64EFFC0F-A59B-4C24-B75B-F713E9EEEB0F}"/>
            </a:ext>
          </a:extLst>
        </xdr:cNvPr>
        <xdr:cNvSpPr/>
      </xdr:nvSpPr>
      <xdr:spPr>
        <a:xfrm>
          <a:off x="13271500" y="56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25936</xdr:rowOff>
    </xdr:from>
    <xdr:to>
      <xdr:col>72</xdr:col>
      <xdr:colOff>73025</xdr:colOff>
      <xdr:row>28</xdr:row>
      <xdr:rowOff>118054</xdr:rowOff>
    </xdr:to>
    <xdr:cxnSp macro="">
      <xdr:nvCxnSpPr>
        <xdr:cNvPr id="158" name="直線コネクタ 157">
          <a:extLst>
            <a:ext uri="{FF2B5EF4-FFF2-40B4-BE49-F238E27FC236}">
              <a16:creationId xmlns:a16="http://schemas.microsoft.com/office/drawing/2014/main" id="{336003A9-AA05-435D-8405-84E014231296}"/>
            </a:ext>
          </a:extLst>
        </xdr:cNvPr>
        <xdr:cNvCxnSpPr/>
      </xdr:nvCxnSpPr>
      <xdr:spPr>
        <a:xfrm flipV="1">
          <a:off x="13322300" y="5598061"/>
          <a:ext cx="762000" cy="9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40266</xdr:rowOff>
    </xdr:from>
    <xdr:to>
      <xdr:col>64</xdr:col>
      <xdr:colOff>123825</xdr:colOff>
      <xdr:row>28</xdr:row>
      <xdr:rowOff>141866</xdr:rowOff>
    </xdr:to>
    <xdr:sp macro="" textlink="">
      <xdr:nvSpPr>
        <xdr:cNvPr id="159" name="楕円 158">
          <a:extLst>
            <a:ext uri="{FF2B5EF4-FFF2-40B4-BE49-F238E27FC236}">
              <a16:creationId xmlns:a16="http://schemas.microsoft.com/office/drawing/2014/main" id="{7EB3FA16-EBAB-4EBB-91FE-1693FC5F9C16}"/>
            </a:ext>
          </a:extLst>
        </xdr:cNvPr>
        <xdr:cNvSpPr/>
      </xdr:nvSpPr>
      <xdr:spPr>
        <a:xfrm>
          <a:off x="12509500" y="56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91066</xdr:rowOff>
    </xdr:from>
    <xdr:to>
      <xdr:col>68</xdr:col>
      <xdr:colOff>73025</xdr:colOff>
      <xdr:row>28</xdr:row>
      <xdr:rowOff>118054</xdr:rowOff>
    </xdr:to>
    <xdr:cxnSp macro="">
      <xdr:nvCxnSpPr>
        <xdr:cNvPr id="160" name="直線コネクタ 159">
          <a:extLst>
            <a:ext uri="{FF2B5EF4-FFF2-40B4-BE49-F238E27FC236}">
              <a16:creationId xmlns:a16="http://schemas.microsoft.com/office/drawing/2014/main" id="{90B386DE-D829-45A0-A28B-50231F9AF362}"/>
            </a:ext>
          </a:extLst>
        </xdr:cNvPr>
        <xdr:cNvCxnSpPr/>
      </xdr:nvCxnSpPr>
      <xdr:spPr>
        <a:xfrm>
          <a:off x="12560300" y="5663191"/>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69412</xdr:rowOff>
    </xdr:from>
    <xdr:to>
      <xdr:col>60</xdr:col>
      <xdr:colOff>123825</xdr:colOff>
      <xdr:row>28</xdr:row>
      <xdr:rowOff>171012</xdr:rowOff>
    </xdr:to>
    <xdr:sp macro="" textlink="">
      <xdr:nvSpPr>
        <xdr:cNvPr id="161" name="楕円 160">
          <a:extLst>
            <a:ext uri="{FF2B5EF4-FFF2-40B4-BE49-F238E27FC236}">
              <a16:creationId xmlns:a16="http://schemas.microsoft.com/office/drawing/2014/main" id="{41886FB3-38E6-4474-AC10-5DBE54E410E0}"/>
            </a:ext>
          </a:extLst>
        </xdr:cNvPr>
        <xdr:cNvSpPr/>
      </xdr:nvSpPr>
      <xdr:spPr>
        <a:xfrm>
          <a:off x="11747500" y="564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91066</xdr:rowOff>
    </xdr:from>
    <xdr:to>
      <xdr:col>64</xdr:col>
      <xdr:colOff>73025</xdr:colOff>
      <xdr:row>28</xdr:row>
      <xdr:rowOff>120212</xdr:rowOff>
    </xdr:to>
    <xdr:cxnSp macro="">
      <xdr:nvCxnSpPr>
        <xdr:cNvPr id="162" name="直線コネクタ 161">
          <a:extLst>
            <a:ext uri="{FF2B5EF4-FFF2-40B4-BE49-F238E27FC236}">
              <a16:creationId xmlns:a16="http://schemas.microsoft.com/office/drawing/2014/main" id="{B2F442FD-6EDE-4B22-AAD8-BF64DF37395D}"/>
            </a:ext>
          </a:extLst>
        </xdr:cNvPr>
        <xdr:cNvCxnSpPr/>
      </xdr:nvCxnSpPr>
      <xdr:spPr>
        <a:xfrm flipV="1">
          <a:off x="11798300" y="5663191"/>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63" name="n_1aveValue債務償還比率">
          <a:extLst>
            <a:ext uri="{FF2B5EF4-FFF2-40B4-BE49-F238E27FC236}">
              <a16:creationId xmlns:a16="http://schemas.microsoft.com/office/drawing/2014/main" id="{1D4D31C0-91FA-409E-B033-A3C00CDB61AF}"/>
            </a:ext>
          </a:extLst>
        </xdr:cNvPr>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125218</xdr:rowOff>
    </xdr:from>
    <xdr:ext cx="469744" cy="259045"/>
    <xdr:sp macro="" textlink="">
      <xdr:nvSpPr>
        <xdr:cNvPr id="164" name="n_2aveValue債務償還比率">
          <a:extLst>
            <a:ext uri="{FF2B5EF4-FFF2-40B4-BE49-F238E27FC236}">
              <a16:creationId xmlns:a16="http://schemas.microsoft.com/office/drawing/2014/main" id="{1E0119FC-66D6-4A4F-8492-0457D09B1E54}"/>
            </a:ext>
          </a:extLst>
        </xdr:cNvPr>
        <xdr:cNvSpPr txBox="1"/>
      </xdr:nvSpPr>
      <xdr:spPr>
        <a:xfrm>
          <a:off x="13087427" y="60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163000</xdr:rowOff>
    </xdr:from>
    <xdr:ext cx="469744" cy="259045"/>
    <xdr:sp macro="" textlink="">
      <xdr:nvSpPr>
        <xdr:cNvPr id="165" name="n_3aveValue債務償還比率">
          <a:extLst>
            <a:ext uri="{FF2B5EF4-FFF2-40B4-BE49-F238E27FC236}">
              <a16:creationId xmlns:a16="http://schemas.microsoft.com/office/drawing/2014/main" id="{C349947F-32F7-47FE-A086-21A612C8B6AD}"/>
            </a:ext>
          </a:extLst>
        </xdr:cNvPr>
        <xdr:cNvSpPr txBox="1"/>
      </xdr:nvSpPr>
      <xdr:spPr>
        <a:xfrm>
          <a:off x="12325427" y="607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167558</xdr:rowOff>
    </xdr:from>
    <xdr:ext cx="469744" cy="259045"/>
    <xdr:sp macro="" textlink="">
      <xdr:nvSpPr>
        <xdr:cNvPr id="166" name="n_4aveValue債務償還比率">
          <a:extLst>
            <a:ext uri="{FF2B5EF4-FFF2-40B4-BE49-F238E27FC236}">
              <a16:creationId xmlns:a16="http://schemas.microsoft.com/office/drawing/2014/main" id="{0D4BD85F-EAC8-45DD-9DB1-996459FFA9C1}"/>
            </a:ext>
          </a:extLst>
        </xdr:cNvPr>
        <xdr:cNvSpPr txBox="1"/>
      </xdr:nvSpPr>
      <xdr:spPr>
        <a:xfrm>
          <a:off x="11563427" y="60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93263</xdr:rowOff>
    </xdr:from>
    <xdr:ext cx="469744" cy="259045"/>
    <xdr:sp macro="" textlink="">
      <xdr:nvSpPr>
        <xdr:cNvPr id="167" name="n_1mainValue債務償還比率">
          <a:extLst>
            <a:ext uri="{FF2B5EF4-FFF2-40B4-BE49-F238E27FC236}">
              <a16:creationId xmlns:a16="http://schemas.microsoft.com/office/drawing/2014/main" id="{F98CC131-112E-4CF0-876F-2E95198FEF09}"/>
            </a:ext>
          </a:extLst>
        </xdr:cNvPr>
        <xdr:cNvSpPr txBox="1"/>
      </xdr:nvSpPr>
      <xdr:spPr>
        <a:xfrm>
          <a:off x="13836727" y="53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13931</xdr:rowOff>
    </xdr:from>
    <xdr:ext cx="469744" cy="259045"/>
    <xdr:sp macro="" textlink="">
      <xdr:nvSpPr>
        <xdr:cNvPr id="168" name="n_2mainValue債務償還比率">
          <a:extLst>
            <a:ext uri="{FF2B5EF4-FFF2-40B4-BE49-F238E27FC236}">
              <a16:creationId xmlns:a16="http://schemas.microsoft.com/office/drawing/2014/main" id="{E123F003-9E29-4E56-8BB1-CFC80DD1085E}"/>
            </a:ext>
          </a:extLst>
        </xdr:cNvPr>
        <xdr:cNvSpPr txBox="1"/>
      </xdr:nvSpPr>
      <xdr:spPr>
        <a:xfrm>
          <a:off x="13087427" y="541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158393</xdr:rowOff>
    </xdr:from>
    <xdr:ext cx="469744" cy="259045"/>
    <xdr:sp macro="" textlink="">
      <xdr:nvSpPr>
        <xdr:cNvPr id="169" name="n_3mainValue債務償還比率">
          <a:extLst>
            <a:ext uri="{FF2B5EF4-FFF2-40B4-BE49-F238E27FC236}">
              <a16:creationId xmlns:a16="http://schemas.microsoft.com/office/drawing/2014/main" id="{D6953FA7-3F47-46CC-9F58-DEAC71508D6C}"/>
            </a:ext>
          </a:extLst>
        </xdr:cNvPr>
        <xdr:cNvSpPr txBox="1"/>
      </xdr:nvSpPr>
      <xdr:spPr>
        <a:xfrm>
          <a:off x="12325427" y="538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16089</xdr:rowOff>
    </xdr:from>
    <xdr:ext cx="469744" cy="259045"/>
    <xdr:sp macro="" textlink="">
      <xdr:nvSpPr>
        <xdr:cNvPr id="170" name="n_4mainValue債務償還比率">
          <a:extLst>
            <a:ext uri="{FF2B5EF4-FFF2-40B4-BE49-F238E27FC236}">
              <a16:creationId xmlns:a16="http://schemas.microsoft.com/office/drawing/2014/main" id="{3B8FED95-CE49-43B1-B490-019D2FA2A305}"/>
            </a:ext>
          </a:extLst>
        </xdr:cNvPr>
        <xdr:cNvSpPr txBox="1"/>
      </xdr:nvSpPr>
      <xdr:spPr>
        <a:xfrm>
          <a:off x="11563427" y="541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11B09CEC-FFB3-4B33-B46E-951002C9CE3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C4FA7F9D-ED69-4E1D-BF58-676DB73D452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D100E112-25AF-4C3D-BF2D-4E24498113B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0DB1C16-FE92-48EB-B42F-C3E4411F021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7B5B7AD8-5AA9-400C-A1A2-8BA42B21785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4833281-5E8E-4E6A-B6E1-CCA49B71704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3D52B8-900C-40F7-A6D8-D3854CCBCE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30E306-A956-45BA-8D19-B366ADE8A5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6DC985-F14F-49D7-803E-5421BF7C22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0ABF40-81FD-427D-A2B9-D3B003A70D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1542C7-3A9F-41A3-B432-372E9E7190B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D30F4F-DE7D-4E1A-9A1A-20F6CBBA517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68A735-0B5B-4839-A23E-559E20E269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70545D-7330-43FE-8316-46A5EB0C192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75F0D3-AA57-472E-A911-7C65142BB3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3C9093-6978-4878-82A2-74F62786B4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670EE2-9025-432E-B885-78637E0396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38EF0B-D735-4BA9-9F15-19570585F0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BFE998-77D7-4DBE-BC06-9E2E12F0E5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C2F622-B72C-420D-A1B0-605419F1C23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EAE0386-D370-4B26-BAA1-399BFFC477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EA2E92-C959-4284-BFF9-DEBD4BA05AF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5D2E65-B5B9-4C00-A3CF-72AE96F8F36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11F248-DDBB-4B76-AD48-8A6047E1FA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4A354E-CB1B-4BD9-89B2-6A3797ABF98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AD7D065-9DF8-4659-92C0-53A11B95BA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886E8C-E984-428A-B44A-F7868307B2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375269-B972-4DC3-ADF2-9F28FA36225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972E1B-092C-4908-8B6E-C66A39D2CD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E8B060-85EB-4387-A466-63F06EF60A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8ADE13-A390-4507-AFCF-D9375A59A1A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63C104-8A5B-4001-83BE-F9DC9790DB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159B7D-329A-4EA8-ACA0-3F00B2BE77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DA440E-39F5-4A13-83F2-1B8F5A2E7C4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99270F-D450-482E-8594-E750C841DAF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21E691-F4B1-4C52-A718-1E6221863EB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566BF3-3EDE-4652-BF48-9F700925501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E75BC3-202F-4D05-915D-74A6315457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86BF5F-F960-46F1-8C98-AE5B32A9332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0ACED90-5CD9-421E-8640-45FC2D6ECBF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887BB3-10AF-4AD7-B567-4F29F23E36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2B5ED7B-C363-47AD-9A50-8C67E839B4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1CAB3A-D6FC-4C5D-8C96-CD257ABBC5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A916A2-ECF6-431E-833F-B8542F99A0F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C24C131-5C0D-496D-838A-0F866131B20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A8D0C0-F9FD-49AA-887D-7D3FF93A93C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66CBCE1-2E05-4EE6-95D7-8BC21F8B68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C3A27B6-064F-4957-8282-6CF3767089D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B2E1E4D-B90F-4DFC-8A2A-8836E3D2DA5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1D40145-9AAC-4A3D-871B-6BA8E1A3555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8061D6A-8269-49AD-A168-734117D098A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BD19CD0-5B75-4F52-B9F1-B60704B4940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C9C6601-9923-460F-8AA8-44C92EB80C9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4E2F537-B64D-417C-AB71-8DAC0720962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80A80CCB-522D-4559-B6F4-EA1D81D263B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A82597C-A95E-4D14-BA86-16037779E1F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63CF5F3-D2B5-4B8C-8B55-5A60036040C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D8199F3-8F1F-4DF5-A1A4-EB3D639BABF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45C3B8E-ED12-4D13-A553-3EBFB9B02E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C3997D69-7096-450D-A36A-921C5701B74C}"/>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26B7FABC-1D27-4DBA-8475-18F1266214CB}"/>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CE35D7AB-8663-4820-B887-D312E64C3725}"/>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F4EA47E1-5735-4C33-841E-B2FCE742B4B1}"/>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EDE2C42-E890-4E50-B2DE-75066167858E}"/>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31CCB9E5-8289-430F-A6D5-C82BB46D8059}"/>
            </a:ext>
          </a:extLst>
        </xdr:cNvPr>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CE92B8F7-3BF7-478D-976E-7D51248DFADC}"/>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4B75D346-6F8A-4690-8D5F-CE6B4AF33BB3}"/>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1BFA5AC2-5E76-4982-A6C2-C685286BAC91}"/>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9B0D3247-28C9-42B1-B7AE-F84CF40E52F1}"/>
            </a:ext>
          </a:extLst>
        </xdr:cNvPr>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64262</xdr:rowOff>
    </xdr:from>
    <xdr:to>
      <xdr:col>6</xdr:col>
      <xdr:colOff>38100</xdr:colOff>
      <xdr:row>36</xdr:row>
      <xdr:rowOff>165862</xdr:rowOff>
    </xdr:to>
    <xdr:sp macro="" textlink="">
      <xdr:nvSpPr>
        <xdr:cNvPr id="65" name="フローチャート: 判断 64">
          <a:extLst>
            <a:ext uri="{FF2B5EF4-FFF2-40B4-BE49-F238E27FC236}">
              <a16:creationId xmlns:a16="http://schemas.microsoft.com/office/drawing/2014/main" id="{431ED8A1-48C8-45E3-9FF4-03EB042201ED}"/>
            </a:ext>
          </a:extLst>
        </xdr:cNvPr>
        <xdr:cNvSpPr/>
      </xdr:nvSpPr>
      <xdr:spPr>
        <a:xfrm>
          <a:off x="1079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052F792-00F0-4F80-A2A0-049535D320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AC86A13-70DA-4DC3-A451-C76BF7AF0D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43C1410-99AD-4381-88FB-6A142F6F11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C93F97-F512-4D76-A3D4-9030AA141F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038E6F-9B1B-44D8-9990-26605EFBCD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80264</xdr:rowOff>
    </xdr:from>
    <xdr:to>
      <xdr:col>24</xdr:col>
      <xdr:colOff>114300</xdr:colOff>
      <xdr:row>40</xdr:row>
      <xdr:rowOff>10414</xdr:rowOff>
    </xdr:to>
    <xdr:sp macro="" textlink="">
      <xdr:nvSpPr>
        <xdr:cNvPr id="71" name="楕円 70">
          <a:extLst>
            <a:ext uri="{FF2B5EF4-FFF2-40B4-BE49-F238E27FC236}">
              <a16:creationId xmlns:a16="http://schemas.microsoft.com/office/drawing/2014/main" id="{C3541B57-0898-47D6-A2C0-EC9CDB67BC15}"/>
            </a:ext>
          </a:extLst>
        </xdr:cNvPr>
        <xdr:cNvSpPr/>
      </xdr:nvSpPr>
      <xdr:spPr>
        <a:xfrm>
          <a:off x="45847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58691</xdr:rowOff>
    </xdr:from>
    <xdr:ext cx="405111" cy="259045"/>
    <xdr:sp macro="" textlink="">
      <xdr:nvSpPr>
        <xdr:cNvPr id="72" name="【道路】&#10;有形固定資産減価償却率該当値テキスト">
          <a:extLst>
            <a:ext uri="{FF2B5EF4-FFF2-40B4-BE49-F238E27FC236}">
              <a16:creationId xmlns:a16="http://schemas.microsoft.com/office/drawing/2014/main" id="{0707A51F-CB84-4756-9239-2DE3BE110B9A}"/>
            </a:ext>
          </a:extLst>
        </xdr:cNvPr>
        <xdr:cNvSpPr txBox="1"/>
      </xdr:nvSpPr>
      <xdr:spPr>
        <a:xfrm>
          <a:off x="4673600" y="674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61976</xdr:rowOff>
    </xdr:from>
    <xdr:to>
      <xdr:col>20</xdr:col>
      <xdr:colOff>38100</xdr:colOff>
      <xdr:row>39</xdr:row>
      <xdr:rowOff>163576</xdr:rowOff>
    </xdr:to>
    <xdr:sp macro="" textlink="">
      <xdr:nvSpPr>
        <xdr:cNvPr id="73" name="楕円 72">
          <a:extLst>
            <a:ext uri="{FF2B5EF4-FFF2-40B4-BE49-F238E27FC236}">
              <a16:creationId xmlns:a16="http://schemas.microsoft.com/office/drawing/2014/main" id="{4299B69E-EF3B-4D8B-ABA9-5C3E760CAEE4}"/>
            </a:ext>
          </a:extLst>
        </xdr:cNvPr>
        <xdr:cNvSpPr/>
      </xdr:nvSpPr>
      <xdr:spPr>
        <a:xfrm>
          <a:off x="3746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112776</xdr:rowOff>
    </xdr:from>
    <xdr:to>
      <xdr:col>24</xdr:col>
      <xdr:colOff>63500</xdr:colOff>
      <xdr:row>39</xdr:row>
      <xdr:rowOff>131064</xdr:rowOff>
    </xdr:to>
    <xdr:cxnSp macro="">
      <xdr:nvCxnSpPr>
        <xdr:cNvPr id="74" name="直線コネクタ 73">
          <a:extLst>
            <a:ext uri="{FF2B5EF4-FFF2-40B4-BE49-F238E27FC236}">
              <a16:creationId xmlns:a16="http://schemas.microsoft.com/office/drawing/2014/main" id="{73F2C70B-9052-4B29-8062-6C5E1BDC0A59}"/>
            </a:ext>
          </a:extLst>
        </xdr:cNvPr>
        <xdr:cNvCxnSpPr/>
      </xdr:nvCxnSpPr>
      <xdr:spPr>
        <a:xfrm>
          <a:off x="3797300" y="679932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43688</xdr:rowOff>
    </xdr:from>
    <xdr:to>
      <xdr:col>15</xdr:col>
      <xdr:colOff>101600</xdr:colOff>
      <xdr:row>39</xdr:row>
      <xdr:rowOff>145288</xdr:rowOff>
    </xdr:to>
    <xdr:sp macro="" textlink="">
      <xdr:nvSpPr>
        <xdr:cNvPr id="75" name="楕円 74">
          <a:extLst>
            <a:ext uri="{FF2B5EF4-FFF2-40B4-BE49-F238E27FC236}">
              <a16:creationId xmlns:a16="http://schemas.microsoft.com/office/drawing/2014/main" id="{597D1D3B-214A-4D6F-AC2D-46EE4CFA8F89}"/>
            </a:ext>
          </a:extLst>
        </xdr:cNvPr>
        <xdr:cNvSpPr/>
      </xdr:nvSpPr>
      <xdr:spPr>
        <a:xfrm>
          <a:off x="2857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94488</xdr:rowOff>
    </xdr:from>
    <xdr:to>
      <xdr:col>19</xdr:col>
      <xdr:colOff>177800</xdr:colOff>
      <xdr:row>39</xdr:row>
      <xdr:rowOff>112776</xdr:rowOff>
    </xdr:to>
    <xdr:cxnSp macro="">
      <xdr:nvCxnSpPr>
        <xdr:cNvPr id="76" name="直線コネクタ 75">
          <a:extLst>
            <a:ext uri="{FF2B5EF4-FFF2-40B4-BE49-F238E27FC236}">
              <a16:creationId xmlns:a16="http://schemas.microsoft.com/office/drawing/2014/main" id="{0247A603-399C-4182-A404-14D6826B5180}"/>
            </a:ext>
          </a:extLst>
        </xdr:cNvPr>
        <xdr:cNvCxnSpPr/>
      </xdr:nvCxnSpPr>
      <xdr:spPr>
        <a:xfrm>
          <a:off x="2908300" y="67810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xdr:rowOff>
    </xdr:from>
    <xdr:to>
      <xdr:col>10</xdr:col>
      <xdr:colOff>165100</xdr:colOff>
      <xdr:row>39</xdr:row>
      <xdr:rowOff>101854</xdr:rowOff>
    </xdr:to>
    <xdr:sp macro="" textlink="">
      <xdr:nvSpPr>
        <xdr:cNvPr id="77" name="楕円 76">
          <a:extLst>
            <a:ext uri="{FF2B5EF4-FFF2-40B4-BE49-F238E27FC236}">
              <a16:creationId xmlns:a16="http://schemas.microsoft.com/office/drawing/2014/main" id="{E34602EF-079C-44D9-95BE-15B8083B782C}"/>
            </a:ext>
          </a:extLst>
        </xdr:cNvPr>
        <xdr:cNvSpPr/>
      </xdr:nvSpPr>
      <xdr:spPr>
        <a:xfrm>
          <a:off x="1968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51054</xdr:rowOff>
    </xdr:from>
    <xdr:to>
      <xdr:col>15</xdr:col>
      <xdr:colOff>50800</xdr:colOff>
      <xdr:row>39</xdr:row>
      <xdr:rowOff>94488</xdr:rowOff>
    </xdr:to>
    <xdr:cxnSp macro="">
      <xdr:nvCxnSpPr>
        <xdr:cNvPr id="78" name="直線コネクタ 77">
          <a:extLst>
            <a:ext uri="{FF2B5EF4-FFF2-40B4-BE49-F238E27FC236}">
              <a16:creationId xmlns:a16="http://schemas.microsoft.com/office/drawing/2014/main" id="{BA487F75-7174-41F8-A307-60C1F27E3E36}"/>
            </a:ext>
          </a:extLst>
        </xdr:cNvPr>
        <xdr:cNvCxnSpPr/>
      </xdr:nvCxnSpPr>
      <xdr:spPr>
        <a:xfrm>
          <a:off x="2019300" y="6737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125984</xdr:rowOff>
    </xdr:from>
    <xdr:to>
      <xdr:col>6</xdr:col>
      <xdr:colOff>38100</xdr:colOff>
      <xdr:row>39</xdr:row>
      <xdr:rowOff>56134</xdr:rowOff>
    </xdr:to>
    <xdr:sp macro="" textlink="">
      <xdr:nvSpPr>
        <xdr:cNvPr id="79" name="楕円 78">
          <a:extLst>
            <a:ext uri="{FF2B5EF4-FFF2-40B4-BE49-F238E27FC236}">
              <a16:creationId xmlns:a16="http://schemas.microsoft.com/office/drawing/2014/main" id="{2961BF17-3366-4D07-9392-9585709D8228}"/>
            </a:ext>
          </a:extLst>
        </xdr:cNvPr>
        <xdr:cNvSpPr/>
      </xdr:nvSpPr>
      <xdr:spPr>
        <a:xfrm>
          <a:off x="1079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xdr:rowOff>
    </xdr:from>
    <xdr:to>
      <xdr:col>10</xdr:col>
      <xdr:colOff>114300</xdr:colOff>
      <xdr:row>39</xdr:row>
      <xdr:rowOff>51054</xdr:rowOff>
    </xdr:to>
    <xdr:cxnSp macro="">
      <xdr:nvCxnSpPr>
        <xdr:cNvPr id="80" name="直線コネクタ 79">
          <a:extLst>
            <a:ext uri="{FF2B5EF4-FFF2-40B4-BE49-F238E27FC236}">
              <a16:creationId xmlns:a16="http://schemas.microsoft.com/office/drawing/2014/main" id="{98304889-C470-4926-94B0-E2C06931D67C}"/>
            </a:ext>
          </a:extLst>
        </xdr:cNvPr>
        <xdr:cNvCxnSpPr/>
      </xdr:nvCxnSpPr>
      <xdr:spPr>
        <a:xfrm>
          <a:off x="1130300" y="6691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FEB599DD-CDE4-4DCF-B9A9-C5A44997986A}"/>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9F1D9FCD-7E15-4FFE-86DE-89298BCFD3DE}"/>
            </a:ext>
          </a:extLst>
        </xdr:cNvPr>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22369</xdr:rowOff>
    </xdr:from>
    <xdr:ext cx="405111" cy="259045"/>
    <xdr:sp macro="" textlink="">
      <xdr:nvSpPr>
        <xdr:cNvPr id="83" name="n_3aveValue【道路】&#10;有形固定資産減価償却率">
          <a:extLst>
            <a:ext uri="{FF2B5EF4-FFF2-40B4-BE49-F238E27FC236}">
              <a16:creationId xmlns:a16="http://schemas.microsoft.com/office/drawing/2014/main" id="{80ECD6D4-472B-49E8-87FE-383899BC0DC9}"/>
            </a:ext>
          </a:extLst>
        </xdr:cNvPr>
        <xdr:cNvSpPr txBox="1"/>
      </xdr:nvSpPr>
      <xdr:spPr>
        <a:xfrm>
          <a:off x="1816744"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4" name="n_4aveValue【道路】&#10;有形固定資産減価償却率">
          <a:extLst>
            <a:ext uri="{FF2B5EF4-FFF2-40B4-BE49-F238E27FC236}">
              <a16:creationId xmlns:a16="http://schemas.microsoft.com/office/drawing/2014/main" id="{855B9728-A32D-4FDC-B6AB-90080CD82798}"/>
            </a:ext>
          </a:extLst>
        </xdr:cNvPr>
        <xdr:cNvSpPr txBox="1"/>
      </xdr:nvSpPr>
      <xdr:spPr>
        <a:xfrm>
          <a:off x="927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154703</xdr:rowOff>
    </xdr:from>
    <xdr:ext cx="405111" cy="259045"/>
    <xdr:sp macro="" textlink="">
      <xdr:nvSpPr>
        <xdr:cNvPr id="85" name="n_1mainValue【道路】&#10;有形固定資産減価償却率">
          <a:extLst>
            <a:ext uri="{FF2B5EF4-FFF2-40B4-BE49-F238E27FC236}">
              <a16:creationId xmlns:a16="http://schemas.microsoft.com/office/drawing/2014/main" id="{ACC0BE97-78C1-4E6B-92A6-FAD67BDED437}"/>
            </a:ext>
          </a:extLst>
        </xdr:cNvPr>
        <xdr:cNvSpPr txBox="1"/>
      </xdr:nvSpPr>
      <xdr:spPr>
        <a:xfrm>
          <a:off x="35820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136415</xdr:rowOff>
    </xdr:from>
    <xdr:ext cx="405111" cy="259045"/>
    <xdr:sp macro="" textlink="">
      <xdr:nvSpPr>
        <xdr:cNvPr id="86" name="n_2mainValue【道路】&#10;有形固定資産減価償却率">
          <a:extLst>
            <a:ext uri="{FF2B5EF4-FFF2-40B4-BE49-F238E27FC236}">
              <a16:creationId xmlns:a16="http://schemas.microsoft.com/office/drawing/2014/main" id="{52EF8ED8-2F5D-4CDE-B0C2-13128ECF36A7}"/>
            </a:ext>
          </a:extLst>
        </xdr:cNvPr>
        <xdr:cNvSpPr txBox="1"/>
      </xdr:nvSpPr>
      <xdr:spPr>
        <a:xfrm>
          <a:off x="2705744" y="68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92981</xdr:rowOff>
    </xdr:from>
    <xdr:ext cx="405111" cy="259045"/>
    <xdr:sp macro="" textlink="">
      <xdr:nvSpPr>
        <xdr:cNvPr id="87" name="n_3mainValue【道路】&#10;有形固定資産減価償却率">
          <a:extLst>
            <a:ext uri="{FF2B5EF4-FFF2-40B4-BE49-F238E27FC236}">
              <a16:creationId xmlns:a16="http://schemas.microsoft.com/office/drawing/2014/main" id="{7C9EB2F8-25C6-444B-B3C3-E02647DECD8E}"/>
            </a:ext>
          </a:extLst>
        </xdr:cNvPr>
        <xdr:cNvSpPr txBox="1"/>
      </xdr:nvSpPr>
      <xdr:spPr>
        <a:xfrm>
          <a:off x="18167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47261</xdr:rowOff>
    </xdr:from>
    <xdr:ext cx="405111" cy="259045"/>
    <xdr:sp macro="" textlink="">
      <xdr:nvSpPr>
        <xdr:cNvPr id="88" name="n_4mainValue【道路】&#10;有形固定資産減価償却率">
          <a:extLst>
            <a:ext uri="{FF2B5EF4-FFF2-40B4-BE49-F238E27FC236}">
              <a16:creationId xmlns:a16="http://schemas.microsoft.com/office/drawing/2014/main" id="{3CAB2862-8A46-482C-9FCC-A62CDF5311E9}"/>
            </a:ext>
          </a:extLst>
        </xdr:cNvPr>
        <xdr:cNvSpPr txBox="1"/>
      </xdr:nvSpPr>
      <xdr:spPr>
        <a:xfrm>
          <a:off x="927744" y="673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957608C-1632-486A-A66A-F6411B5AC3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9C5D917-19F8-4641-ACF8-C0C2242A7E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D8E027A-BAA9-43E6-A1BA-6E230512355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ECB6AA9-37D9-441B-8EBE-03AB827F40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E200275-B672-4178-8EDA-BB69999769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EFF0FB0-AF63-41BD-AD6C-654F742AFA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6AA7920-76B3-4D0B-947E-91A684C44D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3C9DE30-7B50-4A0D-B253-CD94CA49F06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750C9BC-C393-4FCF-A85B-4043581975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3849D31-E54D-4573-A21F-48748A029E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F8A0ACAC-DABC-43B1-8DA9-A5716426878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F634C78A-2E77-4C4D-8D7D-6351D18322D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62DC5A0F-1895-41E5-BBB8-2238E1AB68D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92B18003-15C3-43A5-BAE2-314716D3133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DD62808F-79D2-4DB8-887F-0DF86665506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FC28AB40-0175-4F5E-968A-7AE3496DEDA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E6204F25-C3F2-4F2C-954A-0E4DE499BBD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B7A0E18-138D-4A00-930B-E3B75FE4A4B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1B5DCD5C-03F7-433D-8F98-07E479B5774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BE71A3E2-A345-44D5-AC39-37788DD3D395}"/>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61E919F5-6832-4436-A5B9-D286F966C54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3E32A3A0-C703-404A-B021-662FDA1FCEBA}"/>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07DC251-E5D3-48A3-BF06-73366CDE40E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8773640-09F4-4E23-A39B-108400BD75C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F07CA68-22AB-4E2C-B5F2-24175F7F9EE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2F4C7377-0374-4F4F-A8CB-CF042F66D35E}"/>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9A1CBB47-F4B6-414C-974D-EAF158D31FDE}"/>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CE75D53F-7A01-451D-9055-DBE040A29026}"/>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DEC56772-7D74-4E4F-A162-4E96275ABC48}"/>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3E2C3ECD-AF56-4057-903A-2BB831DFA002}"/>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9C0D6A12-02D8-42D4-A659-C7377F8AFF2E}"/>
            </a:ext>
          </a:extLst>
        </xdr:cNvPr>
        <xdr:cNvSpPr txBox="1"/>
      </xdr:nvSpPr>
      <xdr:spPr>
        <a:xfrm>
          <a:off x="10515600" y="6591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BB0D4A54-A1DD-43D6-936C-13DA45ED957E}"/>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8802E8E-A8A1-4473-A556-828A186EF57C}"/>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167567</xdr:rowOff>
    </xdr:from>
    <xdr:to>
      <xdr:col>46</xdr:col>
      <xdr:colOff>38100</xdr:colOff>
      <xdr:row>38</xdr:row>
      <xdr:rowOff>97717</xdr:rowOff>
    </xdr:to>
    <xdr:sp macro="" textlink="">
      <xdr:nvSpPr>
        <xdr:cNvPr id="122" name="フローチャート: 判断 121">
          <a:extLst>
            <a:ext uri="{FF2B5EF4-FFF2-40B4-BE49-F238E27FC236}">
              <a16:creationId xmlns:a16="http://schemas.microsoft.com/office/drawing/2014/main" id="{5DD19E0D-A328-4D88-BDC4-78AD58804663}"/>
            </a:ext>
          </a:extLst>
        </xdr:cNvPr>
        <xdr:cNvSpPr/>
      </xdr:nvSpPr>
      <xdr:spPr>
        <a:xfrm>
          <a:off x="8699500" y="651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xdr:rowOff>
    </xdr:from>
    <xdr:to>
      <xdr:col>41</xdr:col>
      <xdr:colOff>101600</xdr:colOff>
      <xdr:row>38</xdr:row>
      <xdr:rowOff>115570</xdr:rowOff>
    </xdr:to>
    <xdr:sp macro="" textlink="">
      <xdr:nvSpPr>
        <xdr:cNvPr id="123" name="フローチャート: 判断 122">
          <a:extLst>
            <a:ext uri="{FF2B5EF4-FFF2-40B4-BE49-F238E27FC236}">
              <a16:creationId xmlns:a16="http://schemas.microsoft.com/office/drawing/2014/main" id="{E3836142-3AA5-4A96-8DD5-CAC8986CDBE4}"/>
            </a:ext>
          </a:extLst>
        </xdr:cNvPr>
        <xdr:cNvSpPr/>
      </xdr:nvSpPr>
      <xdr:spPr>
        <a:xfrm>
          <a:off x="7810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15929</xdr:rowOff>
    </xdr:from>
    <xdr:to>
      <xdr:col>36</xdr:col>
      <xdr:colOff>165100</xdr:colOff>
      <xdr:row>38</xdr:row>
      <xdr:rowOff>117529</xdr:rowOff>
    </xdr:to>
    <xdr:sp macro="" textlink="">
      <xdr:nvSpPr>
        <xdr:cNvPr id="124" name="フローチャート: 判断 123">
          <a:extLst>
            <a:ext uri="{FF2B5EF4-FFF2-40B4-BE49-F238E27FC236}">
              <a16:creationId xmlns:a16="http://schemas.microsoft.com/office/drawing/2014/main" id="{258D02A1-7E27-479C-AFA6-1B6DC5234AB1}"/>
            </a:ext>
          </a:extLst>
        </xdr:cNvPr>
        <xdr:cNvSpPr/>
      </xdr:nvSpPr>
      <xdr:spPr>
        <a:xfrm>
          <a:off x="6921500" y="653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DCB10F-2790-4CBB-90E8-ED2EBBDA40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A36E91-3447-4A8A-81E0-75A881A24D3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4D979CE-D3BA-492D-838F-C1AFCBA3CB0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55D1E67-A3F8-4B78-9659-EEB8BC18E59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587807E-0DA5-48A2-A175-9F517330517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96810</xdr:rowOff>
    </xdr:from>
    <xdr:to>
      <xdr:col>55</xdr:col>
      <xdr:colOff>50800</xdr:colOff>
      <xdr:row>37</xdr:row>
      <xdr:rowOff>26960</xdr:rowOff>
    </xdr:to>
    <xdr:sp macro="" textlink="">
      <xdr:nvSpPr>
        <xdr:cNvPr id="130" name="楕円 129">
          <a:extLst>
            <a:ext uri="{FF2B5EF4-FFF2-40B4-BE49-F238E27FC236}">
              <a16:creationId xmlns:a16="http://schemas.microsoft.com/office/drawing/2014/main" id="{84B78D38-EF1A-4043-A183-2FD6B5136F9B}"/>
            </a:ext>
          </a:extLst>
        </xdr:cNvPr>
        <xdr:cNvSpPr/>
      </xdr:nvSpPr>
      <xdr:spPr>
        <a:xfrm>
          <a:off x="10426700" y="62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119687</xdr:rowOff>
    </xdr:from>
    <xdr:ext cx="469744" cy="259045"/>
    <xdr:sp macro="" textlink="">
      <xdr:nvSpPr>
        <xdr:cNvPr id="131" name="【道路】&#10;一人当たり延長該当値テキスト">
          <a:extLst>
            <a:ext uri="{FF2B5EF4-FFF2-40B4-BE49-F238E27FC236}">
              <a16:creationId xmlns:a16="http://schemas.microsoft.com/office/drawing/2014/main" id="{9ED7CA06-9D4E-403A-8BCC-86E404925EF3}"/>
            </a:ext>
          </a:extLst>
        </xdr:cNvPr>
        <xdr:cNvSpPr txBox="1"/>
      </xdr:nvSpPr>
      <xdr:spPr>
        <a:xfrm>
          <a:off x="10515600" y="612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99205</xdr:rowOff>
    </xdr:from>
    <xdr:to>
      <xdr:col>50</xdr:col>
      <xdr:colOff>165100</xdr:colOff>
      <xdr:row>37</xdr:row>
      <xdr:rowOff>29355</xdr:rowOff>
    </xdr:to>
    <xdr:sp macro="" textlink="">
      <xdr:nvSpPr>
        <xdr:cNvPr id="132" name="楕円 131">
          <a:extLst>
            <a:ext uri="{FF2B5EF4-FFF2-40B4-BE49-F238E27FC236}">
              <a16:creationId xmlns:a16="http://schemas.microsoft.com/office/drawing/2014/main" id="{9C20C5E1-3DBC-4CCE-A02B-7A7AA8DBCA3C}"/>
            </a:ext>
          </a:extLst>
        </xdr:cNvPr>
        <xdr:cNvSpPr/>
      </xdr:nvSpPr>
      <xdr:spPr>
        <a:xfrm>
          <a:off x="9588500" y="62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147610</xdr:rowOff>
    </xdr:from>
    <xdr:to>
      <xdr:col>55</xdr:col>
      <xdr:colOff>0</xdr:colOff>
      <xdr:row>36</xdr:row>
      <xdr:rowOff>150005</xdr:rowOff>
    </xdr:to>
    <xdr:cxnSp macro="">
      <xdr:nvCxnSpPr>
        <xdr:cNvPr id="133" name="直線コネクタ 132">
          <a:extLst>
            <a:ext uri="{FF2B5EF4-FFF2-40B4-BE49-F238E27FC236}">
              <a16:creationId xmlns:a16="http://schemas.microsoft.com/office/drawing/2014/main" id="{EF0558C9-AA9E-4587-9EF2-D23A2C3B9BC6}"/>
            </a:ext>
          </a:extLst>
        </xdr:cNvPr>
        <xdr:cNvCxnSpPr/>
      </xdr:nvCxnSpPr>
      <xdr:spPr>
        <a:xfrm flipV="1">
          <a:off x="9639300" y="6319810"/>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103668</xdr:rowOff>
    </xdr:from>
    <xdr:to>
      <xdr:col>46</xdr:col>
      <xdr:colOff>38100</xdr:colOff>
      <xdr:row>37</xdr:row>
      <xdr:rowOff>33818</xdr:rowOff>
    </xdr:to>
    <xdr:sp macro="" textlink="">
      <xdr:nvSpPr>
        <xdr:cNvPr id="134" name="楕円 133">
          <a:extLst>
            <a:ext uri="{FF2B5EF4-FFF2-40B4-BE49-F238E27FC236}">
              <a16:creationId xmlns:a16="http://schemas.microsoft.com/office/drawing/2014/main" id="{6F8A16CE-9EC9-4D23-BA58-1E12ACB4E63B}"/>
            </a:ext>
          </a:extLst>
        </xdr:cNvPr>
        <xdr:cNvSpPr/>
      </xdr:nvSpPr>
      <xdr:spPr>
        <a:xfrm>
          <a:off x="8699500" y="62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150005</xdr:rowOff>
    </xdr:from>
    <xdr:to>
      <xdr:col>50</xdr:col>
      <xdr:colOff>114300</xdr:colOff>
      <xdr:row>36</xdr:row>
      <xdr:rowOff>154468</xdr:rowOff>
    </xdr:to>
    <xdr:cxnSp macro="">
      <xdr:nvCxnSpPr>
        <xdr:cNvPr id="135" name="直線コネクタ 134">
          <a:extLst>
            <a:ext uri="{FF2B5EF4-FFF2-40B4-BE49-F238E27FC236}">
              <a16:creationId xmlns:a16="http://schemas.microsoft.com/office/drawing/2014/main" id="{A6AFC3DB-D6ED-4A59-9EEF-99AAB733DA6A}"/>
            </a:ext>
          </a:extLst>
        </xdr:cNvPr>
        <xdr:cNvCxnSpPr/>
      </xdr:nvCxnSpPr>
      <xdr:spPr>
        <a:xfrm flipV="1">
          <a:off x="8750300" y="6322205"/>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106716</xdr:rowOff>
    </xdr:from>
    <xdr:to>
      <xdr:col>41</xdr:col>
      <xdr:colOff>101600</xdr:colOff>
      <xdr:row>37</xdr:row>
      <xdr:rowOff>36866</xdr:rowOff>
    </xdr:to>
    <xdr:sp macro="" textlink="">
      <xdr:nvSpPr>
        <xdr:cNvPr id="136" name="楕円 135">
          <a:extLst>
            <a:ext uri="{FF2B5EF4-FFF2-40B4-BE49-F238E27FC236}">
              <a16:creationId xmlns:a16="http://schemas.microsoft.com/office/drawing/2014/main" id="{136F33DE-4AEB-4B4E-B20F-5A630E74BB11}"/>
            </a:ext>
          </a:extLst>
        </xdr:cNvPr>
        <xdr:cNvSpPr/>
      </xdr:nvSpPr>
      <xdr:spPr>
        <a:xfrm>
          <a:off x="7810500" y="627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154468</xdr:rowOff>
    </xdr:from>
    <xdr:to>
      <xdr:col>45</xdr:col>
      <xdr:colOff>177800</xdr:colOff>
      <xdr:row>36</xdr:row>
      <xdr:rowOff>157516</xdr:rowOff>
    </xdr:to>
    <xdr:cxnSp macro="">
      <xdr:nvCxnSpPr>
        <xdr:cNvPr id="137" name="直線コネクタ 136">
          <a:extLst>
            <a:ext uri="{FF2B5EF4-FFF2-40B4-BE49-F238E27FC236}">
              <a16:creationId xmlns:a16="http://schemas.microsoft.com/office/drawing/2014/main" id="{C88D9B40-C1A1-457E-956C-4621642DCEAB}"/>
            </a:ext>
          </a:extLst>
        </xdr:cNvPr>
        <xdr:cNvCxnSpPr/>
      </xdr:nvCxnSpPr>
      <xdr:spPr>
        <a:xfrm flipV="1">
          <a:off x="7861300" y="632666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110417</xdr:rowOff>
    </xdr:from>
    <xdr:to>
      <xdr:col>36</xdr:col>
      <xdr:colOff>165100</xdr:colOff>
      <xdr:row>37</xdr:row>
      <xdr:rowOff>40567</xdr:rowOff>
    </xdr:to>
    <xdr:sp macro="" textlink="">
      <xdr:nvSpPr>
        <xdr:cNvPr id="138" name="楕円 137">
          <a:extLst>
            <a:ext uri="{FF2B5EF4-FFF2-40B4-BE49-F238E27FC236}">
              <a16:creationId xmlns:a16="http://schemas.microsoft.com/office/drawing/2014/main" id="{C9F0C0CD-1815-469B-967B-BF859F4740F1}"/>
            </a:ext>
          </a:extLst>
        </xdr:cNvPr>
        <xdr:cNvSpPr/>
      </xdr:nvSpPr>
      <xdr:spPr>
        <a:xfrm>
          <a:off x="6921500" y="62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157516</xdr:rowOff>
    </xdr:from>
    <xdr:to>
      <xdr:col>41</xdr:col>
      <xdr:colOff>50800</xdr:colOff>
      <xdr:row>36</xdr:row>
      <xdr:rowOff>161217</xdr:rowOff>
    </xdr:to>
    <xdr:cxnSp macro="">
      <xdr:nvCxnSpPr>
        <xdr:cNvPr id="139" name="直線コネクタ 138">
          <a:extLst>
            <a:ext uri="{FF2B5EF4-FFF2-40B4-BE49-F238E27FC236}">
              <a16:creationId xmlns:a16="http://schemas.microsoft.com/office/drawing/2014/main" id="{F949A8ED-BDA7-42E0-B531-9946DAA2FD73}"/>
            </a:ext>
          </a:extLst>
        </xdr:cNvPr>
        <xdr:cNvCxnSpPr/>
      </xdr:nvCxnSpPr>
      <xdr:spPr>
        <a:xfrm flipV="1">
          <a:off x="6972300" y="6329716"/>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B8826262-A659-4420-83F1-E7A246843971}"/>
            </a:ext>
          </a:extLst>
        </xdr:cNvPr>
        <xdr:cNvSpPr txBox="1"/>
      </xdr:nvSpPr>
      <xdr:spPr>
        <a:xfrm>
          <a:off x="9391727" y="67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88844</xdr:rowOff>
    </xdr:from>
    <xdr:ext cx="469744" cy="259045"/>
    <xdr:sp macro="" textlink="">
      <xdr:nvSpPr>
        <xdr:cNvPr id="141" name="n_2aveValue【道路】&#10;一人当たり延長">
          <a:extLst>
            <a:ext uri="{FF2B5EF4-FFF2-40B4-BE49-F238E27FC236}">
              <a16:creationId xmlns:a16="http://schemas.microsoft.com/office/drawing/2014/main" id="{F612560C-D791-472D-931A-83AC1AF6AF22}"/>
            </a:ext>
          </a:extLst>
        </xdr:cNvPr>
        <xdr:cNvSpPr txBox="1"/>
      </xdr:nvSpPr>
      <xdr:spPr>
        <a:xfrm>
          <a:off x="8515427" y="660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106697</xdr:rowOff>
    </xdr:from>
    <xdr:ext cx="469744" cy="259045"/>
    <xdr:sp macro="" textlink="">
      <xdr:nvSpPr>
        <xdr:cNvPr id="142" name="n_3aveValue【道路】&#10;一人当たり延長">
          <a:extLst>
            <a:ext uri="{FF2B5EF4-FFF2-40B4-BE49-F238E27FC236}">
              <a16:creationId xmlns:a16="http://schemas.microsoft.com/office/drawing/2014/main" id="{4947F2B9-E6DF-4097-BD32-4F3F636C518F}"/>
            </a:ext>
          </a:extLst>
        </xdr:cNvPr>
        <xdr:cNvSpPr txBox="1"/>
      </xdr:nvSpPr>
      <xdr:spPr>
        <a:xfrm>
          <a:off x="76264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108656</xdr:rowOff>
    </xdr:from>
    <xdr:ext cx="469744" cy="259045"/>
    <xdr:sp macro="" textlink="">
      <xdr:nvSpPr>
        <xdr:cNvPr id="143" name="n_4aveValue【道路】&#10;一人当たり延長">
          <a:extLst>
            <a:ext uri="{FF2B5EF4-FFF2-40B4-BE49-F238E27FC236}">
              <a16:creationId xmlns:a16="http://schemas.microsoft.com/office/drawing/2014/main" id="{082F956D-5B3E-48EC-A613-5BD304390C6A}"/>
            </a:ext>
          </a:extLst>
        </xdr:cNvPr>
        <xdr:cNvSpPr txBox="1"/>
      </xdr:nvSpPr>
      <xdr:spPr>
        <a:xfrm>
          <a:off x="6737427" y="662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45882</xdr:rowOff>
    </xdr:from>
    <xdr:ext cx="469744" cy="259045"/>
    <xdr:sp macro="" textlink="">
      <xdr:nvSpPr>
        <xdr:cNvPr id="144" name="n_1mainValue【道路】&#10;一人当たり延長">
          <a:extLst>
            <a:ext uri="{FF2B5EF4-FFF2-40B4-BE49-F238E27FC236}">
              <a16:creationId xmlns:a16="http://schemas.microsoft.com/office/drawing/2014/main" id="{72F845CF-A255-4084-A787-5E3B88227FEF}"/>
            </a:ext>
          </a:extLst>
        </xdr:cNvPr>
        <xdr:cNvSpPr txBox="1"/>
      </xdr:nvSpPr>
      <xdr:spPr>
        <a:xfrm>
          <a:off x="9391727" y="604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50345</xdr:rowOff>
    </xdr:from>
    <xdr:ext cx="469744" cy="259045"/>
    <xdr:sp macro="" textlink="">
      <xdr:nvSpPr>
        <xdr:cNvPr id="145" name="n_2mainValue【道路】&#10;一人当たり延長">
          <a:extLst>
            <a:ext uri="{FF2B5EF4-FFF2-40B4-BE49-F238E27FC236}">
              <a16:creationId xmlns:a16="http://schemas.microsoft.com/office/drawing/2014/main" id="{EEAE7EF4-65DC-49B1-A400-30312D71B5AD}"/>
            </a:ext>
          </a:extLst>
        </xdr:cNvPr>
        <xdr:cNvSpPr txBox="1"/>
      </xdr:nvSpPr>
      <xdr:spPr>
        <a:xfrm>
          <a:off x="8515427" y="60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53393</xdr:rowOff>
    </xdr:from>
    <xdr:ext cx="469744" cy="259045"/>
    <xdr:sp macro="" textlink="">
      <xdr:nvSpPr>
        <xdr:cNvPr id="146" name="n_3mainValue【道路】&#10;一人当たり延長">
          <a:extLst>
            <a:ext uri="{FF2B5EF4-FFF2-40B4-BE49-F238E27FC236}">
              <a16:creationId xmlns:a16="http://schemas.microsoft.com/office/drawing/2014/main" id="{FFF49DC3-54CC-4B3A-8089-EE3A4F71C5B1}"/>
            </a:ext>
          </a:extLst>
        </xdr:cNvPr>
        <xdr:cNvSpPr txBox="1"/>
      </xdr:nvSpPr>
      <xdr:spPr>
        <a:xfrm>
          <a:off x="7626427" y="605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57094</xdr:rowOff>
    </xdr:from>
    <xdr:ext cx="469744" cy="259045"/>
    <xdr:sp macro="" textlink="">
      <xdr:nvSpPr>
        <xdr:cNvPr id="147" name="n_4mainValue【道路】&#10;一人当たり延長">
          <a:extLst>
            <a:ext uri="{FF2B5EF4-FFF2-40B4-BE49-F238E27FC236}">
              <a16:creationId xmlns:a16="http://schemas.microsoft.com/office/drawing/2014/main" id="{07F919DA-3368-4DB5-9AF0-36A20C763225}"/>
            </a:ext>
          </a:extLst>
        </xdr:cNvPr>
        <xdr:cNvSpPr txBox="1"/>
      </xdr:nvSpPr>
      <xdr:spPr>
        <a:xfrm>
          <a:off x="6737427" y="605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D3868A1-C5D7-45E9-B6DF-FCAD21AE13F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496CBEF-2141-427D-B95B-3D2CC9F9EE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6DE3E7F-3A74-4B0F-901C-117B8C46F6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A159D4E-54CB-45EE-823C-517A1CEB4FA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5A2045A-BAAC-4340-B2A9-C1C65A0905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AFDD58A-FA8F-4150-9ECB-B8A5B3E9F7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820CA4B-65BD-4BBC-A8F0-8FC9E3CBF6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2461E69-5066-459E-8ABA-064E550BD7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D0DF9F5-3F87-4B07-A387-7E19616245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03FB58D-FEAC-4E5B-AECF-099AA9E826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060E985-AA19-48A7-BFB3-2036304304E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CC6EB87-A943-4302-AA2E-F8019698AF7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1C45C88B-A172-4ED8-9581-ABD47F49B68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E0834A3-FEA6-4DEF-8688-9935D88C089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EFC5A51-DE66-47A8-983D-C29E69D073A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1CB1202C-6B5E-4698-B76C-F5B35210480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E019EF72-B575-4AD1-9AF7-CCC888DE58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75E9DACB-F7C7-44F5-A4A2-579C3B49113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A3B98D70-60A2-4F72-AC2C-C93DAB78BB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BB2F27B-DA00-4420-95D5-F4846CF318E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4BF71D0-7D2E-448A-B8E0-AE47F41A01C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7FDABEE-1130-4AD8-9679-0C2784CDC1D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691612D-3268-4552-A77A-2D65F2F84E6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81F93AE-D8F8-426F-B2AB-89AF9A4B86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DEF5AC23-B95D-4AC7-A0F9-3E66A8DB5F09}"/>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1CB8280-D9B7-4A7B-BA73-500782304505}"/>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2AC7030B-CD92-488C-B826-5274F62AA937}"/>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6B54419D-79F7-43E6-BEC2-CE8BD8E7A673}"/>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B5641757-4E12-44E5-808C-9E165AE3E2D8}"/>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C012412A-61C6-47E9-BA08-CCA0D8801497}"/>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44AD39BD-22B2-4A51-9EF0-3B0B9A2538A4}"/>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523A23CE-A28A-4E1F-B7C3-F8FC4D52225A}"/>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80" name="フローチャート: 判断 179">
          <a:extLst>
            <a:ext uri="{FF2B5EF4-FFF2-40B4-BE49-F238E27FC236}">
              <a16:creationId xmlns:a16="http://schemas.microsoft.com/office/drawing/2014/main" id="{A95E9A1D-0D2D-43BD-82F5-A5CF2BDDF029}"/>
            </a:ext>
          </a:extLst>
        </xdr:cNvPr>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1" name="フローチャート: 判断 180">
          <a:extLst>
            <a:ext uri="{FF2B5EF4-FFF2-40B4-BE49-F238E27FC236}">
              <a16:creationId xmlns:a16="http://schemas.microsoft.com/office/drawing/2014/main" id="{CF21B48D-DD08-476D-8857-E79864887258}"/>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2" name="フローチャート: 判断 181">
          <a:extLst>
            <a:ext uri="{FF2B5EF4-FFF2-40B4-BE49-F238E27FC236}">
              <a16:creationId xmlns:a16="http://schemas.microsoft.com/office/drawing/2014/main" id="{FCA8C389-F629-477E-9B4C-0C2FB1456F61}"/>
            </a:ext>
          </a:extLst>
        </xdr:cNvPr>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F8BA255-9A74-4792-B4F5-009A2E25A6F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936F252-1246-4254-97C2-D934797C3B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C27C03-ECB3-4562-87D6-0FB7B5B640E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6D5B6C6-4A82-4FF4-9CD7-BF450FDECBB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7D78825-BD02-447D-B3EB-79BB713441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88" name="楕円 187">
          <a:extLst>
            <a:ext uri="{FF2B5EF4-FFF2-40B4-BE49-F238E27FC236}">
              <a16:creationId xmlns:a16="http://schemas.microsoft.com/office/drawing/2014/main" id="{70251693-56CB-43A9-B7A1-14B7D0F852BA}"/>
            </a:ext>
          </a:extLst>
        </xdr:cNvPr>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143527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CFE2C2B-4513-4E71-907C-305F65292290}"/>
            </a:ext>
          </a:extLst>
        </xdr:cNvPr>
        <xdr:cNvSpPr txBox="1"/>
      </xdr:nvSpPr>
      <xdr:spPr>
        <a:xfrm>
          <a:off x="4673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0" name="楕円 189">
          <a:extLst>
            <a:ext uri="{FF2B5EF4-FFF2-40B4-BE49-F238E27FC236}">
              <a16:creationId xmlns:a16="http://schemas.microsoft.com/office/drawing/2014/main" id="{D051FE7F-04ED-4E40-B6CA-EC4B5E902912}"/>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0</xdr:rowOff>
    </xdr:to>
    <xdr:cxnSp macro="">
      <xdr:nvCxnSpPr>
        <xdr:cNvPr id="191" name="直線コネクタ 190">
          <a:extLst>
            <a:ext uri="{FF2B5EF4-FFF2-40B4-BE49-F238E27FC236}">
              <a16:creationId xmlns:a16="http://schemas.microsoft.com/office/drawing/2014/main" id="{980FF3E4-E28F-4FAE-B195-C34F6C6ED667}"/>
            </a:ext>
          </a:extLst>
        </xdr:cNvPr>
        <xdr:cNvCxnSpPr/>
      </xdr:nvCxnSpPr>
      <xdr:spPr>
        <a:xfrm>
          <a:off x="3797300" y="10264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92" name="楕円 191">
          <a:extLst>
            <a:ext uri="{FF2B5EF4-FFF2-40B4-BE49-F238E27FC236}">
              <a16:creationId xmlns:a16="http://schemas.microsoft.com/office/drawing/2014/main" id="{9F7BDF8D-DAB2-49D3-A489-11F5966F2258}"/>
            </a:ext>
          </a:extLst>
        </xdr:cNvPr>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110490</xdr:rowOff>
    </xdr:from>
    <xdr:to>
      <xdr:col>19</xdr:col>
      <xdr:colOff>177800</xdr:colOff>
      <xdr:row>59</xdr:row>
      <xdr:rowOff>148590</xdr:rowOff>
    </xdr:to>
    <xdr:cxnSp macro="">
      <xdr:nvCxnSpPr>
        <xdr:cNvPr id="193" name="直線コネクタ 192">
          <a:extLst>
            <a:ext uri="{FF2B5EF4-FFF2-40B4-BE49-F238E27FC236}">
              <a16:creationId xmlns:a16="http://schemas.microsoft.com/office/drawing/2014/main" id="{5C46112F-C1B8-4628-8338-BBF4F40A65E0}"/>
            </a:ext>
          </a:extLst>
        </xdr:cNvPr>
        <xdr:cNvCxnSpPr/>
      </xdr:nvCxnSpPr>
      <xdr:spPr>
        <a:xfrm>
          <a:off x="2908300" y="10226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34925</xdr:rowOff>
    </xdr:from>
    <xdr:to>
      <xdr:col>10</xdr:col>
      <xdr:colOff>165100</xdr:colOff>
      <xdr:row>59</xdr:row>
      <xdr:rowOff>136525</xdr:rowOff>
    </xdr:to>
    <xdr:sp macro="" textlink="">
      <xdr:nvSpPr>
        <xdr:cNvPr id="194" name="楕円 193">
          <a:extLst>
            <a:ext uri="{FF2B5EF4-FFF2-40B4-BE49-F238E27FC236}">
              <a16:creationId xmlns:a16="http://schemas.microsoft.com/office/drawing/2014/main" id="{077B2F78-435A-4BDE-ABD4-6E21EC55AD21}"/>
            </a:ext>
          </a:extLst>
        </xdr:cNvPr>
        <xdr:cNvSpPr/>
      </xdr:nvSpPr>
      <xdr:spPr>
        <a:xfrm>
          <a:off x="1968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85725</xdr:rowOff>
    </xdr:from>
    <xdr:to>
      <xdr:col>15</xdr:col>
      <xdr:colOff>50800</xdr:colOff>
      <xdr:row>59</xdr:row>
      <xdr:rowOff>110490</xdr:rowOff>
    </xdr:to>
    <xdr:cxnSp macro="">
      <xdr:nvCxnSpPr>
        <xdr:cNvPr id="195" name="直線コネクタ 194">
          <a:extLst>
            <a:ext uri="{FF2B5EF4-FFF2-40B4-BE49-F238E27FC236}">
              <a16:creationId xmlns:a16="http://schemas.microsoft.com/office/drawing/2014/main" id="{295CE8C7-35C3-486A-A5A2-D7A408773CB2}"/>
            </a:ext>
          </a:extLst>
        </xdr:cNvPr>
        <xdr:cNvCxnSpPr/>
      </xdr:nvCxnSpPr>
      <xdr:spPr>
        <a:xfrm>
          <a:off x="2019300" y="102012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10160</xdr:rowOff>
    </xdr:from>
    <xdr:to>
      <xdr:col>6</xdr:col>
      <xdr:colOff>38100</xdr:colOff>
      <xdr:row>59</xdr:row>
      <xdr:rowOff>111760</xdr:rowOff>
    </xdr:to>
    <xdr:sp macro="" textlink="">
      <xdr:nvSpPr>
        <xdr:cNvPr id="196" name="楕円 195">
          <a:extLst>
            <a:ext uri="{FF2B5EF4-FFF2-40B4-BE49-F238E27FC236}">
              <a16:creationId xmlns:a16="http://schemas.microsoft.com/office/drawing/2014/main" id="{6F7D9116-0A6F-479E-B644-1FF787BF67F9}"/>
            </a:ext>
          </a:extLst>
        </xdr:cNvPr>
        <xdr:cNvSpPr/>
      </xdr:nvSpPr>
      <xdr:spPr>
        <a:xfrm>
          <a:off x="1079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60960</xdr:rowOff>
    </xdr:from>
    <xdr:to>
      <xdr:col>10</xdr:col>
      <xdr:colOff>114300</xdr:colOff>
      <xdr:row>59</xdr:row>
      <xdr:rowOff>85725</xdr:rowOff>
    </xdr:to>
    <xdr:cxnSp macro="">
      <xdr:nvCxnSpPr>
        <xdr:cNvPr id="197" name="直線コネクタ 196">
          <a:extLst>
            <a:ext uri="{FF2B5EF4-FFF2-40B4-BE49-F238E27FC236}">
              <a16:creationId xmlns:a16="http://schemas.microsoft.com/office/drawing/2014/main" id="{FBF4DF49-7BFB-4492-99D4-D838CD952878}"/>
            </a:ext>
          </a:extLst>
        </xdr:cNvPr>
        <xdr:cNvCxnSpPr/>
      </xdr:nvCxnSpPr>
      <xdr:spPr>
        <a:xfrm>
          <a:off x="1130300" y="101765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4D0EA09-6105-4D60-802B-ACA86F79F103}"/>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D93F0AE0-7DD5-45E2-A1D3-D0A3991B9A55}"/>
            </a:ext>
          </a:extLst>
        </xdr:cNvPr>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A7E5277-5549-4E07-AB0B-5F47E833B80B}"/>
            </a:ext>
          </a:extLst>
        </xdr:cNvPr>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48EFB16-323F-4B9F-A97B-5D0164476E56}"/>
            </a:ext>
          </a:extLst>
        </xdr:cNvPr>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A5B5EB1-2984-4CA7-A9A2-8830EA5A7A33}"/>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95BDE00-342C-48CE-AFB4-F6714D982A6F}"/>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153052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2B3BDDB-2D18-437E-8EC2-218B80A1DF3E}"/>
            </a:ext>
          </a:extLst>
        </xdr:cNvPr>
        <xdr:cNvSpPr txBox="1"/>
      </xdr:nvSpPr>
      <xdr:spPr>
        <a:xfrm>
          <a:off x="1816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128287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31CCACE-0C19-4228-BE5E-E2F2819216C4}"/>
            </a:ext>
          </a:extLst>
        </xdr:cNvPr>
        <xdr:cNvSpPr txBox="1"/>
      </xdr:nvSpPr>
      <xdr:spPr>
        <a:xfrm>
          <a:off x="927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1FCC20A8-84F9-4E60-AC76-0F65592690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02CAA3B-A505-45D5-B0F6-2C4A882BEDB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E1AFAE97-8209-49FD-A2F2-6585A42D330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32F6775-9D4A-4AB3-BEA3-8233371A9B4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D2ED444-1C3D-45D8-8515-C93C12304A3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F12D6E3-B965-451D-BB47-2F87EAAE40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AA044E3-E1FE-4286-AD32-EAC6FD2407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7A47622-7BB2-4E0D-9530-B663B9B582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60FE6D9-0F36-4C1C-BF2A-3C46CB1DD5A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15052ED-6DD1-4E6A-91A5-0E5C0A1C982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12570521-CE5D-4D6D-80B1-B135764F686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B204B842-BAE0-4140-96F2-EDE1C60BE75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5C68E238-8E69-46F8-8BA3-A3F6035C57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66A5FA26-BE34-4026-BF28-42CBF36FBA0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E914A959-9D08-408A-9ED8-CAAB4FDFAEA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E18ED627-B2AF-40CB-910A-8484CFA9605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E7D0229-EC5D-4C97-81AA-90260CC3B8D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59EF0C65-B405-4F35-8920-FEBC3017559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F99D408-7F0D-4F36-ACB3-CA745A740F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384C2DC1-FFFA-4E1E-8A5E-DBE23C75A1D3}"/>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AAD8F0B-E13B-406F-9E46-2509540FCA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9A2A1B7-4CC1-4FC6-B59C-677AEE4787F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C6322348-C190-4D79-9024-75452130CAC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D3DB4B7B-8650-4C15-B90F-F11104A8BB55}"/>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E167E8E6-2C7B-4D85-B2C2-2FC11877A464}"/>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537CCA9D-2F11-45F2-A9B4-C4E800C8C399}"/>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444C85A1-D2EA-47CA-8883-A96B8956D897}"/>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722618EC-9385-4423-9A2C-85787C111307}"/>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EE2411E9-3EFA-4D8C-9D98-0C9DF28CFB10}"/>
            </a:ext>
          </a:extLst>
        </xdr:cNvPr>
        <xdr:cNvSpPr txBox="1"/>
      </xdr:nvSpPr>
      <xdr:spPr>
        <a:xfrm>
          <a:off x="10515600" y="1060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C18DD6CC-513A-41FF-B73B-7EB508B6FFF5}"/>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D6419321-B7CD-4D84-962D-1E64C3C6DB0A}"/>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61001</xdr:rowOff>
    </xdr:from>
    <xdr:to>
      <xdr:col>46</xdr:col>
      <xdr:colOff>38100</xdr:colOff>
      <xdr:row>62</xdr:row>
      <xdr:rowOff>162601</xdr:rowOff>
    </xdr:to>
    <xdr:sp macro="" textlink="">
      <xdr:nvSpPr>
        <xdr:cNvPr id="237" name="フローチャート: 判断 236">
          <a:extLst>
            <a:ext uri="{FF2B5EF4-FFF2-40B4-BE49-F238E27FC236}">
              <a16:creationId xmlns:a16="http://schemas.microsoft.com/office/drawing/2014/main" id="{909EE18B-542D-4EB9-A3AB-B698EF22EB58}"/>
            </a:ext>
          </a:extLst>
        </xdr:cNvPr>
        <xdr:cNvSpPr/>
      </xdr:nvSpPr>
      <xdr:spPr>
        <a:xfrm>
          <a:off x="8699500" y="1069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82691</xdr:rowOff>
    </xdr:from>
    <xdr:to>
      <xdr:col>41</xdr:col>
      <xdr:colOff>101600</xdr:colOff>
      <xdr:row>63</xdr:row>
      <xdr:rowOff>12841</xdr:rowOff>
    </xdr:to>
    <xdr:sp macro="" textlink="">
      <xdr:nvSpPr>
        <xdr:cNvPr id="238" name="フローチャート: 判断 237">
          <a:extLst>
            <a:ext uri="{FF2B5EF4-FFF2-40B4-BE49-F238E27FC236}">
              <a16:creationId xmlns:a16="http://schemas.microsoft.com/office/drawing/2014/main" id="{04AE0684-4BF8-404C-9257-CE0E27425F70}"/>
            </a:ext>
          </a:extLst>
        </xdr:cNvPr>
        <xdr:cNvSpPr/>
      </xdr:nvSpPr>
      <xdr:spPr>
        <a:xfrm>
          <a:off x="7810500" y="107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63001</xdr:rowOff>
    </xdr:from>
    <xdr:to>
      <xdr:col>36</xdr:col>
      <xdr:colOff>165100</xdr:colOff>
      <xdr:row>62</xdr:row>
      <xdr:rowOff>164601</xdr:rowOff>
    </xdr:to>
    <xdr:sp macro="" textlink="">
      <xdr:nvSpPr>
        <xdr:cNvPr id="239" name="フローチャート: 判断 238">
          <a:extLst>
            <a:ext uri="{FF2B5EF4-FFF2-40B4-BE49-F238E27FC236}">
              <a16:creationId xmlns:a16="http://schemas.microsoft.com/office/drawing/2014/main" id="{C2F0E453-7C1B-4299-B7A5-A63A06066E6C}"/>
            </a:ext>
          </a:extLst>
        </xdr:cNvPr>
        <xdr:cNvSpPr/>
      </xdr:nvSpPr>
      <xdr:spPr>
        <a:xfrm>
          <a:off x="6921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A1BBFA6-3AFB-425C-93BB-900F92E9F0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C819DA5-42FC-4A14-8D90-BB9C786460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2D657C-2856-4D32-B377-31724C863E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1702FF-5FDA-44D6-B4EA-51C235924B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FFBF680-807E-48D2-AFA1-2ACE89A08A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113045</xdr:rowOff>
    </xdr:from>
    <xdr:to>
      <xdr:col>55</xdr:col>
      <xdr:colOff>50800</xdr:colOff>
      <xdr:row>61</xdr:row>
      <xdr:rowOff>43195</xdr:rowOff>
    </xdr:to>
    <xdr:sp macro="" textlink="">
      <xdr:nvSpPr>
        <xdr:cNvPr id="245" name="楕円 244">
          <a:extLst>
            <a:ext uri="{FF2B5EF4-FFF2-40B4-BE49-F238E27FC236}">
              <a16:creationId xmlns:a16="http://schemas.microsoft.com/office/drawing/2014/main" id="{6FD150C7-8162-48FF-B41C-93475B936E1D}"/>
            </a:ext>
          </a:extLst>
        </xdr:cNvPr>
        <xdr:cNvSpPr/>
      </xdr:nvSpPr>
      <xdr:spPr>
        <a:xfrm>
          <a:off x="10426700" y="1040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135922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A07A4789-67D4-4232-B93C-FAC79EF18A22}"/>
            </a:ext>
          </a:extLst>
        </xdr:cNvPr>
        <xdr:cNvSpPr txBox="1"/>
      </xdr:nvSpPr>
      <xdr:spPr>
        <a:xfrm>
          <a:off x="10515600" y="10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117739</xdr:rowOff>
    </xdr:from>
    <xdr:to>
      <xdr:col>50</xdr:col>
      <xdr:colOff>165100</xdr:colOff>
      <xdr:row>61</xdr:row>
      <xdr:rowOff>47889</xdr:rowOff>
    </xdr:to>
    <xdr:sp macro="" textlink="">
      <xdr:nvSpPr>
        <xdr:cNvPr id="247" name="楕円 246">
          <a:extLst>
            <a:ext uri="{FF2B5EF4-FFF2-40B4-BE49-F238E27FC236}">
              <a16:creationId xmlns:a16="http://schemas.microsoft.com/office/drawing/2014/main" id="{54944610-D5F0-471D-B4D1-39C7002E1C3C}"/>
            </a:ext>
          </a:extLst>
        </xdr:cNvPr>
        <xdr:cNvSpPr/>
      </xdr:nvSpPr>
      <xdr:spPr>
        <a:xfrm>
          <a:off x="9588500" y="104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163845</xdr:rowOff>
    </xdr:from>
    <xdr:to>
      <xdr:col>55</xdr:col>
      <xdr:colOff>0</xdr:colOff>
      <xdr:row>60</xdr:row>
      <xdr:rowOff>168539</xdr:rowOff>
    </xdr:to>
    <xdr:cxnSp macro="">
      <xdr:nvCxnSpPr>
        <xdr:cNvPr id="248" name="直線コネクタ 247">
          <a:extLst>
            <a:ext uri="{FF2B5EF4-FFF2-40B4-BE49-F238E27FC236}">
              <a16:creationId xmlns:a16="http://schemas.microsoft.com/office/drawing/2014/main" id="{F2ADFC00-B395-485C-88B2-0DA7C3382FBD}"/>
            </a:ext>
          </a:extLst>
        </xdr:cNvPr>
        <xdr:cNvCxnSpPr/>
      </xdr:nvCxnSpPr>
      <xdr:spPr>
        <a:xfrm flipV="1">
          <a:off x="9639300" y="10450845"/>
          <a:ext cx="8382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116798</xdr:rowOff>
    </xdr:from>
    <xdr:to>
      <xdr:col>46</xdr:col>
      <xdr:colOff>38100</xdr:colOff>
      <xdr:row>61</xdr:row>
      <xdr:rowOff>46948</xdr:rowOff>
    </xdr:to>
    <xdr:sp macro="" textlink="">
      <xdr:nvSpPr>
        <xdr:cNvPr id="249" name="楕円 248">
          <a:extLst>
            <a:ext uri="{FF2B5EF4-FFF2-40B4-BE49-F238E27FC236}">
              <a16:creationId xmlns:a16="http://schemas.microsoft.com/office/drawing/2014/main" id="{0911BE30-56C4-46CA-A606-6A63BD0B133C}"/>
            </a:ext>
          </a:extLst>
        </xdr:cNvPr>
        <xdr:cNvSpPr/>
      </xdr:nvSpPr>
      <xdr:spPr>
        <a:xfrm>
          <a:off x="8699500" y="104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167598</xdr:rowOff>
    </xdr:from>
    <xdr:to>
      <xdr:col>50</xdr:col>
      <xdr:colOff>114300</xdr:colOff>
      <xdr:row>60</xdr:row>
      <xdr:rowOff>168539</xdr:rowOff>
    </xdr:to>
    <xdr:cxnSp macro="">
      <xdr:nvCxnSpPr>
        <xdr:cNvPr id="250" name="直線コネクタ 249">
          <a:extLst>
            <a:ext uri="{FF2B5EF4-FFF2-40B4-BE49-F238E27FC236}">
              <a16:creationId xmlns:a16="http://schemas.microsoft.com/office/drawing/2014/main" id="{EBCFBFB4-7F03-4685-8CF9-17B5BF6B1AA4}"/>
            </a:ext>
          </a:extLst>
        </xdr:cNvPr>
        <xdr:cNvCxnSpPr/>
      </xdr:nvCxnSpPr>
      <xdr:spPr>
        <a:xfrm>
          <a:off x="8750300" y="10454598"/>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121321</xdr:rowOff>
    </xdr:from>
    <xdr:to>
      <xdr:col>41</xdr:col>
      <xdr:colOff>101600</xdr:colOff>
      <xdr:row>61</xdr:row>
      <xdr:rowOff>51471</xdr:rowOff>
    </xdr:to>
    <xdr:sp macro="" textlink="">
      <xdr:nvSpPr>
        <xdr:cNvPr id="251" name="楕円 250">
          <a:extLst>
            <a:ext uri="{FF2B5EF4-FFF2-40B4-BE49-F238E27FC236}">
              <a16:creationId xmlns:a16="http://schemas.microsoft.com/office/drawing/2014/main" id="{29E4B887-66A9-41B0-8201-9389798C546B}"/>
            </a:ext>
          </a:extLst>
        </xdr:cNvPr>
        <xdr:cNvSpPr/>
      </xdr:nvSpPr>
      <xdr:spPr>
        <a:xfrm>
          <a:off x="7810500" y="104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167598</xdr:rowOff>
    </xdr:from>
    <xdr:to>
      <xdr:col>45</xdr:col>
      <xdr:colOff>177800</xdr:colOff>
      <xdr:row>61</xdr:row>
      <xdr:rowOff>671</xdr:rowOff>
    </xdr:to>
    <xdr:cxnSp macro="">
      <xdr:nvCxnSpPr>
        <xdr:cNvPr id="252" name="直線コネクタ 251">
          <a:extLst>
            <a:ext uri="{FF2B5EF4-FFF2-40B4-BE49-F238E27FC236}">
              <a16:creationId xmlns:a16="http://schemas.microsoft.com/office/drawing/2014/main" id="{B00D5728-C186-4B30-AE93-C617E93AD36B}"/>
            </a:ext>
          </a:extLst>
        </xdr:cNvPr>
        <xdr:cNvCxnSpPr/>
      </xdr:nvCxnSpPr>
      <xdr:spPr>
        <a:xfrm flipV="1">
          <a:off x="7861300" y="10454598"/>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126936</xdr:rowOff>
    </xdr:from>
    <xdr:to>
      <xdr:col>36</xdr:col>
      <xdr:colOff>165100</xdr:colOff>
      <xdr:row>61</xdr:row>
      <xdr:rowOff>57086</xdr:rowOff>
    </xdr:to>
    <xdr:sp macro="" textlink="">
      <xdr:nvSpPr>
        <xdr:cNvPr id="253" name="楕円 252">
          <a:extLst>
            <a:ext uri="{FF2B5EF4-FFF2-40B4-BE49-F238E27FC236}">
              <a16:creationId xmlns:a16="http://schemas.microsoft.com/office/drawing/2014/main" id="{3D23E40A-2C34-4A95-B7E5-2DD04207E64A}"/>
            </a:ext>
          </a:extLst>
        </xdr:cNvPr>
        <xdr:cNvSpPr/>
      </xdr:nvSpPr>
      <xdr:spPr>
        <a:xfrm>
          <a:off x="6921500" y="104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671</xdr:rowOff>
    </xdr:from>
    <xdr:to>
      <xdr:col>41</xdr:col>
      <xdr:colOff>50800</xdr:colOff>
      <xdr:row>61</xdr:row>
      <xdr:rowOff>6286</xdr:rowOff>
    </xdr:to>
    <xdr:cxnSp macro="">
      <xdr:nvCxnSpPr>
        <xdr:cNvPr id="254" name="直線コネクタ 253">
          <a:extLst>
            <a:ext uri="{FF2B5EF4-FFF2-40B4-BE49-F238E27FC236}">
              <a16:creationId xmlns:a16="http://schemas.microsoft.com/office/drawing/2014/main" id="{8862287D-130C-436D-85FD-8722EE6BD5E4}"/>
            </a:ext>
          </a:extLst>
        </xdr:cNvPr>
        <xdr:cNvCxnSpPr/>
      </xdr:nvCxnSpPr>
      <xdr:spPr>
        <a:xfrm flipV="1">
          <a:off x="6972300" y="10459121"/>
          <a:ext cx="8890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90706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3EF2334F-20A9-4205-9C80-9622B53548A2}"/>
            </a:ext>
          </a:extLst>
        </xdr:cNvPr>
        <xdr:cNvSpPr txBox="1"/>
      </xdr:nvSpPr>
      <xdr:spPr>
        <a:xfrm>
          <a:off x="9359411" y="1072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153728</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380DB394-62B0-49A8-8222-DBF188A90454}"/>
            </a:ext>
          </a:extLst>
        </xdr:cNvPr>
        <xdr:cNvSpPr txBox="1"/>
      </xdr:nvSpPr>
      <xdr:spPr>
        <a:xfrm>
          <a:off x="8483111" y="107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3968</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B432E537-2AAF-4949-8C3B-BC6A6487273D}"/>
            </a:ext>
          </a:extLst>
        </xdr:cNvPr>
        <xdr:cNvSpPr txBox="1"/>
      </xdr:nvSpPr>
      <xdr:spPr>
        <a:xfrm>
          <a:off x="7594111" y="108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155728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FABFED04-E29D-44E6-B462-B6CB70B6CAD0}"/>
            </a:ext>
          </a:extLst>
        </xdr:cNvPr>
        <xdr:cNvSpPr txBox="1"/>
      </xdr:nvSpPr>
      <xdr:spPr>
        <a:xfrm>
          <a:off x="6705111" y="107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64416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AB782E2-0408-430F-8290-5390C4818177}"/>
            </a:ext>
          </a:extLst>
        </xdr:cNvPr>
        <xdr:cNvSpPr txBox="1"/>
      </xdr:nvSpPr>
      <xdr:spPr>
        <a:xfrm>
          <a:off x="9327095" y="1017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63475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A253E23-15ED-438B-987F-EF22ACC50F22}"/>
            </a:ext>
          </a:extLst>
        </xdr:cNvPr>
        <xdr:cNvSpPr txBox="1"/>
      </xdr:nvSpPr>
      <xdr:spPr>
        <a:xfrm>
          <a:off x="8450795" y="1017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67998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B05B37DD-62F1-4861-84E2-26A0B27A2211}"/>
            </a:ext>
          </a:extLst>
        </xdr:cNvPr>
        <xdr:cNvSpPr txBox="1"/>
      </xdr:nvSpPr>
      <xdr:spPr>
        <a:xfrm>
          <a:off x="7561795" y="1018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73613</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489709CE-19E4-4AE5-AB09-1F7F73FF1DDF}"/>
            </a:ext>
          </a:extLst>
        </xdr:cNvPr>
        <xdr:cNvSpPr txBox="1"/>
      </xdr:nvSpPr>
      <xdr:spPr>
        <a:xfrm>
          <a:off x="6672795" y="1018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1F31E61-77F7-4A91-92BA-6B74C1207F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867689C-5A74-4F2D-901E-FE0A28C51B9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CD78F86-91B3-4197-B0CA-49C100F7831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9A85D2F-6F32-4D85-96F3-7EE69A0A31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190F4E7-99D9-4018-BC8C-749AAB012C1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06FA267-8398-40CE-8457-F689AB98EE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4580527-3133-4113-8879-654BDCD3FE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C5CF3B8-0599-4E0F-B8C2-9BCA6434C5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E20BD44E-CA67-40DB-8458-51AB7D6DDC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07B8DE6-82D8-44B2-8A58-E6EF8C569E9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82C3DEF-F095-4D21-9CC6-232DE969B3C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FF920F5-2F9F-43C5-A255-8684A82D87C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4479A46C-42F2-4D02-90CD-28C0F0CFF424}"/>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63E3CF07-16EA-41E3-B9BE-859A5F6F4C9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F5C1F53-9B74-4A58-994B-B004AC12B51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9AA91A4-5698-4357-B1B1-ABFA2276894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63ABA8B-9613-431A-96DA-C256708BD90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7D31829-5418-4C99-B0E3-A4669D72DB4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FDBB0B4-D058-4DA8-85CC-0C8AEBCF5C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3071BE84-7C45-4B55-81D7-0C29A2E1A62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5D0E21EC-4BCE-4F8B-A3E9-26FA20C57B0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C0EEE3C-A328-4B5D-8479-9A1995B7EC0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BACD6C21-4A37-4E9F-8C2E-9D77FEE8403B}"/>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9430C3E-A4D0-4CB8-A4D9-1F6A584E91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9FBA7E25-71BE-4F93-81FF-6ADA8AB74D4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B692831-53BB-4DF2-B7B9-040FD31BA4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50E69623-E605-408A-A1B0-884AB7A67E46}"/>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5111AF4-68CC-491D-9AC1-6557A3110356}"/>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6225225C-C0D4-4518-A7F5-11A9898E58E8}"/>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1AB9B5C-D357-40BD-AD8C-7DA011799EDC}"/>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C5B5F064-24DC-473C-AF48-C0B6ED6E2777}"/>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CE30F07-063E-402D-9760-FDB32F8631C4}"/>
            </a:ext>
          </a:extLst>
        </xdr:cNvPr>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AB6B719D-37C3-4E19-A333-0088534452CC}"/>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E048E545-C61E-406F-A687-8EB6134BFFEA}"/>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7" name="フローチャート: 判断 296">
          <a:extLst>
            <a:ext uri="{FF2B5EF4-FFF2-40B4-BE49-F238E27FC236}">
              <a16:creationId xmlns:a16="http://schemas.microsoft.com/office/drawing/2014/main" id="{80AC5500-8867-4832-9A36-E6097CE14EE0}"/>
            </a:ext>
          </a:extLst>
        </xdr:cNvPr>
        <xdr:cNvSpPr/>
      </xdr:nvSpPr>
      <xdr:spPr>
        <a:xfrm>
          <a:off x="2857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98" name="フローチャート: 判断 297">
          <a:extLst>
            <a:ext uri="{FF2B5EF4-FFF2-40B4-BE49-F238E27FC236}">
              <a16:creationId xmlns:a16="http://schemas.microsoft.com/office/drawing/2014/main" id="{0BC143A3-5B81-44AC-99F2-FA7152622640}"/>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47716</xdr:rowOff>
    </xdr:from>
    <xdr:to>
      <xdr:col>6</xdr:col>
      <xdr:colOff>38100</xdr:colOff>
      <xdr:row>81</xdr:row>
      <xdr:rowOff>149316</xdr:rowOff>
    </xdr:to>
    <xdr:sp macro="" textlink="">
      <xdr:nvSpPr>
        <xdr:cNvPr id="299" name="フローチャート: 判断 298">
          <a:extLst>
            <a:ext uri="{FF2B5EF4-FFF2-40B4-BE49-F238E27FC236}">
              <a16:creationId xmlns:a16="http://schemas.microsoft.com/office/drawing/2014/main" id="{69A39E0F-7D21-4FD7-80DF-9EBD3F7110FA}"/>
            </a:ext>
          </a:extLst>
        </xdr:cNvPr>
        <xdr:cNvSpPr/>
      </xdr:nvSpPr>
      <xdr:spPr>
        <a:xfrm>
          <a:off x="10795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34793E-D171-478C-9A13-E1176F518CF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6543D10-E46E-4027-8606-B5610D80443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370C6ED-92B0-4116-B3E5-FD59B81579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E1BBCCD-E8A3-48A5-BCA8-D68C2A087E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A90D773-1A83-4018-9D44-6291AA4D19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16692</xdr:rowOff>
    </xdr:from>
    <xdr:to>
      <xdr:col>24</xdr:col>
      <xdr:colOff>114300</xdr:colOff>
      <xdr:row>82</xdr:row>
      <xdr:rowOff>118292</xdr:rowOff>
    </xdr:to>
    <xdr:sp macro="" textlink="">
      <xdr:nvSpPr>
        <xdr:cNvPr id="305" name="楕円 304">
          <a:extLst>
            <a:ext uri="{FF2B5EF4-FFF2-40B4-BE49-F238E27FC236}">
              <a16:creationId xmlns:a16="http://schemas.microsoft.com/office/drawing/2014/main" id="{2D7F821C-3E31-4F50-9D50-623412C9EB9F}"/>
            </a:ext>
          </a:extLst>
        </xdr:cNvPr>
        <xdr:cNvSpPr/>
      </xdr:nvSpPr>
      <xdr:spPr>
        <a:xfrm>
          <a:off x="4584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39569</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7AA0D973-E21D-4FF1-B059-305FBAF18257}"/>
            </a:ext>
          </a:extLst>
        </xdr:cNvPr>
        <xdr:cNvSpPr txBox="1"/>
      </xdr:nvSpPr>
      <xdr:spPr>
        <a:xfrm>
          <a:off x="4673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116295</xdr:rowOff>
    </xdr:from>
    <xdr:to>
      <xdr:col>20</xdr:col>
      <xdr:colOff>38100</xdr:colOff>
      <xdr:row>82</xdr:row>
      <xdr:rowOff>46445</xdr:rowOff>
    </xdr:to>
    <xdr:sp macro="" textlink="">
      <xdr:nvSpPr>
        <xdr:cNvPr id="307" name="楕円 306">
          <a:extLst>
            <a:ext uri="{FF2B5EF4-FFF2-40B4-BE49-F238E27FC236}">
              <a16:creationId xmlns:a16="http://schemas.microsoft.com/office/drawing/2014/main" id="{8A8D3F85-A737-412F-AD59-8BCD212CF7BF}"/>
            </a:ext>
          </a:extLst>
        </xdr:cNvPr>
        <xdr:cNvSpPr/>
      </xdr:nvSpPr>
      <xdr:spPr>
        <a:xfrm>
          <a:off x="3746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167095</xdr:rowOff>
    </xdr:from>
    <xdr:to>
      <xdr:col>24</xdr:col>
      <xdr:colOff>63500</xdr:colOff>
      <xdr:row>82</xdr:row>
      <xdr:rowOff>67492</xdr:rowOff>
    </xdr:to>
    <xdr:cxnSp macro="">
      <xdr:nvCxnSpPr>
        <xdr:cNvPr id="308" name="直線コネクタ 307">
          <a:extLst>
            <a:ext uri="{FF2B5EF4-FFF2-40B4-BE49-F238E27FC236}">
              <a16:creationId xmlns:a16="http://schemas.microsoft.com/office/drawing/2014/main" id="{B01CB6DD-97D6-4CA0-8CF6-13BCC0F4D098}"/>
            </a:ext>
          </a:extLst>
        </xdr:cNvPr>
        <xdr:cNvCxnSpPr/>
      </xdr:nvCxnSpPr>
      <xdr:spPr>
        <a:xfrm>
          <a:off x="3797300" y="14054545"/>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47716</xdr:rowOff>
    </xdr:from>
    <xdr:to>
      <xdr:col>15</xdr:col>
      <xdr:colOff>101600</xdr:colOff>
      <xdr:row>81</xdr:row>
      <xdr:rowOff>149316</xdr:rowOff>
    </xdr:to>
    <xdr:sp macro="" textlink="">
      <xdr:nvSpPr>
        <xdr:cNvPr id="309" name="楕円 308">
          <a:extLst>
            <a:ext uri="{FF2B5EF4-FFF2-40B4-BE49-F238E27FC236}">
              <a16:creationId xmlns:a16="http://schemas.microsoft.com/office/drawing/2014/main" id="{D36FD7B4-AC81-427B-8D87-B657A9084346}"/>
            </a:ext>
          </a:extLst>
        </xdr:cNvPr>
        <xdr:cNvSpPr/>
      </xdr:nvSpPr>
      <xdr:spPr>
        <a:xfrm>
          <a:off x="2857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98516</xdr:rowOff>
    </xdr:from>
    <xdr:to>
      <xdr:col>19</xdr:col>
      <xdr:colOff>177800</xdr:colOff>
      <xdr:row>81</xdr:row>
      <xdr:rowOff>167095</xdr:rowOff>
    </xdr:to>
    <xdr:cxnSp macro="">
      <xdr:nvCxnSpPr>
        <xdr:cNvPr id="310" name="直線コネクタ 309">
          <a:extLst>
            <a:ext uri="{FF2B5EF4-FFF2-40B4-BE49-F238E27FC236}">
              <a16:creationId xmlns:a16="http://schemas.microsoft.com/office/drawing/2014/main" id="{65676F57-CC8E-4723-A9CA-EC351C3DD603}"/>
            </a:ext>
          </a:extLst>
        </xdr:cNvPr>
        <xdr:cNvCxnSpPr/>
      </xdr:nvCxnSpPr>
      <xdr:spPr>
        <a:xfrm>
          <a:off x="2908300" y="139859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150586</xdr:rowOff>
    </xdr:from>
    <xdr:to>
      <xdr:col>10</xdr:col>
      <xdr:colOff>165100</xdr:colOff>
      <xdr:row>81</xdr:row>
      <xdr:rowOff>80736</xdr:rowOff>
    </xdr:to>
    <xdr:sp macro="" textlink="">
      <xdr:nvSpPr>
        <xdr:cNvPr id="311" name="楕円 310">
          <a:extLst>
            <a:ext uri="{FF2B5EF4-FFF2-40B4-BE49-F238E27FC236}">
              <a16:creationId xmlns:a16="http://schemas.microsoft.com/office/drawing/2014/main" id="{FC783540-E729-410A-B796-F07D044B471A}"/>
            </a:ext>
          </a:extLst>
        </xdr:cNvPr>
        <xdr:cNvSpPr/>
      </xdr:nvSpPr>
      <xdr:spPr>
        <a:xfrm>
          <a:off x="1968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29936</xdr:rowOff>
    </xdr:from>
    <xdr:to>
      <xdr:col>15</xdr:col>
      <xdr:colOff>50800</xdr:colOff>
      <xdr:row>81</xdr:row>
      <xdr:rowOff>98516</xdr:rowOff>
    </xdr:to>
    <xdr:cxnSp macro="">
      <xdr:nvCxnSpPr>
        <xdr:cNvPr id="312" name="直線コネクタ 311">
          <a:extLst>
            <a:ext uri="{FF2B5EF4-FFF2-40B4-BE49-F238E27FC236}">
              <a16:creationId xmlns:a16="http://schemas.microsoft.com/office/drawing/2014/main" id="{45606A22-4D49-4838-BB40-40D5EF7873ED}"/>
            </a:ext>
          </a:extLst>
        </xdr:cNvPr>
        <xdr:cNvCxnSpPr/>
      </xdr:nvCxnSpPr>
      <xdr:spPr>
        <a:xfrm>
          <a:off x="2019300" y="139173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134257</xdr:rowOff>
    </xdr:from>
    <xdr:to>
      <xdr:col>6</xdr:col>
      <xdr:colOff>38100</xdr:colOff>
      <xdr:row>81</xdr:row>
      <xdr:rowOff>64407</xdr:rowOff>
    </xdr:to>
    <xdr:sp macro="" textlink="">
      <xdr:nvSpPr>
        <xdr:cNvPr id="313" name="楕円 312">
          <a:extLst>
            <a:ext uri="{FF2B5EF4-FFF2-40B4-BE49-F238E27FC236}">
              <a16:creationId xmlns:a16="http://schemas.microsoft.com/office/drawing/2014/main" id="{5DB3A8FD-0FBB-4151-816B-FF863449BE12}"/>
            </a:ext>
          </a:extLst>
        </xdr:cNvPr>
        <xdr:cNvSpPr/>
      </xdr:nvSpPr>
      <xdr:spPr>
        <a:xfrm>
          <a:off x="1079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13607</xdr:rowOff>
    </xdr:from>
    <xdr:to>
      <xdr:col>10</xdr:col>
      <xdr:colOff>114300</xdr:colOff>
      <xdr:row>81</xdr:row>
      <xdr:rowOff>29936</xdr:rowOff>
    </xdr:to>
    <xdr:cxnSp macro="">
      <xdr:nvCxnSpPr>
        <xdr:cNvPr id="314" name="直線コネクタ 313">
          <a:extLst>
            <a:ext uri="{FF2B5EF4-FFF2-40B4-BE49-F238E27FC236}">
              <a16:creationId xmlns:a16="http://schemas.microsoft.com/office/drawing/2014/main" id="{2BB90336-B6BD-4400-B679-E6597B1EFD37}"/>
            </a:ext>
          </a:extLst>
        </xdr:cNvPr>
        <xdr:cNvCxnSpPr/>
      </xdr:nvCxnSpPr>
      <xdr:spPr>
        <a:xfrm>
          <a:off x="1130300" y="139010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B24EB1B2-6386-4FDD-8CDD-6B95319D1751}"/>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6" name="n_2aveValue【公営住宅】&#10;有形固定資産減価償却率">
          <a:extLst>
            <a:ext uri="{FF2B5EF4-FFF2-40B4-BE49-F238E27FC236}">
              <a16:creationId xmlns:a16="http://schemas.microsoft.com/office/drawing/2014/main" id="{D68F0810-D1AF-4497-9358-D1EF12C82767}"/>
            </a:ext>
          </a:extLst>
        </xdr:cNvPr>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317" name="n_3aveValue【公営住宅】&#10;有形固定資産減価償却率">
          <a:extLst>
            <a:ext uri="{FF2B5EF4-FFF2-40B4-BE49-F238E27FC236}">
              <a16:creationId xmlns:a16="http://schemas.microsoft.com/office/drawing/2014/main" id="{3D4A93C4-F505-40C4-88BD-3D6C6B5FF83C}"/>
            </a:ext>
          </a:extLst>
        </xdr:cNvPr>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140443</xdr:rowOff>
    </xdr:from>
    <xdr:ext cx="405111" cy="259045"/>
    <xdr:sp macro="" textlink="">
      <xdr:nvSpPr>
        <xdr:cNvPr id="318" name="n_4aveValue【公営住宅】&#10;有形固定資産減価償却率">
          <a:extLst>
            <a:ext uri="{FF2B5EF4-FFF2-40B4-BE49-F238E27FC236}">
              <a16:creationId xmlns:a16="http://schemas.microsoft.com/office/drawing/2014/main" id="{6E82A1E6-1F25-4D59-A7E5-60EC315A25A1}"/>
            </a:ext>
          </a:extLst>
        </xdr:cNvPr>
        <xdr:cNvSpPr txBox="1"/>
      </xdr:nvSpPr>
      <xdr:spPr>
        <a:xfrm>
          <a:off x="9277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62972</xdr:rowOff>
    </xdr:from>
    <xdr:ext cx="405111" cy="259045"/>
    <xdr:sp macro="" textlink="">
      <xdr:nvSpPr>
        <xdr:cNvPr id="319" name="n_1mainValue【公営住宅】&#10;有形固定資産減価償却率">
          <a:extLst>
            <a:ext uri="{FF2B5EF4-FFF2-40B4-BE49-F238E27FC236}">
              <a16:creationId xmlns:a16="http://schemas.microsoft.com/office/drawing/2014/main" id="{A429361E-6328-4483-97C3-F07FAAEBEC94}"/>
            </a:ext>
          </a:extLst>
        </xdr:cNvPr>
        <xdr:cNvSpPr txBox="1"/>
      </xdr:nvSpPr>
      <xdr:spPr>
        <a:xfrm>
          <a:off x="3582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165843</xdr:rowOff>
    </xdr:from>
    <xdr:ext cx="405111" cy="259045"/>
    <xdr:sp macro="" textlink="">
      <xdr:nvSpPr>
        <xdr:cNvPr id="320" name="n_2mainValue【公営住宅】&#10;有形固定資産減価償却率">
          <a:extLst>
            <a:ext uri="{FF2B5EF4-FFF2-40B4-BE49-F238E27FC236}">
              <a16:creationId xmlns:a16="http://schemas.microsoft.com/office/drawing/2014/main" id="{4F00268E-B071-48B0-BED5-4CE64B975A7C}"/>
            </a:ext>
          </a:extLst>
        </xdr:cNvPr>
        <xdr:cNvSpPr txBox="1"/>
      </xdr:nvSpPr>
      <xdr:spPr>
        <a:xfrm>
          <a:off x="2705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97263</xdr:rowOff>
    </xdr:from>
    <xdr:ext cx="405111" cy="259045"/>
    <xdr:sp macro="" textlink="">
      <xdr:nvSpPr>
        <xdr:cNvPr id="321" name="n_3mainValue【公営住宅】&#10;有形固定資産減価償却率">
          <a:extLst>
            <a:ext uri="{FF2B5EF4-FFF2-40B4-BE49-F238E27FC236}">
              <a16:creationId xmlns:a16="http://schemas.microsoft.com/office/drawing/2014/main" id="{ABD1F005-9A8A-4302-9EDF-420E93B597DB}"/>
            </a:ext>
          </a:extLst>
        </xdr:cNvPr>
        <xdr:cNvSpPr txBox="1"/>
      </xdr:nvSpPr>
      <xdr:spPr>
        <a:xfrm>
          <a:off x="1816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80934</xdr:rowOff>
    </xdr:from>
    <xdr:ext cx="405111" cy="259045"/>
    <xdr:sp macro="" textlink="">
      <xdr:nvSpPr>
        <xdr:cNvPr id="322" name="n_4mainValue【公営住宅】&#10;有形固定資産減価償却率">
          <a:extLst>
            <a:ext uri="{FF2B5EF4-FFF2-40B4-BE49-F238E27FC236}">
              <a16:creationId xmlns:a16="http://schemas.microsoft.com/office/drawing/2014/main" id="{4BC8B3A9-08FD-4DD2-9471-31D63DC54654}"/>
            </a:ext>
          </a:extLst>
        </xdr:cNvPr>
        <xdr:cNvSpPr txBox="1"/>
      </xdr:nvSpPr>
      <xdr:spPr>
        <a:xfrm>
          <a:off x="927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0605FDF-A4C6-460F-B9C3-F1D1C42613E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3E7A7D6-70A2-4E0D-B709-950D29A33D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6E26563-8D4A-4B46-858F-0623F268C3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EB32D06-EE23-4FAE-B3F9-A64AFD3C633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E5A8EDF-322C-4DAF-B80A-6523DF7A42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D60C0EB-06CA-4E22-B1CC-C2789D919DF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06D6CB8-F07B-43B1-B1EA-8E1386AE05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5A12354-44FC-4264-BBC3-F1815EB0815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A8EB958F-5279-4B5A-B446-5F799DE60F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C709169F-0DD2-4E93-BF1D-6DE3A72FF8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5A7897C-176B-4AA6-BEEE-ED492E568FE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8F43A30-E255-4475-B8D3-242D8D52598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D035154-B067-4274-97D8-A8D065594F7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1BD2DB6-C414-47B0-8D7B-C7F93A0F557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DA6647B0-430A-4C1F-A1A2-F5BE9EAB8C2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15BF1B9-C3D3-43B9-B869-0E156D18CC0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FC6DCCB2-5AFF-43E8-A659-04B683D0117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A0DA403-B818-4765-806F-613C5B1FAF5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602101B-C996-4DD9-BF45-C985FADAE3D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54DD298-943C-4188-BC94-6AA2B2CCA1F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827D5B1D-DA9E-438E-9E6B-6FC20888EB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FAE550BA-277F-45BA-BCC3-0BF95DE2DEF1}"/>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2D3C2645-AB3C-461F-807E-73859473DF1B}"/>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BB0F4D2E-456A-4C29-ABB1-C096DE09A8E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5FAC234B-9B9F-4C31-B660-A913793F51EF}"/>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D1D36F11-4675-4DF4-A04A-025B73683F5B}"/>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40708</xdr:rowOff>
    </xdr:from>
    <xdr:ext cx="469744" cy="259045"/>
    <xdr:sp macro="" textlink="">
      <xdr:nvSpPr>
        <xdr:cNvPr id="349" name="【公営住宅】&#10;一人当たり面積平均値テキスト">
          <a:extLst>
            <a:ext uri="{FF2B5EF4-FFF2-40B4-BE49-F238E27FC236}">
              <a16:creationId xmlns:a16="http://schemas.microsoft.com/office/drawing/2014/main" id="{46AD59A7-FE7C-4312-9EAD-0324F24EDE79}"/>
            </a:ext>
          </a:extLst>
        </xdr:cNvPr>
        <xdr:cNvSpPr txBox="1"/>
      </xdr:nvSpPr>
      <xdr:spPr>
        <a:xfrm>
          <a:off x="10515600" y="14099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BB796A81-5373-4D5A-B648-34CA512312EC}"/>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34B89728-1C61-45B8-96F7-88D658A585CC}"/>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15647</xdr:rowOff>
    </xdr:from>
    <xdr:to>
      <xdr:col>46</xdr:col>
      <xdr:colOff>38100</xdr:colOff>
      <xdr:row>84</xdr:row>
      <xdr:rowOff>117247</xdr:rowOff>
    </xdr:to>
    <xdr:sp macro="" textlink="">
      <xdr:nvSpPr>
        <xdr:cNvPr id="352" name="フローチャート: 判断 351">
          <a:extLst>
            <a:ext uri="{FF2B5EF4-FFF2-40B4-BE49-F238E27FC236}">
              <a16:creationId xmlns:a16="http://schemas.microsoft.com/office/drawing/2014/main" id="{FFE9A7E1-D04E-4E71-8870-36BDCD31658D}"/>
            </a:ext>
          </a:extLst>
        </xdr:cNvPr>
        <xdr:cNvSpPr/>
      </xdr:nvSpPr>
      <xdr:spPr>
        <a:xfrm>
          <a:off x="8699500" y="14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2845</xdr:rowOff>
    </xdr:from>
    <xdr:to>
      <xdr:col>41</xdr:col>
      <xdr:colOff>101600</xdr:colOff>
      <xdr:row>84</xdr:row>
      <xdr:rowOff>104445</xdr:rowOff>
    </xdr:to>
    <xdr:sp macro="" textlink="">
      <xdr:nvSpPr>
        <xdr:cNvPr id="353" name="フローチャート: 判断 352">
          <a:extLst>
            <a:ext uri="{FF2B5EF4-FFF2-40B4-BE49-F238E27FC236}">
              <a16:creationId xmlns:a16="http://schemas.microsoft.com/office/drawing/2014/main" id="{3B2E5BEC-2A0C-4FE4-83B8-6D4C68218B96}"/>
            </a:ext>
          </a:extLst>
        </xdr:cNvPr>
        <xdr:cNvSpPr/>
      </xdr:nvSpPr>
      <xdr:spPr>
        <a:xfrm>
          <a:off x="7810500" y="1440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156921</xdr:rowOff>
    </xdr:from>
    <xdr:to>
      <xdr:col>36</xdr:col>
      <xdr:colOff>165100</xdr:colOff>
      <xdr:row>84</xdr:row>
      <xdr:rowOff>87071</xdr:rowOff>
    </xdr:to>
    <xdr:sp macro="" textlink="">
      <xdr:nvSpPr>
        <xdr:cNvPr id="354" name="フローチャート: 判断 353">
          <a:extLst>
            <a:ext uri="{FF2B5EF4-FFF2-40B4-BE49-F238E27FC236}">
              <a16:creationId xmlns:a16="http://schemas.microsoft.com/office/drawing/2014/main" id="{68BBAFF9-86CC-48E5-8FFB-0D05B8759CE2}"/>
            </a:ext>
          </a:extLst>
        </xdr:cNvPr>
        <xdr:cNvSpPr/>
      </xdr:nvSpPr>
      <xdr:spPr>
        <a:xfrm>
          <a:off x="6921500" y="1438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BD3B64D-9A4C-4C55-87E4-008AB9E9308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1BC32DE-1710-4F0A-9CA6-2C2BF7C6A6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FA9E85A-F9D6-4401-8A32-E6825F3670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585B768-F008-42EB-ACC8-0BD38736F6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755DBDF-AA11-4041-9337-EBAB8A5D23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137719</xdr:rowOff>
    </xdr:from>
    <xdr:to>
      <xdr:col>55</xdr:col>
      <xdr:colOff>50800</xdr:colOff>
      <xdr:row>82</xdr:row>
      <xdr:rowOff>67869</xdr:rowOff>
    </xdr:to>
    <xdr:sp macro="" textlink="">
      <xdr:nvSpPr>
        <xdr:cNvPr id="360" name="楕円 359">
          <a:extLst>
            <a:ext uri="{FF2B5EF4-FFF2-40B4-BE49-F238E27FC236}">
              <a16:creationId xmlns:a16="http://schemas.microsoft.com/office/drawing/2014/main" id="{41B6D93C-C31C-4131-8F9A-195FDE1CB9A6}"/>
            </a:ext>
          </a:extLst>
        </xdr:cNvPr>
        <xdr:cNvSpPr/>
      </xdr:nvSpPr>
      <xdr:spPr>
        <a:xfrm>
          <a:off x="10426700" y="140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160596</xdr:rowOff>
    </xdr:from>
    <xdr:ext cx="469744" cy="259045"/>
    <xdr:sp macro="" textlink="">
      <xdr:nvSpPr>
        <xdr:cNvPr id="361" name="【公営住宅】&#10;一人当たり面積該当値テキスト">
          <a:extLst>
            <a:ext uri="{FF2B5EF4-FFF2-40B4-BE49-F238E27FC236}">
              <a16:creationId xmlns:a16="http://schemas.microsoft.com/office/drawing/2014/main" id="{A0F05253-DB44-466E-B135-EFCF545E146C}"/>
            </a:ext>
          </a:extLst>
        </xdr:cNvPr>
        <xdr:cNvSpPr txBox="1"/>
      </xdr:nvSpPr>
      <xdr:spPr>
        <a:xfrm>
          <a:off x="10515600" y="1387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138633</xdr:rowOff>
    </xdr:from>
    <xdr:to>
      <xdr:col>50</xdr:col>
      <xdr:colOff>165100</xdr:colOff>
      <xdr:row>82</xdr:row>
      <xdr:rowOff>68783</xdr:rowOff>
    </xdr:to>
    <xdr:sp macro="" textlink="">
      <xdr:nvSpPr>
        <xdr:cNvPr id="362" name="楕円 361">
          <a:extLst>
            <a:ext uri="{FF2B5EF4-FFF2-40B4-BE49-F238E27FC236}">
              <a16:creationId xmlns:a16="http://schemas.microsoft.com/office/drawing/2014/main" id="{31D3C451-51ED-4B95-9347-CD1637FD5B49}"/>
            </a:ext>
          </a:extLst>
        </xdr:cNvPr>
        <xdr:cNvSpPr/>
      </xdr:nvSpPr>
      <xdr:spPr>
        <a:xfrm>
          <a:off x="9588500" y="140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17069</xdr:rowOff>
    </xdr:from>
    <xdr:to>
      <xdr:col>55</xdr:col>
      <xdr:colOff>0</xdr:colOff>
      <xdr:row>82</xdr:row>
      <xdr:rowOff>17983</xdr:rowOff>
    </xdr:to>
    <xdr:cxnSp macro="">
      <xdr:nvCxnSpPr>
        <xdr:cNvPr id="363" name="直線コネクタ 362">
          <a:extLst>
            <a:ext uri="{FF2B5EF4-FFF2-40B4-BE49-F238E27FC236}">
              <a16:creationId xmlns:a16="http://schemas.microsoft.com/office/drawing/2014/main" id="{7983DB33-377E-4B52-ABE6-F427AFFECE43}"/>
            </a:ext>
          </a:extLst>
        </xdr:cNvPr>
        <xdr:cNvCxnSpPr/>
      </xdr:nvCxnSpPr>
      <xdr:spPr>
        <a:xfrm flipV="1">
          <a:off x="9639300" y="1407596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137719</xdr:rowOff>
    </xdr:from>
    <xdr:to>
      <xdr:col>46</xdr:col>
      <xdr:colOff>38100</xdr:colOff>
      <xdr:row>82</xdr:row>
      <xdr:rowOff>67869</xdr:rowOff>
    </xdr:to>
    <xdr:sp macro="" textlink="">
      <xdr:nvSpPr>
        <xdr:cNvPr id="364" name="楕円 363">
          <a:extLst>
            <a:ext uri="{FF2B5EF4-FFF2-40B4-BE49-F238E27FC236}">
              <a16:creationId xmlns:a16="http://schemas.microsoft.com/office/drawing/2014/main" id="{BB3FBAAB-DCF8-4608-A876-B1601E4B7DAA}"/>
            </a:ext>
          </a:extLst>
        </xdr:cNvPr>
        <xdr:cNvSpPr/>
      </xdr:nvSpPr>
      <xdr:spPr>
        <a:xfrm>
          <a:off x="8699500" y="140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17069</xdr:rowOff>
    </xdr:from>
    <xdr:to>
      <xdr:col>50</xdr:col>
      <xdr:colOff>114300</xdr:colOff>
      <xdr:row>82</xdr:row>
      <xdr:rowOff>17983</xdr:rowOff>
    </xdr:to>
    <xdr:cxnSp macro="">
      <xdr:nvCxnSpPr>
        <xdr:cNvPr id="365" name="直線コネクタ 364">
          <a:extLst>
            <a:ext uri="{FF2B5EF4-FFF2-40B4-BE49-F238E27FC236}">
              <a16:creationId xmlns:a16="http://schemas.microsoft.com/office/drawing/2014/main" id="{9701FD28-11E2-4C8E-927A-CBEFB3338738}"/>
            </a:ext>
          </a:extLst>
        </xdr:cNvPr>
        <xdr:cNvCxnSpPr/>
      </xdr:nvCxnSpPr>
      <xdr:spPr>
        <a:xfrm>
          <a:off x="8750300" y="140759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122174</xdr:rowOff>
    </xdr:from>
    <xdr:to>
      <xdr:col>41</xdr:col>
      <xdr:colOff>101600</xdr:colOff>
      <xdr:row>82</xdr:row>
      <xdr:rowOff>52324</xdr:rowOff>
    </xdr:to>
    <xdr:sp macro="" textlink="">
      <xdr:nvSpPr>
        <xdr:cNvPr id="366" name="楕円 365">
          <a:extLst>
            <a:ext uri="{FF2B5EF4-FFF2-40B4-BE49-F238E27FC236}">
              <a16:creationId xmlns:a16="http://schemas.microsoft.com/office/drawing/2014/main" id="{2B95279A-1C34-446F-89C5-0CB05F3D5AC9}"/>
            </a:ext>
          </a:extLst>
        </xdr:cNvPr>
        <xdr:cNvSpPr/>
      </xdr:nvSpPr>
      <xdr:spPr>
        <a:xfrm>
          <a:off x="7810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xdr:rowOff>
    </xdr:from>
    <xdr:to>
      <xdr:col>45</xdr:col>
      <xdr:colOff>177800</xdr:colOff>
      <xdr:row>82</xdr:row>
      <xdr:rowOff>17069</xdr:rowOff>
    </xdr:to>
    <xdr:cxnSp macro="">
      <xdr:nvCxnSpPr>
        <xdr:cNvPr id="367" name="直線コネクタ 366">
          <a:extLst>
            <a:ext uri="{FF2B5EF4-FFF2-40B4-BE49-F238E27FC236}">
              <a16:creationId xmlns:a16="http://schemas.microsoft.com/office/drawing/2014/main" id="{90877947-5B08-45BC-9ADB-C5DA1F2637FE}"/>
            </a:ext>
          </a:extLst>
        </xdr:cNvPr>
        <xdr:cNvCxnSpPr/>
      </xdr:nvCxnSpPr>
      <xdr:spPr>
        <a:xfrm>
          <a:off x="7861300" y="1406042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118517</xdr:rowOff>
    </xdr:from>
    <xdr:to>
      <xdr:col>36</xdr:col>
      <xdr:colOff>165100</xdr:colOff>
      <xdr:row>82</xdr:row>
      <xdr:rowOff>48667</xdr:rowOff>
    </xdr:to>
    <xdr:sp macro="" textlink="">
      <xdr:nvSpPr>
        <xdr:cNvPr id="368" name="楕円 367">
          <a:extLst>
            <a:ext uri="{FF2B5EF4-FFF2-40B4-BE49-F238E27FC236}">
              <a16:creationId xmlns:a16="http://schemas.microsoft.com/office/drawing/2014/main" id="{604E752B-88A4-409E-8F26-9E031AA25CCD}"/>
            </a:ext>
          </a:extLst>
        </xdr:cNvPr>
        <xdr:cNvSpPr/>
      </xdr:nvSpPr>
      <xdr:spPr>
        <a:xfrm>
          <a:off x="6921500" y="14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169317</xdr:rowOff>
    </xdr:from>
    <xdr:to>
      <xdr:col>41</xdr:col>
      <xdr:colOff>50800</xdr:colOff>
      <xdr:row>82</xdr:row>
      <xdr:rowOff>1524</xdr:rowOff>
    </xdr:to>
    <xdr:cxnSp macro="">
      <xdr:nvCxnSpPr>
        <xdr:cNvPr id="369" name="直線コネクタ 368">
          <a:extLst>
            <a:ext uri="{FF2B5EF4-FFF2-40B4-BE49-F238E27FC236}">
              <a16:creationId xmlns:a16="http://schemas.microsoft.com/office/drawing/2014/main" id="{EB4195AF-2BE9-4252-8E57-590E49F982B2}"/>
            </a:ext>
          </a:extLst>
        </xdr:cNvPr>
        <xdr:cNvCxnSpPr/>
      </xdr:nvCxnSpPr>
      <xdr:spPr>
        <a:xfrm>
          <a:off x="6972300" y="1405676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147693</xdr:rowOff>
    </xdr:from>
    <xdr:ext cx="469744" cy="259045"/>
    <xdr:sp macro="" textlink="">
      <xdr:nvSpPr>
        <xdr:cNvPr id="370" name="n_1aveValue【公営住宅】&#10;一人当たり面積">
          <a:extLst>
            <a:ext uri="{FF2B5EF4-FFF2-40B4-BE49-F238E27FC236}">
              <a16:creationId xmlns:a16="http://schemas.microsoft.com/office/drawing/2014/main" id="{B3B116C9-8922-42CE-9146-814E84F5B63D}"/>
            </a:ext>
          </a:extLst>
        </xdr:cNvPr>
        <xdr:cNvSpPr txBox="1"/>
      </xdr:nvSpPr>
      <xdr:spPr>
        <a:xfrm>
          <a:off x="9391727" y="1420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108374</xdr:rowOff>
    </xdr:from>
    <xdr:ext cx="469744" cy="259045"/>
    <xdr:sp macro="" textlink="">
      <xdr:nvSpPr>
        <xdr:cNvPr id="371" name="n_2aveValue【公営住宅】&#10;一人当たり面積">
          <a:extLst>
            <a:ext uri="{FF2B5EF4-FFF2-40B4-BE49-F238E27FC236}">
              <a16:creationId xmlns:a16="http://schemas.microsoft.com/office/drawing/2014/main" id="{DDD959F7-330B-4AF2-81E0-F0C69700FCC9}"/>
            </a:ext>
          </a:extLst>
        </xdr:cNvPr>
        <xdr:cNvSpPr txBox="1"/>
      </xdr:nvSpPr>
      <xdr:spPr>
        <a:xfrm>
          <a:off x="8515427" y="1451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95572</xdr:rowOff>
    </xdr:from>
    <xdr:ext cx="469744" cy="259045"/>
    <xdr:sp macro="" textlink="">
      <xdr:nvSpPr>
        <xdr:cNvPr id="372" name="n_3aveValue【公営住宅】&#10;一人当たり面積">
          <a:extLst>
            <a:ext uri="{FF2B5EF4-FFF2-40B4-BE49-F238E27FC236}">
              <a16:creationId xmlns:a16="http://schemas.microsoft.com/office/drawing/2014/main" id="{1B72A78B-7E3B-4F31-A564-AA4AD76BD942}"/>
            </a:ext>
          </a:extLst>
        </xdr:cNvPr>
        <xdr:cNvSpPr txBox="1"/>
      </xdr:nvSpPr>
      <xdr:spPr>
        <a:xfrm>
          <a:off x="7626427" y="1449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78198</xdr:rowOff>
    </xdr:from>
    <xdr:ext cx="469744" cy="259045"/>
    <xdr:sp macro="" textlink="">
      <xdr:nvSpPr>
        <xdr:cNvPr id="373" name="n_4aveValue【公営住宅】&#10;一人当たり面積">
          <a:extLst>
            <a:ext uri="{FF2B5EF4-FFF2-40B4-BE49-F238E27FC236}">
              <a16:creationId xmlns:a16="http://schemas.microsoft.com/office/drawing/2014/main" id="{FAB55094-8D82-4732-92FF-694AD9DF8A18}"/>
            </a:ext>
          </a:extLst>
        </xdr:cNvPr>
        <xdr:cNvSpPr txBox="1"/>
      </xdr:nvSpPr>
      <xdr:spPr>
        <a:xfrm>
          <a:off x="6737427" y="1447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85310</xdr:rowOff>
    </xdr:from>
    <xdr:ext cx="469744" cy="259045"/>
    <xdr:sp macro="" textlink="">
      <xdr:nvSpPr>
        <xdr:cNvPr id="374" name="n_1mainValue【公営住宅】&#10;一人当たり面積">
          <a:extLst>
            <a:ext uri="{FF2B5EF4-FFF2-40B4-BE49-F238E27FC236}">
              <a16:creationId xmlns:a16="http://schemas.microsoft.com/office/drawing/2014/main" id="{55F00CC7-1335-45C8-AB69-034A12AA6B90}"/>
            </a:ext>
          </a:extLst>
        </xdr:cNvPr>
        <xdr:cNvSpPr txBox="1"/>
      </xdr:nvSpPr>
      <xdr:spPr>
        <a:xfrm>
          <a:off x="9391727" y="138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84396</xdr:rowOff>
    </xdr:from>
    <xdr:ext cx="469744" cy="259045"/>
    <xdr:sp macro="" textlink="">
      <xdr:nvSpPr>
        <xdr:cNvPr id="375" name="n_2mainValue【公営住宅】&#10;一人当たり面積">
          <a:extLst>
            <a:ext uri="{FF2B5EF4-FFF2-40B4-BE49-F238E27FC236}">
              <a16:creationId xmlns:a16="http://schemas.microsoft.com/office/drawing/2014/main" id="{D260F8CA-9FE7-4FCF-A3F5-41F510DF0453}"/>
            </a:ext>
          </a:extLst>
        </xdr:cNvPr>
        <xdr:cNvSpPr txBox="1"/>
      </xdr:nvSpPr>
      <xdr:spPr>
        <a:xfrm>
          <a:off x="8515427" y="1380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68851</xdr:rowOff>
    </xdr:from>
    <xdr:ext cx="469744" cy="259045"/>
    <xdr:sp macro="" textlink="">
      <xdr:nvSpPr>
        <xdr:cNvPr id="376" name="n_3mainValue【公営住宅】&#10;一人当たり面積">
          <a:extLst>
            <a:ext uri="{FF2B5EF4-FFF2-40B4-BE49-F238E27FC236}">
              <a16:creationId xmlns:a16="http://schemas.microsoft.com/office/drawing/2014/main" id="{49E8CC5F-43E9-42A6-A224-2480BAE92D94}"/>
            </a:ext>
          </a:extLst>
        </xdr:cNvPr>
        <xdr:cNvSpPr txBox="1"/>
      </xdr:nvSpPr>
      <xdr:spPr>
        <a:xfrm>
          <a:off x="7626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65194</xdr:rowOff>
    </xdr:from>
    <xdr:ext cx="469744" cy="259045"/>
    <xdr:sp macro="" textlink="">
      <xdr:nvSpPr>
        <xdr:cNvPr id="377" name="n_4mainValue【公営住宅】&#10;一人当たり面積">
          <a:extLst>
            <a:ext uri="{FF2B5EF4-FFF2-40B4-BE49-F238E27FC236}">
              <a16:creationId xmlns:a16="http://schemas.microsoft.com/office/drawing/2014/main" id="{19F6BF1E-E9C6-4860-AF7E-7B4E07223B53}"/>
            </a:ext>
          </a:extLst>
        </xdr:cNvPr>
        <xdr:cNvSpPr txBox="1"/>
      </xdr:nvSpPr>
      <xdr:spPr>
        <a:xfrm>
          <a:off x="6737427" y="137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E4B8C4F-A6E0-4C3A-A4F6-B00D5058D8B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95D628A-5F15-418F-8FD8-B8A1C02835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D2D3693-8A32-45D8-BFE5-B1635D6A80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B1FCF241-E049-4CCB-BDD3-B5DF0BB781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B143B0A-C056-4E18-8182-D313A70A144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92D927C-991D-47F8-92D0-7C838C7BD7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A97C9F4-0B11-4FF2-8168-6269567EEF1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24A83B16-1E08-4607-BE2D-3CCCB97A6B0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402EBDD-98AF-4DAD-951F-861807F1A8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483E60CD-B0D2-4356-B921-5653BD47E2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1A0F8D90-017A-4CE7-9FA6-D54AC5CA86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2BEFC16-0EE6-4FE2-A57F-5D979798F0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57F12AD-DE67-4ADF-BD34-AD96FD4BDC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E8322177-87EC-42D1-9096-0598709EA90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C09C7A8-C3D6-46D2-9159-5A135F019A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8FDB953-DAC8-4FD9-80AC-B54722FCA86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B69715F-DA1D-4CFC-A2E8-D33EDFD4C6A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E9B26D9-54E7-404D-90F3-0392472C62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8BC4DEA-D89C-4E6F-B7BA-1070EA164F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F313607-C935-4FF5-BA90-1D7CD59E06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8504E3D-4736-480E-955F-BCF3686323C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C40B63F-7E07-4298-8E2C-F646C51B19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C609C4CE-31CB-41A7-A8C0-0FF427250D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80EEFA40-F65E-41A7-806B-2EA25AC39B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62DAF793-F2A2-4B45-BFAE-A41668AB250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74DC205-A516-4160-9E41-54EA09850C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2B79A7F-4E17-40CE-9745-21D133B0E94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972E338-E302-4501-8AB9-AFA63209F51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16FB4D7D-951A-450F-9981-2C29E62A182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D0884682-A533-4FEC-A706-CFB47899DDF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C6AB3097-B5E4-40C8-8D28-6EB704CEA97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E36F41AE-02DB-4853-9552-8459B50B1EC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F1DF84F1-1AB4-4499-ABAB-72096B1D0C9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893A1B70-1047-4BAD-A3EA-6F165A9E598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91A208CD-DEF7-47CA-88D1-0F00050AEC9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FC9D7994-8D26-40B2-B0B4-560FCF168A4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85B2D148-9440-4B26-A275-BB0C459DD87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8C4D50A-D561-4E47-83FE-AD2EF870225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CEBECEAA-FDF8-451F-A702-B8BE9AF26DB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7B5BEDD3-D826-452B-AC00-CAA4BE1A942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418" name="直線コネクタ 417">
          <a:extLst>
            <a:ext uri="{FF2B5EF4-FFF2-40B4-BE49-F238E27FC236}">
              <a16:creationId xmlns:a16="http://schemas.microsoft.com/office/drawing/2014/main" id="{E296E4DE-EC8E-4EA4-AD1F-73CAC0558AAD}"/>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9" name="【認定こども園・幼稚園・保育所】&#10;有形固定資産減価償却率最小値テキスト">
          <a:extLst>
            <a:ext uri="{FF2B5EF4-FFF2-40B4-BE49-F238E27FC236}">
              <a16:creationId xmlns:a16="http://schemas.microsoft.com/office/drawing/2014/main" id="{8FBA6A9F-5655-4BCE-8C3E-9EB7B48B0F8F}"/>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20" name="直線コネクタ 419">
          <a:extLst>
            <a:ext uri="{FF2B5EF4-FFF2-40B4-BE49-F238E27FC236}">
              <a16:creationId xmlns:a16="http://schemas.microsoft.com/office/drawing/2014/main" id="{4BF33A4A-4B50-4B77-A5F4-4A9228553176}"/>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94E1CF91-D533-46F5-83A8-378055E04007}"/>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422" name="直線コネクタ 421">
          <a:extLst>
            <a:ext uri="{FF2B5EF4-FFF2-40B4-BE49-F238E27FC236}">
              <a16:creationId xmlns:a16="http://schemas.microsoft.com/office/drawing/2014/main" id="{57B63BF5-F90C-4E78-83D2-170C7C1EE095}"/>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54AEDB91-C365-4F07-A7D5-A53A34C49B16}"/>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424" name="フローチャート: 判断 423">
          <a:extLst>
            <a:ext uri="{FF2B5EF4-FFF2-40B4-BE49-F238E27FC236}">
              <a16:creationId xmlns:a16="http://schemas.microsoft.com/office/drawing/2014/main" id="{22C701B8-F216-4938-B2A2-CA6456949755}"/>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25" name="フローチャート: 判断 424">
          <a:extLst>
            <a:ext uri="{FF2B5EF4-FFF2-40B4-BE49-F238E27FC236}">
              <a16:creationId xmlns:a16="http://schemas.microsoft.com/office/drawing/2014/main" id="{BB7D363C-5F7A-4C5A-8C78-66DFBC9C3D4A}"/>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26" name="フローチャート: 判断 425">
          <a:extLst>
            <a:ext uri="{FF2B5EF4-FFF2-40B4-BE49-F238E27FC236}">
              <a16:creationId xmlns:a16="http://schemas.microsoft.com/office/drawing/2014/main" id="{402C60D8-F448-470C-95EF-E25319B5BF48}"/>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7" name="フローチャート: 判断 426">
          <a:extLst>
            <a:ext uri="{FF2B5EF4-FFF2-40B4-BE49-F238E27FC236}">
              <a16:creationId xmlns:a16="http://schemas.microsoft.com/office/drawing/2014/main" id="{6F9B3175-9CED-456A-BE6B-AEDE482DB2F8}"/>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8" name="フローチャート: 判断 427">
          <a:extLst>
            <a:ext uri="{FF2B5EF4-FFF2-40B4-BE49-F238E27FC236}">
              <a16:creationId xmlns:a16="http://schemas.microsoft.com/office/drawing/2014/main" id="{31F92402-0FCC-497B-BAC9-9F7F928F5E7C}"/>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6C74988-5AFD-48A8-8F4E-B79DEA4505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B7EDF8E-35EC-4C49-A394-B1AFF90719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7025032-65C5-4F23-8DBD-3FE7C05226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62C94BB-CF42-40C7-B271-C9C6A7062D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B6C97CD-A3E7-4FB8-84E3-844A0B72A2F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34" name="楕円 433">
          <a:extLst>
            <a:ext uri="{FF2B5EF4-FFF2-40B4-BE49-F238E27FC236}">
              <a16:creationId xmlns:a16="http://schemas.microsoft.com/office/drawing/2014/main" id="{C1856F48-6547-4A03-BA26-A81A21DF3EA3}"/>
            </a:ext>
          </a:extLst>
        </xdr:cNvPr>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AAB18FBF-5984-4095-A88B-130F2B77A7B9}"/>
            </a:ext>
          </a:extLst>
        </xdr:cNvPr>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xdr:rowOff>
    </xdr:from>
    <xdr:to>
      <xdr:col>81</xdr:col>
      <xdr:colOff>101600</xdr:colOff>
      <xdr:row>39</xdr:row>
      <xdr:rowOff>117475</xdr:rowOff>
    </xdr:to>
    <xdr:sp macro="" textlink="">
      <xdr:nvSpPr>
        <xdr:cNvPr id="436" name="楕円 435">
          <a:extLst>
            <a:ext uri="{FF2B5EF4-FFF2-40B4-BE49-F238E27FC236}">
              <a16:creationId xmlns:a16="http://schemas.microsoft.com/office/drawing/2014/main" id="{CDEFDD35-7C21-4B8E-B762-3561FB94B672}"/>
            </a:ext>
          </a:extLst>
        </xdr:cNvPr>
        <xdr:cNvSpPr/>
      </xdr:nvSpPr>
      <xdr:spPr>
        <a:xfrm>
          <a:off x="15430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66675</xdr:rowOff>
    </xdr:from>
    <xdr:to>
      <xdr:col>85</xdr:col>
      <xdr:colOff>127000</xdr:colOff>
      <xdr:row>39</xdr:row>
      <xdr:rowOff>99060</xdr:rowOff>
    </xdr:to>
    <xdr:cxnSp macro="">
      <xdr:nvCxnSpPr>
        <xdr:cNvPr id="437" name="直線コネクタ 436">
          <a:extLst>
            <a:ext uri="{FF2B5EF4-FFF2-40B4-BE49-F238E27FC236}">
              <a16:creationId xmlns:a16="http://schemas.microsoft.com/office/drawing/2014/main" id="{ED18D4DB-79F9-483C-B6A3-362FEA2F3961}"/>
            </a:ext>
          </a:extLst>
        </xdr:cNvPr>
        <xdr:cNvCxnSpPr/>
      </xdr:nvCxnSpPr>
      <xdr:spPr>
        <a:xfrm>
          <a:off x="15481300" y="67532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153035</xdr:rowOff>
    </xdr:from>
    <xdr:to>
      <xdr:col>76</xdr:col>
      <xdr:colOff>165100</xdr:colOff>
      <xdr:row>39</xdr:row>
      <xdr:rowOff>83185</xdr:rowOff>
    </xdr:to>
    <xdr:sp macro="" textlink="">
      <xdr:nvSpPr>
        <xdr:cNvPr id="438" name="楕円 437">
          <a:extLst>
            <a:ext uri="{FF2B5EF4-FFF2-40B4-BE49-F238E27FC236}">
              <a16:creationId xmlns:a16="http://schemas.microsoft.com/office/drawing/2014/main" id="{37BEAEA7-FDEB-41C9-85E0-5DB1511B7D0A}"/>
            </a:ext>
          </a:extLst>
        </xdr:cNvPr>
        <xdr:cNvSpPr/>
      </xdr:nvSpPr>
      <xdr:spPr>
        <a:xfrm>
          <a:off x="14541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32385</xdr:rowOff>
    </xdr:from>
    <xdr:to>
      <xdr:col>81</xdr:col>
      <xdr:colOff>50800</xdr:colOff>
      <xdr:row>39</xdr:row>
      <xdr:rowOff>66675</xdr:rowOff>
    </xdr:to>
    <xdr:cxnSp macro="">
      <xdr:nvCxnSpPr>
        <xdr:cNvPr id="439" name="直線コネクタ 438">
          <a:extLst>
            <a:ext uri="{FF2B5EF4-FFF2-40B4-BE49-F238E27FC236}">
              <a16:creationId xmlns:a16="http://schemas.microsoft.com/office/drawing/2014/main" id="{FF00EB26-0D82-43F5-9D82-5B07E5964D8E}"/>
            </a:ext>
          </a:extLst>
        </xdr:cNvPr>
        <xdr:cNvCxnSpPr/>
      </xdr:nvCxnSpPr>
      <xdr:spPr>
        <a:xfrm>
          <a:off x="14592300" y="6718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xdr:rowOff>
    </xdr:from>
    <xdr:to>
      <xdr:col>72</xdr:col>
      <xdr:colOff>38100</xdr:colOff>
      <xdr:row>39</xdr:row>
      <xdr:rowOff>117475</xdr:rowOff>
    </xdr:to>
    <xdr:sp macro="" textlink="">
      <xdr:nvSpPr>
        <xdr:cNvPr id="440" name="楕円 439">
          <a:extLst>
            <a:ext uri="{FF2B5EF4-FFF2-40B4-BE49-F238E27FC236}">
              <a16:creationId xmlns:a16="http://schemas.microsoft.com/office/drawing/2014/main" id="{5C6300AE-3668-4201-86C3-4FDF1C4779F7}"/>
            </a:ext>
          </a:extLst>
        </xdr:cNvPr>
        <xdr:cNvSpPr/>
      </xdr:nvSpPr>
      <xdr:spPr>
        <a:xfrm>
          <a:off x="13652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32385</xdr:rowOff>
    </xdr:from>
    <xdr:to>
      <xdr:col>76</xdr:col>
      <xdr:colOff>114300</xdr:colOff>
      <xdr:row>39</xdr:row>
      <xdr:rowOff>66675</xdr:rowOff>
    </xdr:to>
    <xdr:cxnSp macro="">
      <xdr:nvCxnSpPr>
        <xdr:cNvPr id="441" name="直線コネクタ 440">
          <a:extLst>
            <a:ext uri="{FF2B5EF4-FFF2-40B4-BE49-F238E27FC236}">
              <a16:creationId xmlns:a16="http://schemas.microsoft.com/office/drawing/2014/main" id="{71E6B8F5-80C3-4E0D-B925-83A8ECC68911}"/>
            </a:ext>
          </a:extLst>
        </xdr:cNvPr>
        <xdr:cNvCxnSpPr/>
      </xdr:nvCxnSpPr>
      <xdr:spPr>
        <a:xfrm flipV="1">
          <a:off x="13703300" y="6718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153035</xdr:rowOff>
    </xdr:from>
    <xdr:to>
      <xdr:col>67</xdr:col>
      <xdr:colOff>101600</xdr:colOff>
      <xdr:row>39</xdr:row>
      <xdr:rowOff>83185</xdr:rowOff>
    </xdr:to>
    <xdr:sp macro="" textlink="">
      <xdr:nvSpPr>
        <xdr:cNvPr id="442" name="楕円 441">
          <a:extLst>
            <a:ext uri="{FF2B5EF4-FFF2-40B4-BE49-F238E27FC236}">
              <a16:creationId xmlns:a16="http://schemas.microsoft.com/office/drawing/2014/main" id="{881F1538-F99F-4CEB-8C5C-354C971CB09E}"/>
            </a:ext>
          </a:extLst>
        </xdr:cNvPr>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32385</xdr:rowOff>
    </xdr:from>
    <xdr:to>
      <xdr:col>71</xdr:col>
      <xdr:colOff>177800</xdr:colOff>
      <xdr:row>39</xdr:row>
      <xdr:rowOff>66675</xdr:rowOff>
    </xdr:to>
    <xdr:cxnSp macro="">
      <xdr:nvCxnSpPr>
        <xdr:cNvPr id="443" name="直線コネクタ 442">
          <a:extLst>
            <a:ext uri="{FF2B5EF4-FFF2-40B4-BE49-F238E27FC236}">
              <a16:creationId xmlns:a16="http://schemas.microsoft.com/office/drawing/2014/main" id="{D76057A1-5FA8-4D0B-8171-323B909667BC}"/>
            </a:ext>
          </a:extLst>
        </xdr:cNvPr>
        <xdr:cNvCxnSpPr/>
      </xdr:nvCxnSpPr>
      <xdr:spPr>
        <a:xfrm>
          <a:off x="12814300" y="6718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49DD3BF7-A0F1-4ADC-BB84-9812FBDED2E7}"/>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9E2984A2-3C31-4082-A0BD-FA87334321D4}"/>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9541579F-CD01-475E-B566-77FC81D20C87}"/>
            </a:ext>
          </a:extLst>
        </xdr:cNvPr>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AF80C805-1ECD-472A-980A-8317EFD05487}"/>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108602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39829F29-7AEF-4693-9B83-60E50CF827B5}"/>
            </a:ext>
          </a:extLst>
        </xdr:cNvPr>
        <xdr:cNvSpPr txBox="1"/>
      </xdr:nvSpPr>
      <xdr:spPr>
        <a:xfrm>
          <a:off x="152660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74312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38BD177-4761-4957-A49D-4C6012682154}"/>
            </a:ext>
          </a:extLst>
        </xdr:cNvPr>
        <xdr:cNvSpPr txBox="1"/>
      </xdr:nvSpPr>
      <xdr:spPr>
        <a:xfrm>
          <a:off x="14389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108602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5E9C4758-2D2E-4F95-A468-00EBE9293E03}"/>
            </a:ext>
          </a:extLst>
        </xdr:cNvPr>
        <xdr:cNvSpPr txBox="1"/>
      </xdr:nvSpPr>
      <xdr:spPr>
        <a:xfrm>
          <a:off x="13500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74312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C58EEAD2-73B7-48C1-9FCB-EB6962F8FF6B}"/>
            </a:ext>
          </a:extLst>
        </xdr:cNvPr>
        <xdr:cNvSpPr txBox="1"/>
      </xdr:nvSpPr>
      <xdr:spPr>
        <a:xfrm>
          <a:off x="12611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8CD5B4A0-5F84-446B-BCD7-D3FF329BB1C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9E124FAD-59AE-4827-BD1B-2EAE1B6E2D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B2F9F1E-308B-47E7-BEEA-3803FBFDEE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998733FB-85D8-4F2D-9AF4-282A158210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9893E01-4B18-444D-88D8-5A4F7C24C7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7F300710-E9BD-4BDD-A074-71A96AE383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FCB65151-DD0C-48E1-8DF9-393B893331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2FA7D61-78C3-40CC-9BAF-1E2A9E2B3B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D3CFD12F-76A2-40BA-987D-E25F2503E4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87EDEF2E-A5E3-425C-A5DE-45252C176D5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9F50682E-E8EE-4A2E-AA9E-30605D6C656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A36D0F01-ADB6-4FD1-9223-9D8BECB5FBF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D99BC929-CE14-484F-8A68-D99C7468E2C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E7CE8840-B17A-4376-8D86-1F9F23499D0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E09B2FFA-A3F9-4F2B-88F1-11ED5B7323D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978F3235-B31C-4D4B-B073-656B2BC906B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C59721DF-4E40-4A13-B572-D915ACE9CEB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37F9002A-5916-4E8B-943A-9E68444F332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2A3F02D-0286-4C21-8676-99104EDFA71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2F37E3D8-0A89-4A89-B76C-30408BDB985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5B73DB0-2749-4C59-AD38-2627BD8C57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3F12D11A-88C7-44E7-986C-64E34C6DC44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20380AFC-B82A-416F-B97E-45728338EF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475" name="直線コネクタ 474">
          <a:extLst>
            <a:ext uri="{FF2B5EF4-FFF2-40B4-BE49-F238E27FC236}">
              <a16:creationId xmlns:a16="http://schemas.microsoft.com/office/drawing/2014/main" id="{FF5FA21E-9E5B-4B54-9334-6B8B5C8B32D2}"/>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DD338B7A-B939-4270-B6B2-CC70AAAC3726}"/>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7" name="直線コネクタ 476">
          <a:extLst>
            <a:ext uri="{FF2B5EF4-FFF2-40B4-BE49-F238E27FC236}">
              <a16:creationId xmlns:a16="http://schemas.microsoft.com/office/drawing/2014/main" id="{415F8E13-1704-4F33-8BD4-97DA97CADE34}"/>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941AC55B-CBE7-4588-8480-D6827579B75E}"/>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479" name="直線コネクタ 478">
          <a:extLst>
            <a:ext uri="{FF2B5EF4-FFF2-40B4-BE49-F238E27FC236}">
              <a16:creationId xmlns:a16="http://schemas.microsoft.com/office/drawing/2014/main" id="{9258763B-85EB-419D-97FE-27590358AFD2}"/>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91472494-3AA4-434A-8618-28BCA01766C3}"/>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1" name="フローチャート: 判断 480">
          <a:extLst>
            <a:ext uri="{FF2B5EF4-FFF2-40B4-BE49-F238E27FC236}">
              <a16:creationId xmlns:a16="http://schemas.microsoft.com/office/drawing/2014/main" id="{5E53B4D3-D1F1-4046-849D-7190698836F3}"/>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99B25F60-B833-4824-82A6-B4AF48D7F23F}"/>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83" name="フローチャート: 判断 482">
          <a:extLst>
            <a:ext uri="{FF2B5EF4-FFF2-40B4-BE49-F238E27FC236}">
              <a16:creationId xmlns:a16="http://schemas.microsoft.com/office/drawing/2014/main" id="{987AC24D-7F65-48F8-8DE3-E7F6CDB09678}"/>
            </a:ext>
          </a:extLst>
        </xdr:cNvPr>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78740</xdr:rowOff>
    </xdr:from>
    <xdr:to>
      <xdr:col>102</xdr:col>
      <xdr:colOff>165100</xdr:colOff>
      <xdr:row>39</xdr:row>
      <xdr:rowOff>8890</xdr:rowOff>
    </xdr:to>
    <xdr:sp macro="" textlink="">
      <xdr:nvSpPr>
        <xdr:cNvPr id="484" name="フローチャート: 判断 483">
          <a:extLst>
            <a:ext uri="{FF2B5EF4-FFF2-40B4-BE49-F238E27FC236}">
              <a16:creationId xmlns:a16="http://schemas.microsoft.com/office/drawing/2014/main" id="{86FC9707-A9B1-4B91-88D2-ADC29E7B9F4C}"/>
            </a:ext>
          </a:extLst>
        </xdr:cNvPr>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5" name="フローチャート: 判断 484">
          <a:extLst>
            <a:ext uri="{FF2B5EF4-FFF2-40B4-BE49-F238E27FC236}">
              <a16:creationId xmlns:a16="http://schemas.microsoft.com/office/drawing/2014/main" id="{E2615A88-F072-4A6B-8B37-E3AB31D3EA75}"/>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07B4BB5-629C-411C-9028-DBAFCFAB51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440CBE4-85F8-426D-86A7-857D164885C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FE5E83E-AF87-48FC-B629-0C30E82290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AE9460D-63D7-48A7-BDC6-6D2BFEA795B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6C1C075-2268-491E-AE23-630E1B72B26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71120</xdr:rowOff>
    </xdr:from>
    <xdr:to>
      <xdr:col>116</xdr:col>
      <xdr:colOff>114300</xdr:colOff>
      <xdr:row>35</xdr:row>
      <xdr:rowOff>1270</xdr:rowOff>
    </xdr:to>
    <xdr:sp macro="" textlink="">
      <xdr:nvSpPr>
        <xdr:cNvPr id="491" name="楕円 490">
          <a:extLst>
            <a:ext uri="{FF2B5EF4-FFF2-40B4-BE49-F238E27FC236}">
              <a16:creationId xmlns:a16="http://schemas.microsoft.com/office/drawing/2014/main" id="{3349D394-9DBF-4262-8188-3D0F353C0659}"/>
            </a:ext>
          </a:extLst>
        </xdr:cNvPr>
        <xdr:cNvSpPr/>
      </xdr:nvSpPr>
      <xdr:spPr>
        <a:xfrm>
          <a:off x="22110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93997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F1ACDB37-8983-4A46-82E7-BEF63F469A9C}"/>
            </a:ext>
          </a:extLst>
        </xdr:cNvPr>
        <xdr:cNvSpPr txBox="1"/>
      </xdr:nvSpPr>
      <xdr:spPr>
        <a:xfrm>
          <a:off x="22199600"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71120</xdr:rowOff>
    </xdr:from>
    <xdr:to>
      <xdr:col>112</xdr:col>
      <xdr:colOff>38100</xdr:colOff>
      <xdr:row>35</xdr:row>
      <xdr:rowOff>1270</xdr:rowOff>
    </xdr:to>
    <xdr:sp macro="" textlink="">
      <xdr:nvSpPr>
        <xdr:cNvPr id="493" name="楕円 492">
          <a:extLst>
            <a:ext uri="{FF2B5EF4-FFF2-40B4-BE49-F238E27FC236}">
              <a16:creationId xmlns:a16="http://schemas.microsoft.com/office/drawing/2014/main" id="{1BD04559-834B-4C7F-8322-383987E90698}"/>
            </a:ext>
          </a:extLst>
        </xdr:cNvPr>
        <xdr:cNvSpPr/>
      </xdr:nvSpPr>
      <xdr:spPr>
        <a:xfrm>
          <a:off x="2127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121920</xdr:rowOff>
    </xdr:from>
    <xdr:to>
      <xdr:col>116</xdr:col>
      <xdr:colOff>63500</xdr:colOff>
      <xdr:row>34</xdr:row>
      <xdr:rowOff>121920</xdr:rowOff>
    </xdr:to>
    <xdr:cxnSp macro="">
      <xdr:nvCxnSpPr>
        <xdr:cNvPr id="494" name="直線コネクタ 493">
          <a:extLst>
            <a:ext uri="{FF2B5EF4-FFF2-40B4-BE49-F238E27FC236}">
              <a16:creationId xmlns:a16="http://schemas.microsoft.com/office/drawing/2014/main" id="{90CDF02F-3FBB-4B91-B931-8ACE39763D93}"/>
            </a:ext>
          </a:extLst>
        </xdr:cNvPr>
        <xdr:cNvCxnSpPr/>
      </xdr:nvCxnSpPr>
      <xdr:spPr>
        <a:xfrm>
          <a:off x="21323300" y="595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78740</xdr:rowOff>
    </xdr:from>
    <xdr:to>
      <xdr:col>107</xdr:col>
      <xdr:colOff>101600</xdr:colOff>
      <xdr:row>35</xdr:row>
      <xdr:rowOff>8890</xdr:rowOff>
    </xdr:to>
    <xdr:sp macro="" textlink="">
      <xdr:nvSpPr>
        <xdr:cNvPr id="495" name="楕円 494">
          <a:extLst>
            <a:ext uri="{FF2B5EF4-FFF2-40B4-BE49-F238E27FC236}">
              <a16:creationId xmlns:a16="http://schemas.microsoft.com/office/drawing/2014/main" id="{C8BCAD2E-1973-4193-8D58-3EC071EBDA13}"/>
            </a:ext>
          </a:extLst>
        </xdr:cNvPr>
        <xdr:cNvSpPr/>
      </xdr:nvSpPr>
      <xdr:spPr>
        <a:xfrm>
          <a:off x="2038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121920</xdr:rowOff>
    </xdr:from>
    <xdr:to>
      <xdr:col>111</xdr:col>
      <xdr:colOff>177800</xdr:colOff>
      <xdr:row>34</xdr:row>
      <xdr:rowOff>129540</xdr:rowOff>
    </xdr:to>
    <xdr:cxnSp macro="">
      <xdr:nvCxnSpPr>
        <xdr:cNvPr id="496" name="直線コネクタ 495">
          <a:extLst>
            <a:ext uri="{FF2B5EF4-FFF2-40B4-BE49-F238E27FC236}">
              <a16:creationId xmlns:a16="http://schemas.microsoft.com/office/drawing/2014/main" id="{A2AA57D3-F864-4BD2-AF09-C758D47EC731}"/>
            </a:ext>
          </a:extLst>
        </xdr:cNvPr>
        <xdr:cNvCxnSpPr/>
      </xdr:nvCxnSpPr>
      <xdr:spPr>
        <a:xfrm flipV="1">
          <a:off x="20434300" y="5951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55880</xdr:rowOff>
    </xdr:from>
    <xdr:to>
      <xdr:col>102</xdr:col>
      <xdr:colOff>165100</xdr:colOff>
      <xdr:row>34</xdr:row>
      <xdr:rowOff>157480</xdr:rowOff>
    </xdr:to>
    <xdr:sp macro="" textlink="">
      <xdr:nvSpPr>
        <xdr:cNvPr id="497" name="楕円 496">
          <a:extLst>
            <a:ext uri="{FF2B5EF4-FFF2-40B4-BE49-F238E27FC236}">
              <a16:creationId xmlns:a16="http://schemas.microsoft.com/office/drawing/2014/main" id="{D51ED81F-EAEC-44AA-A686-7EB768A6304A}"/>
            </a:ext>
          </a:extLst>
        </xdr:cNvPr>
        <xdr:cNvSpPr/>
      </xdr:nvSpPr>
      <xdr:spPr>
        <a:xfrm>
          <a:off x="19494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106680</xdr:rowOff>
    </xdr:from>
    <xdr:to>
      <xdr:col>107</xdr:col>
      <xdr:colOff>50800</xdr:colOff>
      <xdr:row>34</xdr:row>
      <xdr:rowOff>129540</xdr:rowOff>
    </xdr:to>
    <xdr:cxnSp macro="">
      <xdr:nvCxnSpPr>
        <xdr:cNvPr id="498" name="直線コネクタ 497">
          <a:extLst>
            <a:ext uri="{FF2B5EF4-FFF2-40B4-BE49-F238E27FC236}">
              <a16:creationId xmlns:a16="http://schemas.microsoft.com/office/drawing/2014/main" id="{5A1220FE-FF76-4FC8-B378-ADDDAD3F9311}"/>
            </a:ext>
          </a:extLst>
        </xdr:cNvPr>
        <xdr:cNvCxnSpPr/>
      </xdr:nvCxnSpPr>
      <xdr:spPr>
        <a:xfrm>
          <a:off x="19545300" y="5935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63500</xdr:rowOff>
    </xdr:from>
    <xdr:to>
      <xdr:col>98</xdr:col>
      <xdr:colOff>38100</xdr:colOff>
      <xdr:row>34</xdr:row>
      <xdr:rowOff>165100</xdr:rowOff>
    </xdr:to>
    <xdr:sp macro="" textlink="">
      <xdr:nvSpPr>
        <xdr:cNvPr id="499" name="楕円 498">
          <a:extLst>
            <a:ext uri="{FF2B5EF4-FFF2-40B4-BE49-F238E27FC236}">
              <a16:creationId xmlns:a16="http://schemas.microsoft.com/office/drawing/2014/main" id="{723174A4-C11A-4347-B71D-F3C5928DEA10}"/>
            </a:ext>
          </a:extLst>
        </xdr:cNvPr>
        <xdr:cNvSpPr/>
      </xdr:nvSpPr>
      <xdr:spPr>
        <a:xfrm>
          <a:off x="18605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106680</xdr:rowOff>
    </xdr:from>
    <xdr:to>
      <xdr:col>102</xdr:col>
      <xdr:colOff>114300</xdr:colOff>
      <xdr:row>34</xdr:row>
      <xdr:rowOff>114300</xdr:rowOff>
    </xdr:to>
    <xdr:cxnSp macro="">
      <xdr:nvCxnSpPr>
        <xdr:cNvPr id="500" name="直線コネクタ 499">
          <a:extLst>
            <a:ext uri="{FF2B5EF4-FFF2-40B4-BE49-F238E27FC236}">
              <a16:creationId xmlns:a16="http://schemas.microsoft.com/office/drawing/2014/main" id="{A18CDA45-F169-477A-BABB-088F5993B772}"/>
            </a:ext>
          </a:extLst>
        </xdr:cNvPr>
        <xdr:cNvCxnSpPr/>
      </xdr:nvCxnSpPr>
      <xdr:spPr>
        <a:xfrm flipV="1">
          <a:off x="18656300" y="5935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54691A13-EDFB-497D-A45C-5807F79A90BF}"/>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163847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21DE1352-2C93-4A7F-9285-0AF3F52A1A19}"/>
            </a:ext>
          </a:extLst>
        </xdr:cNvPr>
        <xdr:cNvSpPr txBox="1"/>
      </xdr:nvSpPr>
      <xdr:spPr>
        <a:xfrm>
          <a:off x="20199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CE8E5E4C-BC38-4CFC-B2D2-80EE4E0C6148}"/>
            </a:ext>
          </a:extLst>
        </xdr:cNvPr>
        <xdr:cNvSpPr txBox="1"/>
      </xdr:nvSpPr>
      <xdr:spPr>
        <a:xfrm>
          <a:off x="19310427"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637F6DC6-F1F7-43BF-8063-EC2BDA401DC2}"/>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17797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97E0136E-231E-40A6-BB0B-1CB2DFED3C82}"/>
            </a:ext>
          </a:extLst>
        </xdr:cNvPr>
        <xdr:cNvSpPr txBox="1"/>
      </xdr:nvSpPr>
      <xdr:spPr>
        <a:xfrm>
          <a:off x="21075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25417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11B91A0A-594C-4B37-A47D-DF9D9C8205F2}"/>
            </a:ext>
          </a:extLst>
        </xdr:cNvPr>
        <xdr:cNvSpPr txBox="1"/>
      </xdr:nvSpPr>
      <xdr:spPr>
        <a:xfrm>
          <a:off x="201994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2557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C997BDBB-7511-4DDF-B575-0E6DF7F54EBC}"/>
            </a:ext>
          </a:extLst>
        </xdr:cNvPr>
        <xdr:cNvSpPr txBox="1"/>
      </xdr:nvSpPr>
      <xdr:spPr>
        <a:xfrm>
          <a:off x="19310427"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10177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C996EAAE-24CE-4E4C-A5D3-974AA1537BA4}"/>
            </a:ext>
          </a:extLst>
        </xdr:cNvPr>
        <xdr:cNvSpPr txBox="1"/>
      </xdr:nvSpPr>
      <xdr:spPr>
        <a:xfrm>
          <a:off x="184214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6274219-BAE7-4232-9FE2-784161C515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C33BD335-10D5-4D8F-A302-27FC91D871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74932621-336D-42F7-A27E-28D1A40F03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1034F653-104F-42AE-9478-884C1FF3BF1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4F3C086C-7DAD-49E1-882F-8758A6936C5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93867180-679D-409C-9DC1-7AACD93BDB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ECFEDCF-9370-4233-BF64-C45C9622E53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DE53614F-A337-41E4-87BD-733ED9C4B7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8F26191C-13D1-484A-835E-74D60C51EFA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C3996524-6C5D-4A6F-9CD3-5E1443B01B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64A6779F-1130-4E8B-B901-64270751C29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41F9F4C1-EE74-45A5-9515-D59857EBF06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30914352-59A8-4FFF-BF0E-DDA860A3A3A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0351E758-C1F9-4840-AAA4-92C6C7DA5D1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B510D249-CC03-4C90-B634-3F1AB95C75C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BD78E83B-E8B7-4463-834A-675540587CA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A9BA430E-DA79-46CE-B260-D4DC88CFCC0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EC52A399-DE30-442E-97BA-4914E2C1C8A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1481FD1E-87E6-4914-AF7A-AC4BC0CE692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832B3E4A-1959-4217-A9AE-DE2A6EFFC3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81EBBF7E-2BE6-48C0-810C-742CE63C085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9150E304-C994-4638-9144-91D9E82A0E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531" name="直線コネクタ 530">
          <a:extLst>
            <a:ext uri="{FF2B5EF4-FFF2-40B4-BE49-F238E27FC236}">
              <a16:creationId xmlns:a16="http://schemas.microsoft.com/office/drawing/2014/main" id="{01D98747-B251-4495-9B0C-A5915A74059E}"/>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B93EBA6E-58D5-4DE7-B30D-D30C31ABC6FC}"/>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533" name="直線コネクタ 532">
          <a:extLst>
            <a:ext uri="{FF2B5EF4-FFF2-40B4-BE49-F238E27FC236}">
              <a16:creationId xmlns:a16="http://schemas.microsoft.com/office/drawing/2014/main" id="{93A3DDFB-0EE8-4B54-B471-236769B7D654}"/>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15A22214-EA14-42EB-BA9C-F7793A002FB3}"/>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5" name="直線コネクタ 534">
          <a:extLst>
            <a:ext uri="{FF2B5EF4-FFF2-40B4-BE49-F238E27FC236}">
              <a16:creationId xmlns:a16="http://schemas.microsoft.com/office/drawing/2014/main" id="{AD3A4BD3-447D-42E6-A300-8A4E17B32F7B}"/>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FFFAF646-B15F-42D5-8A84-B9C6AECBA611}"/>
            </a:ext>
          </a:extLst>
        </xdr:cNvPr>
        <xdr:cNvSpPr txBox="1"/>
      </xdr:nvSpPr>
      <xdr:spPr>
        <a:xfrm>
          <a:off x="163576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37" name="フローチャート: 判断 536">
          <a:extLst>
            <a:ext uri="{FF2B5EF4-FFF2-40B4-BE49-F238E27FC236}">
              <a16:creationId xmlns:a16="http://schemas.microsoft.com/office/drawing/2014/main" id="{986469EE-556F-4DE3-9639-6104243A82BA}"/>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538" name="フローチャート: 判断 537">
          <a:extLst>
            <a:ext uri="{FF2B5EF4-FFF2-40B4-BE49-F238E27FC236}">
              <a16:creationId xmlns:a16="http://schemas.microsoft.com/office/drawing/2014/main" id="{AE8ED82C-36EC-45BA-B168-ACC7F0EA7EA7}"/>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xdr:rowOff>
    </xdr:from>
    <xdr:to>
      <xdr:col>76</xdr:col>
      <xdr:colOff>165100</xdr:colOff>
      <xdr:row>59</xdr:row>
      <xdr:rowOff>117094</xdr:rowOff>
    </xdr:to>
    <xdr:sp macro="" textlink="">
      <xdr:nvSpPr>
        <xdr:cNvPr id="539" name="フローチャート: 判断 538">
          <a:extLst>
            <a:ext uri="{FF2B5EF4-FFF2-40B4-BE49-F238E27FC236}">
              <a16:creationId xmlns:a16="http://schemas.microsoft.com/office/drawing/2014/main" id="{C987015D-1DCA-42CB-B503-59104C925D95}"/>
            </a:ext>
          </a:extLst>
        </xdr:cNvPr>
        <xdr:cNvSpPr/>
      </xdr:nvSpPr>
      <xdr:spPr>
        <a:xfrm>
          <a:off x="14541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xdr:rowOff>
    </xdr:from>
    <xdr:to>
      <xdr:col>72</xdr:col>
      <xdr:colOff>38100</xdr:colOff>
      <xdr:row>59</xdr:row>
      <xdr:rowOff>110236</xdr:rowOff>
    </xdr:to>
    <xdr:sp macro="" textlink="">
      <xdr:nvSpPr>
        <xdr:cNvPr id="540" name="フローチャート: 判断 539">
          <a:extLst>
            <a:ext uri="{FF2B5EF4-FFF2-40B4-BE49-F238E27FC236}">
              <a16:creationId xmlns:a16="http://schemas.microsoft.com/office/drawing/2014/main" id="{9C653622-0796-400E-BF6C-930FA71EA6C5}"/>
            </a:ext>
          </a:extLst>
        </xdr:cNvPr>
        <xdr:cNvSpPr/>
      </xdr:nvSpPr>
      <xdr:spPr>
        <a:xfrm>
          <a:off x="13652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541" name="フローチャート: 判断 540">
          <a:extLst>
            <a:ext uri="{FF2B5EF4-FFF2-40B4-BE49-F238E27FC236}">
              <a16:creationId xmlns:a16="http://schemas.microsoft.com/office/drawing/2014/main" id="{07238F55-5A03-440B-BC5D-69A64813B529}"/>
            </a:ext>
          </a:extLst>
        </xdr:cNvPr>
        <xdr:cNvSpPr/>
      </xdr:nvSpPr>
      <xdr:spPr>
        <a:xfrm>
          <a:off x="12763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03C27B3-B56F-4086-82C0-ED1B68E433B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5F18D29-DB55-479A-ADAA-69FED71F23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F9414B4-F9DD-42CB-B04D-4C2403E78A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EA1B677-124D-451C-A05E-8FC9B6ECD5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AB1F817-ACF8-45FD-8AA4-7092A60483B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134366</xdr:rowOff>
    </xdr:from>
    <xdr:to>
      <xdr:col>85</xdr:col>
      <xdr:colOff>177800</xdr:colOff>
      <xdr:row>61</xdr:row>
      <xdr:rowOff>64516</xdr:rowOff>
    </xdr:to>
    <xdr:sp macro="" textlink="">
      <xdr:nvSpPr>
        <xdr:cNvPr id="547" name="楕円 546">
          <a:extLst>
            <a:ext uri="{FF2B5EF4-FFF2-40B4-BE49-F238E27FC236}">
              <a16:creationId xmlns:a16="http://schemas.microsoft.com/office/drawing/2014/main" id="{661ADA60-4D07-4566-8D77-B5B58B74C43F}"/>
            </a:ext>
          </a:extLst>
        </xdr:cNvPr>
        <xdr:cNvSpPr/>
      </xdr:nvSpPr>
      <xdr:spPr>
        <a:xfrm>
          <a:off x="16268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112793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7E4A60CE-F84A-4121-8539-7276BBC5F2DA}"/>
            </a:ext>
          </a:extLst>
        </xdr:cNvPr>
        <xdr:cNvSpPr txBox="1"/>
      </xdr:nvSpPr>
      <xdr:spPr>
        <a:xfrm>
          <a:off x="16357600"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90932</xdr:rowOff>
    </xdr:from>
    <xdr:to>
      <xdr:col>81</xdr:col>
      <xdr:colOff>101600</xdr:colOff>
      <xdr:row>61</xdr:row>
      <xdr:rowOff>21082</xdr:rowOff>
    </xdr:to>
    <xdr:sp macro="" textlink="">
      <xdr:nvSpPr>
        <xdr:cNvPr id="549" name="楕円 548">
          <a:extLst>
            <a:ext uri="{FF2B5EF4-FFF2-40B4-BE49-F238E27FC236}">
              <a16:creationId xmlns:a16="http://schemas.microsoft.com/office/drawing/2014/main" id="{D36EAEE7-AAF1-44B9-ADDD-BA4762C2C337}"/>
            </a:ext>
          </a:extLst>
        </xdr:cNvPr>
        <xdr:cNvSpPr/>
      </xdr:nvSpPr>
      <xdr:spPr>
        <a:xfrm>
          <a:off x="15430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141732</xdr:rowOff>
    </xdr:from>
    <xdr:to>
      <xdr:col>85</xdr:col>
      <xdr:colOff>127000</xdr:colOff>
      <xdr:row>61</xdr:row>
      <xdr:rowOff>13716</xdr:rowOff>
    </xdr:to>
    <xdr:cxnSp macro="">
      <xdr:nvCxnSpPr>
        <xdr:cNvPr id="550" name="直線コネクタ 549">
          <a:extLst>
            <a:ext uri="{FF2B5EF4-FFF2-40B4-BE49-F238E27FC236}">
              <a16:creationId xmlns:a16="http://schemas.microsoft.com/office/drawing/2014/main" id="{5ADD5CAE-F844-4E53-9DA1-DC899D7DCA48}"/>
            </a:ext>
          </a:extLst>
        </xdr:cNvPr>
        <xdr:cNvCxnSpPr/>
      </xdr:nvCxnSpPr>
      <xdr:spPr>
        <a:xfrm>
          <a:off x="15481300" y="1042873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45212</xdr:rowOff>
    </xdr:from>
    <xdr:to>
      <xdr:col>76</xdr:col>
      <xdr:colOff>165100</xdr:colOff>
      <xdr:row>60</xdr:row>
      <xdr:rowOff>146812</xdr:rowOff>
    </xdr:to>
    <xdr:sp macro="" textlink="">
      <xdr:nvSpPr>
        <xdr:cNvPr id="551" name="楕円 550">
          <a:extLst>
            <a:ext uri="{FF2B5EF4-FFF2-40B4-BE49-F238E27FC236}">
              <a16:creationId xmlns:a16="http://schemas.microsoft.com/office/drawing/2014/main" id="{BA338D87-31A4-4056-B18F-E2ADD792379A}"/>
            </a:ext>
          </a:extLst>
        </xdr:cNvPr>
        <xdr:cNvSpPr/>
      </xdr:nvSpPr>
      <xdr:spPr>
        <a:xfrm>
          <a:off x="14541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96012</xdr:rowOff>
    </xdr:from>
    <xdr:to>
      <xdr:col>81</xdr:col>
      <xdr:colOff>50800</xdr:colOff>
      <xdr:row>60</xdr:row>
      <xdr:rowOff>141732</xdr:rowOff>
    </xdr:to>
    <xdr:cxnSp macro="">
      <xdr:nvCxnSpPr>
        <xdr:cNvPr id="552" name="直線コネクタ 551">
          <a:extLst>
            <a:ext uri="{FF2B5EF4-FFF2-40B4-BE49-F238E27FC236}">
              <a16:creationId xmlns:a16="http://schemas.microsoft.com/office/drawing/2014/main" id="{CBBBFF20-1F63-4605-8552-358A87B230C3}"/>
            </a:ext>
          </a:extLst>
        </xdr:cNvPr>
        <xdr:cNvCxnSpPr/>
      </xdr:nvCxnSpPr>
      <xdr:spPr>
        <a:xfrm>
          <a:off x="14592300" y="10383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161798</xdr:rowOff>
    </xdr:from>
    <xdr:to>
      <xdr:col>72</xdr:col>
      <xdr:colOff>38100</xdr:colOff>
      <xdr:row>60</xdr:row>
      <xdr:rowOff>91948</xdr:rowOff>
    </xdr:to>
    <xdr:sp macro="" textlink="">
      <xdr:nvSpPr>
        <xdr:cNvPr id="553" name="楕円 552">
          <a:extLst>
            <a:ext uri="{FF2B5EF4-FFF2-40B4-BE49-F238E27FC236}">
              <a16:creationId xmlns:a16="http://schemas.microsoft.com/office/drawing/2014/main" id="{8D308F4F-B812-473A-A726-6FCCB0B0EF48}"/>
            </a:ext>
          </a:extLst>
        </xdr:cNvPr>
        <xdr:cNvSpPr/>
      </xdr:nvSpPr>
      <xdr:spPr>
        <a:xfrm>
          <a:off x="13652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41148</xdr:rowOff>
    </xdr:from>
    <xdr:to>
      <xdr:col>76</xdr:col>
      <xdr:colOff>114300</xdr:colOff>
      <xdr:row>60</xdr:row>
      <xdr:rowOff>96012</xdr:rowOff>
    </xdr:to>
    <xdr:cxnSp macro="">
      <xdr:nvCxnSpPr>
        <xdr:cNvPr id="554" name="直線コネクタ 553">
          <a:extLst>
            <a:ext uri="{FF2B5EF4-FFF2-40B4-BE49-F238E27FC236}">
              <a16:creationId xmlns:a16="http://schemas.microsoft.com/office/drawing/2014/main" id="{8F965479-C2C0-43E6-BBE1-3A6E649EBF33}"/>
            </a:ext>
          </a:extLst>
        </xdr:cNvPr>
        <xdr:cNvCxnSpPr/>
      </xdr:nvCxnSpPr>
      <xdr:spPr>
        <a:xfrm>
          <a:off x="13703300" y="10328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113792</xdr:rowOff>
    </xdr:from>
    <xdr:to>
      <xdr:col>67</xdr:col>
      <xdr:colOff>101600</xdr:colOff>
      <xdr:row>60</xdr:row>
      <xdr:rowOff>43942</xdr:rowOff>
    </xdr:to>
    <xdr:sp macro="" textlink="">
      <xdr:nvSpPr>
        <xdr:cNvPr id="555" name="楕円 554">
          <a:extLst>
            <a:ext uri="{FF2B5EF4-FFF2-40B4-BE49-F238E27FC236}">
              <a16:creationId xmlns:a16="http://schemas.microsoft.com/office/drawing/2014/main" id="{D048C13B-6CEA-4709-B3F9-87F39B071FD1}"/>
            </a:ext>
          </a:extLst>
        </xdr:cNvPr>
        <xdr:cNvSpPr/>
      </xdr:nvSpPr>
      <xdr:spPr>
        <a:xfrm>
          <a:off x="12763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164592</xdr:rowOff>
    </xdr:from>
    <xdr:to>
      <xdr:col>71</xdr:col>
      <xdr:colOff>177800</xdr:colOff>
      <xdr:row>60</xdr:row>
      <xdr:rowOff>41148</xdr:rowOff>
    </xdr:to>
    <xdr:cxnSp macro="">
      <xdr:nvCxnSpPr>
        <xdr:cNvPr id="556" name="直線コネクタ 555">
          <a:extLst>
            <a:ext uri="{FF2B5EF4-FFF2-40B4-BE49-F238E27FC236}">
              <a16:creationId xmlns:a16="http://schemas.microsoft.com/office/drawing/2014/main" id="{35C3DD9D-033E-4E95-9720-11A69D273CEA}"/>
            </a:ext>
          </a:extLst>
        </xdr:cNvPr>
        <xdr:cNvCxnSpPr/>
      </xdr:nvCxnSpPr>
      <xdr:spPr>
        <a:xfrm>
          <a:off x="12814300" y="102801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161053</xdr:rowOff>
    </xdr:from>
    <xdr:ext cx="405111" cy="259045"/>
    <xdr:sp macro="" textlink="">
      <xdr:nvSpPr>
        <xdr:cNvPr id="557" name="n_1aveValue【学校施設】&#10;有形固定資産減価償却率">
          <a:extLst>
            <a:ext uri="{FF2B5EF4-FFF2-40B4-BE49-F238E27FC236}">
              <a16:creationId xmlns:a16="http://schemas.microsoft.com/office/drawing/2014/main" id="{2E80EDA3-B8FB-4F7A-A942-8E24FA53D796}"/>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133621</xdr:rowOff>
    </xdr:from>
    <xdr:ext cx="405111" cy="259045"/>
    <xdr:sp macro="" textlink="">
      <xdr:nvSpPr>
        <xdr:cNvPr id="558" name="n_2aveValue【学校施設】&#10;有形固定資産減価償却率">
          <a:extLst>
            <a:ext uri="{FF2B5EF4-FFF2-40B4-BE49-F238E27FC236}">
              <a16:creationId xmlns:a16="http://schemas.microsoft.com/office/drawing/2014/main" id="{D1527926-BD82-4ED7-B8BC-8452A80BC2CD}"/>
            </a:ext>
          </a:extLst>
        </xdr:cNvPr>
        <xdr:cNvSpPr txBox="1"/>
      </xdr:nvSpPr>
      <xdr:spPr>
        <a:xfrm>
          <a:off x="14389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126763</xdr:rowOff>
    </xdr:from>
    <xdr:ext cx="405111" cy="259045"/>
    <xdr:sp macro="" textlink="">
      <xdr:nvSpPr>
        <xdr:cNvPr id="559" name="n_3aveValue【学校施設】&#10;有形固定資産減価償却率">
          <a:extLst>
            <a:ext uri="{FF2B5EF4-FFF2-40B4-BE49-F238E27FC236}">
              <a16:creationId xmlns:a16="http://schemas.microsoft.com/office/drawing/2014/main" id="{52986A9A-7B81-4F56-B2D0-99E412A7BAA3}"/>
            </a:ext>
          </a:extLst>
        </xdr:cNvPr>
        <xdr:cNvSpPr txBox="1"/>
      </xdr:nvSpPr>
      <xdr:spPr>
        <a:xfrm>
          <a:off x="13500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560" name="n_4aveValue【学校施設】&#10;有形固定資産減価償却率">
          <a:extLst>
            <a:ext uri="{FF2B5EF4-FFF2-40B4-BE49-F238E27FC236}">
              <a16:creationId xmlns:a16="http://schemas.microsoft.com/office/drawing/2014/main" id="{5712B105-6CE4-4525-9CD3-1E881EA09E4B}"/>
            </a:ext>
          </a:extLst>
        </xdr:cNvPr>
        <xdr:cNvSpPr txBox="1"/>
      </xdr:nvSpPr>
      <xdr:spPr>
        <a:xfrm>
          <a:off x="12611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12209</xdr:rowOff>
    </xdr:from>
    <xdr:ext cx="405111" cy="259045"/>
    <xdr:sp macro="" textlink="">
      <xdr:nvSpPr>
        <xdr:cNvPr id="561" name="n_1mainValue【学校施設】&#10;有形固定資産減価償却率">
          <a:extLst>
            <a:ext uri="{FF2B5EF4-FFF2-40B4-BE49-F238E27FC236}">
              <a16:creationId xmlns:a16="http://schemas.microsoft.com/office/drawing/2014/main" id="{31DB4FB6-F31C-4713-9E74-97875D6C79AB}"/>
            </a:ext>
          </a:extLst>
        </xdr:cNvPr>
        <xdr:cNvSpPr txBox="1"/>
      </xdr:nvSpPr>
      <xdr:spPr>
        <a:xfrm>
          <a:off x="15266044" y="104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137939</xdr:rowOff>
    </xdr:from>
    <xdr:ext cx="405111" cy="259045"/>
    <xdr:sp macro="" textlink="">
      <xdr:nvSpPr>
        <xdr:cNvPr id="562" name="n_2mainValue【学校施設】&#10;有形固定資産減価償却率">
          <a:extLst>
            <a:ext uri="{FF2B5EF4-FFF2-40B4-BE49-F238E27FC236}">
              <a16:creationId xmlns:a16="http://schemas.microsoft.com/office/drawing/2014/main" id="{8D7536F0-E207-46AC-8F6E-B8055599386A}"/>
            </a:ext>
          </a:extLst>
        </xdr:cNvPr>
        <xdr:cNvSpPr txBox="1"/>
      </xdr:nvSpPr>
      <xdr:spPr>
        <a:xfrm>
          <a:off x="14389744" y="1042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563" name="n_3mainValue【学校施設】&#10;有形固定資産減価償却率">
          <a:extLst>
            <a:ext uri="{FF2B5EF4-FFF2-40B4-BE49-F238E27FC236}">
              <a16:creationId xmlns:a16="http://schemas.microsoft.com/office/drawing/2014/main" id="{DBC50FF4-298E-4077-8C46-A556953AB042}"/>
            </a:ext>
          </a:extLst>
        </xdr:cNvPr>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35069</xdr:rowOff>
    </xdr:from>
    <xdr:ext cx="405111" cy="259045"/>
    <xdr:sp macro="" textlink="">
      <xdr:nvSpPr>
        <xdr:cNvPr id="564" name="n_4mainValue【学校施設】&#10;有形固定資産減価償却率">
          <a:extLst>
            <a:ext uri="{FF2B5EF4-FFF2-40B4-BE49-F238E27FC236}">
              <a16:creationId xmlns:a16="http://schemas.microsoft.com/office/drawing/2014/main" id="{9D694295-A8B8-4F2F-B53A-70BEA53A0566}"/>
            </a:ext>
          </a:extLst>
        </xdr:cNvPr>
        <xdr:cNvSpPr txBox="1"/>
      </xdr:nvSpPr>
      <xdr:spPr>
        <a:xfrm>
          <a:off x="126117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DA274BF4-833B-4D81-AD33-C5EB56424A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A323E1BA-5844-4170-96D2-41E26D7DF7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4ED045A9-91B3-4027-A7EF-3D5665FD99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8246B153-7D03-4926-93F3-A4BA1E75D84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7B964121-4EEF-4AD1-ABBC-88462EB738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45D85AA0-0BD2-46D9-AF87-C1B21FB2C3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DE78ED1A-3245-4D08-ACBB-A60BD8333D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F7B5E4D7-30A9-4703-BAEC-3F547E62E0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98A06002-9157-4FEF-8B11-3C972E14CFF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253ADDAC-AE54-4A60-BF4D-8F083ED125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FA9500F1-4659-4F57-B2CA-9CFE3826324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a:extLst>
            <a:ext uri="{FF2B5EF4-FFF2-40B4-BE49-F238E27FC236}">
              <a16:creationId xmlns:a16="http://schemas.microsoft.com/office/drawing/2014/main" id="{0BB12268-0D86-4517-96B4-E8F3AA41A2DB}"/>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a:extLst>
            <a:ext uri="{FF2B5EF4-FFF2-40B4-BE49-F238E27FC236}">
              <a16:creationId xmlns:a16="http://schemas.microsoft.com/office/drawing/2014/main" id="{1567229B-D349-4926-9FEC-0B2AC3D60148}"/>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E2A110DE-F722-4232-9B9C-96A1994DFE3C}"/>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BD9C6054-1895-4E37-9A49-D9C9DC38B80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a:extLst>
            <a:ext uri="{FF2B5EF4-FFF2-40B4-BE49-F238E27FC236}">
              <a16:creationId xmlns:a16="http://schemas.microsoft.com/office/drawing/2014/main" id="{BA1D46D1-018E-4349-B6A2-7F9FF523669A}"/>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a:extLst>
            <a:ext uri="{FF2B5EF4-FFF2-40B4-BE49-F238E27FC236}">
              <a16:creationId xmlns:a16="http://schemas.microsoft.com/office/drawing/2014/main" id="{D203334F-E8E6-489B-B3A8-982C886BB353}"/>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1C4C816-981A-49C1-83EF-7C6CCA49E67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77FE397D-95EE-41AE-8840-641F9C60EBD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a:extLst>
            <a:ext uri="{FF2B5EF4-FFF2-40B4-BE49-F238E27FC236}">
              <a16:creationId xmlns:a16="http://schemas.microsoft.com/office/drawing/2014/main" id="{D528423D-341F-40A9-B371-BC57D07EE16C}"/>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a:extLst>
            <a:ext uri="{FF2B5EF4-FFF2-40B4-BE49-F238E27FC236}">
              <a16:creationId xmlns:a16="http://schemas.microsoft.com/office/drawing/2014/main" id="{0E127EC1-6CAB-4F36-8E14-58DE03C01BBD}"/>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a:extLst>
            <a:ext uri="{FF2B5EF4-FFF2-40B4-BE49-F238E27FC236}">
              <a16:creationId xmlns:a16="http://schemas.microsoft.com/office/drawing/2014/main" id="{AC56B72C-6852-4A21-8DC3-6B57CA0F097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a:extLst>
            <a:ext uri="{FF2B5EF4-FFF2-40B4-BE49-F238E27FC236}">
              <a16:creationId xmlns:a16="http://schemas.microsoft.com/office/drawing/2014/main" id="{6CCF1720-6CBB-47C6-9710-D923628222E7}"/>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a:extLst>
            <a:ext uri="{FF2B5EF4-FFF2-40B4-BE49-F238E27FC236}">
              <a16:creationId xmlns:a16="http://schemas.microsoft.com/office/drawing/2014/main" id="{3E845428-9211-40D5-9CDB-FDE74F81C92D}"/>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a:extLst>
            <a:ext uri="{FF2B5EF4-FFF2-40B4-BE49-F238E27FC236}">
              <a16:creationId xmlns:a16="http://schemas.microsoft.com/office/drawing/2014/main" id="{8E9F4D43-C856-43AC-B806-5115F60AA74C}"/>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47461B1-AC01-40A9-832E-E166782AC9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BF85446D-F141-4186-AB62-257D537154E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08BC2728-DF05-43A9-996A-095EB36D0C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593" name="直線コネクタ 592">
          <a:extLst>
            <a:ext uri="{FF2B5EF4-FFF2-40B4-BE49-F238E27FC236}">
              <a16:creationId xmlns:a16="http://schemas.microsoft.com/office/drawing/2014/main" id="{87B3E568-C921-4F4D-8639-A84D4A14A0FF}"/>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594" name="【学校施設】&#10;一人当たり面積最小値テキスト">
          <a:extLst>
            <a:ext uri="{FF2B5EF4-FFF2-40B4-BE49-F238E27FC236}">
              <a16:creationId xmlns:a16="http://schemas.microsoft.com/office/drawing/2014/main" id="{360AF8EC-67E2-49D0-A802-3DD407F83A39}"/>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595" name="直線コネクタ 594">
          <a:extLst>
            <a:ext uri="{FF2B5EF4-FFF2-40B4-BE49-F238E27FC236}">
              <a16:creationId xmlns:a16="http://schemas.microsoft.com/office/drawing/2014/main" id="{6CDA47EE-2CF6-488E-B938-3B2D5727D71A}"/>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596" name="【学校施設】&#10;一人当たり面積最大値テキスト">
          <a:extLst>
            <a:ext uri="{FF2B5EF4-FFF2-40B4-BE49-F238E27FC236}">
              <a16:creationId xmlns:a16="http://schemas.microsoft.com/office/drawing/2014/main" id="{2156FC83-00AB-455A-A8A0-E397B75601BC}"/>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597" name="直線コネクタ 596">
          <a:extLst>
            <a:ext uri="{FF2B5EF4-FFF2-40B4-BE49-F238E27FC236}">
              <a16:creationId xmlns:a16="http://schemas.microsoft.com/office/drawing/2014/main" id="{0E37E162-8988-4397-BE82-E565472FEB8A}"/>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598" name="【学校施設】&#10;一人当たり面積平均値テキスト">
          <a:extLst>
            <a:ext uri="{FF2B5EF4-FFF2-40B4-BE49-F238E27FC236}">
              <a16:creationId xmlns:a16="http://schemas.microsoft.com/office/drawing/2014/main" id="{0964AB01-7412-4438-A631-6FE2B8426064}"/>
            </a:ext>
          </a:extLst>
        </xdr:cNvPr>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599" name="フローチャート: 判断 598">
          <a:extLst>
            <a:ext uri="{FF2B5EF4-FFF2-40B4-BE49-F238E27FC236}">
              <a16:creationId xmlns:a16="http://schemas.microsoft.com/office/drawing/2014/main" id="{6E485382-B689-47BD-8CF9-66FB98569CE2}"/>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600" name="フローチャート: 判断 599">
          <a:extLst>
            <a:ext uri="{FF2B5EF4-FFF2-40B4-BE49-F238E27FC236}">
              <a16:creationId xmlns:a16="http://schemas.microsoft.com/office/drawing/2014/main" id="{C623DF21-88A9-481A-A54A-4A1E3A5B495A}"/>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92075</xdr:rowOff>
    </xdr:from>
    <xdr:to>
      <xdr:col>107</xdr:col>
      <xdr:colOff>101600</xdr:colOff>
      <xdr:row>61</xdr:row>
      <xdr:rowOff>22225</xdr:rowOff>
    </xdr:to>
    <xdr:sp macro="" textlink="">
      <xdr:nvSpPr>
        <xdr:cNvPr id="601" name="フローチャート: 判断 600">
          <a:extLst>
            <a:ext uri="{FF2B5EF4-FFF2-40B4-BE49-F238E27FC236}">
              <a16:creationId xmlns:a16="http://schemas.microsoft.com/office/drawing/2014/main" id="{B0D92E30-970E-45A2-83A2-90D53B5281CC}"/>
            </a:ext>
          </a:extLst>
        </xdr:cNvPr>
        <xdr:cNvSpPr/>
      </xdr:nvSpPr>
      <xdr:spPr>
        <a:xfrm>
          <a:off x="203835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124937</xdr:rowOff>
    </xdr:from>
    <xdr:to>
      <xdr:col>102</xdr:col>
      <xdr:colOff>165100</xdr:colOff>
      <xdr:row>61</xdr:row>
      <xdr:rowOff>55087</xdr:rowOff>
    </xdr:to>
    <xdr:sp macro="" textlink="">
      <xdr:nvSpPr>
        <xdr:cNvPr id="602" name="フローチャート: 判断 601">
          <a:extLst>
            <a:ext uri="{FF2B5EF4-FFF2-40B4-BE49-F238E27FC236}">
              <a16:creationId xmlns:a16="http://schemas.microsoft.com/office/drawing/2014/main" id="{E6970A2B-3638-4A29-8459-927BD3ABBBCA}"/>
            </a:ext>
          </a:extLst>
        </xdr:cNvPr>
        <xdr:cNvSpPr/>
      </xdr:nvSpPr>
      <xdr:spPr>
        <a:xfrm>
          <a:off x="19494500" y="1041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84931</xdr:rowOff>
    </xdr:from>
    <xdr:to>
      <xdr:col>98</xdr:col>
      <xdr:colOff>38100</xdr:colOff>
      <xdr:row>61</xdr:row>
      <xdr:rowOff>15081</xdr:rowOff>
    </xdr:to>
    <xdr:sp macro="" textlink="">
      <xdr:nvSpPr>
        <xdr:cNvPr id="603" name="フローチャート: 判断 602">
          <a:extLst>
            <a:ext uri="{FF2B5EF4-FFF2-40B4-BE49-F238E27FC236}">
              <a16:creationId xmlns:a16="http://schemas.microsoft.com/office/drawing/2014/main" id="{315E81D3-0A7F-4D40-B5E0-1CCA3F84E7B0}"/>
            </a:ext>
          </a:extLst>
        </xdr:cNvPr>
        <xdr:cNvSpPr/>
      </xdr:nvSpPr>
      <xdr:spPr>
        <a:xfrm>
          <a:off x="18605500" y="1037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9236DE5-E009-4173-AABE-73797E72D54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9F11A15-56BB-4359-99D7-54B73B6E71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BD47E97-7F19-4ED3-9514-9A11AA5819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68F5873-83DC-4946-998A-418EC61528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B7EB3B3-6DBC-4BFB-9BD0-709727E3F9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112078</xdr:rowOff>
    </xdr:from>
    <xdr:to>
      <xdr:col>116</xdr:col>
      <xdr:colOff>114300</xdr:colOff>
      <xdr:row>62</xdr:row>
      <xdr:rowOff>42228</xdr:rowOff>
    </xdr:to>
    <xdr:sp macro="" textlink="">
      <xdr:nvSpPr>
        <xdr:cNvPr id="609" name="楕円 608">
          <a:extLst>
            <a:ext uri="{FF2B5EF4-FFF2-40B4-BE49-F238E27FC236}">
              <a16:creationId xmlns:a16="http://schemas.microsoft.com/office/drawing/2014/main" id="{A978A3DC-CFBC-40B7-8C2B-6CEADD238D31}"/>
            </a:ext>
          </a:extLst>
        </xdr:cNvPr>
        <xdr:cNvSpPr/>
      </xdr:nvSpPr>
      <xdr:spPr>
        <a:xfrm>
          <a:off x="22110700" y="105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90505</xdr:rowOff>
    </xdr:from>
    <xdr:ext cx="469744" cy="259045"/>
    <xdr:sp macro="" textlink="">
      <xdr:nvSpPr>
        <xdr:cNvPr id="610" name="【学校施設】&#10;一人当たり面積該当値テキスト">
          <a:extLst>
            <a:ext uri="{FF2B5EF4-FFF2-40B4-BE49-F238E27FC236}">
              <a16:creationId xmlns:a16="http://schemas.microsoft.com/office/drawing/2014/main" id="{C32F9333-B017-4ACF-8792-CC7999F971EE}"/>
            </a:ext>
          </a:extLst>
        </xdr:cNvPr>
        <xdr:cNvSpPr txBox="1"/>
      </xdr:nvSpPr>
      <xdr:spPr>
        <a:xfrm>
          <a:off x="22199600" y="1054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116363</xdr:rowOff>
    </xdr:from>
    <xdr:to>
      <xdr:col>112</xdr:col>
      <xdr:colOff>38100</xdr:colOff>
      <xdr:row>62</xdr:row>
      <xdr:rowOff>46513</xdr:rowOff>
    </xdr:to>
    <xdr:sp macro="" textlink="">
      <xdr:nvSpPr>
        <xdr:cNvPr id="611" name="楕円 610">
          <a:extLst>
            <a:ext uri="{FF2B5EF4-FFF2-40B4-BE49-F238E27FC236}">
              <a16:creationId xmlns:a16="http://schemas.microsoft.com/office/drawing/2014/main" id="{47EE4C4A-F518-4B3F-9432-97663F753404}"/>
            </a:ext>
          </a:extLst>
        </xdr:cNvPr>
        <xdr:cNvSpPr/>
      </xdr:nvSpPr>
      <xdr:spPr>
        <a:xfrm>
          <a:off x="21272500" y="105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162878</xdr:rowOff>
    </xdr:from>
    <xdr:to>
      <xdr:col>116</xdr:col>
      <xdr:colOff>63500</xdr:colOff>
      <xdr:row>61</xdr:row>
      <xdr:rowOff>167163</xdr:rowOff>
    </xdr:to>
    <xdr:cxnSp macro="">
      <xdr:nvCxnSpPr>
        <xdr:cNvPr id="612" name="直線コネクタ 611">
          <a:extLst>
            <a:ext uri="{FF2B5EF4-FFF2-40B4-BE49-F238E27FC236}">
              <a16:creationId xmlns:a16="http://schemas.microsoft.com/office/drawing/2014/main" id="{1A5C6EDA-98F5-4FDB-AF95-933CD238F2EE}"/>
            </a:ext>
          </a:extLst>
        </xdr:cNvPr>
        <xdr:cNvCxnSpPr/>
      </xdr:nvCxnSpPr>
      <xdr:spPr>
        <a:xfrm flipV="1">
          <a:off x="21323300" y="10621328"/>
          <a:ext cx="838200" cy="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123507</xdr:rowOff>
    </xdr:from>
    <xdr:to>
      <xdr:col>107</xdr:col>
      <xdr:colOff>101600</xdr:colOff>
      <xdr:row>62</xdr:row>
      <xdr:rowOff>53657</xdr:rowOff>
    </xdr:to>
    <xdr:sp macro="" textlink="">
      <xdr:nvSpPr>
        <xdr:cNvPr id="613" name="楕円 612">
          <a:extLst>
            <a:ext uri="{FF2B5EF4-FFF2-40B4-BE49-F238E27FC236}">
              <a16:creationId xmlns:a16="http://schemas.microsoft.com/office/drawing/2014/main" id="{E6FAC806-2957-4F00-BCE8-CB5FA0CEFCB7}"/>
            </a:ext>
          </a:extLst>
        </xdr:cNvPr>
        <xdr:cNvSpPr/>
      </xdr:nvSpPr>
      <xdr:spPr>
        <a:xfrm>
          <a:off x="20383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167163</xdr:rowOff>
    </xdr:from>
    <xdr:to>
      <xdr:col>111</xdr:col>
      <xdr:colOff>177800</xdr:colOff>
      <xdr:row>62</xdr:row>
      <xdr:rowOff>2857</xdr:rowOff>
    </xdr:to>
    <xdr:cxnSp macro="">
      <xdr:nvCxnSpPr>
        <xdr:cNvPr id="614" name="直線コネクタ 613">
          <a:extLst>
            <a:ext uri="{FF2B5EF4-FFF2-40B4-BE49-F238E27FC236}">
              <a16:creationId xmlns:a16="http://schemas.microsoft.com/office/drawing/2014/main" id="{39FE2CF0-7B5D-44B3-ACCA-20CE0E841B2C}"/>
            </a:ext>
          </a:extLst>
        </xdr:cNvPr>
        <xdr:cNvCxnSpPr/>
      </xdr:nvCxnSpPr>
      <xdr:spPr>
        <a:xfrm flipV="1">
          <a:off x="20434300" y="1062561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104934</xdr:rowOff>
    </xdr:from>
    <xdr:to>
      <xdr:col>102</xdr:col>
      <xdr:colOff>165100</xdr:colOff>
      <xdr:row>62</xdr:row>
      <xdr:rowOff>35084</xdr:rowOff>
    </xdr:to>
    <xdr:sp macro="" textlink="">
      <xdr:nvSpPr>
        <xdr:cNvPr id="615" name="楕円 614">
          <a:extLst>
            <a:ext uri="{FF2B5EF4-FFF2-40B4-BE49-F238E27FC236}">
              <a16:creationId xmlns:a16="http://schemas.microsoft.com/office/drawing/2014/main" id="{7332919A-0885-4E15-BF21-D969BB6EDC9D}"/>
            </a:ext>
          </a:extLst>
        </xdr:cNvPr>
        <xdr:cNvSpPr/>
      </xdr:nvSpPr>
      <xdr:spPr>
        <a:xfrm>
          <a:off x="19494500" y="105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155734</xdr:rowOff>
    </xdr:from>
    <xdr:to>
      <xdr:col>107</xdr:col>
      <xdr:colOff>50800</xdr:colOff>
      <xdr:row>62</xdr:row>
      <xdr:rowOff>2857</xdr:rowOff>
    </xdr:to>
    <xdr:cxnSp macro="">
      <xdr:nvCxnSpPr>
        <xdr:cNvPr id="616" name="直線コネクタ 615">
          <a:extLst>
            <a:ext uri="{FF2B5EF4-FFF2-40B4-BE49-F238E27FC236}">
              <a16:creationId xmlns:a16="http://schemas.microsoft.com/office/drawing/2014/main" id="{0D5F69A7-0152-45BC-92FF-F1A53A849CAB}"/>
            </a:ext>
          </a:extLst>
        </xdr:cNvPr>
        <xdr:cNvCxnSpPr/>
      </xdr:nvCxnSpPr>
      <xdr:spPr>
        <a:xfrm>
          <a:off x="19545300" y="10614184"/>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110649</xdr:rowOff>
    </xdr:from>
    <xdr:to>
      <xdr:col>98</xdr:col>
      <xdr:colOff>38100</xdr:colOff>
      <xdr:row>62</xdr:row>
      <xdr:rowOff>40799</xdr:rowOff>
    </xdr:to>
    <xdr:sp macro="" textlink="">
      <xdr:nvSpPr>
        <xdr:cNvPr id="617" name="楕円 616">
          <a:extLst>
            <a:ext uri="{FF2B5EF4-FFF2-40B4-BE49-F238E27FC236}">
              <a16:creationId xmlns:a16="http://schemas.microsoft.com/office/drawing/2014/main" id="{ADECE5EC-01DF-4791-B5CE-00B5069463B5}"/>
            </a:ext>
          </a:extLst>
        </xdr:cNvPr>
        <xdr:cNvSpPr/>
      </xdr:nvSpPr>
      <xdr:spPr>
        <a:xfrm>
          <a:off x="18605500" y="105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155734</xdr:rowOff>
    </xdr:from>
    <xdr:to>
      <xdr:col>102</xdr:col>
      <xdr:colOff>114300</xdr:colOff>
      <xdr:row>61</xdr:row>
      <xdr:rowOff>161449</xdr:rowOff>
    </xdr:to>
    <xdr:cxnSp macro="">
      <xdr:nvCxnSpPr>
        <xdr:cNvPr id="618" name="直線コネクタ 617">
          <a:extLst>
            <a:ext uri="{FF2B5EF4-FFF2-40B4-BE49-F238E27FC236}">
              <a16:creationId xmlns:a16="http://schemas.microsoft.com/office/drawing/2014/main" id="{F64D3D81-48A8-4A6B-82BE-E5884E1326C4}"/>
            </a:ext>
          </a:extLst>
        </xdr:cNvPr>
        <xdr:cNvCxnSpPr/>
      </xdr:nvCxnSpPr>
      <xdr:spPr>
        <a:xfrm flipV="1">
          <a:off x="18656300" y="1061418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619" name="n_1aveValue【学校施設】&#10;一人当たり面積">
          <a:extLst>
            <a:ext uri="{FF2B5EF4-FFF2-40B4-BE49-F238E27FC236}">
              <a16:creationId xmlns:a16="http://schemas.microsoft.com/office/drawing/2014/main" id="{EB5EC617-6525-4243-8562-4C2118CCA177}"/>
            </a:ext>
          </a:extLst>
        </xdr:cNvPr>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38752</xdr:rowOff>
    </xdr:from>
    <xdr:ext cx="469744" cy="259045"/>
    <xdr:sp macro="" textlink="">
      <xdr:nvSpPr>
        <xdr:cNvPr id="620" name="n_2aveValue【学校施設】&#10;一人当たり面積">
          <a:extLst>
            <a:ext uri="{FF2B5EF4-FFF2-40B4-BE49-F238E27FC236}">
              <a16:creationId xmlns:a16="http://schemas.microsoft.com/office/drawing/2014/main" id="{4048F46F-124C-418B-B408-0809E1FC8008}"/>
            </a:ext>
          </a:extLst>
        </xdr:cNvPr>
        <xdr:cNvSpPr txBox="1"/>
      </xdr:nvSpPr>
      <xdr:spPr>
        <a:xfrm>
          <a:off x="20199427" y="1015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71614</xdr:rowOff>
    </xdr:from>
    <xdr:ext cx="469744" cy="259045"/>
    <xdr:sp macro="" textlink="">
      <xdr:nvSpPr>
        <xdr:cNvPr id="621" name="n_3aveValue【学校施設】&#10;一人当たり面積">
          <a:extLst>
            <a:ext uri="{FF2B5EF4-FFF2-40B4-BE49-F238E27FC236}">
              <a16:creationId xmlns:a16="http://schemas.microsoft.com/office/drawing/2014/main" id="{90020A6D-825F-44FC-9A8D-BD05FE9F2B61}"/>
            </a:ext>
          </a:extLst>
        </xdr:cNvPr>
        <xdr:cNvSpPr txBox="1"/>
      </xdr:nvSpPr>
      <xdr:spPr>
        <a:xfrm>
          <a:off x="19310427" y="101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31608</xdr:rowOff>
    </xdr:from>
    <xdr:ext cx="469744" cy="259045"/>
    <xdr:sp macro="" textlink="">
      <xdr:nvSpPr>
        <xdr:cNvPr id="622" name="n_4aveValue【学校施設】&#10;一人当たり面積">
          <a:extLst>
            <a:ext uri="{FF2B5EF4-FFF2-40B4-BE49-F238E27FC236}">
              <a16:creationId xmlns:a16="http://schemas.microsoft.com/office/drawing/2014/main" id="{CF4F6559-FF01-4859-8716-3761BF68514D}"/>
            </a:ext>
          </a:extLst>
        </xdr:cNvPr>
        <xdr:cNvSpPr txBox="1"/>
      </xdr:nvSpPr>
      <xdr:spPr>
        <a:xfrm>
          <a:off x="18421427" y="101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37640</xdr:rowOff>
    </xdr:from>
    <xdr:ext cx="469744" cy="259045"/>
    <xdr:sp macro="" textlink="">
      <xdr:nvSpPr>
        <xdr:cNvPr id="623" name="n_1mainValue【学校施設】&#10;一人当たり面積">
          <a:extLst>
            <a:ext uri="{FF2B5EF4-FFF2-40B4-BE49-F238E27FC236}">
              <a16:creationId xmlns:a16="http://schemas.microsoft.com/office/drawing/2014/main" id="{E56A6D93-BFCE-4863-B0CC-C372BF6542CD}"/>
            </a:ext>
          </a:extLst>
        </xdr:cNvPr>
        <xdr:cNvSpPr txBox="1"/>
      </xdr:nvSpPr>
      <xdr:spPr>
        <a:xfrm>
          <a:off x="21075727" y="106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44784</xdr:rowOff>
    </xdr:from>
    <xdr:ext cx="469744" cy="259045"/>
    <xdr:sp macro="" textlink="">
      <xdr:nvSpPr>
        <xdr:cNvPr id="624" name="n_2mainValue【学校施設】&#10;一人当たり面積">
          <a:extLst>
            <a:ext uri="{FF2B5EF4-FFF2-40B4-BE49-F238E27FC236}">
              <a16:creationId xmlns:a16="http://schemas.microsoft.com/office/drawing/2014/main" id="{F188FE0C-38E0-4A37-897E-09F1775E3C0A}"/>
            </a:ext>
          </a:extLst>
        </xdr:cNvPr>
        <xdr:cNvSpPr txBox="1"/>
      </xdr:nvSpPr>
      <xdr:spPr>
        <a:xfrm>
          <a:off x="201994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26211</xdr:rowOff>
    </xdr:from>
    <xdr:ext cx="469744" cy="259045"/>
    <xdr:sp macro="" textlink="">
      <xdr:nvSpPr>
        <xdr:cNvPr id="625" name="n_3mainValue【学校施設】&#10;一人当たり面積">
          <a:extLst>
            <a:ext uri="{FF2B5EF4-FFF2-40B4-BE49-F238E27FC236}">
              <a16:creationId xmlns:a16="http://schemas.microsoft.com/office/drawing/2014/main" id="{F0897902-1875-4354-BA77-8A645C29FDA9}"/>
            </a:ext>
          </a:extLst>
        </xdr:cNvPr>
        <xdr:cNvSpPr txBox="1"/>
      </xdr:nvSpPr>
      <xdr:spPr>
        <a:xfrm>
          <a:off x="19310427" y="1065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31926</xdr:rowOff>
    </xdr:from>
    <xdr:ext cx="469744" cy="259045"/>
    <xdr:sp macro="" textlink="">
      <xdr:nvSpPr>
        <xdr:cNvPr id="626" name="n_4mainValue【学校施設】&#10;一人当たり面積">
          <a:extLst>
            <a:ext uri="{FF2B5EF4-FFF2-40B4-BE49-F238E27FC236}">
              <a16:creationId xmlns:a16="http://schemas.microsoft.com/office/drawing/2014/main" id="{CC8B7321-480C-4E9C-8827-45A034E30082}"/>
            </a:ext>
          </a:extLst>
        </xdr:cNvPr>
        <xdr:cNvSpPr txBox="1"/>
      </xdr:nvSpPr>
      <xdr:spPr>
        <a:xfrm>
          <a:off x="18421427" y="1066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61A56EEB-5340-4B8B-B902-4971447613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BEAB8A84-F407-4130-A97C-76808FB03B5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66B8779C-4D9E-4ED8-B848-33CDC52B9B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E0F276FA-AF00-4307-91F7-A84234E84F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5DDF4D8C-24B3-429B-A53B-ACD6D84EBD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FACE13B9-B36E-4775-988A-CA483A25D38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AD3443A2-0BFD-45D9-9081-8256CE0D7A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87005403-5B88-4422-A45D-3192286CD32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5747884-0346-4DC7-A1CD-1C47EF9C28E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B06A3B12-C11F-4506-B6B1-F5EC3570C9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2126A873-C81D-456B-95E8-992AB27C28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F98847F7-0CF9-491F-B405-C3392601F4E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2CC6375F-5580-42B7-988E-4BF8AEADA2C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F98CD25E-BC7B-4554-A71D-994117B3600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9A97CC5B-8B0F-4223-90B6-C8743E7EAAD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7164486D-1FAB-491B-8E86-2DA0DCAAEA0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B1BDB8B6-91DC-43B4-B17B-E8C0C53915B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F84CEF7D-CF15-4858-9DB8-E4DF2492405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C752B04F-F050-496B-AAB2-B43DD4ACC2F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A5BD04F9-2A89-4D5A-A092-6D96AF0DC9C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E9BB9DCF-583E-4E62-8F2F-48E954D6351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B41DF997-1928-480B-BEF1-F066B0715D5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334C6A4E-A305-4905-9F30-5BCA18DADF6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8FF57602-846E-4E5A-B43E-1735F7C1993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C4BC9D19-6E8C-4BE4-AFC1-A094630653F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1DB9C5A5-DBA2-4EA4-83B8-57900CB7EA2A}"/>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85D5C54D-DFB0-49DB-90F6-169B161897E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C8DFCEC6-AC70-4B97-B467-689E86A4CD9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5" name="【児童館】&#10;有形固定資産減価償却率最大値テキスト">
          <a:extLst>
            <a:ext uri="{FF2B5EF4-FFF2-40B4-BE49-F238E27FC236}">
              <a16:creationId xmlns:a16="http://schemas.microsoft.com/office/drawing/2014/main" id="{61356A0D-AAAC-4538-98DB-4E520514FBF1}"/>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6" name="直線コネクタ 655">
          <a:extLst>
            <a:ext uri="{FF2B5EF4-FFF2-40B4-BE49-F238E27FC236}">
              <a16:creationId xmlns:a16="http://schemas.microsoft.com/office/drawing/2014/main" id="{543316A0-365C-4E73-BCE2-8EF3240F0C5D}"/>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124114</xdr:rowOff>
    </xdr:from>
    <xdr:ext cx="405111" cy="259045"/>
    <xdr:sp macro="" textlink="">
      <xdr:nvSpPr>
        <xdr:cNvPr id="657" name="【児童館】&#10;有形固定資産減価償却率平均値テキスト">
          <a:extLst>
            <a:ext uri="{FF2B5EF4-FFF2-40B4-BE49-F238E27FC236}">
              <a16:creationId xmlns:a16="http://schemas.microsoft.com/office/drawing/2014/main" id="{30B306A5-4405-4676-8584-27C333B9975B}"/>
            </a:ext>
          </a:extLst>
        </xdr:cNvPr>
        <xdr:cNvSpPr txBox="1"/>
      </xdr:nvSpPr>
      <xdr:spPr>
        <a:xfrm>
          <a:off x="16357600" y="1418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658" name="フローチャート: 判断 657">
          <a:extLst>
            <a:ext uri="{FF2B5EF4-FFF2-40B4-BE49-F238E27FC236}">
              <a16:creationId xmlns:a16="http://schemas.microsoft.com/office/drawing/2014/main" id="{949C8C77-9D1B-473B-8BF0-5DAE7100E970}"/>
            </a:ext>
          </a:extLst>
        </xdr:cNvPr>
        <xdr:cNvSpPr/>
      </xdr:nvSpPr>
      <xdr:spPr>
        <a:xfrm>
          <a:off x="162687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9" name="フローチャート: 判断 658">
          <a:extLst>
            <a:ext uri="{FF2B5EF4-FFF2-40B4-BE49-F238E27FC236}">
              <a16:creationId xmlns:a16="http://schemas.microsoft.com/office/drawing/2014/main" id="{E9875DDB-E823-47E5-A856-1965CFEBB092}"/>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60" name="フローチャート: 判断 659">
          <a:extLst>
            <a:ext uri="{FF2B5EF4-FFF2-40B4-BE49-F238E27FC236}">
              <a16:creationId xmlns:a16="http://schemas.microsoft.com/office/drawing/2014/main" id="{500CB78E-5F40-453A-914A-DA1805EEB86B}"/>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85271</xdr:rowOff>
    </xdr:from>
    <xdr:to>
      <xdr:col>72</xdr:col>
      <xdr:colOff>38100</xdr:colOff>
      <xdr:row>83</xdr:row>
      <xdr:rowOff>15421</xdr:rowOff>
    </xdr:to>
    <xdr:sp macro="" textlink="">
      <xdr:nvSpPr>
        <xdr:cNvPr id="661" name="フローチャート: 判断 660">
          <a:extLst>
            <a:ext uri="{FF2B5EF4-FFF2-40B4-BE49-F238E27FC236}">
              <a16:creationId xmlns:a16="http://schemas.microsoft.com/office/drawing/2014/main" id="{D3B1A0E5-A776-4DDA-BBCF-630483A01096}"/>
            </a:ext>
          </a:extLst>
        </xdr:cNvPr>
        <xdr:cNvSpPr/>
      </xdr:nvSpPr>
      <xdr:spPr>
        <a:xfrm>
          <a:off x="1365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64044</xdr:rowOff>
    </xdr:from>
    <xdr:to>
      <xdr:col>67</xdr:col>
      <xdr:colOff>101600</xdr:colOff>
      <xdr:row>82</xdr:row>
      <xdr:rowOff>165644</xdr:rowOff>
    </xdr:to>
    <xdr:sp macro="" textlink="">
      <xdr:nvSpPr>
        <xdr:cNvPr id="662" name="フローチャート: 判断 661">
          <a:extLst>
            <a:ext uri="{FF2B5EF4-FFF2-40B4-BE49-F238E27FC236}">
              <a16:creationId xmlns:a16="http://schemas.microsoft.com/office/drawing/2014/main" id="{DBF64B66-2970-4C01-B9D7-6E083788E252}"/>
            </a:ext>
          </a:extLst>
        </xdr:cNvPr>
        <xdr:cNvSpPr/>
      </xdr:nvSpPr>
      <xdr:spPr>
        <a:xfrm>
          <a:off x="12763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DCB9ADB-02CF-4E38-9A13-E47BA808FFD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99A153E-B60B-4240-862B-A6650CEDF97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D46896E-10CC-471C-A7E6-C3E26E2FA4A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37CD164-D98C-48AB-BA9A-64EEFC4E6B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CB3463B-3E1B-4EB6-9A47-F926EF8A525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18324</xdr:rowOff>
    </xdr:from>
    <xdr:to>
      <xdr:col>85</xdr:col>
      <xdr:colOff>177800</xdr:colOff>
      <xdr:row>82</xdr:row>
      <xdr:rowOff>119924</xdr:rowOff>
    </xdr:to>
    <xdr:sp macro="" textlink="">
      <xdr:nvSpPr>
        <xdr:cNvPr id="668" name="楕円 667">
          <a:extLst>
            <a:ext uri="{FF2B5EF4-FFF2-40B4-BE49-F238E27FC236}">
              <a16:creationId xmlns:a16="http://schemas.microsoft.com/office/drawing/2014/main" id="{BDB3D926-66BC-4F33-9FDF-432349CC0826}"/>
            </a:ext>
          </a:extLst>
        </xdr:cNvPr>
        <xdr:cNvSpPr/>
      </xdr:nvSpPr>
      <xdr:spPr>
        <a:xfrm>
          <a:off x="16268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41201</xdr:rowOff>
    </xdr:from>
    <xdr:ext cx="405111" cy="259045"/>
    <xdr:sp macro="" textlink="">
      <xdr:nvSpPr>
        <xdr:cNvPr id="669" name="【児童館】&#10;有形固定資産減価償却率該当値テキスト">
          <a:extLst>
            <a:ext uri="{FF2B5EF4-FFF2-40B4-BE49-F238E27FC236}">
              <a16:creationId xmlns:a16="http://schemas.microsoft.com/office/drawing/2014/main" id="{B0B3D267-44FA-4D0A-A00A-FD7724E53F58}"/>
            </a:ext>
          </a:extLst>
        </xdr:cNvPr>
        <xdr:cNvSpPr txBox="1"/>
      </xdr:nvSpPr>
      <xdr:spPr>
        <a:xfrm>
          <a:off x="16357600" y="1392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670" name="楕円 669">
          <a:extLst>
            <a:ext uri="{FF2B5EF4-FFF2-40B4-BE49-F238E27FC236}">
              <a16:creationId xmlns:a16="http://schemas.microsoft.com/office/drawing/2014/main" id="{B8BC26BD-3E8B-48B4-99FB-7A6F75FAD4C9}"/>
            </a:ext>
          </a:extLst>
        </xdr:cNvPr>
        <xdr:cNvSpPr/>
      </xdr:nvSpPr>
      <xdr:spPr>
        <a:xfrm>
          <a:off x="1543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82</xdr:row>
      <xdr:rowOff>69124</xdr:rowOff>
    </xdr:to>
    <xdr:cxnSp macro="">
      <xdr:nvCxnSpPr>
        <xdr:cNvPr id="671" name="直線コネクタ 670">
          <a:extLst>
            <a:ext uri="{FF2B5EF4-FFF2-40B4-BE49-F238E27FC236}">
              <a16:creationId xmlns:a16="http://schemas.microsoft.com/office/drawing/2014/main" id="{1C4A2A74-6EA0-4666-A7D0-EEB601B3C354}"/>
            </a:ext>
          </a:extLst>
        </xdr:cNvPr>
        <xdr:cNvCxnSpPr/>
      </xdr:nvCxnSpPr>
      <xdr:spPr>
        <a:xfrm>
          <a:off x="15481300" y="14087202"/>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108131</xdr:rowOff>
    </xdr:from>
    <xdr:to>
      <xdr:col>76</xdr:col>
      <xdr:colOff>165100</xdr:colOff>
      <xdr:row>82</xdr:row>
      <xdr:rowOff>38281</xdr:rowOff>
    </xdr:to>
    <xdr:sp macro="" textlink="">
      <xdr:nvSpPr>
        <xdr:cNvPr id="672" name="楕円 671">
          <a:extLst>
            <a:ext uri="{FF2B5EF4-FFF2-40B4-BE49-F238E27FC236}">
              <a16:creationId xmlns:a16="http://schemas.microsoft.com/office/drawing/2014/main" id="{1C6FF92F-49C6-4E0F-B54F-8BAE25529FCF}"/>
            </a:ext>
          </a:extLst>
        </xdr:cNvPr>
        <xdr:cNvSpPr/>
      </xdr:nvSpPr>
      <xdr:spPr>
        <a:xfrm>
          <a:off x="14541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158931</xdr:rowOff>
    </xdr:from>
    <xdr:to>
      <xdr:col>81</xdr:col>
      <xdr:colOff>50800</xdr:colOff>
      <xdr:row>82</xdr:row>
      <xdr:rowOff>28302</xdr:rowOff>
    </xdr:to>
    <xdr:cxnSp macro="">
      <xdr:nvCxnSpPr>
        <xdr:cNvPr id="673" name="直線コネクタ 672">
          <a:extLst>
            <a:ext uri="{FF2B5EF4-FFF2-40B4-BE49-F238E27FC236}">
              <a16:creationId xmlns:a16="http://schemas.microsoft.com/office/drawing/2014/main" id="{03BC45EC-3E80-4CC3-A7C6-4B64EB7F38DA}"/>
            </a:ext>
          </a:extLst>
        </xdr:cNvPr>
        <xdr:cNvCxnSpPr/>
      </xdr:nvCxnSpPr>
      <xdr:spPr>
        <a:xfrm>
          <a:off x="14592300" y="140463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674" name="楕円 673">
          <a:extLst>
            <a:ext uri="{FF2B5EF4-FFF2-40B4-BE49-F238E27FC236}">
              <a16:creationId xmlns:a16="http://schemas.microsoft.com/office/drawing/2014/main" id="{FBB7C051-3AEA-4792-9FAF-5D318161902E}"/>
            </a:ext>
          </a:extLst>
        </xdr:cNvPr>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81</xdr:row>
      <xdr:rowOff>158931</xdr:rowOff>
    </xdr:to>
    <xdr:cxnSp macro="">
      <xdr:nvCxnSpPr>
        <xdr:cNvPr id="675" name="直線コネクタ 674">
          <a:extLst>
            <a:ext uri="{FF2B5EF4-FFF2-40B4-BE49-F238E27FC236}">
              <a16:creationId xmlns:a16="http://schemas.microsoft.com/office/drawing/2014/main" id="{6AAD4A4A-4E09-407D-98F5-64F4ABDE612C}"/>
            </a:ext>
          </a:extLst>
        </xdr:cNvPr>
        <xdr:cNvCxnSpPr/>
      </xdr:nvCxnSpPr>
      <xdr:spPr>
        <a:xfrm>
          <a:off x="13703300" y="140055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26488</xdr:rowOff>
    </xdr:from>
    <xdr:to>
      <xdr:col>67</xdr:col>
      <xdr:colOff>101600</xdr:colOff>
      <xdr:row>81</xdr:row>
      <xdr:rowOff>128088</xdr:rowOff>
    </xdr:to>
    <xdr:sp macro="" textlink="">
      <xdr:nvSpPr>
        <xdr:cNvPr id="676" name="楕円 675">
          <a:extLst>
            <a:ext uri="{FF2B5EF4-FFF2-40B4-BE49-F238E27FC236}">
              <a16:creationId xmlns:a16="http://schemas.microsoft.com/office/drawing/2014/main" id="{8772E8F1-05DF-4608-B9AE-CD208BD9CE18}"/>
            </a:ext>
          </a:extLst>
        </xdr:cNvPr>
        <xdr:cNvSpPr/>
      </xdr:nvSpPr>
      <xdr:spPr>
        <a:xfrm>
          <a:off x="12763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77288</xdr:rowOff>
    </xdr:from>
    <xdr:to>
      <xdr:col>71</xdr:col>
      <xdr:colOff>177800</xdr:colOff>
      <xdr:row>81</xdr:row>
      <xdr:rowOff>118111</xdr:rowOff>
    </xdr:to>
    <xdr:cxnSp macro="">
      <xdr:nvCxnSpPr>
        <xdr:cNvPr id="677" name="直線コネクタ 676">
          <a:extLst>
            <a:ext uri="{FF2B5EF4-FFF2-40B4-BE49-F238E27FC236}">
              <a16:creationId xmlns:a16="http://schemas.microsoft.com/office/drawing/2014/main" id="{A020B290-F549-4468-839A-3FA834ED7A9D}"/>
            </a:ext>
          </a:extLst>
        </xdr:cNvPr>
        <xdr:cNvCxnSpPr/>
      </xdr:nvCxnSpPr>
      <xdr:spPr>
        <a:xfrm>
          <a:off x="12814300" y="1396473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78" name="n_1aveValue【児童館】&#10;有形固定資産減価償却率">
          <a:extLst>
            <a:ext uri="{FF2B5EF4-FFF2-40B4-BE49-F238E27FC236}">
              <a16:creationId xmlns:a16="http://schemas.microsoft.com/office/drawing/2014/main" id="{54F55961-F642-4AE8-8134-BC057CFE7451}"/>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9" name="n_2aveValue【児童館】&#10;有形固定資産減価償却率">
          <a:extLst>
            <a:ext uri="{FF2B5EF4-FFF2-40B4-BE49-F238E27FC236}">
              <a16:creationId xmlns:a16="http://schemas.microsoft.com/office/drawing/2014/main" id="{5DFAE31D-3C54-4CCA-B42C-7BE3C95037A9}"/>
            </a:ext>
          </a:extLst>
        </xdr:cNvPr>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6548</xdr:rowOff>
    </xdr:from>
    <xdr:ext cx="405111" cy="259045"/>
    <xdr:sp macro="" textlink="">
      <xdr:nvSpPr>
        <xdr:cNvPr id="680" name="n_3aveValue【児童館】&#10;有形固定資産減価償却率">
          <a:extLst>
            <a:ext uri="{FF2B5EF4-FFF2-40B4-BE49-F238E27FC236}">
              <a16:creationId xmlns:a16="http://schemas.microsoft.com/office/drawing/2014/main" id="{341B57F6-7452-4FF7-B99C-3520BD9B5187}"/>
            </a:ext>
          </a:extLst>
        </xdr:cNvPr>
        <xdr:cNvSpPr txBox="1"/>
      </xdr:nvSpPr>
      <xdr:spPr>
        <a:xfrm>
          <a:off x="13500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156771</xdr:rowOff>
    </xdr:from>
    <xdr:ext cx="405111" cy="259045"/>
    <xdr:sp macro="" textlink="">
      <xdr:nvSpPr>
        <xdr:cNvPr id="681" name="n_4aveValue【児童館】&#10;有形固定資産減価償却率">
          <a:extLst>
            <a:ext uri="{FF2B5EF4-FFF2-40B4-BE49-F238E27FC236}">
              <a16:creationId xmlns:a16="http://schemas.microsoft.com/office/drawing/2014/main" id="{18729980-A63A-47A4-9F36-56B0A0E6C9FC}"/>
            </a:ext>
          </a:extLst>
        </xdr:cNvPr>
        <xdr:cNvSpPr txBox="1"/>
      </xdr:nvSpPr>
      <xdr:spPr>
        <a:xfrm>
          <a:off x="12611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95629</xdr:rowOff>
    </xdr:from>
    <xdr:ext cx="405111" cy="259045"/>
    <xdr:sp macro="" textlink="">
      <xdr:nvSpPr>
        <xdr:cNvPr id="682" name="n_1mainValue【児童館】&#10;有形固定資産減価償却率">
          <a:extLst>
            <a:ext uri="{FF2B5EF4-FFF2-40B4-BE49-F238E27FC236}">
              <a16:creationId xmlns:a16="http://schemas.microsoft.com/office/drawing/2014/main" id="{E90F0F2E-53E0-427F-8454-EE2F69A9CF3C}"/>
            </a:ext>
          </a:extLst>
        </xdr:cNvPr>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54808</xdr:rowOff>
    </xdr:from>
    <xdr:ext cx="405111" cy="259045"/>
    <xdr:sp macro="" textlink="">
      <xdr:nvSpPr>
        <xdr:cNvPr id="683" name="n_2mainValue【児童館】&#10;有形固定資産減価償却率">
          <a:extLst>
            <a:ext uri="{FF2B5EF4-FFF2-40B4-BE49-F238E27FC236}">
              <a16:creationId xmlns:a16="http://schemas.microsoft.com/office/drawing/2014/main" id="{758F0A58-0B32-4B06-8D66-97AD069B3559}"/>
            </a:ext>
          </a:extLst>
        </xdr:cNvPr>
        <xdr:cNvSpPr txBox="1"/>
      </xdr:nvSpPr>
      <xdr:spPr>
        <a:xfrm>
          <a:off x="14389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684" name="n_3mainValue【児童館】&#10;有形固定資産減価償却率">
          <a:extLst>
            <a:ext uri="{FF2B5EF4-FFF2-40B4-BE49-F238E27FC236}">
              <a16:creationId xmlns:a16="http://schemas.microsoft.com/office/drawing/2014/main" id="{A0280631-5E1C-453A-A2CF-64CB93C29582}"/>
            </a:ext>
          </a:extLst>
        </xdr:cNvPr>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144615</xdr:rowOff>
    </xdr:from>
    <xdr:ext cx="405111" cy="259045"/>
    <xdr:sp macro="" textlink="">
      <xdr:nvSpPr>
        <xdr:cNvPr id="685" name="n_4mainValue【児童館】&#10;有形固定資産減価償却率">
          <a:extLst>
            <a:ext uri="{FF2B5EF4-FFF2-40B4-BE49-F238E27FC236}">
              <a16:creationId xmlns:a16="http://schemas.microsoft.com/office/drawing/2014/main" id="{30521604-E65E-4C08-83F4-839AFC41D4AA}"/>
            </a:ext>
          </a:extLst>
        </xdr:cNvPr>
        <xdr:cNvSpPr txBox="1"/>
      </xdr:nvSpPr>
      <xdr:spPr>
        <a:xfrm>
          <a:off x="12611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E382C4DD-D99C-4325-9C66-AAEDF4DCB05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FBD2218E-C6E5-4E3A-9A16-FB7EBD0773C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9BF05EA2-5F1A-4F83-8263-D1F930BAD0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C52C4267-AF49-4B07-9779-20EEFE212D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A545B9A4-3419-443C-84BD-8AC9BD032E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059D61AF-016A-4BE7-BC98-F3068BC4EE8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DA3D00C3-14A0-4342-961F-C9034A5E09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2590A584-60D7-4B66-B833-FE7B787FD0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F7447FBF-4A57-4A0F-9E49-ACD0C026C59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66967BC7-2A5B-4B9C-8182-EB9CE60B9ED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49AAA1EE-30B2-4FB7-822F-DD63508A38E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0DC24363-C1F8-4448-B0B6-5461913FAFD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A00B27D8-33B3-4FD0-BF2C-B82F8A7105D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69C199DA-A7F0-4B71-9730-D8F4DABC149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F97F0C52-4D3E-4ED6-9D28-B9FD4A6E4A9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5B8BE763-960C-4D55-9107-03DD887921B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560DB2EC-C449-4CDF-A631-795111F5B74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9FB51B90-5226-4A21-A517-A2F32F65037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839EFC0C-C79A-4E48-8723-770EAB42DC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A070683B-4B09-427F-98BC-9E9282930A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512C7019-B7F4-4412-AA3C-F236D197366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085F02BD-5F14-4835-8BCE-2E40D4B76DFB}"/>
            </a:ext>
          </a:extLst>
        </xdr:cNvPr>
        <xdr:cNvCxnSpPr/>
      </xdr:nvCxnSpPr>
      <xdr:spPr>
        <a:xfrm flipV="1">
          <a:off x="22160864" y="134569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児童館】&#10;一人当たり面積最小値テキスト">
          <a:extLst>
            <a:ext uri="{FF2B5EF4-FFF2-40B4-BE49-F238E27FC236}">
              <a16:creationId xmlns:a16="http://schemas.microsoft.com/office/drawing/2014/main" id="{4331EAE3-87B1-448C-9796-FBF1A0B49676}"/>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7EAD8219-F775-43B5-9BF7-AC039F233CDC}"/>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0" name="【児童館】&#10;一人当たり面積最大値テキスト">
          <a:extLst>
            <a:ext uri="{FF2B5EF4-FFF2-40B4-BE49-F238E27FC236}">
              <a16:creationId xmlns:a16="http://schemas.microsoft.com/office/drawing/2014/main" id="{ADEB9A5D-2CF4-4B81-9DA5-42F78EBD2B74}"/>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1" name="直線コネクタ 710">
          <a:extLst>
            <a:ext uri="{FF2B5EF4-FFF2-40B4-BE49-F238E27FC236}">
              <a16:creationId xmlns:a16="http://schemas.microsoft.com/office/drawing/2014/main" id="{11077A29-5477-494A-BFBE-35DDB4976D03}"/>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160038</xdr:rowOff>
    </xdr:from>
    <xdr:ext cx="469744" cy="259045"/>
    <xdr:sp macro="" textlink="">
      <xdr:nvSpPr>
        <xdr:cNvPr id="712" name="【児童館】&#10;一人当たり面積平均値テキスト">
          <a:extLst>
            <a:ext uri="{FF2B5EF4-FFF2-40B4-BE49-F238E27FC236}">
              <a16:creationId xmlns:a16="http://schemas.microsoft.com/office/drawing/2014/main" id="{9BFE694A-FF9D-4FC9-9A00-EC65ED22EFAA}"/>
            </a:ext>
          </a:extLst>
        </xdr:cNvPr>
        <xdr:cNvSpPr txBox="1"/>
      </xdr:nvSpPr>
      <xdr:spPr>
        <a:xfrm>
          <a:off x="22199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3" name="フローチャート: 判断 712">
          <a:extLst>
            <a:ext uri="{FF2B5EF4-FFF2-40B4-BE49-F238E27FC236}">
              <a16:creationId xmlns:a16="http://schemas.microsoft.com/office/drawing/2014/main" id="{6BE6D7B0-FDAE-48B8-A6D5-39950E7BD947}"/>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14" name="フローチャート: 判断 713">
          <a:extLst>
            <a:ext uri="{FF2B5EF4-FFF2-40B4-BE49-F238E27FC236}">
              <a16:creationId xmlns:a16="http://schemas.microsoft.com/office/drawing/2014/main" id="{B4F4FAD8-39B6-45C5-B4F9-04A6087CA162}"/>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5" name="フローチャート: 判断 714">
          <a:extLst>
            <a:ext uri="{FF2B5EF4-FFF2-40B4-BE49-F238E27FC236}">
              <a16:creationId xmlns:a16="http://schemas.microsoft.com/office/drawing/2014/main" id="{C7CE9D5C-457F-40D7-A5B5-493AF643610E}"/>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716" name="フローチャート: 判断 715">
          <a:extLst>
            <a:ext uri="{FF2B5EF4-FFF2-40B4-BE49-F238E27FC236}">
              <a16:creationId xmlns:a16="http://schemas.microsoft.com/office/drawing/2014/main" id="{65B10329-0F18-4A88-9AC1-C8ECF80EE9D6}"/>
            </a:ext>
          </a:extLst>
        </xdr:cNvPr>
        <xdr:cNvSpPr/>
      </xdr:nvSpPr>
      <xdr:spPr>
        <a:xfrm>
          <a:off x="19494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7" name="フローチャート: 判断 716">
          <a:extLst>
            <a:ext uri="{FF2B5EF4-FFF2-40B4-BE49-F238E27FC236}">
              <a16:creationId xmlns:a16="http://schemas.microsoft.com/office/drawing/2014/main" id="{B48A6032-C779-4F1D-9021-2425674F7597}"/>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73C8664-1569-417C-A579-4547EDAB20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9F2CBA75-F4B5-4D42-B8AF-DC04428616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5EA2284-59EB-422D-9935-734254C8978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B1808EF-D9D5-4EC3-B4B8-3F4B5B8D42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F9ED275-3C45-4C4E-B49F-B272BC94E6C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23" name="楕円 722">
          <a:extLst>
            <a:ext uri="{FF2B5EF4-FFF2-40B4-BE49-F238E27FC236}">
              <a16:creationId xmlns:a16="http://schemas.microsoft.com/office/drawing/2014/main" id="{7A98EE33-C4BA-4A19-80CB-48A4C68E9A8F}"/>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24" name="【児童館】&#10;一人当たり面積該当値テキスト">
          <a:extLst>
            <a:ext uri="{FF2B5EF4-FFF2-40B4-BE49-F238E27FC236}">
              <a16:creationId xmlns:a16="http://schemas.microsoft.com/office/drawing/2014/main" id="{9C6FFEFF-06F8-4916-B89F-8241408872BF}"/>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725" name="楕円 724">
          <a:extLst>
            <a:ext uri="{FF2B5EF4-FFF2-40B4-BE49-F238E27FC236}">
              <a16:creationId xmlns:a16="http://schemas.microsoft.com/office/drawing/2014/main" id="{89D62F2D-2DC6-453C-AD5D-6844D0316322}"/>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726" name="直線コネクタ 725">
          <a:extLst>
            <a:ext uri="{FF2B5EF4-FFF2-40B4-BE49-F238E27FC236}">
              <a16:creationId xmlns:a16="http://schemas.microsoft.com/office/drawing/2014/main" id="{0411A577-2E2D-4FAA-9E9F-BEA9321B2D5F}"/>
            </a:ext>
          </a:extLst>
        </xdr:cNvPr>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727" name="楕円 726">
          <a:extLst>
            <a:ext uri="{FF2B5EF4-FFF2-40B4-BE49-F238E27FC236}">
              <a16:creationId xmlns:a16="http://schemas.microsoft.com/office/drawing/2014/main" id="{0CE8E3D6-172F-43FB-85F2-B751E9AF8811}"/>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728" name="直線コネクタ 727">
          <a:extLst>
            <a:ext uri="{FF2B5EF4-FFF2-40B4-BE49-F238E27FC236}">
              <a16:creationId xmlns:a16="http://schemas.microsoft.com/office/drawing/2014/main" id="{5EF065F6-29B5-4FB9-9C7D-C56FF2F49559}"/>
            </a:ext>
          </a:extLst>
        </xdr:cNvPr>
        <xdr:cNvCxnSpPr/>
      </xdr:nvCxnSpPr>
      <xdr:spPr>
        <a:xfrm>
          <a:off x="20434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147320</xdr:rowOff>
    </xdr:from>
    <xdr:to>
      <xdr:col>102</xdr:col>
      <xdr:colOff>165100</xdr:colOff>
      <xdr:row>81</xdr:row>
      <xdr:rowOff>77470</xdr:rowOff>
    </xdr:to>
    <xdr:sp macro="" textlink="">
      <xdr:nvSpPr>
        <xdr:cNvPr id="729" name="楕円 728">
          <a:extLst>
            <a:ext uri="{FF2B5EF4-FFF2-40B4-BE49-F238E27FC236}">
              <a16:creationId xmlns:a16="http://schemas.microsoft.com/office/drawing/2014/main" id="{80695D7E-A2B0-49C2-B3DB-5EA2B7F60F27}"/>
            </a:ext>
          </a:extLst>
        </xdr:cNvPr>
        <xdr:cNvSpPr/>
      </xdr:nvSpPr>
      <xdr:spPr>
        <a:xfrm>
          <a:off x="19494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81</xdr:row>
      <xdr:rowOff>26670</xdr:rowOff>
    </xdr:to>
    <xdr:cxnSp macro="">
      <xdr:nvCxnSpPr>
        <xdr:cNvPr id="730" name="直線コネクタ 729">
          <a:extLst>
            <a:ext uri="{FF2B5EF4-FFF2-40B4-BE49-F238E27FC236}">
              <a16:creationId xmlns:a16="http://schemas.microsoft.com/office/drawing/2014/main" id="{861A5F70-9138-4F39-A364-CF4260F8B2E5}"/>
            </a:ext>
          </a:extLst>
        </xdr:cNvPr>
        <xdr:cNvCxnSpPr/>
      </xdr:nvCxnSpPr>
      <xdr:spPr>
        <a:xfrm flipV="1">
          <a:off x="19545300" y="1386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124461</xdr:rowOff>
    </xdr:from>
    <xdr:to>
      <xdr:col>98</xdr:col>
      <xdr:colOff>38100</xdr:colOff>
      <xdr:row>81</xdr:row>
      <xdr:rowOff>54611</xdr:rowOff>
    </xdr:to>
    <xdr:sp macro="" textlink="">
      <xdr:nvSpPr>
        <xdr:cNvPr id="731" name="楕円 730">
          <a:extLst>
            <a:ext uri="{FF2B5EF4-FFF2-40B4-BE49-F238E27FC236}">
              <a16:creationId xmlns:a16="http://schemas.microsoft.com/office/drawing/2014/main" id="{97238362-234E-43EB-BF2D-93FBC2660166}"/>
            </a:ext>
          </a:extLst>
        </xdr:cNvPr>
        <xdr:cNvSpPr/>
      </xdr:nvSpPr>
      <xdr:spPr>
        <a:xfrm>
          <a:off x="18605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3811</xdr:rowOff>
    </xdr:from>
    <xdr:to>
      <xdr:col>102</xdr:col>
      <xdr:colOff>114300</xdr:colOff>
      <xdr:row>81</xdr:row>
      <xdr:rowOff>26670</xdr:rowOff>
    </xdr:to>
    <xdr:cxnSp macro="">
      <xdr:nvCxnSpPr>
        <xdr:cNvPr id="732" name="直線コネクタ 731">
          <a:extLst>
            <a:ext uri="{FF2B5EF4-FFF2-40B4-BE49-F238E27FC236}">
              <a16:creationId xmlns:a16="http://schemas.microsoft.com/office/drawing/2014/main" id="{668C2539-3F7D-447E-9CAA-BF9CFD03519A}"/>
            </a:ext>
          </a:extLst>
        </xdr:cNvPr>
        <xdr:cNvCxnSpPr/>
      </xdr:nvCxnSpPr>
      <xdr:spPr>
        <a:xfrm>
          <a:off x="18656300" y="13891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733" name="n_1aveValue【児童館】&#10;一人当たり面積">
          <a:extLst>
            <a:ext uri="{FF2B5EF4-FFF2-40B4-BE49-F238E27FC236}">
              <a16:creationId xmlns:a16="http://schemas.microsoft.com/office/drawing/2014/main" id="{7E105D06-29D1-4959-9CBB-7A6E27E4AB2D}"/>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4" name="n_2aveValue【児童館】&#10;一人当たり面積">
          <a:extLst>
            <a:ext uri="{FF2B5EF4-FFF2-40B4-BE49-F238E27FC236}">
              <a16:creationId xmlns:a16="http://schemas.microsoft.com/office/drawing/2014/main" id="{27F16013-C435-48C8-9362-A8BADCA0ABF9}"/>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35" name="n_3aveValue【児童館】&#10;一人当たり面積">
          <a:extLst>
            <a:ext uri="{FF2B5EF4-FFF2-40B4-BE49-F238E27FC236}">
              <a16:creationId xmlns:a16="http://schemas.microsoft.com/office/drawing/2014/main" id="{120270F0-6E10-4371-AA5E-171565A9FCA4}"/>
            </a:ext>
          </a:extLst>
        </xdr:cNvPr>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6" name="n_4aveValue【児童館】&#10;一人当たり面積">
          <a:extLst>
            <a:ext uri="{FF2B5EF4-FFF2-40B4-BE49-F238E27FC236}">
              <a16:creationId xmlns:a16="http://schemas.microsoft.com/office/drawing/2014/main" id="{CE925462-4007-4BCC-99D6-2BCE70CF8055}"/>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737" name="n_1mainValue【児童館】&#10;一人当たり面積">
          <a:extLst>
            <a:ext uri="{FF2B5EF4-FFF2-40B4-BE49-F238E27FC236}">
              <a16:creationId xmlns:a16="http://schemas.microsoft.com/office/drawing/2014/main" id="{171D67FD-1EB2-4B96-AB64-4E74FBA43087}"/>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738" name="n_2mainValue【児童館】&#10;一人当たり面積">
          <a:extLst>
            <a:ext uri="{FF2B5EF4-FFF2-40B4-BE49-F238E27FC236}">
              <a16:creationId xmlns:a16="http://schemas.microsoft.com/office/drawing/2014/main" id="{177F754E-6716-49CD-92DC-B2855C5EC045}"/>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93997</xdr:rowOff>
    </xdr:from>
    <xdr:ext cx="469744" cy="259045"/>
    <xdr:sp macro="" textlink="">
      <xdr:nvSpPr>
        <xdr:cNvPr id="739" name="n_3mainValue【児童館】&#10;一人当たり面積">
          <a:extLst>
            <a:ext uri="{FF2B5EF4-FFF2-40B4-BE49-F238E27FC236}">
              <a16:creationId xmlns:a16="http://schemas.microsoft.com/office/drawing/2014/main" id="{DD7F5B2B-9C5C-45A4-8B6C-BFF3264E961C}"/>
            </a:ext>
          </a:extLst>
        </xdr:cNvPr>
        <xdr:cNvSpPr txBox="1"/>
      </xdr:nvSpPr>
      <xdr:spPr>
        <a:xfrm>
          <a:off x="19310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71138</xdr:rowOff>
    </xdr:from>
    <xdr:ext cx="469744" cy="259045"/>
    <xdr:sp macro="" textlink="">
      <xdr:nvSpPr>
        <xdr:cNvPr id="740" name="n_4mainValue【児童館】&#10;一人当たり面積">
          <a:extLst>
            <a:ext uri="{FF2B5EF4-FFF2-40B4-BE49-F238E27FC236}">
              <a16:creationId xmlns:a16="http://schemas.microsoft.com/office/drawing/2014/main" id="{2A87AB98-4676-4953-B2C3-8F1F23D68ACF}"/>
            </a:ext>
          </a:extLst>
        </xdr:cNvPr>
        <xdr:cNvSpPr txBox="1"/>
      </xdr:nvSpPr>
      <xdr:spPr>
        <a:xfrm>
          <a:off x="18421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406CE5F1-E077-41E8-92E9-5752844471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B14BA9F8-C8A3-42BE-82F5-1F2327B10E1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A025C8BD-73D9-487C-AAAC-DF7968CB6BD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1AC7C406-4AA6-446F-8893-A45122B35FD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ECAB3081-BC18-4B6D-A596-DBEB6D3CDB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5884FA6-AEB9-4A69-8AA5-484BFE830F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C004658E-EEEA-445C-A8EA-77574ED09D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C46CBC7F-19B1-42C6-871A-0E2C59535E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A3342BD5-79AA-4EC4-A8F7-862328B4FF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2B78CAD0-EBEA-41FC-8CA6-9E675824AB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C27A86D9-B8F1-4DF3-BF15-B2011BD6EA1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50367F64-0FB8-44B9-8465-22070699F3C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16105B89-3B1D-4C94-8CDA-9595022E7D9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8D33DD4C-EA3C-413A-B6C0-4DD1D1B55CD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FE85CBA0-4F15-419C-B5ED-6E0572AB3C7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7F29A7DF-5023-4F17-BF4E-C2F39F36F6E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4D0F3043-432D-4D31-AE76-C8F7BCF232F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49927696-2639-4CD7-9086-E27DE5DD9E1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6F20DBF5-8722-432E-A8F2-36D06EB4831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53F446F8-5B68-4362-AEFA-FFC3926B51B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35598AF8-C80E-48D5-B381-C02B85F336B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FAD9436C-C34A-4F6E-A759-D5572BE1E33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069888ED-CCB9-4BB0-AAD0-30AFC5EE6AA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934D8E3F-D349-432E-A145-C00D6C2BF3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A88961E3-2897-4456-8708-03F31D5CCF81}"/>
            </a:ext>
          </a:extLst>
        </xdr:cNvPr>
        <xdr:cNvCxnSpPr/>
      </xdr:nvCxnSpPr>
      <xdr:spPr>
        <a:xfrm flipV="1">
          <a:off x="16318864" y="17400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964FFDD6-29A0-45A2-9A79-CEAF2D5F689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6D0433E8-D71A-4610-A3CC-B625FD65A91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06792492-6FC9-4B6D-854F-CF6E1A89AD38}"/>
            </a:ext>
          </a:extLst>
        </xdr:cNvPr>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69" name="直線コネクタ 768">
          <a:extLst>
            <a:ext uri="{FF2B5EF4-FFF2-40B4-BE49-F238E27FC236}">
              <a16:creationId xmlns:a16="http://schemas.microsoft.com/office/drawing/2014/main" id="{43B51CC6-8DAC-4C11-9356-AC6A7573BAC0}"/>
            </a:ext>
          </a:extLst>
        </xdr:cNvPr>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a:extLst>
            <a:ext uri="{FF2B5EF4-FFF2-40B4-BE49-F238E27FC236}">
              <a16:creationId xmlns:a16="http://schemas.microsoft.com/office/drawing/2014/main" id="{496DAB00-DD2F-44C6-A63F-2BA7882D5831}"/>
            </a:ext>
          </a:extLst>
        </xdr:cNvPr>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a:extLst>
            <a:ext uri="{FF2B5EF4-FFF2-40B4-BE49-F238E27FC236}">
              <a16:creationId xmlns:a16="http://schemas.microsoft.com/office/drawing/2014/main" id="{800972AC-9DA2-4466-A79B-660BC8F23F7E}"/>
            </a:ext>
          </a:extLst>
        </xdr:cNvPr>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137795</xdr:rowOff>
    </xdr:from>
    <xdr:to>
      <xdr:col>81</xdr:col>
      <xdr:colOff>101600</xdr:colOff>
      <xdr:row>104</xdr:row>
      <xdr:rowOff>67945</xdr:rowOff>
    </xdr:to>
    <xdr:sp macro="" textlink="">
      <xdr:nvSpPr>
        <xdr:cNvPr id="772" name="フローチャート: 判断 771">
          <a:extLst>
            <a:ext uri="{FF2B5EF4-FFF2-40B4-BE49-F238E27FC236}">
              <a16:creationId xmlns:a16="http://schemas.microsoft.com/office/drawing/2014/main" id="{F37F7921-0440-4CCD-8D4C-B1179EC37D4E}"/>
            </a:ext>
          </a:extLst>
        </xdr:cNvPr>
        <xdr:cNvSpPr/>
      </xdr:nvSpPr>
      <xdr:spPr>
        <a:xfrm>
          <a:off x="15430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773" name="フローチャート: 判断 772">
          <a:extLst>
            <a:ext uri="{FF2B5EF4-FFF2-40B4-BE49-F238E27FC236}">
              <a16:creationId xmlns:a16="http://schemas.microsoft.com/office/drawing/2014/main" id="{B53BEE9F-B7FF-4F37-8D60-D4E1AAD04E69}"/>
            </a:ext>
          </a:extLst>
        </xdr:cNvPr>
        <xdr:cNvSpPr/>
      </xdr:nvSpPr>
      <xdr:spPr>
        <a:xfrm>
          <a:off x="14541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774" name="フローチャート: 判断 773">
          <a:extLst>
            <a:ext uri="{FF2B5EF4-FFF2-40B4-BE49-F238E27FC236}">
              <a16:creationId xmlns:a16="http://schemas.microsoft.com/office/drawing/2014/main" id="{1306DDD3-16C7-41C3-932D-96F8F41DA865}"/>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25400</xdr:rowOff>
    </xdr:from>
    <xdr:to>
      <xdr:col>67</xdr:col>
      <xdr:colOff>101600</xdr:colOff>
      <xdr:row>103</xdr:row>
      <xdr:rowOff>127000</xdr:rowOff>
    </xdr:to>
    <xdr:sp macro="" textlink="">
      <xdr:nvSpPr>
        <xdr:cNvPr id="775" name="フローチャート: 判断 774">
          <a:extLst>
            <a:ext uri="{FF2B5EF4-FFF2-40B4-BE49-F238E27FC236}">
              <a16:creationId xmlns:a16="http://schemas.microsoft.com/office/drawing/2014/main" id="{B9334DCF-8E57-4306-901F-2B2D7FFA242E}"/>
            </a:ext>
          </a:extLst>
        </xdr:cNvPr>
        <xdr:cNvSpPr/>
      </xdr:nvSpPr>
      <xdr:spPr>
        <a:xfrm>
          <a:off x="12763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895481B-575E-4254-BD1C-8F68521529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32F6F23-2BA4-47FB-89FF-F6C1ACE77EB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F3A1250-785D-4487-ACC3-3E03E91BF9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4C7CA89-E291-4F1E-B54E-2916488644B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6E702293-BD21-405E-9255-5B490D565D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23495</xdr:rowOff>
    </xdr:from>
    <xdr:to>
      <xdr:col>85</xdr:col>
      <xdr:colOff>177800</xdr:colOff>
      <xdr:row>104</xdr:row>
      <xdr:rowOff>125095</xdr:rowOff>
    </xdr:to>
    <xdr:sp macro="" textlink="">
      <xdr:nvSpPr>
        <xdr:cNvPr id="781" name="楕円 780">
          <a:extLst>
            <a:ext uri="{FF2B5EF4-FFF2-40B4-BE49-F238E27FC236}">
              <a16:creationId xmlns:a16="http://schemas.microsoft.com/office/drawing/2014/main" id="{4873CE41-75E7-45E9-AC9C-8035A07E5DFC}"/>
            </a:ext>
          </a:extLst>
        </xdr:cNvPr>
        <xdr:cNvSpPr/>
      </xdr:nvSpPr>
      <xdr:spPr>
        <a:xfrm>
          <a:off x="162687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1922</xdr:rowOff>
    </xdr:from>
    <xdr:ext cx="405111" cy="259045"/>
    <xdr:sp macro="" textlink="">
      <xdr:nvSpPr>
        <xdr:cNvPr id="782" name="【公民館】&#10;有形固定資産減価償却率該当値テキスト">
          <a:extLst>
            <a:ext uri="{FF2B5EF4-FFF2-40B4-BE49-F238E27FC236}">
              <a16:creationId xmlns:a16="http://schemas.microsoft.com/office/drawing/2014/main" id="{D582F1CA-1588-4BA3-AE6C-041F87F302E2}"/>
            </a:ext>
          </a:extLst>
        </xdr:cNvPr>
        <xdr:cNvSpPr txBox="1"/>
      </xdr:nvSpPr>
      <xdr:spPr>
        <a:xfrm>
          <a:off x="1635760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83" name="楕円 782">
          <a:extLst>
            <a:ext uri="{FF2B5EF4-FFF2-40B4-BE49-F238E27FC236}">
              <a16:creationId xmlns:a16="http://schemas.microsoft.com/office/drawing/2014/main" id="{0623091C-2345-41F7-9183-07F1C47A09AF}"/>
            </a:ext>
          </a:extLst>
        </xdr:cNvPr>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104</xdr:row>
      <xdr:rowOff>74295</xdr:rowOff>
    </xdr:to>
    <xdr:cxnSp macro="">
      <xdr:nvCxnSpPr>
        <xdr:cNvPr id="784" name="直線コネクタ 783">
          <a:extLst>
            <a:ext uri="{FF2B5EF4-FFF2-40B4-BE49-F238E27FC236}">
              <a16:creationId xmlns:a16="http://schemas.microsoft.com/office/drawing/2014/main" id="{592DB398-E023-441C-8212-263420DAF55A}"/>
            </a:ext>
          </a:extLst>
        </xdr:cNvPr>
        <xdr:cNvCxnSpPr/>
      </xdr:nvCxnSpPr>
      <xdr:spPr>
        <a:xfrm>
          <a:off x="15481300" y="178612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85" name="楕円 784">
          <a:extLst>
            <a:ext uri="{FF2B5EF4-FFF2-40B4-BE49-F238E27FC236}">
              <a16:creationId xmlns:a16="http://schemas.microsoft.com/office/drawing/2014/main" id="{FC79B0BF-8BFE-426C-8961-1861234943E8}"/>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30480</xdr:rowOff>
    </xdr:to>
    <xdr:cxnSp macro="">
      <xdr:nvCxnSpPr>
        <xdr:cNvPr id="786" name="直線コネクタ 785">
          <a:extLst>
            <a:ext uri="{FF2B5EF4-FFF2-40B4-BE49-F238E27FC236}">
              <a16:creationId xmlns:a16="http://schemas.microsoft.com/office/drawing/2014/main" id="{65DFF9A5-03B8-4DB7-B38D-ABD7047D817F}"/>
            </a:ext>
          </a:extLst>
        </xdr:cNvPr>
        <xdr:cNvCxnSpPr/>
      </xdr:nvCxnSpPr>
      <xdr:spPr>
        <a:xfrm>
          <a:off x="14592300" y="1786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87" name="楕円 786">
          <a:extLst>
            <a:ext uri="{FF2B5EF4-FFF2-40B4-BE49-F238E27FC236}">
              <a16:creationId xmlns:a16="http://schemas.microsoft.com/office/drawing/2014/main" id="{A5C41657-235C-492C-ACFC-BBBD77D95EFD}"/>
            </a:ext>
          </a:extLst>
        </xdr:cNvPr>
        <xdr:cNvSpPr/>
      </xdr:nvSpPr>
      <xdr:spPr>
        <a:xfrm>
          <a:off x="1365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148589</xdr:rowOff>
    </xdr:from>
    <xdr:to>
      <xdr:col>76</xdr:col>
      <xdr:colOff>114300</xdr:colOff>
      <xdr:row>104</xdr:row>
      <xdr:rowOff>30480</xdr:rowOff>
    </xdr:to>
    <xdr:cxnSp macro="">
      <xdr:nvCxnSpPr>
        <xdr:cNvPr id="788" name="直線コネクタ 787">
          <a:extLst>
            <a:ext uri="{FF2B5EF4-FFF2-40B4-BE49-F238E27FC236}">
              <a16:creationId xmlns:a16="http://schemas.microsoft.com/office/drawing/2014/main" id="{0592C95E-57F9-41B2-8472-543D5D76B90F}"/>
            </a:ext>
          </a:extLst>
        </xdr:cNvPr>
        <xdr:cNvCxnSpPr/>
      </xdr:nvCxnSpPr>
      <xdr:spPr>
        <a:xfrm>
          <a:off x="13703300" y="178079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53975</xdr:rowOff>
    </xdr:from>
    <xdr:to>
      <xdr:col>67</xdr:col>
      <xdr:colOff>101600</xdr:colOff>
      <xdr:row>103</xdr:row>
      <xdr:rowOff>155575</xdr:rowOff>
    </xdr:to>
    <xdr:sp macro="" textlink="">
      <xdr:nvSpPr>
        <xdr:cNvPr id="789" name="楕円 788">
          <a:extLst>
            <a:ext uri="{FF2B5EF4-FFF2-40B4-BE49-F238E27FC236}">
              <a16:creationId xmlns:a16="http://schemas.microsoft.com/office/drawing/2014/main" id="{9B491056-1245-4A56-86EA-725389AC990E}"/>
            </a:ext>
          </a:extLst>
        </xdr:cNvPr>
        <xdr:cNvSpPr/>
      </xdr:nvSpPr>
      <xdr:spPr>
        <a:xfrm>
          <a:off x="12763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104775</xdr:rowOff>
    </xdr:from>
    <xdr:to>
      <xdr:col>71</xdr:col>
      <xdr:colOff>177800</xdr:colOff>
      <xdr:row>103</xdr:row>
      <xdr:rowOff>148589</xdr:rowOff>
    </xdr:to>
    <xdr:cxnSp macro="">
      <xdr:nvCxnSpPr>
        <xdr:cNvPr id="790" name="直線コネクタ 789">
          <a:extLst>
            <a:ext uri="{FF2B5EF4-FFF2-40B4-BE49-F238E27FC236}">
              <a16:creationId xmlns:a16="http://schemas.microsoft.com/office/drawing/2014/main" id="{72067A85-38F1-4B11-A880-C624FB26BDB2}"/>
            </a:ext>
          </a:extLst>
        </xdr:cNvPr>
        <xdr:cNvCxnSpPr/>
      </xdr:nvCxnSpPr>
      <xdr:spPr>
        <a:xfrm>
          <a:off x="12814300" y="177641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84472</xdr:rowOff>
    </xdr:from>
    <xdr:ext cx="405111" cy="259045"/>
    <xdr:sp macro="" textlink="">
      <xdr:nvSpPr>
        <xdr:cNvPr id="791" name="n_1aveValue【公民館】&#10;有形固定資産減価償却率">
          <a:extLst>
            <a:ext uri="{FF2B5EF4-FFF2-40B4-BE49-F238E27FC236}">
              <a16:creationId xmlns:a16="http://schemas.microsoft.com/office/drawing/2014/main" id="{5CF1188A-0E76-4543-B6AE-9316300EB47C}"/>
            </a:ext>
          </a:extLst>
        </xdr:cNvPr>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12082</xdr:rowOff>
    </xdr:from>
    <xdr:ext cx="405111" cy="259045"/>
    <xdr:sp macro="" textlink="">
      <xdr:nvSpPr>
        <xdr:cNvPr id="792" name="n_2aveValue【公民館】&#10;有形固定資産減価償却率">
          <a:extLst>
            <a:ext uri="{FF2B5EF4-FFF2-40B4-BE49-F238E27FC236}">
              <a16:creationId xmlns:a16="http://schemas.microsoft.com/office/drawing/2014/main" id="{8D416D62-B896-48A9-A39D-B5AF9D5C0671}"/>
            </a:ext>
          </a:extLst>
        </xdr:cNvPr>
        <xdr:cNvSpPr txBox="1"/>
      </xdr:nvSpPr>
      <xdr:spPr>
        <a:xfrm>
          <a:off x="14389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793" name="n_3aveValue【公民館】&#10;有形固定資産減価償却率">
          <a:extLst>
            <a:ext uri="{FF2B5EF4-FFF2-40B4-BE49-F238E27FC236}">
              <a16:creationId xmlns:a16="http://schemas.microsoft.com/office/drawing/2014/main" id="{0238D09E-96D6-46D4-B8B5-9A91D5482E5B}"/>
            </a:ext>
          </a:extLst>
        </xdr:cNvPr>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794" name="n_4aveValue【公民館】&#10;有形固定資産減価償却率">
          <a:extLst>
            <a:ext uri="{FF2B5EF4-FFF2-40B4-BE49-F238E27FC236}">
              <a16:creationId xmlns:a16="http://schemas.microsoft.com/office/drawing/2014/main" id="{BD941424-E14B-4502-B2AC-850A8DB19B6E}"/>
            </a:ext>
          </a:extLst>
        </xdr:cNvPr>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72407</xdr:rowOff>
    </xdr:from>
    <xdr:ext cx="405111" cy="259045"/>
    <xdr:sp macro="" textlink="">
      <xdr:nvSpPr>
        <xdr:cNvPr id="795" name="n_1mainValue【公民館】&#10;有形固定資産減価償却率">
          <a:extLst>
            <a:ext uri="{FF2B5EF4-FFF2-40B4-BE49-F238E27FC236}">
              <a16:creationId xmlns:a16="http://schemas.microsoft.com/office/drawing/2014/main" id="{E1E5D853-4B04-40C7-AB84-47E20CF86911}"/>
            </a:ext>
          </a:extLst>
        </xdr:cNvPr>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96" name="n_2mainValue【公民館】&#10;有形固定資産減価償却率">
          <a:extLst>
            <a:ext uri="{FF2B5EF4-FFF2-40B4-BE49-F238E27FC236}">
              <a16:creationId xmlns:a16="http://schemas.microsoft.com/office/drawing/2014/main" id="{39864A6A-BAD4-432C-A77F-A8AF63FD0CD3}"/>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19066</xdr:rowOff>
    </xdr:from>
    <xdr:ext cx="405111" cy="259045"/>
    <xdr:sp macro="" textlink="">
      <xdr:nvSpPr>
        <xdr:cNvPr id="797" name="n_3mainValue【公民館】&#10;有形固定資産減価償却率">
          <a:extLst>
            <a:ext uri="{FF2B5EF4-FFF2-40B4-BE49-F238E27FC236}">
              <a16:creationId xmlns:a16="http://schemas.microsoft.com/office/drawing/2014/main" id="{14E53396-6B09-4B40-8609-4E363D93FA53}"/>
            </a:ext>
          </a:extLst>
        </xdr:cNvPr>
        <xdr:cNvSpPr txBox="1"/>
      </xdr:nvSpPr>
      <xdr:spPr>
        <a:xfrm>
          <a:off x="13500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146702</xdr:rowOff>
    </xdr:from>
    <xdr:ext cx="405111" cy="259045"/>
    <xdr:sp macro="" textlink="">
      <xdr:nvSpPr>
        <xdr:cNvPr id="798" name="n_4mainValue【公民館】&#10;有形固定資産減価償却率">
          <a:extLst>
            <a:ext uri="{FF2B5EF4-FFF2-40B4-BE49-F238E27FC236}">
              <a16:creationId xmlns:a16="http://schemas.microsoft.com/office/drawing/2014/main" id="{A3917175-18C0-432B-AEC1-A56AEB286A68}"/>
            </a:ext>
          </a:extLst>
        </xdr:cNvPr>
        <xdr:cNvSpPr txBox="1"/>
      </xdr:nvSpPr>
      <xdr:spPr>
        <a:xfrm>
          <a:off x="12611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F37F84E9-321E-45EB-9316-A41AE95BD8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F42CD5F-3220-4D22-95FE-0746CD4C5A4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9FBAD25E-038F-45FE-A2FF-DA69A7B119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71B54D37-DFDD-4F97-B98C-27A4EB275FC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8D9F4C7A-511B-4C6B-B960-71083BB601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90CCED30-2B73-4F64-950A-779A88D1381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42125BA-FF66-47C1-8063-310B98FE53A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53D44EB3-8D10-43A2-84B4-320312E5CD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EA888FC2-68C2-498A-94B8-BDC73D2881C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C8C0FEA8-0080-4E50-8E24-CB88180B5B6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a:extLst>
            <a:ext uri="{FF2B5EF4-FFF2-40B4-BE49-F238E27FC236}">
              <a16:creationId xmlns:a16="http://schemas.microsoft.com/office/drawing/2014/main" id="{6AABB2E1-0D97-4FF9-94C8-4F066AF73A6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a:extLst>
            <a:ext uri="{FF2B5EF4-FFF2-40B4-BE49-F238E27FC236}">
              <a16:creationId xmlns:a16="http://schemas.microsoft.com/office/drawing/2014/main" id="{0DED1578-8D39-4AA7-B70F-27C78B5D8A4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a:extLst>
            <a:ext uri="{FF2B5EF4-FFF2-40B4-BE49-F238E27FC236}">
              <a16:creationId xmlns:a16="http://schemas.microsoft.com/office/drawing/2014/main" id="{75F36D61-E089-4E9B-B54B-C3AF21DF6E7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a:extLst>
            <a:ext uri="{FF2B5EF4-FFF2-40B4-BE49-F238E27FC236}">
              <a16:creationId xmlns:a16="http://schemas.microsoft.com/office/drawing/2014/main" id="{DE0370E4-C4FC-4DF8-A864-471AC22F875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571C5C84-6CE1-4401-AB1F-9DCD8703FBD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3BD238FE-927F-4A6C-A983-EA9228011BA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a:extLst>
            <a:ext uri="{FF2B5EF4-FFF2-40B4-BE49-F238E27FC236}">
              <a16:creationId xmlns:a16="http://schemas.microsoft.com/office/drawing/2014/main" id="{A4160F01-CBA6-4261-8E93-941E5E744EC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a:extLst>
            <a:ext uri="{FF2B5EF4-FFF2-40B4-BE49-F238E27FC236}">
              <a16:creationId xmlns:a16="http://schemas.microsoft.com/office/drawing/2014/main" id="{06F64B2A-7D78-421C-88F4-1E70827DE81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a:extLst>
            <a:ext uri="{FF2B5EF4-FFF2-40B4-BE49-F238E27FC236}">
              <a16:creationId xmlns:a16="http://schemas.microsoft.com/office/drawing/2014/main" id="{74F7D2D3-8B3B-4CF8-995A-A25C0355426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a:extLst>
            <a:ext uri="{FF2B5EF4-FFF2-40B4-BE49-F238E27FC236}">
              <a16:creationId xmlns:a16="http://schemas.microsoft.com/office/drawing/2014/main" id="{DE0708B6-525D-4A74-8333-A5BC7370C80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B57D7DB1-935D-4242-8C2D-C90455ED908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560089C4-EABD-4BF9-8633-D95296E1441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A8C57930-B716-4581-A3C5-23FD409540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83820</xdr:rowOff>
    </xdr:from>
    <xdr:to>
      <xdr:col>116</xdr:col>
      <xdr:colOff>62864</xdr:colOff>
      <xdr:row>108</xdr:row>
      <xdr:rowOff>114300</xdr:rowOff>
    </xdr:to>
    <xdr:cxnSp macro="">
      <xdr:nvCxnSpPr>
        <xdr:cNvPr id="822" name="直線コネクタ 821">
          <a:extLst>
            <a:ext uri="{FF2B5EF4-FFF2-40B4-BE49-F238E27FC236}">
              <a16:creationId xmlns:a16="http://schemas.microsoft.com/office/drawing/2014/main" id="{52863D4E-E020-4209-BE30-717EB76B07CA}"/>
            </a:ext>
          </a:extLst>
        </xdr:cNvPr>
        <xdr:cNvCxnSpPr/>
      </xdr:nvCxnSpPr>
      <xdr:spPr>
        <a:xfrm flipV="1">
          <a:off x="22160864" y="17228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3" name="【公民館】&#10;一人当たり面積最小値テキスト">
          <a:extLst>
            <a:ext uri="{FF2B5EF4-FFF2-40B4-BE49-F238E27FC236}">
              <a16:creationId xmlns:a16="http://schemas.microsoft.com/office/drawing/2014/main" id="{5997C364-91AC-4234-A306-E78223D7C56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4" name="直線コネクタ 823">
          <a:extLst>
            <a:ext uri="{FF2B5EF4-FFF2-40B4-BE49-F238E27FC236}">
              <a16:creationId xmlns:a16="http://schemas.microsoft.com/office/drawing/2014/main" id="{49AC60BF-1AA8-47A8-A1AF-6277A0FBA12C}"/>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30497</xdr:rowOff>
    </xdr:from>
    <xdr:ext cx="469744" cy="259045"/>
    <xdr:sp macro="" textlink="">
      <xdr:nvSpPr>
        <xdr:cNvPr id="825" name="【公民館】&#10;一人当たり面積最大値テキスト">
          <a:extLst>
            <a:ext uri="{FF2B5EF4-FFF2-40B4-BE49-F238E27FC236}">
              <a16:creationId xmlns:a16="http://schemas.microsoft.com/office/drawing/2014/main" id="{EFDB1087-15AF-44C0-A053-94FBC4F6ED70}"/>
            </a:ext>
          </a:extLst>
        </xdr:cNvPr>
        <xdr:cNvSpPr txBox="1"/>
      </xdr:nvSpPr>
      <xdr:spPr>
        <a:xfrm>
          <a:off x="22199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83820</xdr:rowOff>
    </xdr:from>
    <xdr:to>
      <xdr:col>116</xdr:col>
      <xdr:colOff>152400</xdr:colOff>
      <xdr:row>100</xdr:row>
      <xdr:rowOff>83820</xdr:rowOff>
    </xdr:to>
    <xdr:cxnSp macro="">
      <xdr:nvCxnSpPr>
        <xdr:cNvPr id="826" name="直線コネクタ 825">
          <a:extLst>
            <a:ext uri="{FF2B5EF4-FFF2-40B4-BE49-F238E27FC236}">
              <a16:creationId xmlns:a16="http://schemas.microsoft.com/office/drawing/2014/main" id="{3D52EF37-46F8-48B5-BE8C-D28898967BF0}"/>
            </a:ext>
          </a:extLst>
        </xdr:cNvPr>
        <xdr:cNvCxnSpPr/>
      </xdr:nvCxnSpPr>
      <xdr:spPr>
        <a:xfrm>
          <a:off x="22072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53357</xdr:rowOff>
    </xdr:from>
    <xdr:ext cx="469744" cy="259045"/>
    <xdr:sp macro="" textlink="">
      <xdr:nvSpPr>
        <xdr:cNvPr id="827" name="【公民館】&#10;一人当たり面積平均値テキスト">
          <a:extLst>
            <a:ext uri="{FF2B5EF4-FFF2-40B4-BE49-F238E27FC236}">
              <a16:creationId xmlns:a16="http://schemas.microsoft.com/office/drawing/2014/main" id="{083ACD01-A003-4642-8D2C-DAD316D9CD19}"/>
            </a:ext>
          </a:extLst>
        </xdr:cNvPr>
        <xdr:cNvSpPr txBox="1"/>
      </xdr:nvSpPr>
      <xdr:spPr>
        <a:xfrm>
          <a:off x="221996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28" name="フローチャート: 判断 827">
          <a:extLst>
            <a:ext uri="{FF2B5EF4-FFF2-40B4-BE49-F238E27FC236}">
              <a16:creationId xmlns:a16="http://schemas.microsoft.com/office/drawing/2014/main" id="{6F61FAB7-6BCE-44E7-861B-0035A2D1FEC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29" name="フローチャート: 判断 828">
          <a:extLst>
            <a:ext uri="{FF2B5EF4-FFF2-40B4-BE49-F238E27FC236}">
              <a16:creationId xmlns:a16="http://schemas.microsoft.com/office/drawing/2014/main" id="{DC1CC548-CE37-4FF4-8AF1-10B8D03E8B6E}"/>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0" name="フローチャート: 判断 829">
          <a:extLst>
            <a:ext uri="{FF2B5EF4-FFF2-40B4-BE49-F238E27FC236}">
              <a16:creationId xmlns:a16="http://schemas.microsoft.com/office/drawing/2014/main" id="{0104CFAD-3601-4132-B240-80C9A367A48E}"/>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1" name="フローチャート: 判断 830">
          <a:extLst>
            <a:ext uri="{FF2B5EF4-FFF2-40B4-BE49-F238E27FC236}">
              <a16:creationId xmlns:a16="http://schemas.microsoft.com/office/drawing/2014/main" id="{9C93D395-1BD9-4A31-BCEA-1FCE5901B3E7}"/>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32" name="フローチャート: 判断 831">
          <a:extLst>
            <a:ext uri="{FF2B5EF4-FFF2-40B4-BE49-F238E27FC236}">
              <a16:creationId xmlns:a16="http://schemas.microsoft.com/office/drawing/2014/main" id="{985DCEF2-0946-496F-AC32-337916BF15FD}"/>
            </a:ext>
          </a:extLst>
        </xdr:cNvPr>
        <xdr:cNvSpPr/>
      </xdr:nvSpPr>
      <xdr:spPr>
        <a:xfrm>
          <a:off x="18605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BD255E8-CC66-442C-8FFB-B7E8257A03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4F1F98A-0371-465F-AC1D-B2189BF7AD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B8A9387-81EC-4DB3-87F8-7BF81985C3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FBB6C76-A852-4FE0-97C7-B6C10CEF34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F94E8B2-8FB7-431A-9C30-EDEB0874871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55880</xdr:rowOff>
    </xdr:from>
    <xdr:to>
      <xdr:col>116</xdr:col>
      <xdr:colOff>114300</xdr:colOff>
      <xdr:row>102</xdr:row>
      <xdr:rowOff>157480</xdr:rowOff>
    </xdr:to>
    <xdr:sp macro="" textlink="">
      <xdr:nvSpPr>
        <xdr:cNvPr id="838" name="楕円 837">
          <a:extLst>
            <a:ext uri="{FF2B5EF4-FFF2-40B4-BE49-F238E27FC236}">
              <a16:creationId xmlns:a16="http://schemas.microsoft.com/office/drawing/2014/main" id="{B69C5498-C945-4435-B038-FAFE0C46CABC}"/>
            </a:ext>
          </a:extLst>
        </xdr:cNvPr>
        <xdr:cNvSpPr/>
      </xdr:nvSpPr>
      <xdr:spPr>
        <a:xfrm>
          <a:off x="221107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78757</xdr:rowOff>
    </xdr:from>
    <xdr:ext cx="469744" cy="259045"/>
    <xdr:sp macro="" textlink="">
      <xdr:nvSpPr>
        <xdr:cNvPr id="839" name="【公民館】&#10;一人当たり面積該当値テキスト">
          <a:extLst>
            <a:ext uri="{FF2B5EF4-FFF2-40B4-BE49-F238E27FC236}">
              <a16:creationId xmlns:a16="http://schemas.microsoft.com/office/drawing/2014/main" id="{AD76B441-2527-4F0D-9236-C66F7F1D3208}"/>
            </a:ext>
          </a:extLst>
        </xdr:cNvPr>
        <xdr:cNvSpPr txBox="1"/>
      </xdr:nvSpPr>
      <xdr:spPr>
        <a:xfrm>
          <a:off x="22199600"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63500</xdr:rowOff>
    </xdr:from>
    <xdr:to>
      <xdr:col>112</xdr:col>
      <xdr:colOff>38100</xdr:colOff>
      <xdr:row>102</xdr:row>
      <xdr:rowOff>165100</xdr:rowOff>
    </xdr:to>
    <xdr:sp macro="" textlink="">
      <xdr:nvSpPr>
        <xdr:cNvPr id="840" name="楕円 839">
          <a:extLst>
            <a:ext uri="{FF2B5EF4-FFF2-40B4-BE49-F238E27FC236}">
              <a16:creationId xmlns:a16="http://schemas.microsoft.com/office/drawing/2014/main" id="{AF719BC7-466E-4CA5-9FF9-F67129EAE87A}"/>
            </a:ext>
          </a:extLst>
        </xdr:cNvPr>
        <xdr:cNvSpPr/>
      </xdr:nvSpPr>
      <xdr:spPr>
        <a:xfrm>
          <a:off x="21272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106680</xdr:rowOff>
    </xdr:from>
    <xdr:to>
      <xdr:col>116</xdr:col>
      <xdr:colOff>63500</xdr:colOff>
      <xdr:row>102</xdr:row>
      <xdr:rowOff>114300</xdr:rowOff>
    </xdr:to>
    <xdr:cxnSp macro="">
      <xdr:nvCxnSpPr>
        <xdr:cNvPr id="841" name="直線コネクタ 840">
          <a:extLst>
            <a:ext uri="{FF2B5EF4-FFF2-40B4-BE49-F238E27FC236}">
              <a16:creationId xmlns:a16="http://schemas.microsoft.com/office/drawing/2014/main" id="{17EC3992-AE95-4179-A1FC-ED33D5A2C4CD}"/>
            </a:ext>
          </a:extLst>
        </xdr:cNvPr>
        <xdr:cNvCxnSpPr/>
      </xdr:nvCxnSpPr>
      <xdr:spPr>
        <a:xfrm flipV="1">
          <a:off x="21323300" y="17594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86361</xdr:rowOff>
    </xdr:from>
    <xdr:to>
      <xdr:col>107</xdr:col>
      <xdr:colOff>101600</xdr:colOff>
      <xdr:row>103</xdr:row>
      <xdr:rowOff>16511</xdr:rowOff>
    </xdr:to>
    <xdr:sp macro="" textlink="">
      <xdr:nvSpPr>
        <xdr:cNvPr id="842" name="楕円 841">
          <a:extLst>
            <a:ext uri="{FF2B5EF4-FFF2-40B4-BE49-F238E27FC236}">
              <a16:creationId xmlns:a16="http://schemas.microsoft.com/office/drawing/2014/main" id="{C3C2ED05-DD8B-420C-AC49-0706C1CA5CB7}"/>
            </a:ext>
          </a:extLst>
        </xdr:cNvPr>
        <xdr:cNvSpPr/>
      </xdr:nvSpPr>
      <xdr:spPr>
        <a:xfrm>
          <a:off x="20383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114300</xdr:rowOff>
    </xdr:from>
    <xdr:to>
      <xdr:col>111</xdr:col>
      <xdr:colOff>177800</xdr:colOff>
      <xdr:row>102</xdr:row>
      <xdr:rowOff>137161</xdr:rowOff>
    </xdr:to>
    <xdr:cxnSp macro="">
      <xdr:nvCxnSpPr>
        <xdr:cNvPr id="843" name="直線コネクタ 842">
          <a:extLst>
            <a:ext uri="{FF2B5EF4-FFF2-40B4-BE49-F238E27FC236}">
              <a16:creationId xmlns:a16="http://schemas.microsoft.com/office/drawing/2014/main" id="{1682A482-A9F5-4991-9CFB-9B355ED5873F}"/>
            </a:ext>
          </a:extLst>
        </xdr:cNvPr>
        <xdr:cNvCxnSpPr/>
      </xdr:nvCxnSpPr>
      <xdr:spPr>
        <a:xfrm flipV="1">
          <a:off x="20434300" y="17602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101600</xdr:rowOff>
    </xdr:from>
    <xdr:to>
      <xdr:col>102</xdr:col>
      <xdr:colOff>165100</xdr:colOff>
      <xdr:row>103</xdr:row>
      <xdr:rowOff>31750</xdr:rowOff>
    </xdr:to>
    <xdr:sp macro="" textlink="">
      <xdr:nvSpPr>
        <xdr:cNvPr id="844" name="楕円 843">
          <a:extLst>
            <a:ext uri="{FF2B5EF4-FFF2-40B4-BE49-F238E27FC236}">
              <a16:creationId xmlns:a16="http://schemas.microsoft.com/office/drawing/2014/main" id="{9DB62200-F069-442C-843E-9CA3A3C382CA}"/>
            </a:ext>
          </a:extLst>
        </xdr:cNvPr>
        <xdr:cNvSpPr/>
      </xdr:nvSpPr>
      <xdr:spPr>
        <a:xfrm>
          <a:off x="19494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137161</xdr:rowOff>
    </xdr:from>
    <xdr:to>
      <xdr:col>107</xdr:col>
      <xdr:colOff>50800</xdr:colOff>
      <xdr:row>102</xdr:row>
      <xdr:rowOff>152400</xdr:rowOff>
    </xdr:to>
    <xdr:cxnSp macro="">
      <xdr:nvCxnSpPr>
        <xdr:cNvPr id="845" name="直線コネクタ 844">
          <a:extLst>
            <a:ext uri="{FF2B5EF4-FFF2-40B4-BE49-F238E27FC236}">
              <a16:creationId xmlns:a16="http://schemas.microsoft.com/office/drawing/2014/main" id="{5F21DA0D-4E3F-4AB5-984A-9C6BCA2ECB30}"/>
            </a:ext>
          </a:extLst>
        </xdr:cNvPr>
        <xdr:cNvCxnSpPr/>
      </xdr:nvCxnSpPr>
      <xdr:spPr>
        <a:xfrm flipV="1">
          <a:off x="19545300" y="17625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101600</xdr:rowOff>
    </xdr:from>
    <xdr:to>
      <xdr:col>98</xdr:col>
      <xdr:colOff>38100</xdr:colOff>
      <xdr:row>103</xdr:row>
      <xdr:rowOff>31750</xdr:rowOff>
    </xdr:to>
    <xdr:sp macro="" textlink="">
      <xdr:nvSpPr>
        <xdr:cNvPr id="846" name="楕円 845">
          <a:extLst>
            <a:ext uri="{FF2B5EF4-FFF2-40B4-BE49-F238E27FC236}">
              <a16:creationId xmlns:a16="http://schemas.microsoft.com/office/drawing/2014/main" id="{73DD8124-AEA3-4130-9E78-87DA12FC3108}"/>
            </a:ext>
          </a:extLst>
        </xdr:cNvPr>
        <xdr:cNvSpPr/>
      </xdr:nvSpPr>
      <xdr:spPr>
        <a:xfrm>
          <a:off x="18605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152400</xdr:rowOff>
    </xdr:from>
    <xdr:to>
      <xdr:col>102</xdr:col>
      <xdr:colOff>114300</xdr:colOff>
      <xdr:row>102</xdr:row>
      <xdr:rowOff>152400</xdr:rowOff>
    </xdr:to>
    <xdr:cxnSp macro="">
      <xdr:nvCxnSpPr>
        <xdr:cNvPr id="847" name="直線コネクタ 846">
          <a:extLst>
            <a:ext uri="{FF2B5EF4-FFF2-40B4-BE49-F238E27FC236}">
              <a16:creationId xmlns:a16="http://schemas.microsoft.com/office/drawing/2014/main" id="{9BE10BB1-109C-4EFA-8B28-368F3359825C}"/>
            </a:ext>
          </a:extLst>
        </xdr:cNvPr>
        <xdr:cNvCxnSpPr/>
      </xdr:nvCxnSpPr>
      <xdr:spPr>
        <a:xfrm>
          <a:off x="18656300" y="1764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8" name="n_1aveValue【公民館】&#10;一人当たり面積">
          <a:extLst>
            <a:ext uri="{FF2B5EF4-FFF2-40B4-BE49-F238E27FC236}">
              <a16:creationId xmlns:a16="http://schemas.microsoft.com/office/drawing/2014/main" id="{3671804F-06D3-44B4-8C52-BEAD8E5E4036}"/>
            </a:ext>
          </a:extLst>
        </xdr:cNvPr>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849" name="n_2aveValue【公民館】&#10;一人当たり面積">
          <a:extLst>
            <a:ext uri="{FF2B5EF4-FFF2-40B4-BE49-F238E27FC236}">
              <a16:creationId xmlns:a16="http://schemas.microsoft.com/office/drawing/2014/main" id="{A6DDC809-2EA3-4B64-B491-64B419A55203}"/>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850" name="n_3aveValue【公民館】&#10;一人当たり面積">
          <a:extLst>
            <a:ext uri="{FF2B5EF4-FFF2-40B4-BE49-F238E27FC236}">
              <a16:creationId xmlns:a16="http://schemas.microsoft.com/office/drawing/2014/main" id="{67475EB4-7E38-4DC5-AE23-876A004AE78A}"/>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99077</xdr:rowOff>
    </xdr:from>
    <xdr:ext cx="469744" cy="259045"/>
    <xdr:sp macro="" textlink="">
      <xdr:nvSpPr>
        <xdr:cNvPr id="851" name="n_4aveValue【公民館】&#10;一人当たり面積">
          <a:extLst>
            <a:ext uri="{FF2B5EF4-FFF2-40B4-BE49-F238E27FC236}">
              <a16:creationId xmlns:a16="http://schemas.microsoft.com/office/drawing/2014/main" id="{3973CF8D-75CA-46AD-8793-A9062F32A29C}"/>
            </a:ext>
          </a:extLst>
        </xdr:cNvPr>
        <xdr:cNvSpPr txBox="1"/>
      </xdr:nvSpPr>
      <xdr:spPr>
        <a:xfrm>
          <a:off x="18421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10177</xdr:rowOff>
    </xdr:from>
    <xdr:ext cx="469744" cy="259045"/>
    <xdr:sp macro="" textlink="">
      <xdr:nvSpPr>
        <xdr:cNvPr id="852" name="n_1mainValue【公民館】&#10;一人当たり面積">
          <a:extLst>
            <a:ext uri="{FF2B5EF4-FFF2-40B4-BE49-F238E27FC236}">
              <a16:creationId xmlns:a16="http://schemas.microsoft.com/office/drawing/2014/main" id="{DA1326BB-7E9D-4D65-97F1-586552009185}"/>
            </a:ext>
          </a:extLst>
        </xdr:cNvPr>
        <xdr:cNvSpPr txBox="1"/>
      </xdr:nvSpPr>
      <xdr:spPr>
        <a:xfrm>
          <a:off x="210757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33038</xdr:rowOff>
    </xdr:from>
    <xdr:ext cx="469744" cy="259045"/>
    <xdr:sp macro="" textlink="">
      <xdr:nvSpPr>
        <xdr:cNvPr id="853" name="n_2mainValue【公民館】&#10;一人当たり面積">
          <a:extLst>
            <a:ext uri="{FF2B5EF4-FFF2-40B4-BE49-F238E27FC236}">
              <a16:creationId xmlns:a16="http://schemas.microsoft.com/office/drawing/2014/main" id="{137DE17F-513C-46F9-AEED-C669C38FC540}"/>
            </a:ext>
          </a:extLst>
        </xdr:cNvPr>
        <xdr:cNvSpPr txBox="1"/>
      </xdr:nvSpPr>
      <xdr:spPr>
        <a:xfrm>
          <a:off x="201994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48277</xdr:rowOff>
    </xdr:from>
    <xdr:ext cx="469744" cy="259045"/>
    <xdr:sp macro="" textlink="">
      <xdr:nvSpPr>
        <xdr:cNvPr id="854" name="n_3mainValue【公民館】&#10;一人当たり面積">
          <a:extLst>
            <a:ext uri="{FF2B5EF4-FFF2-40B4-BE49-F238E27FC236}">
              <a16:creationId xmlns:a16="http://schemas.microsoft.com/office/drawing/2014/main" id="{F60DF8C4-D533-43C7-B6D6-5C581FBB5F7C}"/>
            </a:ext>
          </a:extLst>
        </xdr:cNvPr>
        <xdr:cNvSpPr txBox="1"/>
      </xdr:nvSpPr>
      <xdr:spPr>
        <a:xfrm>
          <a:off x="19310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48277</xdr:rowOff>
    </xdr:from>
    <xdr:ext cx="469744" cy="259045"/>
    <xdr:sp macro="" textlink="">
      <xdr:nvSpPr>
        <xdr:cNvPr id="855" name="n_4mainValue【公民館】&#10;一人当たり面積">
          <a:extLst>
            <a:ext uri="{FF2B5EF4-FFF2-40B4-BE49-F238E27FC236}">
              <a16:creationId xmlns:a16="http://schemas.microsoft.com/office/drawing/2014/main" id="{E2A76BCE-D327-47BE-BA89-2FFB22613124}"/>
            </a:ext>
          </a:extLst>
        </xdr:cNvPr>
        <xdr:cNvSpPr txBox="1"/>
      </xdr:nvSpPr>
      <xdr:spPr>
        <a:xfrm>
          <a:off x="18421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B5454452-FE1A-47B2-88C2-61352C3013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0A39637F-1827-40CF-B582-9A25397DD3A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1911B968-11F3-4C53-A129-68E8D45ABF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道路は、国庫補助等を活用しながら限られた財源で整備しているが、類似団体平均に比べ減価償却率が高い状態で推移している。</a:t>
          </a:r>
          <a:endParaRPr lang="ja-JP" altLang="ja-JP" sz="1400">
            <a:effectLst/>
          </a:endParaRPr>
        </a:p>
        <a:p>
          <a:r>
            <a:rPr kumimoji="1" lang="ja-JP" altLang="ja-JP" sz="1100">
              <a:solidFill>
                <a:schemeClr val="dk1"/>
              </a:solidFill>
              <a:effectLst/>
              <a:latin typeface="+mn-lt"/>
              <a:ea typeface="+mn-ea"/>
              <a:cs typeface="+mn-cs"/>
            </a:rPr>
            <a:t>　橋りょう・トンネルは、橋りょう長寿命化修繕計画に基づき順次整備を行っているが、老朽化が進んでおり、有形固定資産減価償却率は増となっている。</a:t>
          </a:r>
          <a:endParaRPr lang="ja-JP" altLang="ja-JP" sz="1400">
            <a:effectLst/>
          </a:endParaRPr>
        </a:p>
        <a:p>
          <a:r>
            <a:rPr kumimoji="1" lang="ja-JP" altLang="ja-JP" sz="1100">
              <a:solidFill>
                <a:schemeClr val="dk1"/>
              </a:solidFill>
              <a:effectLst/>
              <a:latin typeface="+mn-lt"/>
              <a:ea typeface="+mn-ea"/>
              <a:cs typeface="+mn-cs"/>
            </a:rPr>
            <a:t>　保育所は、類似団体に比べ減価償却が進んでいる状況であるが、築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年を目途に大規模改造工事を実施する方針とし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年度から事業を開始したため、今後は横ばいとなっていくことが見込まれる。</a:t>
          </a:r>
          <a:endParaRPr lang="ja-JP" altLang="ja-JP" sz="1400">
            <a:effectLst/>
          </a:endParaRPr>
        </a:p>
        <a:p>
          <a:r>
            <a:rPr kumimoji="1" lang="ja-JP" altLang="ja-JP" sz="1100">
              <a:solidFill>
                <a:schemeClr val="dk1"/>
              </a:solidFill>
              <a:effectLst/>
              <a:latin typeface="+mn-lt"/>
              <a:ea typeface="+mn-ea"/>
              <a:cs typeface="+mn-cs"/>
            </a:rPr>
            <a:t>　学校施設は老朽化が進み、有形固定資産減価償却率が増傾向にあるが、市内小中学校の長寿命化改良事業を開始したため、今後は横ばいとなっていくことが見込まれる。</a:t>
          </a:r>
          <a:endParaRPr lang="ja-JP" altLang="ja-JP" sz="1400">
            <a:effectLst/>
          </a:endParaRPr>
        </a:p>
        <a:p>
          <a:r>
            <a:rPr kumimoji="1" lang="ja-JP" altLang="ja-JP" sz="1100">
              <a:solidFill>
                <a:schemeClr val="dk1"/>
              </a:solidFill>
              <a:effectLst/>
              <a:latin typeface="+mn-lt"/>
              <a:ea typeface="+mn-ea"/>
              <a:cs typeface="+mn-cs"/>
            </a:rPr>
            <a:t>　公営住宅、児童館及び公民館については、類似団体との比較で、いずれも一人当たり面積が大きく、また、減価償却が進んでいる状況にあることから、公共施設総合管理計画等に基づき計画的に管理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455585-1CFB-4F46-A0BE-8B9123109C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19FC10-39CB-471C-A96C-0DB093B17D5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0BEAA9-7A07-4E58-8682-AF1F8CD0D2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AAAF8A-195E-415C-AABA-8A7F13F3C0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長野県松本市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4662E2-3E8F-4E33-92B5-CAB57F7717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C927558-920B-4DEA-BBF8-03BBEE4AE7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5B7647-E4F0-4957-85FE-E186C07A21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05A59A-A756-4495-8945-92C5C130D2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9BEF8F-CE1A-42D8-B3ED-C88364E27B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0C4077-D584-44C3-966B-9041D93ECA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236,447
232,399
978.47
115,090,206
112,001,774
2,380,448
59,543,455
71,439,393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FDC4D0-E1C6-468D-AA6E-732A9ABC34F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6E8641-C63B-4893-B58E-1C3723327F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7E0181-F133-4B0B-B85B-78E2C7AAA7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7DD603-A50C-4AC3-8730-7880E0E6C7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DB430E-07CD-49E6-9616-A3CFF000E6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7ACFF15-46B3-4BE2-9F4A-35AF29E27A3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234E90-7713-47F2-B681-8EAFE72180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A357CA-59D6-45A2-A0A8-C4776F83F3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53A7D1-D580-406B-91BB-83A568EEA54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E7AE47-BC32-4D90-9208-6BA32A5FD5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0819CB-3EAC-4987-8A32-52BB0F78947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33A076-C6BA-4F8A-9FB5-E2CC43AE89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DE0C41-06D9-433A-BB95-E060E0D1CF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CB2919-59FB-4227-BF1D-2AF0ED6EDF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E64B22-DEB2-4EB0-83E7-1A8C63B1B9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D4E383-856B-4CF9-8A5A-B5150D2EB93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79F5C1-AC7B-4FE6-A602-CDF1E5002A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6D83A6-BBCD-4FF0-8DF3-F590188498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FD06D33-3E76-4500-B52D-9C0EA72243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E0A7B1-84E8-4354-8549-82E753926E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49CB8B-277F-43E1-9DFA-2AAF6895CB6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9CFA10-B83C-4525-8CFE-9D778F9DE7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E9B520-7EAC-4DAD-BCE8-38B574067F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BE0D1F1-BE10-4AAE-AABA-A72AE6C2734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FC7897A-C109-4DF9-8DDD-5F9E1CD3F8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E6FC6C-9C4C-4F00-A532-1231E3445CD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2E6BA3D-7C07-4CAB-9973-AB1D382F78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FD01C7-631E-4102-A9E0-D60892397D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614FF9-0503-4D06-8AEB-6E3298EE18C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74B0F03-1257-4A9B-A5E6-BC5A45E945F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C5ABB93-B9BC-4CC5-BCB3-3E2D00D2B85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4E35E3-9FDB-46E6-BE0E-CD27CEA1D18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F115AC8-0BE3-4E83-A1AE-7B68F95FB25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24CCDD3-E840-4D09-BD99-71364ED1581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F7F5F16-60A0-45D6-A21B-2800F60301D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137FE92-8527-4913-A693-F99AC4A25A9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E8D0D91-1805-4EC2-B31F-9EC3094F69A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49608FE-3204-4B9B-A5C4-75AC56139E2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CC6F501-4E85-4215-8C80-D1EC6234623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8FBF1D8-2C66-46EA-A991-6A8E64A31DB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5AECDB0-6699-4AEC-B93B-429CB1B02C0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53FCC52-9CF2-42D7-8C1C-403BEF7B46C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214F2AC-C243-4AE1-967D-2BC6CEFB283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A0BEE76-7860-4AB0-B9AD-16C7B697EDD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733931A-204E-4914-A9D6-596E737667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E5CDBDB-3DBF-46CC-BA2A-36AF8C12505C}"/>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53C2B3BC-224A-46C8-8874-5D933C388E07}"/>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FBF9FF5-0C11-4C12-8801-C4E6FCCB5CAC}"/>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A15CEB16-9A46-4789-A213-B0A2C1CED682}"/>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4FCE6B63-B730-42F9-B203-A85F2AB56C5F}"/>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16233D08-D459-4615-8533-33E5B1F2D639}"/>
            </a:ext>
          </a:extLst>
        </xdr:cNvPr>
        <xdr:cNvSpPr txBox="1"/>
      </xdr:nvSpPr>
      <xdr:spPr>
        <a:xfrm>
          <a:off x="46736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6D4047D2-8E06-4B31-9AE5-914FA1FF484D}"/>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5C954AB2-1E72-4829-B595-45CAEE2A7F7D}"/>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8B49DF45-D10B-453F-97A2-D73C3734DF58}"/>
            </a:ext>
          </a:extLst>
        </xdr:cNvPr>
        <xdr:cNvSpPr/>
      </xdr:nvSpPr>
      <xdr:spPr>
        <a:xfrm>
          <a:off x="2857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23495</xdr:rowOff>
    </xdr:from>
    <xdr:to>
      <xdr:col>10</xdr:col>
      <xdr:colOff>165100</xdr:colOff>
      <xdr:row>36</xdr:row>
      <xdr:rowOff>125095</xdr:rowOff>
    </xdr:to>
    <xdr:sp macro="" textlink="">
      <xdr:nvSpPr>
        <xdr:cNvPr id="66" name="フローチャート: 判断 65">
          <a:extLst>
            <a:ext uri="{FF2B5EF4-FFF2-40B4-BE49-F238E27FC236}">
              <a16:creationId xmlns:a16="http://schemas.microsoft.com/office/drawing/2014/main" id="{9D450BAE-ADEF-4751-A610-98CDA5183527}"/>
            </a:ext>
          </a:extLst>
        </xdr:cNvPr>
        <xdr:cNvSpPr/>
      </xdr:nvSpPr>
      <xdr:spPr>
        <a:xfrm>
          <a:off x="1968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34925</xdr:rowOff>
    </xdr:from>
    <xdr:to>
      <xdr:col>6</xdr:col>
      <xdr:colOff>38100</xdr:colOff>
      <xdr:row>36</xdr:row>
      <xdr:rowOff>136525</xdr:rowOff>
    </xdr:to>
    <xdr:sp macro="" textlink="">
      <xdr:nvSpPr>
        <xdr:cNvPr id="67" name="フローチャート: 判断 66">
          <a:extLst>
            <a:ext uri="{FF2B5EF4-FFF2-40B4-BE49-F238E27FC236}">
              <a16:creationId xmlns:a16="http://schemas.microsoft.com/office/drawing/2014/main" id="{D1A1EF67-FB36-4604-9627-D242F7E2F03D}"/>
            </a:ext>
          </a:extLst>
        </xdr:cNvPr>
        <xdr:cNvSpPr/>
      </xdr:nvSpPr>
      <xdr:spPr>
        <a:xfrm>
          <a:off x="1079500" y="620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6DB1BE-2B60-4EC1-9E83-A37E5CB5B5E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B8B594-CCD2-402C-9BE7-9B283FF04C0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6A36D2D-BB41-4FDF-BD2F-630656423B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E22DB6A-97A5-4150-846B-4DCCA295AA7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2361E06-4EA3-4AF7-8D39-0990D88DAD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a:extLst>
            <a:ext uri="{FF2B5EF4-FFF2-40B4-BE49-F238E27FC236}">
              <a16:creationId xmlns:a16="http://schemas.microsoft.com/office/drawing/2014/main" id="{95828A2B-C8B5-4FFF-9C15-712E3B2FA4BF}"/>
            </a:ext>
          </a:extLst>
        </xdr:cNvPr>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4" name="【図書館】&#10;有形固定資産減価償却率該当値テキスト">
          <a:extLst>
            <a:ext uri="{FF2B5EF4-FFF2-40B4-BE49-F238E27FC236}">
              <a16:creationId xmlns:a16="http://schemas.microsoft.com/office/drawing/2014/main" id="{6357B3BC-671C-48AF-A3DA-9B7FCFDAC553}"/>
            </a:ext>
          </a:extLst>
        </xdr:cNvPr>
        <xdr:cNvSpPr txBox="1"/>
      </xdr:nvSpPr>
      <xdr:spPr>
        <a:xfrm>
          <a:off x="4673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a:extLst>
            <a:ext uri="{FF2B5EF4-FFF2-40B4-BE49-F238E27FC236}">
              <a16:creationId xmlns:a16="http://schemas.microsoft.com/office/drawing/2014/main" id="{0C4DE3F0-17D9-4C33-84F4-2CF1952DEFA8}"/>
            </a:ext>
          </a:extLst>
        </xdr:cNvPr>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160020</xdr:rowOff>
    </xdr:to>
    <xdr:cxnSp macro="">
      <xdr:nvCxnSpPr>
        <xdr:cNvPr id="76" name="直線コネクタ 75">
          <a:extLst>
            <a:ext uri="{FF2B5EF4-FFF2-40B4-BE49-F238E27FC236}">
              <a16:creationId xmlns:a16="http://schemas.microsoft.com/office/drawing/2014/main" id="{4A64C935-1801-4468-803A-E808F82D7580}"/>
            </a:ext>
          </a:extLst>
        </xdr:cNvPr>
        <xdr:cNvCxnSpPr/>
      </xdr:nvCxnSpPr>
      <xdr:spPr>
        <a:xfrm>
          <a:off x="3797300" y="64617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CE2F8BC2-7F5C-4FF6-90F4-612085500076}"/>
            </a:ext>
          </a:extLst>
        </xdr:cNvPr>
        <xdr:cNvSpPr/>
      </xdr:nvSpPr>
      <xdr:spPr>
        <a:xfrm>
          <a:off x="2857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118110</xdr:rowOff>
    </xdr:to>
    <xdr:cxnSp macro="">
      <xdr:nvCxnSpPr>
        <xdr:cNvPr id="78" name="直線コネクタ 77">
          <a:extLst>
            <a:ext uri="{FF2B5EF4-FFF2-40B4-BE49-F238E27FC236}">
              <a16:creationId xmlns:a16="http://schemas.microsoft.com/office/drawing/2014/main" id="{7989E616-4BF8-4D59-B891-8ED3D73AAE38}"/>
            </a:ext>
          </a:extLst>
        </xdr:cNvPr>
        <xdr:cNvCxnSpPr/>
      </xdr:nvCxnSpPr>
      <xdr:spPr>
        <a:xfrm>
          <a:off x="2908300" y="6421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158750</xdr:rowOff>
    </xdr:from>
    <xdr:to>
      <xdr:col>10</xdr:col>
      <xdr:colOff>165100</xdr:colOff>
      <xdr:row>37</xdr:row>
      <xdr:rowOff>88900</xdr:rowOff>
    </xdr:to>
    <xdr:sp macro="" textlink="">
      <xdr:nvSpPr>
        <xdr:cNvPr id="79" name="楕円 78">
          <a:extLst>
            <a:ext uri="{FF2B5EF4-FFF2-40B4-BE49-F238E27FC236}">
              <a16:creationId xmlns:a16="http://schemas.microsoft.com/office/drawing/2014/main" id="{8B82B570-76C4-432D-88A8-431C6DD5244B}"/>
            </a:ext>
          </a:extLst>
        </xdr:cNvPr>
        <xdr:cNvSpPr/>
      </xdr:nvSpPr>
      <xdr:spPr>
        <a:xfrm>
          <a:off x="196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38100</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C53AFEDA-FE87-4AFD-979D-5F391572C495}"/>
            </a:ext>
          </a:extLst>
        </xdr:cNvPr>
        <xdr:cNvCxnSpPr/>
      </xdr:nvCxnSpPr>
      <xdr:spPr>
        <a:xfrm>
          <a:off x="2019300" y="6381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118745</xdr:rowOff>
    </xdr:from>
    <xdr:to>
      <xdr:col>6</xdr:col>
      <xdr:colOff>38100</xdr:colOff>
      <xdr:row>37</xdr:row>
      <xdr:rowOff>48895</xdr:rowOff>
    </xdr:to>
    <xdr:sp macro="" textlink="">
      <xdr:nvSpPr>
        <xdr:cNvPr id="81" name="楕円 80">
          <a:extLst>
            <a:ext uri="{FF2B5EF4-FFF2-40B4-BE49-F238E27FC236}">
              <a16:creationId xmlns:a16="http://schemas.microsoft.com/office/drawing/2014/main" id="{DF8816CE-AD68-4A40-9DE7-FC9A3172B231}"/>
            </a:ext>
          </a:extLst>
        </xdr:cNvPr>
        <xdr:cNvSpPr/>
      </xdr:nvSpPr>
      <xdr:spPr>
        <a:xfrm>
          <a:off x="1079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169545</xdr:rowOff>
    </xdr:from>
    <xdr:to>
      <xdr:col>10</xdr:col>
      <xdr:colOff>114300</xdr:colOff>
      <xdr:row>37</xdr:row>
      <xdr:rowOff>38100</xdr:rowOff>
    </xdr:to>
    <xdr:cxnSp macro="">
      <xdr:nvCxnSpPr>
        <xdr:cNvPr id="82" name="直線コネクタ 81">
          <a:extLst>
            <a:ext uri="{FF2B5EF4-FFF2-40B4-BE49-F238E27FC236}">
              <a16:creationId xmlns:a16="http://schemas.microsoft.com/office/drawing/2014/main" id="{984F6389-D812-4D74-90F1-004BC681C325}"/>
            </a:ext>
          </a:extLst>
        </xdr:cNvPr>
        <xdr:cNvCxnSpPr/>
      </xdr:nvCxnSpPr>
      <xdr:spPr>
        <a:xfrm>
          <a:off x="1130300" y="634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D4AB32AC-6332-41C0-812C-C0629294589A}"/>
            </a:ext>
          </a:extLst>
        </xdr:cNvPr>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4" name="n_2aveValue【図書館】&#10;有形固定資産減価償却率">
          <a:extLst>
            <a:ext uri="{FF2B5EF4-FFF2-40B4-BE49-F238E27FC236}">
              <a16:creationId xmlns:a16="http://schemas.microsoft.com/office/drawing/2014/main" id="{9409D0C5-516A-4E20-B6C3-C8B145BA1D9A}"/>
            </a:ext>
          </a:extLst>
        </xdr:cNvPr>
        <xdr:cNvSpPr txBox="1"/>
      </xdr:nvSpPr>
      <xdr:spPr>
        <a:xfrm>
          <a:off x="2705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141622</xdr:rowOff>
    </xdr:from>
    <xdr:ext cx="405111" cy="259045"/>
    <xdr:sp macro="" textlink="">
      <xdr:nvSpPr>
        <xdr:cNvPr id="85" name="n_3aveValue【図書館】&#10;有形固定資産減価償却率">
          <a:extLst>
            <a:ext uri="{FF2B5EF4-FFF2-40B4-BE49-F238E27FC236}">
              <a16:creationId xmlns:a16="http://schemas.microsoft.com/office/drawing/2014/main" id="{E8A40D76-CE32-47E6-9522-38612746D362}"/>
            </a:ext>
          </a:extLst>
        </xdr:cNvPr>
        <xdr:cNvSpPr txBox="1"/>
      </xdr:nvSpPr>
      <xdr:spPr>
        <a:xfrm>
          <a:off x="18167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153052</xdr:rowOff>
    </xdr:from>
    <xdr:ext cx="405111" cy="259045"/>
    <xdr:sp macro="" textlink="">
      <xdr:nvSpPr>
        <xdr:cNvPr id="86" name="n_4aveValue【図書館】&#10;有形固定資産減価償却率">
          <a:extLst>
            <a:ext uri="{FF2B5EF4-FFF2-40B4-BE49-F238E27FC236}">
              <a16:creationId xmlns:a16="http://schemas.microsoft.com/office/drawing/2014/main" id="{67A0A965-1E5A-4C30-A053-69AECEAC9695}"/>
            </a:ext>
          </a:extLst>
        </xdr:cNvPr>
        <xdr:cNvSpPr txBox="1"/>
      </xdr:nvSpPr>
      <xdr:spPr>
        <a:xfrm>
          <a:off x="927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160037</xdr:rowOff>
    </xdr:from>
    <xdr:ext cx="405111" cy="259045"/>
    <xdr:sp macro="" textlink="">
      <xdr:nvSpPr>
        <xdr:cNvPr id="87" name="n_1mainValue【図書館】&#10;有形固定資産減価償却率">
          <a:extLst>
            <a:ext uri="{FF2B5EF4-FFF2-40B4-BE49-F238E27FC236}">
              <a16:creationId xmlns:a16="http://schemas.microsoft.com/office/drawing/2014/main" id="{FEDAC99C-A619-4ED6-B3E2-0BC17867A70E}"/>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120032</xdr:rowOff>
    </xdr:from>
    <xdr:ext cx="405111" cy="259045"/>
    <xdr:sp macro="" textlink="">
      <xdr:nvSpPr>
        <xdr:cNvPr id="88" name="n_2mainValue【図書館】&#10;有形固定資産減価償却率">
          <a:extLst>
            <a:ext uri="{FF2B5EF4-FFF2-40B4-BE49-F238E27FC236}">
              <a16:creationId xmlns:a16="http://schemas.microsoft.com/office/drawing/2014/main" id="{628660FA-D913-470F-9200-2FE292B931E1}"/>
            </a:ext>
          </a:extLst>
        </xdr:cNvPr>
        <xdr:cNvSpPr txBox="1"/>
      </xdr:nvSpPr>
      <xdr:spPr>
        <a:xfrm>
          <a:off x="2705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9" name="n_3mainValue【図書館】&#10;有形固定資産減価償却率">
          <a:extLst>
            <a:ext uri="{FF2B5EF4-FFF2-40B4-BE49-F238E27FC236}">
              <a16:creationId xmlns:a16="http://schemas.microsoft.com/office/drawing/2014/main" id="{55EAEDF3-A4B4-4B13-AA44-9BA8F0026105}"/>
            </a:ext>
          </a:extLst>
        </xdr:cNvPr>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40022</xdr:rowOff>
    </xdr:from>
    <xdr:ext cx="405111" cy="259045"/>
    <xdr:sp macro="" textlink="">
      <xdr:nvSpPr>
        <xdr:cNvPr id="90" name="n_4mainValue【図書館】&#10;有形固定資産減価償却率">
          <a:extLst>
            <a:ext uri="{FF2B5EF4-FFF2-40B4-BE49-F238E27FC236}">
              <a16:creationId xmlns:a16="http://schemas.microsoft.com/office/drawing/2014/main" id="{880FCC69-02F4-4BBC-A5E8-02E21AB5D143}"/>
            </a:ext>
          </a:extLst>
        </xdr:cNvPr>
        <xdr:cNvSpPr txBox="1"/>
      </xdr:nvSpPr>
      <xdr:spPr>
        <a:xfrm>
          <a:off x="927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16F4159-FC5C-4421-8776-8C247BF6BE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17D3128-5476-4776-8672-E8A5C7239D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D378FC7-EC4F-4AC6-8F3D-0127FDBDF62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2D9A122-1C8E-4AD0-B886-AE8BBB515A4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656FD32-4027-4CA7-913C-4FB6CA6A05F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1346F0A-1596-4B24-ABBC-01A79AAF30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F9720D4-8758-4EF2-83B3-72B158EA0C4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4995563-98EB-46F6-802C-748B492534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125E1A5-3C6E-47D2-BC43-548175DD6B3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CD5A03B-E615-465B-BDA1-974B2635CF7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C73B0A60-31BB-4689-AB4C-870F2606E14D}"/>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12349AFA-DB09-4BDB-BA1D-F7C45F246E75}"/>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4C184044-4D9F-488F-B1E9-1EA108BBA00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C14C86A7-477F-41FF-A821-CCA1EBBDB03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9636F1FB-41BD-48DF-B60D-6DD62CFC0329}"/>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A68F202A-9CB9-492C-BB3F-9215B0751998}"/>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D9CDD778-E0C0-47BB-A117-CFD70D68521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CA154899-6490-4B3A-AE95-6E0F8353A6F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703CD071-74AB-4B4A-8F36-80E4A4AA4084}"/>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D3133FBF-2B56-49F9-A888-EF0D546B60AB}"/>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C55A2E22-256F-4577-98D5-268489E20A3E}"/>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D1E50CD4-9165-4F46-B6D1-F6A5DFFF9F7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A02F454E-C865-4A88-B3D2-B8C327498129}"/>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D5E362AA-0C60-49EB-8936-1A8C9DC1E036}"/>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29C20D4-4702-48DB-93C8-9EE06114E1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88313506-B731-4591-B533-258D412EFBC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2AB88655-9BCF-4EF7-BD7F-961ACF4BF3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883A4916-2852-4393-91AC-F52D7D0AAA64}"/>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EE7D2713-E265-4AE9-8441-834A461618B6}"/>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2976D223-4E13-4976-A3D7-2090A7B5A75D}"/>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AE8BFFCE-9DDE-497F-80A7-64F85F21E248}"/>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58D584D0-B96E-41A6-9E75-15403D3736A4}"/>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C97D1C81-E18B-43D5-B6AA-608B0176A726}"/>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325C952B-5EED-43A1-A455-E59C2DB61281}"/>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AB88BB5C-9C03-4240-9388-B80C84B29DCF}"/>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26" name="フローチャート: 判断 125">
          <a:extLst>
            <a:ext uri="{FF2B5EF4-FFF2-40B4-BE49-F238E27FC236}">
              <a16:creationId xmlns:a16="http://schemas.microsoft.com/office/drawing/2014/main" id="{F44322B9-23C9-4FF4-9C7C-DB468CEAC9DA}"/>
            </a:ext>
          </a:extLst>
        </xdr:cNvPr>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27" name="フローチャート: 判断 126">
          <a:extLst>
            <a:ext uri="{FF2B5EF4-FFF2-40B4-BE49-F238E27FC236}">
              <a16:creationId xmlns:a16="http://schemas.microsoft.com/office/drawing/2014/main" id="{14F7E280-85A0-4C41-8BAA-2E9EC6512A85}"/>
            </a:ext>
          </a:extLst>
        </xdr:cNvPr>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139700</xdr:rowOff>
    </xdr:from>
    <xdr:to>
      <xdr:col>36</xdr:col>
      <xdr:colOff>165100</xdr:colOff>
      <xdr:row>38</xdr:row>
      <xdr:rowOff>69850</xdr:rowOff>
    </xdr:to>
    <xdr:sp macro="" textlink="">
      <xdr:nvSpPr>
        <xdr:cNvPr id="128" name="フローチャート: 判断 127">
          <a:extLst>
            <a:ext uri="{FF2B5EF4-FFF2-40B4-BE49-F238E27FC236}">
              <a16:creationId xmlns:a16="http://schemas.microsoft.com/office/drawing/2014/main" id="{56B11755-9BA7-4E11-A0D7-867229DF2805}"/>
            </a:ext>
          </a:extLst>
        </xdr:cNvPr>
        <xdr:cNvSpPr/>
      </xdr:nvSpPr>
      <xdr:spPr>
        <a:xfrm>
          <a:off x="692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E554948-C4A8-4400-944E-455737D0165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3DD21E8-BB9C-4A2E-BFC8-5AF799B882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91AA9DB-38FB-4CA1-9D2D-6225FC2DDF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BED32C1F-9C5D-4F48-AE89-6D7A99CC5A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57CCBE91-C4FD-4A9A-BB0D-5DC122F6C44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34" name="楕円 133">
          <a:extLst>
            <a:ext uri="{FF2B5EF4-FFF2-40B4-BE49-F238E27FC236}">
              <a16:creationId xmlns:a16="http://schemas.microsoft.com/office/drawing/2014/main" id="{5E684245-8AB5-4E6B-B55B-B86A5FD23F64}"/>
            </a:ext>
          </a:extLst>
        </xdr:cNvPr>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32402</xdr:rowOff>
    </xdr:from>
    <xdr:ext cx="469744" cy="259045"/>
    <xdr:sp macro="" textlink="">
      <xdr:nvSpPr>
        <xdr:cNvPr id="135" name="【図書館】&#10;一人当たり面積該当値テキスト">
          <a:extLst>
            <a:ext uri="{FF2B5EF4-FFF2-40B4-BE49-F238E27FC236}">
              <a16:creationId xmlns:a16="http://schemas.microsoft.com/office/drawing/2014/main" id="{B5805E19-2397-450A-886B-7019E1460E2B}"/>
            </a:ext>
          </a:extLst>
        </xdr:cNvPr>
        <xdr:cNvSpPr txBox="1"/>
      </xdr:nvSpPr>
      <xdr:spPr>
        <a:xfrm>
          <a:off x="10515600" y="65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53975</xdr:rowOff>
    </xdr:from>
    <xdr:to>
      <xdr:col>50</xdr:col>
      <xdr:colOff>165100</xdr:colOff>
      <xdr:row>38</xdr:row>
      <xdr:rowOff>155575</xdr:rowOff>
    </xdr:to>
    <xdr:sp macro="" textlink="">
      <xdr:nvSpPr>
        <xdr:cNvPr id="136" name="楕円 135">
          <a:extLst>
            <a:ext uri="{FF2B5EF4-FFF2-40B4-BE49-F238E27FC236}">
              <a16:creationId xmlns:a16="http://schemas.microsoft.com/office/drawing/2014/main" id="{CFAD9625-63DF-4D7B-8704-39216ECE0DC6}"/>
            </a:ext>
          </a:extLst>
        </xdr:cNvPr>
        <xdr:cNvSpPr/>
      </xdr:nvSpPr>
      <xdr:spPr>
        <a:xfrm>
          <a:off x="958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104775</xdr:rowOff>
    </xdr:to>
    <xdr:cxnSp macro="">
      <xdr:nvCxnSpPr>
        <xdr:cNvPr id="137" name="直線コネクタ 136">
          <a:extLst>
            <a:ext uri="{FF2B5EF4-FFF2-40B4-BE49-F238E27FC236}">
              <a16:creationId xmlns:a16="http://schemas.microsoft.com/office/drawing/2014/main" id="{6D8DFC7B-CCA6-4A5E-BD1E-F8DBADDEB7A6}"/>
            </a:ext>
          </a:extLst>
        </xdr:cNvPr>
        <xdr:cNvCxnSpPr/>
      </xdr:nvCxnSpPr>
      <xdr:spPr>
        <a:xfrm>
          <a:off x="9639300" y="661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53975</xdr:rowOff>
    </xdr:from>
    <xdr:to>
      <xdr:col>46</xdr:col>
      <xdr:colOff>38100</xdr:colOff>
      <xdr:row>38</xdr:row>
      <xdr:rowOff>155575</xdr:rowOff>
    </xdr:to>
    <xdr:sp macro="" textlink="">
      <xdr:nvSpPr>
        <xdr:cNvPr id="138" name="楕円 137">
          <a:extLst>
            <a:ext uri="{FF2B5EF4-FFF2-40B4-BE49-F238E27FC236}">
              <a16:creationId xmlns:a16="http://schemas.microsoft.com/office/drawing/2014/main" id="{058ACAF4-F611-4754-B859-193DB0EFA0D0}"/>
            </a:ext>
          </a:extLst>
        </xdr:cNvPr>
        <xdr:cNvSpPr/>
      </xdr:nvSpPr>
      <xdr:spPr>
        <a:xfrm>
          <a:off x="8699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104775</xdr:rowOff>
    </xdr:from>
    <xdr:to>
      <xdr:col>50</xdr:col>
      <xdr:colOff>114300</xdr:colOff>
      <xdr:row>38</xdr:row>
      <xdr:rowOff>104775</xdr:rowOff>
    </xdr:to>
    <xdr:cxnSp macro="">
      <xdr:nvCxnSpPr>
        <xdr:cNvPr id="139" name="直線コネクタ 138">
          <a:extLst>
            <a:ext uri="{FF2B5EF4-FFF2-40B4-BE49-F238E27FC236}">
              <a16:creationId xmlns:a16="http://schemas.microsoft.com/office/drawing/2014/main" id="{DB546A82-C4ED-4DD4-96B8-ABF31946B5DE}"/>
            </a:ext>
          </a:extLst>
        </xdr:cNvPr>
        <xdr:cNvCxnSpPr/>
      </xdr:nvCxnSpPr>
      <xdr:spPr>
        <a:xfrm>
          <a:off x="8750300" y="661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40" name="楕円 139">
          <a:extLst>
            <a:ext uri="{FF2B5EF4-FFF2-40B4-BE49-F238E27FC236}">
              <a16:creationId xmlns:a16="http://schemas.microsoft.com/office/drawing/2014/main" id="{93EACDC0-5D26-482D-83CD-6F4042DC0DAC}"/>
            </a:ext>
          </a:extLst>
        </xdr:cNvPr>
        <xdr:cNvSpPr/>
      </xdr:nvSpPr>
      <xdr:spPr>
        <a:xfrm>
          <a:off x="7810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104775</xdr:rowOff>
    </xdr:from>
    <xdr:to>
      <xdr:col>45</xdr:col>
      <xdr:colOff>177800</xdr:colOff>
      <xdr:row>38</xdr:row>
      <xdr:rowOff>104775</xdr:rowOff>
    </xdr:to>
    <xdr:cxnSp macro="">
      <xdr:nvCxnSpPr>
        <xdr:cNvPr id="141" name="直線コネクタ 140">
          <a:extLst>
            <a:ext uri="{FF2B5EF4-FFF2-40B4-BE49-F238E27FC236}">
              <a16:creationId xmlns:a16="http://schemas.microsoft.com/office/drawing/2014/main" id="{590FAD75-3D2A-413E-9807-B1C761D93D3C}"/>
            </a:ext>
          </a:extLst>
        </xdr:cNvPr>
        <xdr:cNvCxnSpPr/>
      </xdr:nvCxnSpPr>
      <xdr:spPr>
        <a:xfrm>
          <a:off x="7861300" y="661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42" name="楕円 141">
          <a:extLst>
            <a:ext uri="{FF2B5EF4-FFF2-40B4-BE49-F238E27FC236}">
              <a16:creationId xmlns:a16="http://schemas.microsoft.com/office/drawing/2014/main" id="{109E5237-0BFC-44BF-A6DE-A6D0A41D0369}"/>
            </a:ext>
          </a:extLst>
        </xdr:cNvPr>
        <xdr:cNvSpPr/>
      </xdr:nvSpPr>
      <xdr:spPr>
        <a:xfrm>
          <a:off x="692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104775</xdr:rowOff>
    </xdr:from>
    <xdr:to>
      <xdr:col>41</xdr:col>
      <xdr:colOff>50800</xdr:colOff>
      <xdr:row>38</xdr:row>
      <xdr:rowOff>104775</xdr:rowOff>
    </xdr:to>
    <xdr:cxnSp macro="">
      <xdr:nvCxnSpPr>
        <xdr:cNvPr id="143" name="直線コネクタ 142">
          <a:extLst>
            <a:ext uri="{FF2B5EF4-FFF2-40B4-BE49-F238E27FC236}">
              <a16:creationId xmlns:a16="http://schemas.microsoft.com/office/drawing/2014/main" id="{F268D9C2-F6D2-43FB-966A-7A092AA9985C}"/>
            </a:ext>
          </a:extLst>
        </xdr:cNvPr>
        <xdr:cNvCxnSpPr/>
      </xdr:nvCxnSpPr>
      <xdr:spPr>
        <a:xfrm>
          <a:off x="6972300" y="661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B653B935-C248-4B0B-8D79-7BB65C4E8CF4}"/>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45" name="n_2aveValue【図書館】&#10;一人当たり面積">
          <a:extLst>
            <a:ext uri="{FF2B5EF4-FFF2-40B4-BE49-F238E27FC236}">
              <a16:creationId xmlns:a16="http://schemas.microsoft.com/office/drawing/2014/main" id="{0AB675EF-F589-4673-80FD-9729455F739B}"/>
            </a:ext>
          </a:extLst>
        </xdr:cNvPr>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46" name="n_3aveValue【図書館】&#10;一人当たり面積">
          <a:extLst>
            <a:ext uri="{FF2B5EF4-FFF2-40B4-BE49-F238E27FC236}">
              <a16:creationId xmlns:a16="http://schemas.microsoft.com/office/drawing/2014/main" id="{BC8E6A13-5525-49A3-889F-16DBCC77B746}"/>
            </a:ext>
          </a:extLst>
        </xdr:cNvPr>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86377</xdr:rowOff>
    </xdr:from>
    <xdr:ext cx="469744" cy="259045"/>
    <xdr:sp macro="" textlink="">
      <xdr:nvSpPr>
        <xdr:cNvPr id="147" name="n_4aveValue【図書館】&#10;一人当たり面積">
          <a:extLst>
            <a:ext uri="{FF2B5EF4-FFF2-40B4-BE49-F238E27FC236}">
              <a16:creationId xmlns:a16="http://schemas.microsoft.com/office/drawing/2014/main" id="{780A9201-77B3-4591-88AB-87450163544B}"/>
            </a:ext>
          </a:extLst>
        </xdr:cNvPr>
        <xdr:cNvSpPr txBox="1"/>
      </xdr:nvSpPr>
      <xdr:spPr>
        <a:xfrm>
          <a:off x="6737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146702</xdr:rowOff>
    </xdr:from>
    <xdr:ext cx="469744" cy="259045"/>
    <xdr:sp macro="" textlink="">
      <xdr:nvSpPr>
        <xdr:cNvPr id="148" name="n_1mainValue【図書館】&#10;一人当たり面積">
          <a:extLst>
            <a:ext uri="{FF2B5EF4-FFF2-40B4-BE49-F238E27FC236}">
              <a16:creationId xmlns:a16="http://schemas.microsoft.com/office/drawing/2014/main" id="{21E9207D-EB24-47D1-8BB2-067AA4307DDA}"/>
            </a:ext>
          </a:extLst>
        </xdr:cNvPr>
        <xdr:cNvSpPr txBox="1"/>
      </xdr:nvSpPr>
      <xdr:spPr>
        <a:xfrm>
          <a:off x="93917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146702</xdr:rowOff>
    </xdr:from>
    <xdr:ext cx="469744" cy="259045"/>
    <xdr:sp macro="" textlink="">
      <xdr:nvSpPr>
        <xdr:cNvPr id="149" name="n_2mainValue【図書館】&#10;一人当たり面積">
          <a:extLst>
            <a:ext uri="{FF2B5EF4-FFF2-40B4-BE49-F238E27FC236}">
              <a16:creationId xmlns:a16="http://schemas.microsoft.com/office/drawing/2014/main" id="{7248D98A-54C0-40CB-B7D0-90EFBD3859F3}"/>
            </a:ext>
          </a:extLst>
        </xdr:cNvPr>
        <xdr:cNvSpPr txBox="1"/>
      </xdr:nvSpPr>
      <xdr:spPr>
        <a:xfrm>
          <a:off x="8515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50" name="n_3mainValue【図書館】&#10;一人当たり面積">
          <a:extLst>
            <a:ext uri="{FF2B5EF4-FFF2-40B4-BE49-F238E27FC236}">
              <a16:creationId xmlns:a16="http://schemas.microsoft.com/office/drawing/2014/main" id="{02DBD80C-8442-4329-A542-40B7CAF4B4F2}"/>
            </a:ext>
          </a:extLst>
        </xdr:cNvPr>
        <xdr:cNvSpPr txBox="1"/>
      </xdr:nvSpPr>
      <xdr:spPr>
        <a:xfrm>
          <a:off x="7626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51" name="n_4mainValue【図書館】&#10;一人当たり面積">
          <a:extLst>
            <a:ext uri="{FF2B5EF4-FFF2-40B4-BE49-F238E27FC236}">
              <a16:creationId xmlns:a16="http://schemas.microsoft.com/office/drawing/2014/main" id="{AC2B013D-1B1C-46B2-B84F-E71437E6BFD5}"/>
            </a:ext>
          </a:extLst>
        </xdr:cNvPr>
        <xdr:cNvSpPr txBox="1"/>
      </xdr:nvSpPr>
      <xdr:spPr>
        <a:xfrm>
          <a:off x="6737427"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75C44F9E-F60E-4951-BCE6-B400FB8806F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8EB9D90B-22A1-40CC-9C8F-1A236BE1C8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4F5994A-7F00-41FF-9362-21BAFFA9FA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9CD44DA3-8A14-4DA7-9A76-376D2D9FEA9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37F930DF-E809-41CC-B375-A4B2D5D308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885B208E-FFE6-48D0-804B-E774549FC6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EB311490-FB2D-4D9E-BB06-4D0E4B3F64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E304A179-FC3C-47F3-864D-A029586CB0E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51EA332E-8863-4563-ABFB-52E6CB1A4C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865E092B-12B6-4769-BDE1-10F9B9B404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15737FA5-7CD7-40BE-9CFC-47D4962E29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88700BF5-6689-463E-B025-54222EEACD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D360335-B548-48C9-A91D-C6E952E3DF8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36B4D9D1-173C-4FB5-8B52-6348194ACEB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C00D0424-0402-423D-B2CD-ED672D86C5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7A327B8D-713D-4BD6-A819-2769584EBDE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671C2C64-50A2-4A86-AA73-54905C0EFEB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BB5464A0-7281-4776-A1B0-D10FD1DC34D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9C992D5B-8F5B-4067-84D6-31D1696A85E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E5476A73-60E8-47C8-91ED-A57ECAB2665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435FF394-E554-43D3-905F-CAFC108AB3A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435A6BB-8A3C-4067-B6A1-17CD1FA3FED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9C262DCE-1BE5-4389-A5BD-537368EA936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D817B22B-44C3-429A-AA16-7F745A25685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ED83ECAC-9AB1-4EDB-B872-01173F6E3868}"/>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1E0E1A8A-7169-40BF-9393-E4E12B755965}"/>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5B6BC6F8-8221-4133-9707-BF001DEA5F6E}"/>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49937CF4-1BC3-458F-85D8-0E7013096974}"/>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F2D571A9-8947-4528-BA51-0C3E13F2625A}"/>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A3715687-8416-4D51-8F0A-061BE8FB2FE9}"/>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33CD97F0-685F-4CD3-8B43-14873B39FB4C}"/>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8CA6FD14-B93C-417E-BCE3-EDEB9C7F818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xdr:rowOff>
    </xdr:from>
    <xdr:to>
      <xdr:col>15</xdr:col>
      <xdr:colOff>101600</xdr:colOff>
      <xdr:row>59</xdr:row>
      <xdr:rowOff>104140</xdr:rowOff>
    </xdr:to>
    <xdr:sp macro="" textlink="">
      <xdr:nvSpPr>
        <xdr:cNvPr id="184" name="フローチャート: 判断 183">
          <a:extLst>
            <a:ext uri="{FF2B5EF4-FFF2-40B4-BE49-F238E27FC236}">
              <a16:creationId xmlns:a16="http://schemas.microsoft.com/office/drawing/2014/main" id="{B79AABAB-275D-439B-B3AE-2EFD19901359}"/>
            </a:ext>
          </a:extLst>
        </xdr:cNvPr>
        <xdr:cNvSpPr/>
      </xdr:nvSpPr>
      <xdr:spPr>
        <a:xfrm>
          <a:off x="2857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5" name="フローチャート: 判断 184">
          <a:extLst>
            <a:ext uri="{FF2B5EF4-FFF2-40B4-BE49-F238E27FC236}">
              <a16:creationId xmlns:a16="http://schemas.microsoft.com/office/drawing/2014/main" id="{09D1EF1A-1CAE-4228-A131-000DBE6C2851}"/>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126365</xdr:rowOff>
    </xdr:from>
    <xdr:to>
      <xdr:col>6</xdr:col>
      <xdr:colOff>38100</xdr:colOff>
      <xdr:row>59</xdr:row>
      <xdr:rowOff>56515</xdr:rowOff>
    </xdr:to>
    <xdr:sp macro="" textlink="">
      <xdr:nvSpPr>
        <xdr:cNvPr id="186" name="フローチャート: 判断 185">
          <a:extLst>
            <a:ext uri="{FF2B5EF4-FFF2-40B4-BE49-F238E27FC236}">
              <a16:creationId xmlns:a16="http://schemas.microsoft.com/office/drawing/2014/main" id="{2546CFAE-9BBE-44CA-A408-EA062F9A1F2A}"/>
            </a:ext>
          </a:extLst>
        </xdr:cNvPr>
        <xdr:cNvSpPr/>
      </xdr:nvSpPr>
      <xdr:spPr>
        <a:xfrm>
          <a:off x="1079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7B58BC-1ECF-4867-B86A-195D85A1FB4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42E0A85-889A-4E2C-99C8-41ED082545A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CFE2C6D-17BD-4210-926E-1D2E326DEA4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691C096-0271-4045-A331-CB13A57109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8E8069-709F-47C8-9985-89D7C2FE8A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92" name="楕円 191">
          <a:extLst>
            <a:ext uri="{FF2B5EF4-FFF2-40B4-BE49-F238E27FC236}">
              <a16:creationId xmlns:a16="http://schemas.microsoft.com/office/drawing/2014/main" id="{419F30F1-5D3D-4537-A620-A48E0E1B3665}"/>
            </a:ext>
          </a:extLst>
        </xdr:cNvPr>
        <xdr:cNvSpPr/>
      </xdr:nvSpPr>
      <xdr:spPr>
        <a:xfrm>
          <a:off x="4584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3FFAB353-B0E1-447F-8F9B-C5465E589816}"/>
            </a:ext>
          </a:extLst>
        </xdr:cNvPr>
        <xdr:cNvSpPr txBox="1"/>
      </xdr:nvSpPr>
      <xdr:spPr>
        <a:xfrm>
          <a:off x="4673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94" name="楕円 193">
          <a:extLst>
            <a:ext uri="{FF2B5EF4-FFF2-40B4-BE49-F238E27FC236}">
              <a16:creationId xmlns:a16="http://schemas.microsoft.com/office/drawing/2014/main" id="{BD70F81B-D6B2-41A7-AA42-D8AFE43AF7D3}"/>
            </a:ext>
          </a:extLst>
        </xdr:cNvPr>
        <xdr:cNvSpPr/>
      </xdr:nvSpPr>
      <xdr:spPr>
        <a:xfrm>
          <a:off x="3746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127635</xdr:rowOff>
    </xdr:to>
    <xdr:cxnSp macro="">
      <xdr:nvCxnSpPr>
        <xdr:cNvPr id="195" name="直線コネクタ 194">
          <a:extLst>
            <a:ext uri="{FF2B5EF4-FFF2-40B4-BE49-F238E27FC236}">
              <a16:creationId xmlns:a16="http://schemas.microsoft.com/office/drawing/2014/main" id="{91101F50-5481-47B7-B656-8CE4D6D1723F}"/>
            </a:ext>
          </a:extLst>
        </xdr:cNvPr>
        <xdr:cNvCxnSpPr/>
      </xdr:nvCxnSpPr>
      <xdr:spPr>
        <a:xfrm>
          <a:off x="3797300" y="105479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196" name="楕円 195">
          <a:extLst>
            <a:ext uri="{FF2B5EF4-FFF2-40B4-BE49-F238E27FC236}">
              <a16:creationId xmlns:a16="http://schemas.microsoft.com/office/drawing/2014/main" id="{C0E15FC0-9E45-4A27-A1C7-3EFAD664560D}"/>
            </a:ext>
          </a:extLst>
        </xdr:cNvPr>
        <xdr:cNvSpPr/>
      </xdr:nvSpPr>
      <xdr:spPr>
        <a:xfrm>
          <a:off x="2857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61</xdr:row>
      <xdr:rowOff>89535</xdr:rowOff>
    </xdr:to>
    <xdr:cxnSp macro="">
      <xdr:nvCxnSpPr>
        <xdr:cNvPr id="197" name="直線コネクタ 196">
          <a:extLst>
            <a:ext uri="{FF2B5EF4-FFF2-40B4-BE49-F238E27FC236}">
              <a16:creationId xmlns:a16="http://schemas.microsoft.com/office/drawing/2014/main" id="{2410851D-0CC1-4CAD-9C8B-3970131C8144}"/>
            </a:ext>
          </a:extLst>
        </xdr:cNvPr>
        <xdr:cNvCxnSpPr/>
      </xdr:nvCxnSpPr>
      <xdr:spPr>
        <a:xfrm>
          <a:off x="2908300" y="10511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133985</xdr:rowOff>
    </xdr:from>
    <xdr:to>
      <xdr:col>10</xdr:col>
      <xdr:colOff>165100</xdr:colOff>
      <xdr:row>61</xdr:row>
      <xdr:rowOff>64135</xdr:rowOff>
    </xdr:to>
    <xdr:sp macro="" textlink="">
      <xdr:nvSpPr>
        <xdr:cNvPr id="198" name="楕円 197">
          <a:extLst>
            <a:ext uri="{FF2B5EF4-FFF2-40B4-BE49-F238E27FC236}">
              <a16:creationId xmlns:a16="http://schemas.microsoft.com/office/drawing/2014/main" id="{23B1D4BF-77CD-4ACD-B89E-ADF307E1D2BB}"/>
            </a:ext>
          </a:extLst>
        </xdr:cNvPr>
        <xdr:cNvSpPr/>
      </xdr:nvSpPr>
      <xdr:spPr>
        <a:xfrm>
          <a:off x="1968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xdr:rowOff>
    </xdr:from>
    <xdr:to>
      <xdr:col>15</xdr:col>
      <xdr:colOff>50800</xdr:colOff>
      <xdr:row>61</xdr:row>
      <xdr:rowOff>53340</xdr:rowOff>
    </xdr:to>
    <xdr:cxnSp macro="">
      <xdr:nvCxnSpPr>
        <xdr:cNvPr id="199" name="直線コネクタ 198">
          <a:extLst>
            <a:ext uri="{FF2B5EF4-FFF2-40B4-BE49-F238E27FC236}">
              <a16:creationId xmlns:a16="http://schemas.microsoft.com/office/drawing/2014/main" id="{54E3250F-F533-4686-AF72-0A304EB77A49}"/>
            </a:ext>
          </a:extLst>
        </xdr:cNvPr>
        <xdr:cNvCxnSpPr/>
      </xdr:nvCxnSpPr>
      <xdr:spPr>
        <a:xfrm>
          <a:off x="2019300" y="10471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200" name="楕円 199">
          <a:extLst>
            <a:ext uri="{FF2B5EF4-FFF2-40B4-BE49-F238E27FC236}">
              <a16:creationId xmlns:a16="http://schemas.microsoft.com/office/drawing/2014/main" id="{4F0B54EE-9F4B-4F34-B3F5-A8A8E18FEC42}"/>
            </a:ext>
          </a:extLst>
        </xdr:cNvPr>
        <xdr:cNvSpPr/>
      </xdr:nvSpPr>
      <xdr:spPr>
        <a:xfrm>
          <a:off x="1079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144780</xdr:rowOff>
    </xdr:from>
    <xdr:to>
      <xdr:col>10</xdr:col>
      <xdr:colOff>114300</xdr:colOff>
      <xdr:row>61</xdr:row>
      <xdr:rowOff>13335</xdr:rowOff>
    </xdr:to>
    <xdr:cxnSp macro="">
      <xdr:nvCxnSpPr>
        <xdr:cNvPr id="201" name="直線コネクタ 200">
          <a:extLst>
            <a:ext uri="{FF2B5EF4-FFF2-40B4-BE49-F238E27FC236}">
              <a16:creationId xmlns:a16="http://schemas.microsoft.com/office/drawing/2014/main" id="{46733CE2-7849-4734-8557-405AC31BC56A}"/>
            </a:ext>
          </a:extLst>
        </xdr:cNvPr>
        <xdr:cNvCxnSpPr/>
      </xdr:nvCxnSpPr>
      <xdr:spPr>
        <a:xfrm>
          <a:off x="1130300" y="10431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55DFE91E-0260-4859-AF96-E27725BDA94E}"/>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120667</xdr:rowOff>
    </xdr:from>
    <xdr:ext cx="405111" cy="259045"/>
    <xdr:sp macro="" textlink="">
      <xdr:nvSpPr>
        <xdr:cNvPr id="203" name="n_2aveValue【体育館・プール】&#10;有形固定資産減価償却率">
          <a:extLst>
            <a:ext uri="{FF2B5EF4-FFF2-40B4-BE49-F238E27FC236}">
              <a16:creationId xmlns:a16="http://schemas.microsoft.com/office/drawing/2014/main" id="{4D44B5EA-2AFC-4B9F-9DC9-81B1DB251207}"/>
            </a:ext>
          </a:extLst>
        </xdr:cNvPr>
        <xdr:cNvSpPr txBox="1"/>
      </xdr:nvSpPr>
      <xdr:spPr>
        <a:xfrm>
          <a:off x="2705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4" name="n_3aveValue【体育館・プール】&#10;有形固定資産減価償却率">
          <a:extLst>
            <a:ext uri="{FF2B5EF4-FFF2-40B4-BE49-F238E27FC236}">
              <a16:creationId xmlns:a16="http://schemas.microsoft.com/office/drawing/2014/main" id="{932E0964-B1FF-4203-8013-DD49250A663C}"/>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5" name="n_4aveValue【体育館・プール】&#10;有形固定資産減価償却率">
          <a:extLst>
            <a:ext uri="{FF2B5EF4-FFF2-40B4-BE49-F238E27FC236}">
              <a16:creationId xmlns:a16="http://schemas.microsoft.com/office/drawing/2014/main" id="{33E43C7E-DF41-4C63-8DD4-D7D433A7BA63}"/>
            </a:ext>
          </a:extLst>
        </xdr:cNvPr>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131462</xdr:rowOff>
    </xdr:from>
    <xdr:ext cx="405111" cy="259045"/>
    <xdr:sp macro="" textlink="">
      <xdr:nvSpPr>
        <xdr:cNvPr id="206" name="n_1mainValue【体育館・プール】&#10;有形固定資産減価償却率">
          <a:extLst>
            <a:ext uri="{FF2B5EF4-FFF2-40B4-BE49-F238E27FC236}">
              <a16:creationId xmlns:a16="http://schemas.microsoft.com/office/drawing/2014/main" id="{E938384F-B71E-4888-BFF8-04CC70648A67}"/>
            </a:ext>
          </a:extLst>
        </xdr:cNvPr>
        <xdr:cNvSpPr txBox="1"/>
      </xdr:nvSpPr>
      <xdr:spPr>
        <a:xfrm>
          <a:off x="3582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95267</xdr:rowOff>
    </xdr:from>
    <xdr:ext cx="405111" cy="259045"/>
    <xdr:sp macro="" textlink="">
      <xdr:nvSpPr>
        <xdr:cNvPr id="207" name="n_2mainValue【体育館・プール】&#10;有形固定資産減価償却率">
          <a:extLst>
            <a:ext uri="{FF2B5EF4-FFF2-40B4-BE49-F238E27FC236}">
              <a16:creationId xmlns:a16="http://schemas.microsoft.com/office/drawing/2014/main" id="{3BC97BDE-6CB4-4440-8A17-96030B5018D5}"/>
            </a:ext>
          </a:extLst>
        </xdr:cNvPr>
        <xdr:cNvSpPr txBox="1"/>
      </xdr:nvSpPr>
      <xdr:spPr>
        <a:xfrm>
          <a:off x="2705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55262</xdr:rowOff>
    </xdr:from>
    <xdr:ext cx="405111" cy="259045"/>
    <xdr:sp macro="" textlink="">
      <xdr:nvSpPr>
        <xdr:cNvPr id="208" name="n_3mainValue【体育館・プール】&#10;有形固定資産減価償却率">
          <a:extLst>
            <a:ext uri="{FF2B5EF4-FFF2-40B4-BE49-F238E27FC236}">
              <a16:creationId xmlns:a16="http://schemas.microsoft.com/office/drawing/2014/main" id="{DDE23C0C-6F65-451F-A7F0-D0658CA4BE12}"/>
            </a:ext>
          </a:extLst>
        </xdr:cNvPr>
        <xdr:cNvSpPr txBox="1"/>
      </xdr:nvSpPr>
      <xdr:spPr>
        <a:xfrm>
          <a:off x="1816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15257</xdr:rowOff>
    </xdr:from>
    <xdr:ext cx="405111" cy="259045"/>
    <xdr:sp macro="" textlink="">
      <xdr:nvSpPr>
        <xdr:cNvPr id="209" name="n_4mainValue【体育館・プール】&#10;有形固定資産減価償却率">
          <a:extLst>
            <a:ext uri="{FF2B5EF4-FFF2-40B4-BE49-F238E27FC236}">
              <a16:creationId xmlns:a16="http://schemas.microsoft.com/office/drawing/2014/main" id="{50B56E76-B960-451A-9982-FC38E89FB080}"/>
            </a:ext>
          </a:extLst>
        </xdr:cNvPr>
        <xdr:cNvSpPr txBox="1"/>
      </xdr:nvSpPr>
      <xdr:spPr>
        <a:xfrm>
          <a:off x="927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36AC2CCF-B480-47AD-9951-03430F04D8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BC197575-8D67-4E88-9CAF-69F62B8546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665E7C0-BCDF-4F90-9F9D-AA7F6F5BFE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544641E1-B49D-42C0-9AA3-160AB39FF2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C43AD174-F3AE-437E-A238-684002C7E44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9B0B985B-73CF-42CE-A6FF-3509DD748F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B6E4DA61-EE86-4829-B96D-63E1C67E00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43A8D2D0-F891-4A12-B6AC-A43E635BCCD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15E07A2B-B965-4365-B394-5CE625B27A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563AA40A-90F0-42B2-B04C-EDA6501638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3C00CFAD-C179-4D46-B348-F09015EA941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61E114CA-1918-434E-A110-94EBAC2F05D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35229BE6-DE79-4836-8569-CDADECD57C7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386D49B1-1F3C-45C9-933B-32485DD7BD53}"/>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98C40FC6-84C8-4C5A-8CF3-E6777F8B85F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BBEFA078-12C3-40C9-90C3-6219AA50FDE1}"/>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E770C1C5-E23E-49EE-A24D-AC1B818629D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431705D4-2007-4F71-B651-ABFE7FC2580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281DE59-38E3-489E-9F20-487BD504EB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89D16D2-278C-4D24-AFFD-62CC33C843A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B0F838C9-E67A-4DF6-9027-C19F5EB2CFA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754278CD-E9D6-43CA-B074-A92BCF16858A}"/>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9267457C-1ABB-4300-8A87-03BC124FB556}"/>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1A4A8872-85E7-488B-8C66-BAFE2B411505}"/>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A65B4EF5-7071-432A-B03E-EDE7E4A9FC37}"/>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31CC5EE6-676C-495F-A034-D728C45636B3}"/>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a:extLst>
            <a:ext uri="{FF2B5EF4-FFF2-40B4-BE49-F238E27FC236}">
              <a16:creationId xmlns:a16="http://schemas.microsoft.com/office/drawing/2014/main" id="{83EB1EA4-C1F5-4DE4-B58A-4794227AFC9C}"/>
            </a:ext>
          </a:extLst>
        </xdr:cNvPr>
        <xdr:cNvSpPr txBox="1"/>
      </xdr:nvSpPr>
      <xdr:spPr>
        <a:xfrm>
          <a:off x="10515600" y="1063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AD06D3DA-8610-4B12-B071-C0609DFDD167}"/>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7A9E9D0E-072C-4C8A-B9A4-E2E09E02ED71}"/>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159512</xdr:rowOff>
    </xdr:from>
    <xdr:to>
      <xdr:col>46</xdr:col>
      <xdr:colOff>38100</xdr:colOff>
      <xdr:row>62</xdr:row>
      <xdr:rowOff>89662</xdr:rowOff>
    </xdr:to>
    <xdr:sp macro="" textlink="">
      <xdr:nvSpPr>
        <xdr:cNvPr id="239" name="フローチャート: 判断 238">
          <a:extLst>
            <a:ext uri="{FF2B5EF4-FFF2-40B4-BE49-F238E27FC236}">
              <a16:creationId xmlns:a16="http://schemas.microsoft.com/office/drawing/2014/main" id="{C9F75200-9280-4766-AEDF-A9B798E62E69}"/>
            </a:ext>
          </a:extLst>
        </xdr:cNvPr>
        <xdr:cNvSpPr/>
      </xdr:nvSpPr>
      <xdr:spPr>
        <a:xfrm>
          <a:off x="8699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168656</xdr:rowOff>
    </xdr:from>
    <xdr:to>
      <xdr:col>41</xdr:col>
      <xdr:colOff>101600</xdr:colOff>
      <xdr:row>62</xdr:row>
      <xdr:rowOff>98806</xdr:rowOff>
    </xdr:to>
    <xdr:sp macro="" textlink="">
      <xdr:nvSpPr>
        <xdr:cNvPr id="240" name="フローチャート: 判断 239">
          <a:extLst>
            <a:ext uri="{FF2B5EF4-FFF2-40B4-BE49-F238E27FC236}">
              <a16:creationId xmlns:a16="http://schemas.microsoft.com/office/drawing/2014/main" id="{8AB50F67-B092-4C22-BACD-2DA669A4B295}"/>
            </a:ext>
          </a:extLst>
        </xdr:cNvPr>
        <xdr:cNvSpPr/>
      </xdr:nvSpPr>
      <xdr:spPr>
        <a:xfrm>
          <a:off x="7810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10922</xdr:rowOff>
    </xdr:from>
    <xdr:to>
      <xdr:col>36</xdr:col>
      <xdr:colOff>165100</xdr:colOff>
      <xdr:row>62</xdr:row>
      <xdr:rowOff>112522</xdr:rowOff>
    </xdr:to>
    <xdr:sp macro="" textlink="">
      <xdr:nvSpPr>
        <xdr:cNvPr id="241" name="フローチャート: 判断 240">
          <a:extLst>
            <a:ext uri="{FF2B5EF4-FFF2-40B4-BE49-F238E27FC236}">
              <a16:creationId xmlns:a16="http://schemas.microsoft.com/office/drawing/2014/main" id="{303CBE09-2C2D-479D-9D98-880FF18E590D}"/>
            </a:ext>
          </a:extLst>
        </xdr:cNvPr>
        <xdr:cNvSpPr/>
      </xdr:nvSpPr>
      <xdr:spPr>
        <a:xfrm>
          <a:off x="6921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B5E863A-93B5-4C6D-8E04-947C3164032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333CD17-0FAD-4879-872F-32C60E0539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B549741-D8D5-48F6-BADD-01DD399D8E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8CF1292-E96F-445B-A16F-38C6F10977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CDB8F0A1-6FD8-454D-8F31-65330A7C1A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47" name="楕円 246">
          <a:extLst>
            <a:ext uri="{FF2B5EF4-FFF2-40B4-BE49-F238E27FC236}">
              <a16:creationId xmlns:a16="http://schemas.microsoft.com/office/drawing/2014/main" id="{46B185CF-9857-4753-9FA1-8687C7F842D9}"/>
            </a:ext>
          </a:extLst>
        </xdr:cNvPr>
        <xdr:cNvSpPr/>
      </xdr:nvSpPr>
      <xdr:spPr>
        <a:xfrm>
          <a:off x="10426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6367</xdr:rowOff>
    </xdr:from>
    <xdr:ext cx="469744" cy="259045"/>
    <xdr:sp macro="" textlink="">
      <xdr:nvSpPr>
        <xdr:cNvPr id="248" name="【体育館・プール】&#10;一人当たり面積該当値テキスト">
          <a:extLst>
            <a:ext uri="{FF2B5EF4-FFF2-40B4-BE49-F238E27FC236}">
              <a16:creationId xmlns:a16="http://schemas.microsoft.com/office/drawing/2014/main" id="{3CE7B4E9-AC56-448F-8A9C-B9FCD3BB2D82}"/>
            </a:ext>
          </a:extLst>
        </xdr:cNvPr>
        <xdr:cNvSpPr txBox="1"/>
      </xdr:nvSpPr>
      <xdr:spPr>
        <a:xfrm>
          <a:off x="10515600"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154940</xdr:rowOff>
    </xdr:from>
    <xdr:to>
      <xdr:col>50</xdr:col>
      <xdr:colOff>165100</xdr:colOff>
      <xdr:row>62</xdr:row>
      <xdr:rowOff>85090</xdr:rowOff>
    </xdr:to>
    <xdr:sp macro="" textlink="">
      <xdr:nvSpPr>
        <xdr:cNvPr id="249" name="楕円 248">
          <a:extLst>
            <a:ext uri="{FF2B5EF4-FFF2-40B4-BE49-F238E27FC236}">
              <a16:creationId xmlns:a16="http://schemas.microsoft.com/office/drawing/2014/main" id="{51E1447E-91ED-41B8-9EF7-35FC34396026}"/>
            </a:ext>
          </a:extLst>
        </xdr:cNvPr>
        <xdr:cNvSpPr/>
      </xdr:nvSpPr>
      <xdr:spPr>
        <a:xfrm>
          <a:off x="958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34290</xdr:rowOff>
    </xdr:to>
    <xdr:cxnSp macro="">
      <xdr:nvCxnSpPr>
        <xdr:cNvPr id="250" name="直線コネクタ 249">
          <a:extLst>
            <a:ext uri="{FF2B5EF4-FFF2-40B4-BE49-F238E27FC236}">
              <a16:creationId xmlns:a16="http://schemas.microsoft.com/office/drawing/2014/main" id="{2E0D3095-E802-4925-9DA4-A3C7D7BA220D}"/>
            </a:ext>
          </a:extLst>
        </xdr:cNvPr>
        <xdr:cNvCxnSpPr/>
      </xdr:nvCxnSpPr>
      <xdr:spPr>
        <a:xfrm>
          <a:off x="9639300" y="10664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152654</xdr:rowOff>
    </xdr:from>
    <xdr:to>
      <xdr:col>46</xdr:col>
      <xdr:colOff>38100</xdr:colOff>
      <xdr:row>62</xdr:row>
      <xdr:rowOff>82804</xdr:rowOff>
    </xdr:to>
    <xdr:sp macro="" textlink="">
      <xdr:nvSpPr>
        <xdr:cNvPr id="251" name="楕円 250">
          <a:extLst>
            <a:ext uri="{FF2B5EF4-FFF2-40B4-BE49-F238E27FC236}">
              <a16:creationId xmlns:a16="http://schemas.microsoft.com/office/drawing/2014/main" id="{0CBC1161-BCC9-4E0C-8F8B-F18EE59ACD49}"/>
            </a:ext>
          </a:extLst>
        </xdr:cNvPr>
        <xdr:cNvSpPr/>
      </xdr:nvSpPr>
      <xdr:spPr>
        <a:xfrm>
          <a:off x="8699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32004</xdr:rowOff>
    </xdr:from>
    <xdr:to>
      <xdr:col>50</xdr:col>
      <xdr:colOff>114300</xdr:colOff>
      <xdr:row>62</xdr:row>
      <xdr:rowOff>34290</xdr:rowOff>
    </xdr:to>
    <xdr:cxnSp macro="">
      <xdr:nvCxnSpPr>
        <xdr:cNvPr id="252" name="直線コネクタ 251">
          <a:extLst>
            <a:ext uri="{FF2B5EF4-FFF2-40B4-BE49-F238E27FC236}">
              <a16:creationId xmlns:a16="http://schemas.microsoft.com/office/drawing/2014/main" id="{96488D49-F66C-41A6-87A2-8034DAE55E69}"/>
            </a:ext>
          </a:extLst>
        </xdr:cNvPr>
        <xdr:cNvCxnSpPr/>
      </xdr:nvCxnSpPr>
      <xdr:spPr>
        <a:xfrm>
          <a:off x="8750300" y="106619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152654</xdr:rowOff>
    </xdr:from>
    <xdr:to>
      <xdr:col>41</xdr:col>
      <xdr:colOff>101600</xdr:colOff>
      <xdr:row>62</xdr:row>
      <xdr:rowOff>82804</xdr:rowOff>
    </xdr:to>
    <xdr:sp macro="" textlink="">
      <xdr:nvSpPr>
        <xdr:cNvPr id="253" name="楕円 252">
          <a:extLst>
            <a:ext uri="{FF2B5EF4-FFF2-40B4-BE49-F238E27FC236}">
              <a16:creationId xmlns:a16="http://schemas.microsoft.com/office/drawing/2014/main" id="{272DDEB9-E6E4-43A2-A52F-4E3F479D3960}"/>
            </a:ext>
          </a:extLst>
        </xdr:cNvPr>
        <xdr:cNvSpPr/>
      </xdr:nvSpPr>
      <xdr:spPr>
        <a:xfrm>
          <a:off x="7810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32004</xdr:rowOff>
    </xdr:from>
    <xdr:to>
      <xdr:col>45</xdr:col>
      <xdr:colOff>177800</xdr:colOff>
      <xdr:row>62</xdr:row>
      <xdr:rowOff>32004</xdr:rowOff>
    </xdr:to>
    <xdr:cxnSp macro="">
      <xdr:nvCxnSpPr>
        <xdr:cNvPr id="254" name="直線コネクタ 253">
          <a:extLst>
            <a:ext uri="{FF2B5EF4-FFF2-40B4-BE49-F238E27FC236}">
              <a16:creationId xmlns:a16="http://schemas.microsoft.com/office/drawing/2014/main" id="{A5C5B173-F0B4-4F99-8470-F710394AB7FA}"/>
            </a:ext>
          </a:extLst>
        </xdr:cNvPr>
        <xdr:cNvCxnSpPr/>
      </xdr:nvCxnSpPr>
      <xdr:spPr>
        <a:xfrm>
          <a:off x="7861300" y="1066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154940</xdr:rowOff>
    </xdr:from>
    <xdr:to>
      <xdr:col>36</xdr:col>
      <xdr:colOff>165100</xdr:colOff>
      <xdr:row>62</xdr:row>
      <xdr:rowOff>85090</xdr:rowOff>
    </xdr:to>
    <xdr:sp macro="" textlink="">
      <xdr:nvSpPr>
        <xdr:cNvPr id="255" name="楕円 254">
          <a:extLst>
            <a:ext uri="{FF2B5EF4-FFF2-40B4-BE49-F238E27FC236}">
              <a16:creationId xmlns:a16="http://schemas.microsoft.com/office/drawing/2014/main" id="{FA785581-D354-47A4-AB00-22420342CA27}"/>
            </a:ext>
          </a:extLst>
        </xdr:cNvPr>
        <xdr:cNvSpPr/>
      </xdr:nvSpPr>
      <xdr:spPr>
        <a:xfrm>
          <a:off x="692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32004</xdr:rowOff>
    </xdr:from>
    <xdr:to>
      <xdr:col>41</xdr:col>
      <xdr:colOff>50800</xdr:colOff>
      <xdr:row>62</xdr:row>
      <xdr:rowOff>34290</xdr:rowOff>
    </xdr:to>
    <xdr:cxnSp macro="">
      <xdr:nvCxnSpPr>
        <xdr:cNvPr id="256" name="直線コネクタ 255">
          <a:extLst>
            <a:ext uri="{FF2B5EF4-FFF2-40B4-BE49-F238E27FC236}">
              <a16:creationId xmlns:a16="http://schemas.microsoft.com/office/drawing/2014/main" id="{64F2C7A2-C01B-4CFD-B6E3-2009F0097F94}"/>
            </a:ext>
          </a:extLst>
        </xdr:cNvPr>
        <xdr:cNvCxnSpPr/>
      </xdr:nvCxnSpPr>
      <xdr:spPr>
        <a:xfrm flipV="1">
          <a:off x="6972300" y="106619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a:extLst>
            <a:ext uri="{FF2B5EF4-FFF2-40B4-BE49-F238E27FC236}">
              <a16:creationId xmlns:a16="http://schemas.microsoft.com/office/drawing/2014/main" id="{607A6493-938B-4266-9AD5-7F26879EE5DA}"/>
            </a:ext>
          </a:extLst>
        </xdr:cNvPr>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80789</xdr:rowOff>
    </xdr:from>
    <xdr:ext cx="469744" cy="259045"/>
    <xdr:sp macro="" textlink="">
      <xdr:nvSpPr>
        <xdr:cNvPr id="258" name="n_2aveValue【体育館・プール】&#10;一人当たり面積">
          <a:extLst>
            <a:ext uri="{FF2B5EF4-FFF2-40B4-BE49-F238E27FC236}">
              <a16:creationId xmlns:a16="http://schemas.microsoft.com/office/drawing/2014/main" id="{FE9D7AE3-BE70-4FFF-8C68-11EDB4D5B37C}"/>
            </a:ext>
          </a:extLst>
        </xdr:cNvPr>
        <xdr:cNvSpPr txBox="1"/>
      </xdr:nvSpPr>
      <xdr:spPr>
        <a:xfrm>
          <a:off x="8515427" y="1071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89933</xdr:rowOff>
    </xdr:from>
    <xdr:ext cx="469744" cy="259045"/>
    <xdr:sp macro="" textlink="">
      <xdr:nvSpPr>
        <xdr:cNvPr id="259" name="n_3aveValue【体育館・プール】&#10;一人当たり面積">
          <a:extLst>
            <a:ext uri="{FF2B5EF4-FFF2-40B4-BE49-F238E27FC236}">
              <a16:creationId xmlns:a16="http://schemas.microsoft.com/office/drawing/2014/main" id="{BC78192B-5203-4367-BC8E-0256035E3EB8}"/>
            </a:ext>
          </a:extLst>
        </xdr:cNvPr>
        <xdr:cNvSpPr txBox="1"/>
      </xdr:nvSpPr>
      <xdr:spPr>
        <a:xfrm>
          <a:off x="7626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103649</xdr:rowOff>
    </xdr:from>
    <xdr:ext cx="469744" cy="259045"/>
    <xdr:sp macro="" textlink="">
      <xdr:nvSpPr>
        <xdr:cNvPr id="260" name="n_4aveValue【体育館・プール】&#10;一人当たり面積">
          <a:extLst>
            <a:ext uri="{FF2B5EF4-FFF2-40B4-BE49-F238E27FC236}">
              <a16:creationId xmlns:a16="http://schemas.microsoft.com/office/drawing/2014/main" id="{DFF278EC-8865-4AC1-9131-74EA2676AD4C}"/>
            </a:ext>
          </a:extLst>
        </xdr:cNvPr>
        <xdr:cNvSpPr txBox="1"/>
      </xdr:nvSpPr>
      <xdr:spPr>
        <a:xfrm>
          <a:off x="6737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101617</xdr:rowOff>
    </xdr:from>
    <xdr:ext cx="469744" cy="259045"/>
    <xdr:sp macro="" textlink="">
      <xdr:nvSpPr>
        <xdr:cNvPr id="261" name="n_1mainValue【体育館・プール】&#10;一人当たり面積">
          <a:extLst>
            <a:ext uri="{FF2B5EF4-FFF2-40B4-BE49-F238E27FC236}">
              <a16:creationId xmlns:a16="http://schemas.microsoft.com/office/drawing/2014/main" id="{75DEAB47-C62C-444E-B0C7-0BA60F1246AD}"/>
            </a:ext>
          </a:extLst>
        </xdr:cNvPr>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99331</xdr:rowOff>
    </xdr:from>
    <xdr:ext cx="469744" cy="259045"/>
    <xdr:sp macro="" textlink="">
      <xdr:nvSpPr>
        <xdr:cNvPr id="262" name="n_2mainValue【体育館・プール】&#10;一人当たり面積">
          <a:extLst>
            <a:ext uri="{FF2B5EF4-FFF2-40B4-BE49-F238E27FC236}">
              <a16:creationId xmlns:a16="http://schemas.microsoft.com/office/drawing/2014/main" id="{8C42B6C5-0199-46D5-8F93-00AC29C9BC83}"/>
            </a:ext>
          </a:extLst>
        </xdr:cNvPr>
        <xdr:cNvSpPr txBox="1"/>
      </xdr:nvSpPr>
      <xdr:spPr>
        <a:xfrm>
          <a:off x="8515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99331</xdr:rowOff>
    </xdr:from>
    <xdr:ext cx="469744" cy="259045"/>
    <xdr:sp macro="" textlink="">
      <xdr:nvSpPr>
        <xdr:cNvPr id="263" name="n_3mainValue【体育館・プール】&#10;一人当たり面積">
          <a:extLst>
            <a:ext uri="{FF2B5EF4-FFF2-40B4-BE49-F238E27FC236}">
              <a16:creationId xmlns:a16="http://schemas.microsoft.com/office/drawing/2014/main" id="{FA8CBA10-98DC-4CDA-BD13-B15DCC020048}"/>
            </a:ext>
          </a:extLst>
        </xdr:cNvPr>
        <xdr:cNvSpPr txBox="1"/>
      </xdr:nvSpPr>
      <xdr:spPr>
        <a:xfrm>
          <a:off x="7626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101617</xdr:rowOff>
    </xdr:from>
    <xdr:ext cx="469744" cy="259045"/>
    <xdr:sp macro="" textlink="">
      <xdr:nvSpPr>
        <xdr:cNvPr id="264" name="n_4mainValue【体育館・プール】&#10;一人当たり面積">
          <a:extLst>
            <a:ext uri="{FF2B5EF4-FFF2-40B4-BE49-F238E27FC236}">
              <a16:creationId xmlns:a16="http://schemas.microsoft.com/office/drawing/2014/main" id="{02F6542D-0600-4C9F-BD6C-8210D1BE6EF5}"/>
            </a:ext>
          </a:extLst>
        </xdr:cNvPr>
        <xdr:cNvSpPr txBox="1"/>
      </xdr:nvSpPr>
      <xdr:spPr>
        <a:xfrm>
          <a:off x="6737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88A1B6B-CE66-40FB-B129-3EC43D999A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7DAA008-BCB9-483F-9353-564FA6FA328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555B9DA-6F19-4520-964E-8DD5CD41ABA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598354A-0DAD-4A04-82E8-80079575E4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9A35F2E-1F0F-4C3B-A932-53B5C4EDDE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5B8C9C6-5F19-421E-BE9B-FD6620F5BE5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2FA7922-8B11-481E-B76B-A997E055C9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1ECA0C3-1BF0-4D37-81AD-7C05478D2D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07BF217-49B7-4BA4-8BAE-BB887062664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B4F74BA-15AB-4091-B286-64FEB84E0A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03C9B40-D11B-451E-821E-7F667D682D7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D84C8F16-F8EB-4539-B82F-2A825F023227}"/>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328DE4BD-58F8-44CC-9DDD-29D0DF9C8A7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EB0A1DB4-6163-472F-A5A3-FE33E0BF78A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3F91B928-FB1F-468C-8BCF-320642726F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CFB437B4-67AE-4A8E-9CE8-A16F8542E97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7BB192AE-F891-451A-A120-8CF3372ED70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7C739B38-DEDA-459F-BCE5-6C90C282146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9D527BC-46FE-4AD1-A039-696BFA6081B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359DDCC-8918-439B-9D99-EBB6ABB54C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AD56C56C-6FF2-4271-92CE-4CDF24F30FA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28FB86F-F25B-4B0A-8EDC-1574FC504C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F4688861-9014-42F9-8536-45AD03D93456}"/>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94D1A92F-9486-4670-BFF0-99EB37F56616}"/>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F924F73C-D3EC-420D-ACFD-6D614C2B0BA1}"/>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6AB936E0-6551-476F-8CC4-2B764B079F79}"/>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94F8564E-711E-4D20-A432-2AA868A43AF7}"/>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62755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B8537D1-CD2B-45D4-BDB3-EE2E4BFC101B}"/>
            </a:ext>
          </a:extLst>
        </xdr:cNvPr>
        <xdr:cNvSpPr txBox="1"/>
      </xdr:nvSpPr>
      <xdr:spPr>
        <a:xfrm>
          <a:off x="4673600" y="1360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404D5636-1CB9-4286-8C3C-C5250B06C5F7}"/>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C4A39A7E-2ABA-4FEB-BAC2-FC2D949C93D8}"/>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149606</xdr:rowOff>
    </xdr:from>
    <xdr:to>
      <xdr:col>15</xdr:col>
      <xdr:colOff>101600</xdr:colOff>
      <xdr:row>80</xdr:row>
      <xdr:rowOff>79756</xdr:rowOff>
    </xdr:to>
    <xdr:sp macro="" textlink="">
      <xdr:nvSpPr>
        <xdr:cNvPr id="295" name="フローチャート: 判断 294">
          <a:extLst>
            <a:ext uri="{FF2B5EF4-FFF2-40B4-BE49-F238E27FC236}">
              <a16:creationId xmlns:a16="http://schemas.microsoft.com/office/drawing/2014/main" id="{6FC74509-5605-4166-9B7F-7638E8E48AAF}"/>
            </a:ext>
          </a:extLst>
        </xdr:cNvPr>
        <xdr:cNvSpPr/>
      </xdr:nvSpPr>
      <xdr:spPr>
        <a:xfrm>
          <a:off x="2857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99313</xdr:rowOff>
    </xdr:from>
    <xdr:to>
      <xdr:col>10</xdr:col>
      <xdr:colOff>165100</xdr:colOff>
      <xdr:row>80</xdr:row>
      <xdr:rowOff>29463</xdr:rowOff>
    </xdr:to>
    <xdr:sp macro="" textlink="">
      <xdr:nvSpPr>
        <xdr:cNvPr id="296" name="フローチャート: 判断 295">
          <a:extLst>
            <a:ext uri="{FF2B5EF4-FFF2-40B4-BE49-F238E27FC236}">
              <a16:creationId xmlns:a16="http://schemas.microsoft.com/office/drawing/2014/main" id="{EB517418-36A2-4476-90C6-59EC363A004F}"/>
            </a:ext>
          </a:extLst>
        </xdr:cNvPr>
        <xdr:cNvSpPr/>
      </xdr:nvSpPr>
      <xdr:spPr>
        <a:xfrm>
          <a:off x="1968500" y="1364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58165</xdr:rowOff>
    </xdr:from>
    <xdr:to>
      <xdr:col>6</xdr:col>
      <xdr:colOff>38100</xdr:colOff>
      <xdr:row>79</xdr:row>
      <xdr:rowOff>159765</xdr:rowOff>
    </xdr:to>
    <xdr:sp macro="" textlink="">
      <xdr:nvSpPr>
        <xdr:cNvPr id="297" name="フローチャート: 判断 296">
          <a:extLst>
            <a:ext uri="{FF2B5EF4-FFF2-40B4-BE49-F238E27FC236}">
              <a16:creationId xmlns:a16="http://schemas.microsoft.com/office/drawing/2014/main" id="{CDA96D79-81F3-4E55-9EC5-E27ACC4FA179}"/>
            </a:ext>
          </a:extLst>
        </xdr:cNvPr>
        <xdr:cNvSpPr/>
      </xdr:nvSpPr>
      <xdr:spPr>
        <a:xfrm>
          <a:off x="1079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7593D49-0FC3-4667-BFA7-0844E361A9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28921A4-31AC-4A82-AC19-18462853AFE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A753097-D39D-4AA2-80DE-FAA7F90053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20AB501-53B1-4181-B219-FD96A9710F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0449E3E-4DEF-4CE5-A4DF-3281AD72751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303" name="楕円 302">
          <a:extLst>
            <a:ext uri="{FF2B5EF4-FFF2-40B4-BE49-F238E27FC236}">
              <a16:creationId xmlns:a16="http://schemas.microsoft.com/office/drawing/2014/main" id="{B1325891-D3AD-4AA9-8430-F723B9AF139E}"/>
            </a:ext>
          </a:extLst>
        </xdr:cNvPr>
        <xdr:cNvSpPr/>
      </xdr:nvSpPr>
      <xdr:spPr>
        <a:xfrm>
          <a:off x="4584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141749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353D57E0-C2DD-4B31-BCCC-45A5B4EEA066}"/>
            </a:ext>
          </a:extLst>
        </xdr:cNvPr>
        <xdr:cNvSpPr txBox="1"/>
      </xdr:nvSpPr>
      <xdr:spPr>
        <a:xfrm>
          <a:off x="4673600"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115315</xdr:rowOff>
    </xdr:from>
    <xdr:to>
      <xdr:col>20</xdr:col>
      <xdr:colOff>38100</xdr:colOff>
      <xdr:row>81</xdr:row>
      <xdr:rowOff>45465</xdr:rowOff>
    </xdr:to>
    <xdr:sp macro="" textlink="">
      <xdr:nvSpPr>
        <xdr:cNvPr id="305" name="楕円 304">
          <a:extLst>
            <a:ext uri="{FF2B5EF4-FFF2-40B4-BE49-F238E27FC236}">
              <a16:creationId xmlns:a16="http://schemas.microsoft.com/office/drawing/2014/main" id="{986BB708-B182-43F2-83C9-C48850E5AC7D}"/>
            </a:ext>
          </a:extLst>
        </xdr:cNvPr>
        <xdr:cNvSpPr/>
      </xdr:nvSpPr>
      <xdr:spPr>
        <a:xfrm>
          <a:off x="3746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166115</xdr:rowOff>
    </xdr:from>
    <xdr:to>
      <xdr:col>24</xdr:col>
      <xdr:colOff>63500</xdr:colOff>
      <xdr:row>81</xdr:row>
      <xdr:rowOff>42672</xdr:rowOff>
    </xdr:to>
    <xdr:cxnSp macro="">
      <xdr:nvCxnSpPr>
        <xdr:cNvPr id="306" name="直線コネクタ 305">
          <a:extLst>
            <a:ext uri="{FF2B5EF4-FFF2-40B4-BE49-F238E27FC236}">
              <a16:creationId xmlns:a16="http://schemas.microsoft.com/office/drawing/2014/main" id="{2D054351-0E49-475D-882A-D49DA0491003}"/>
            </a:ext>
          </a:extLst>
        </xdr:cNvPr>
        <xdr:cNvCxnSpPr/>
      </xdr:nvCxnSpPr>
      <xdr:spPr>
        <a:xfrm>
          <a:off x="3797300" y="138821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65024</xdr:rowOff>
    </xdr:from>
    <xdr:to>
      <xdr:col>15</xdr:col>
      <xdr:colOff>101600</xdr:colOff>
      <xdr:row>80</xdr:row>
      <xdr:rowOff>166624</xdr:rowOff>
    </xdr:to>
    <xdr:sp macro="" textlink="">
      <xdr:nvSpPr>
        <xdr:cNvPr id="307" name="楕円 306">
          <a:extLst>
            <a:ext uri="{FF2B5EF4-FFF2-40B4-BE49-F238E27FC236}">
              <a16:creationId xmlns:a16="http://schemas.microsoft.com/office/drawing/2014/main" id="{2EB77337-ABDD-4B92-B7E9-17F20C9A9530}"/>
            </a:ext>
          </a:extLst>
        </xdr:cNvPr>
        <xdr:cNvSpPr/>
      </xdr:nvSpPr>
      <xdr:spPr>
        <a:xfrm>
          <a:off x="2857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115824</xdr:rowOff>
    </xdr:from>
    <xdr:to>
      <xdr:col>19</xdr:col>
      <xdr:colOff>177800</xdr:colOff>
      <xdr:row>80</xdr:row>
      <xdr:rowOff>166115</xdr:rowOff>
    </xdr:to>
    <xdr:cxnSp macro="">
      <xdr:nvCxnSpPr>
        <xdr:cNvPr id="308" name="直線コネクタ 307">
          <a:extLst>
            <a:ext uri="{FF2B5EF4-FFF2-40B4-BE49-F238E27FC236}">
              <a16:creationId xmlns:a16="http://schemas.microsoft.com/office/drawing/2014/main" id="{E8372E9B-4ED8-409E-957C-1713B41E1A97}"/>
            </a:ext>
          </a:extLst>
        </xdr:cNvPr>
        <xdr:cNvCxnSpPr/>
      </xdr:nvCxnSpPr>
      <xdr:spPr>
        <a:xfrm>
          <a:off x="2908300" y="13831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55880</xdr:rowOff>
    </xdr:from>
    <xdr:to>
      <xdr:col>10</xdr:col>
      <xdr:colOff>165100</xdr:colOff>
      <xdr:row>80</xdr:row>
      <xdr:rowOff>157480</xdr:rowOff>
    </xdr:to>
    <xdr:sp macro="" textlink="">
      <xdr:nvSpPr>
        <xdr:cNvPr id="309" name="楕円 308">
          <a:extLst>
            <a:ext uri="{FF2B5EF4-FFF2-40B4-BE49-F238E27FC236}">
              <a16:creationId xmlns:a16="http://schemas.microsoft.com/office/drawing/2014/main" id="{42D30328-C45A-4D93-AB71-15FCD4EF5171}"/>
            </a:ext>
          </a:extLst>
        </xdr:cNvPr>
        <xdr:cNvSpPr/>
      </xdr:nvSpPr>
      <xdr:spPr>
        <a:xfrm>
          <a:off x="196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80</xdr:row>
      <xdr:rowOff>115824</xdr:rowOff>
    </xdr:to>
    <xdr:cxnSp macro="">
      <xdr:nvCxnSpPr>
        <xdr:cNvPr id="310" name="直線コネクタ 309">
          <a:extLst>
            <a:ext uri="{FF2B5EF4-FFF2-40B4-BE49-F238E27FC236}">
              <a16:creationId xmlns:a16="http://schemas.microsoft.com/office/drawing/2014/main" id="{55E8A2A4-C327-43D5-B7CA-526FCCFAFD43}"/>
            </a:ext>
          </a:extLst>
        </xdr:cNvPr>
        <xdr:cNvCxnSpPr/>
      </xdr:nvCxnSpPr>
      <xdr:spPr>
        <a:xfrm>
          <a:off x="2019300" y="13822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149606</xdr:rowOff>
    </xdr:from>
    <xdr:to>
      <xdr:col>6</xdr:col>
      <xdr:colOff>38100</xdr:colOff>
      <xdr:row>80</xdr:row>
      <xdr:rowOff>79756</xdr:rowOff>
    </xdr:to>
    <xdr:sp macro="" textlink="">
      <xdr:nvSpPr>
        <xdr:cNvPr id="311" name="楕円 310">
          <a:extLst>
            <a:ext uri="{FF2B5EF4-FFF2-40B4-BE49-F238E27FC236}">
              <a16:creationId xmlns:a16="http://schemas.microsoft.com/office/drawing/2014/main" id="{8C250D22-97F6-4160-8F6C-97AC662D7A97}"/>
            </a:ext>
          </a:extLst>
        </xdr:cNvPr>
        <xdr:cNvSpPr/>
      </xdr:nvSpPr>
      <xdr:spPr>
        <a:xfrm>
          <a:off x="1079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106680</xdr:rowOff>
    </xdr:to>
    <xdr:cxnSp macro="">
      <xdr:nvCxnSpPr>
        <xdr:cNvPr id="312" name="直線コネクタ 311">
          <a:extLst>
            <a:ext uri="{FF2B5EF4-FFF2-40B4-BE49-F238E27FC236}">
              <a16:creationId xmlns:a16="http://schemas.microsoft.com/office/drawing/2014/main" id="{48A17AE9-1ED0-4579-BEA4-6E6225F49377}"/>
            </a:ext>
          </a:extLst>
        </xdr:cNvPr>
        <xdr:cNvCxnSpPr/>
      </xdr:nvCxnSpPr>
      <xdr:spPr>
        <a:xfrm>
          <a:off x="1130300" y="137449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6CC468AB-1644-4A36-BA58-88B59333ACFA}"/>
            </a:ext>
          </a:extLst>
        </xdr:cNvPr>
        <xdr:cNvSpPr txBox="1"/>
      </xdr:nvSpPr>
      <xdr:spPr>
        <a:xfrm>
          <a:off x="3582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96283</xdr:rowOff>
    </xdr:from>
    <xdr:ext cx="405111" cy="259045"/>
    <xdr:sp macro="" textlink="">
      <xdr:nvSpPr>
        <xdr:cNvPr id="314" name="n_2aveValue【福祉施設】&#10;有形固定資産減価償却率">
          <a:extLst>
            <a:ext uri="{FF2B5EF4-FFF2-40B4-BE49-F238E27FC236}">
              <a16:creationId xmlns:a16="http://schemas.microsoft.com/office/drawing/2014/main" id="{9E61A4B8-4476-4759-A9DD-0FD3E0C26F85}"/>
            </a:ext>
          </a:extLst>
        </xdr:cNvPr>
        <xdr:cNvSpPr txBox="1"/>
      </xdr:nvSpPr>
      <xdr:spPr>
        <a:xfrm>
          <a:off x="2705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45990</xdr:rowOff>
    </xdr:from>
    <xdr:ext cx="405111" cy="259045"/>
    <xdr:sp macro="" textlink="">
      <xdr:nvSpPr>
        <xdr:cNvPr id="315" name="n_3aveValue【福祉施設】&#10;有形固定資産減価償却率">
          <a:extLst>
            <a:ext uri="{FF2B5EF4-FFF2-40B4-BE49-F238E27FC236}">
              <a16:creationId xmlns:a16="http://schemas.microsoft.com/office/drawing/2014/main" id="{C866767A-5998-4259-8077-CCF5EAEF1D5E}"/>
            </a:ext>
          </a:extLst>
        </xdr:cNvPr>
        <xdr:cNvSpPr txBox="1"/>
      </xdr:nvSpPr>
      <xdr:spPr>
        <a:xfrm>
          <a:off x="1816744" y="134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4842</xdr:rowOff>
    </xdr:from>
    <xdr:ext cx="405111" cy="259045"/>
    <xdr:sp macro="" textlink="">
      <xdr:nvSpPr>
        <xdr:cNvPr id="316" name="n_4aveValue【福祉施設】&#10;有形固定資産減価償却率">
          <a:extLst>
            <a:ext uri="{FF2B5EF4-FFF2-40B4-BE49-F238E27FC236}">
              <a16:creationId xmlns:a16="http://schemas.microsoft.com/office/drawing/2014/main" id="{0FAEE86A-F137-447D-9F73-5E37B4E63086}"/>
            </a:ext>
          </a:extLst>
        </xdr:cNvPr>
        <xdr:cNvSpPr txBox="1"/>
      </xdr:nvSpPr>
      <xdr:spPr>
        <a:xfrm>
          <a:off x="927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36592</xdr:rowOff>
    </xdr:from>
    <xdr:ext cx="405111" cy="259045"/>
    <xdr:sp macro="" textlink="">
      <xdr:nvSpPr>
        <xdr:cNvPr id="317" name="n_1mainValue【福祉施設】&#10;有形固定資産減価償却率">
          <a:extLst>
            <a:ext uri="{FF2B5EF4-FFF2-40B4-BE49-F238E27FC236}">
              <a16:creationId xmlns:a16="http://schemas.microsoft.com/office/drawing/2014/main" id="{ADFA17E9-05D5-46BB-934B-017CCFFC6E09}"/>
            </a:ext>
          </a:extLst>
        </xdr:cNvPr>
        <xdr:cNvSpPr txBox="1"/>
      </xdr:nvSpPr>
      <xdr:spPr>
        <a:xfrm>
          <a:off x="35820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157751</xdr:rowOff>
    </xdr:from>
    <xdr:ext cx="405111" cy="259045"/>
    <xdr:sp macro="" textlink="">
      <xdr:nvSpPr>
        <xdr:cNvPr id="318" name="n_2mainValue【福祉施設】&#10;有形固定資産減価償却率">
          <a:extLst>
            <a:ext uri="{FF2B5EF4-FFF2-40B4-BE49-F238E27FC236}">
              <a16:creationId xmlns:a16="http://schemas.microsoft.com/office/drawing/2014/main" id="{20F8D1D2-79A1-4C39-A447-3A2AAD768657}"/>
            </a:ext>
          </a:extLst>
        </xdr:cNvPr>
        <xdr:cNvSpPr txBox="1"/>
      </xdr:nvSpPr>
      <xdr:spPr>
        <a:xfrm>
          <a:off x="27057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148607</xdr:rowOff>
    </xdr:from>
    <xdr:ext cx="405111" cy="259045"/>
    <xdr:sp macro="" textlink="">
      <xdr:nvSpPr>
        <xdr:cNvPr id="319" name="n_3mainValue【福祉施設】&#10;有形固定資産減価償却率">
          <a:extLst>
            <a:ext uri="{FF2B5EF4-FFF2-40B4-BE49-F238E27FC236}">
              <a16:creationId xmlns:a16="http://schemas.microsoft.com/office/drawing/2014/main" id="{49ED67AE-B4F5-4122-8273-1B6C32879928}"/>
            </a:ext>
          </a:extLst>
        </xdr:cNvPr>
        <xdr:cNvSpPr txBox="1"/>
      </xdr:nvSpPr>
      <xdr:spPr>
        <a:xfrm>
          <a:off x="1816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70883</xdr:rowOff>
    </xdr:from>
    <xdr:ext cx="405111" cy="259045"/>
    <xdr:sp macro="" textlink="">
      <xdr:nvSpPr>
        <xdr:cNvPr id="320" name="n_4mainValue【福祉施設】&#10;有形固定資産減価償却率">
          <a:extLst>
            <a:ext uri="{FF2B5EF4-FFF2-40B4-BE49-F238E27FC236}">
              <a16:creationId xmlns:a16="http://schemas.microsoft.com/office/drawing/2014/main" id="{FDA63F8E-58D8-422E-B037-9634A9BD8448}"/>
            </a:ext>
          </a:extLst>
        </xdr:cNvPr>
        <xdr:cNvSpPr txBox="1"/>
      </xdr:nvSpPr>
      <xdr:spPr>
        <a:xfrm>
          <a:off x="927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C6E6C88-AE91-4EE3-9100-3147EE7D6A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4B8EC49-87B2-4B93-9037-BF5C945737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2ED69C3-C6DD-4236-8371-F4D5CEDBD22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261884A-8BF8-443A-B470-C68A2276806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98BF32D-E74A-464C-A806-71100564F08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0901CBB-E01D-443A-97E6-338813F390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127701E-D4A5-4A83-81D4-13A8B638AA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367C4306-0EA8-4188-A331-61F863BE980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2EAA0CB-B7FD-43BA-9860-21808937FE3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665EA9D-F153-471B-A218-FBFDB536D3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18FF8AC5-B7A7-4189-BFBB-7D950E7706CC}"/>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9E0BE4A1-662B-4A81-B1BB-E1EA56DE6E6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9E5DD6A2-710C-44E7-B6E1-F0FE51AF3B2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BC99869D-824F-4DC6-B889-1E38BACA4AC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856E62EF-588D-4AF7-A475-85538DD5B8A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EAABBBEE-9CFE-47BE-8191-BDFF863A601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37C3DBF7-EABC-4F2F-AEEA-5EE0E034936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466B8A23-9257-4511-8917-EFE244C8DA9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B68F2BD-D969-4696-8C24-94FCD7E5426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6C02015B-B9C8-4450-BED6-1BF19497E66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C462E471-1C7A-4ACB-98C0-12E012BB0C7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D5F8F44E-A378-4B27-A343-F4A721D017F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CB46620-1E4D-480A-A398-4D5CE336178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F912DD0-3E07-49BF-A36B-DAC63A75610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1B3A44F6-E3CC-419A-94BE-D7060911CCC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2528B254-5A93-4580-A1D8-278A61BCC5D8}"/>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6F8A574A-A47A-4F2D-919A-DD2764073611}"/>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52EB269F-90DB-4441-836F-B31829EECA6D}"/>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B66FF5BD-DE0B-4CB0-A246-1AF61886C3F1}"/>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B16C8039-EBFE-4880-9C37-8691EF70595C}"/>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C9CD4838-E63B-4659-AC3B-5BAF250441D0}"/>
            </a:ext>
          </a:extLst>
        </xdr:cNvPr>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F5B2394B-39EA-4D26-B01B-D51D9DEC922E}"/>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FCA6EF42-7777-4A8E-8103-3CF85108DB52}"/>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2C60D48D-27B8-460E-8FFE-2B1713CD470D}"/>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5" name="フローチャート: 判断 354">
          <a:extLst>
            <a:ext uri="{FF2B5EF4-FFF2-40B4-BE49-F238E27FC236}">
              <a16:creationId xmlns:a16="http://schemas.microsoft.com/office/drawing/2014/main" id="{9F424473-C08A-4375-8CE7-A7C51CEDF9D5}"/>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6" name="フローチャート: 判断 355">
          <a:extLst>
            <a:ext uri="{FF2B5EF4-FFF2-40B4-BE49-F238E27FC236}">
              <a16:creationId xmlns:a16="http://schemas.microsoft.com/office/drawing/2014/main" id="{32DA6615-AD96-40C3-B546-5977CABCF4EF}"/>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1E9E2A9-8B37-4875-8623-027C59238B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B834F8B-99DA-44A0-8323-75B632A118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669A2DC-69F2-435E-8348-BFED3587FBA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438338E-47ED-46E0-91D6-CCC7963445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711BD49-D113-4085-A09E-15C48D47B9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117929</xdr:rowOff>
    </xdr:from>
    <xdr:to>
      <xdr:col>55</xdr:col>
      <xdr:colOff>50800</xdr:colOff>
      <xdr:row>79</xdr:row>
      <xdr:rowOff>48079</xdr:rowOff>
    </xdr:to>
    <xdr:sp macro="" textlink="">
      <xdr:nvSpPr>
        <xdr:cNvPr id="362" name="楕円 361">
          <a:extLst>
            <a:ext uri="{FF2B5EF4-FFF2-40B4-BE49-F238E27FC236}">
              <a16:creationId xmlns:a16="http://schemas.microsoft.com/office/drawing/2014/main" id="{2AFBD8B0-0A87-4BCB-9A64-CC79D21949C6}"/>
            </a:ext>
          </a:extLst>
        </xdr:cNvPr>
        <xdr:cNvSpPr/>
      </xdr:nvSpPr>
      <xdr:spPr>
        <a:xfrm>
          <a:off x="10426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32856</xdr:rowOff>
    </xdr:from>
    <xdr:ext cx="469744" cy="259045"/>
    <xdr:sp macro="" textlink="">
      <xdr:nvSpPr>
        <xdr:cNvPr id="363" name="【福祉施設】&#10;一人当たり面積該当値テキスト">
          <a:extLst>
            <a:ext uri="{FF2B5EF4-FFF2-40B4-BE49-F238E27FC236}">
              <a16:creationId xmlns:a16="http://schemas.microsoft.com/office/drawing/2014/main" id="{E9C750D6-E609-47AF-ACA7-81CD5866F2D5}"/>
            </a:ext>
          </a:extLst>
        </xdr:cNvPr>
        <xdr:cNvSpPr txBox="1"/>
      </xdr:nvSpPr>
      <xdr:spPr>
        <a:xfrm>
          <a:off x="10515600" y="134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107043</xdr:rowOff>
    </xdr:from>
    <xdr:to>
      <xdr:col>50</xdr:col>
      <xdr:colOff>165100</xdr:colOff>
      <xdr:row>79</xdr:row>
      <xdr:rowOff>37193</xdr:rowOff>
    </xdr:to>
    <xdr:sp macro="" textlink="">
      <xdr:nvSpPr>
        <xdr:cNvPr id="364" name="楕円 363">
          <a:extLst>
            <a:ext uri="{FF2B5EF4-FFF2-40B4-BE49-F238E27FC236}">
              <a16:creationId xmlns:a16="http://schemas.microsoft.com/office/drawing/2014/main" id="{B5F6553E-7F6F-4B14-BB17-51DD0ADDC65C}"/>
            </a:ext>
          </a:extLst>
        </xdr:cNvPr>
        <xdr:cNvSpPr/>
      </xdr:nvSpPr>
      <xdr:spPr>
        <a:xfrm>
          <a:off x="9588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157843</xdr:rowOff>
    </xdr:from>
    <xdr:to>
      <xdr:col>55</xdr:col>
      <xdr:colOff>0</xdr:colOff>
      <xdr:row>78</xdr:row>
      <xdr:rowOff>168729</xdr:rowOff>
    </xdr:to>
    <xdr:cxnSp macro="">
      <xdr:nvCxnSpPr>
        <xdr:cNvPr id="365" name="直線コネクタ 364">
          <a:extLst>
            <a:ext uri="{FF2B5EF4-FFF2-40B4-BE49-F238E27FC236}">
              <a16:creationId xmlns:a16="http://schemas.microsoft.com/office/drawing/2014/main" id="{8080EEC3-BC9A-4FEC-91E7-09CFFBDCD9F8}"/>
            </a:ext>
          </a:extLst>
        </xdr:cNvPr>
        <xdr:cNvCxnSpPr/>
      </xdr:nvCxnSpPr>
      <xdr:spPr>
        <a:xfrm>
          <a:off x="9639300" y="135309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117929</xdr:rowOff>
    </xdr:from>
    <xdr:to>
      <xdr:col>46</xdr:col>
      <xdr:colOff>38100</xdr:colOff>
      <xdr:row>79</xdr:row>
      <xdr:rowOff>48079</xdr:rowOff>
    </xdr:to>
    <xdr:sp macro="" textlink="">
      <xdr:nvSpPr>
        <xdr:cNvPr id="366" name="楕円 365">
          <a:extLst>
            <a:ext uri="{FF2B5EF4-FFF2-40B4-BE49-F238E27FC236}">
              <a16:creationId xmlns:a16="http://schemas.microsoft.com/office/drawing/2014/main" id="{74A613D1-7258-48E2-B1D8-9FEE2147F77D}"/>
            </a:ext>
          </a:extLst>
        </xdr:cNvPr>
        <xdr:cNvSpPr/>
      </xdr:nvSpPr>
      <xdr:spPr>
        <a:xfrm>
          <a:off x="8699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157843</xdr:rowOff>
    </xdr:from>
    <xdr:to>
      <xdr:col>50</xdr:col>
      <xdr:colOff>114300</xdr:colOff>
      <xdr:row>78</xdr:row>
      <xdr:rowOff>168729</xdr:rowOff>
    </xdr:to>
    <xdr:cxnSp macro="">
      <xdr:nvCxnSpPr>
        <xdr:cNvPr id="367" name="直線コネクタ 366">
          <a:extLst>
            <a:ext uri="{FF2B5EF4-FFF2-40B4-BE49-F238E27FC236}">
              <a16:creationId xmlns:a16="http://schemas.microsoft.com/office/drawing/2014/main" id="{CDB38669-D9A5-4BBA-AD5A-5EDD2FC74A8D}"/>
            </a:ext>
          </a:extLst>
        </xdr:cNvPr>
        <xdr:cNvCxnSpPr/>
      </xdr:nvCxnSpPr>
      <xdr:spPr>
        <a:xfrm flipV="1">
          <a:off x="8750300" y="13530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85271</xdr:rowOff>
    </xdr:from>
    <xdr:to>
      <xdr:col>41</xdr:col>
      <xdr:colOff>101600</xdr:colOff>
      <xdr:row>79</xdr:row>
      <xdr:rowOff>15421</xdr:rowOff>
    </xdr:to>
    <xdr:sp macro="" textlink="">
      <xdr:nvSpPr>
        <xdr:cNvPr id="368" name="楕円 367">
          <a:extLst>
            <a:ext uri="{FF2B5EF4-FFF2-40B4-BE49-F238E27FC236}">
              <a16:creationId xmlns:a16="http://schemas.microsoft.com/office/drawing/2014/main" id="{E2801A9F-B7CB-418C-9211-DE5D6BA5242C}"/>
            </a:ext>
          </a:extLst>
        </xdr:cNvPr>
        <xdr:cNvSpPr/>
      </xdr:nvSpPr>
      <xdr:spPr>
        <a:xfrm>
          <a:off x="7810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136071</xdr:rowOff>
    </xdr:from>
    <xdr:to>
      <xdr:col>45</xdr:col>
      <xdr:colOff>177800</xdr:colOff>
      <xdr:row>78</xdr:row>
      <xdr:rowOff>168729</xdr:rowOff>
    </xdr:to>
    <xdr:cxnSp macro="">
      <xdr:nvCxnSpPr>
        <xdr:cNvPr id="369" name="直線コネクタ 368">
          <a:extLst>
            <a:ext uri="{FF2B5EF4-FFF2-40B4-BE49-F238E27FC236}">
              <a16:creationId xmlns:a16="http://schemas.microsoft.com/office/drawing/2014/main" id="{FF2D0201-B120-4575-AF19-D23B0123A345}"/>
            </a:ext>
          </a:extLst>
        </xdr:cNvPr>
        <xdr:cNvCxnSpPr/>
      </xdr:nvCxnSpPr>
      <xdr:spPr>
        <a:xfrm>
          <a:off x="7861300" y="1350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150586</xdr:rowOff>
    </xdr:from>
    <xdr:to>
      <xdr:col>36</xdr:col>
      <xdr:colOff>165100</xdr:colOff>
      <xdr:row>79</xdr:row>
      <xdr:rowOff>80736</xdr:rowOff>
    </xdr:to>
    <xdr:sp macro="" textlink="">
      <xdr:nvSpPr>
        <xdr:cNvPr id="370" name="楕円 369">
          <a:extLst>
            <a:ext uri="{FF2B5EF4-FFF2-40B4-BE49-F238E27FC236}">
              <a16:creationId xmlns:a16="http://schemas.microsoft.com/office/drawing/2014/main" id="{E93E85CD-53A4-4414-B75F-AC7C5F6924B7}"/>
            </a:ext>
          </a:extLst>
        </xdr:cNvPr>
        <xdr:cNvSpPr/>
      </xdr:nvSpPr>
      <xdr:spPr>
        <a:xfrm>
          <a:off x="6921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136071</xdr:rowOff>
    </xdr:from>
    <xdr:to>
      <xdr:col>41</xdr:col>
      <xdr:colOff>50800</xdr:colOff>
      <xdr:row>79</xdr:row>
      <xdr:rowOff>29936</xdr:rowOff>
    </xdr:to>
    <xdr:cxnSp macro="">
      <xdr:nvCxnSpPr>
        <xdr:cNvPr id="371" name="直線コネクタ 370">
          <a:extLst>
            <a:ext uri="{FF2B5EF4-FFF2-40B4-BE49-F238E27FC236}">
              <a16:creationId xmlns:a16="http://schemas.microsoft.com/office/drawing/2014/main" id="{3D936DDE-81BC-4D15-9A72-F5C03F43D31E}"/>
            </a:ext>
          </a:extLst>
        </xdr:cNvPr>
        <xdr:cNvCxnSpPr/>
      </xdr:nvCxnSpPr>
      <xdr:spPr>
        <a:xfrm flipV="1">
          <a:off x="6972300" y="135091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C624B989-BCDA-470A-B2CC-0F907E63C547}"/>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8FEAE57F-F349-4C43-8370-2C2B54CD73E3}"/>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4" name="n_3aveValue【福祉施設】&#10;一人当たり面積">
          <a:extLst>
            <a:ext uri="{FF2B5EF4-FFF2-40B4-BE49-F238E27FC236}">
              <a16:creationId xmlns:a16="http://schemas.microsoft.com/office/drawing/2014/main" id="{B0E4AAB2-868B-40D2-903E-45DC4FB332A9}"/>
            </a:ext>
          </a:extLst>
        </xdr:cNvPr>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5" name="n_4aveValue【福祉施設】&#10;一人当たり面積">
          <a:extLst>
            <a:ext uri="{FF2B5EF4-FFF2-40B4-BE49-F238E27FC236}">
              <a16:creationId xmlns:a16="http://schemas.microsoft.com/office/drawing/2014/main" id="{A8221D15-307D-4E5B-9CA9-8EA5F84A6BB0}"/>
            </a:ext>
          </a:extLst>
        </xdr:cNvPr>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53720</xdr:rowOff>
    </xdr:from>
    <xdr:ext cx="469744" cy="259045"/>
    <xdr:sp macro="" textlink="">
      <xdr:nvSpPr>
        <xdr:cNvPr id="376" name="n_1mainValue【福祉施設】&#10;一人当たり面積">
          <a:extLst>
            <a:ext uri="{FF2B5EF4-FFF2-40B4-BE49-F238E27FC236}">
              <a16:creationId xmlns:a16="http://schemas.microsoft.com/office/drawing/2014/main" id="{A70EF3E0-1973-4985-9D28-D85DF30D93B3}"/>
            </a:ext>
          </a:extLst>
        </xdr:cNvPr>
        <xdr:cNvSpPr txBox="1"/>
      </xdr:nvSpPr>
      <xdr:spPr>
        <a:xfrm>
          <a:off x="93917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64606</xdr:rowOff>
    </xdr:from>
    <xdr:ext cx="469744" cy="259045"/>
    <xdr:sp macro="" textlink="">
      <xdr:nvSpPr>
        <xdr:cNvPr id="377" name="n_2mainValue【福祉施設】&#10;一人当たり面積">
          <a:extLst>
            <a:ext uri="{FF2B5EF4-FFF2-40B4-BE49-F238E27FC236}">
              <a16:creationId xmlns:a16="http://schemas.microsoft.com/office/drawing/2014/main" id="{BDEF359B-2DA1-4191-857B-E839126EB969}"/>
            </a:ext>
          </a:extLst>
        </xdr:cNvPr>
        <xdr:cNvSpPr txBox="1"/>
      </xdr:nvSpPr>
      <xdr:spPr>
        <a:xfrm>
          <a:off x="85154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31948</xdr:rowOff>
    </xdr:from>
    <xdr:ext cx="469744" cy="259045"/>
    <xdr:sp macro="" textlink="">
      <xdr:nvSpPr>
        <xdr:cNvPr id="378" name="n_3mainValue【福祉施設】&#10;一人当たり面積">
          <a:extLst>
            <a:ext uri="{FF2B5EF4-FFF2-40B4-BE49-F238E27FC236}">
              <a16:creationId xmlns:a16="http://schemas.microsoft.com/office/drawing/2014/main" id="{5DFF9362-998A-41BC-AEBD-6A21F7A95988}"/>
            </a:ext>
          </a:extLst>
        </xdr:cNvPr>
        <xdr:cNvSpPr txBox="1"/>
      </xdr:nvSpPr>
      <xdr:spPr>
        <a:xfrm>
          <a:off x="7626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97263</xdr:rowOff>
    </xdr:from>
    <xdr:ext cx="469744" cy="259045"/>
    <xdr:sp macro="" textlink="">
      <xdr:nvSpPr>
        <xdr:cNvPr id="379" name="n_4mainValue【福祉施設】&#10;一人当たり面積">
          <a:extLst>
            <a:ext uri="{FF2B5EF4-FFF2-40B4-BE49-F238E27FC236}">
              <a16:creationId xmlns:a16="http://schemas.microsoft.com/office/drawing/2014/main" id="{36CE39DF-FBC6-40B5-A46B-F39DA5D8CD77}"/>
            </a:ext>
          </a:extLst>
        </xdr:cNvPr>
        <xdr:cNvSpPr txBox="1"/>
      </xdr:nvSpPr>
      <xdr:spPr>
        <a:xfrm>
          <a:off x="67374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83E6BCB-3B16-4AEE-8450-0CF77CBA03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CFB5235-12A7-4B63-88DE-5A6AFAB680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4259C3CA-0D39-4C8B-928A-268D007D7A4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71D1EE75-1E3F-4C04-8E62-9DF672AADC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EBD506D8-F4BF-4243-AC9E-401855B100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4EC625A-A5A0-43C6-B881-970B816652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276E7DF4-1588-4786-AB93-A42FC860E9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C278284A-29A3-4DCD-861E-AA4AF5AB88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574605C6-8B66-4C91-AEB7-1D9552C3B92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C7C5935-E7E6-4B3B-B55A-B88AE452B9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547FF51A-E296-48E6-B7C7-D1EF01BD89E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A52920DD-D9D2-4C07-B9E1-680046E6FA4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D3EF590E-A2D6-4B57-B4F2-1C6009F155E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77B8F132-D694-4429-9212-21D7E0E19B6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F97B3C4C-A7C8-4C8E-9D1D-F99518EB5AA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C2B35F19-BDE8-4B8C-9E8C-FDD3A696198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802AA02B-6866-4779-8B42-4A1712992AA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E4307937-E8CC-44AB-ADA8-E6A71BDB492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F33037FD-6AF0-4776-B445-56888F88636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AC33DB00-5A1B-4423-9AC9-94A02839B62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D5E5475B-B688-4D21-A132-E5E9DA947CF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EA4AC4F0-4BE1-467D-950D-CA6B65EB6AB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6FDA31B1-4C01-4197-B7FC-F6559AB19D1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1026C69-1167-4FCD-A38A-7C0243B2C01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14A6B0CE-2B05-4331-B698-CB06E17105DD}"/>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7F03688E-0004-4D2F-95C4-51E2C3FDF351}"/>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DB591E5D-1AC0-4CCB-A4B0-9889C4B0023B}"/>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FB2329BB-593D-4055-8989-CF0F00F97097}"/>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52D4EA3-57F1-4192-B655-9793C804E1DF}"/>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93DB3F9-D7F7-4AFB-A073-1F542574E146}"/>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E6FE9E21-9F37-4288-B5F8-C40E998BB459}"/>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CC498B20-8C1F-49FA-9E31-9D6EB1B224DB}"/>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12" name="フローチャート: 判断 411">
          <a:extLst>
            <a:ext uri="{FF2B5EF4-FFF2-40B4-BE49-F238E27FC236}">
              <a16:creationId xmlns:a16="http://schemas.microsoft.com/office/drawing/2014/main" id="{104DDF97-48A8-4D7A-98A5-3DA18459DF14}"/>
            </a:ext>
          </a:extLst>
        </xdr:cNvPr>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13" name="フローチャート: 判断 412">
          <a:extLst>
            <a:ext uri="{FF2B5EF4-FFF2-40B4-BE49-F238E27FC236}">
              <a16:creationId xmlns:a16="http://schemas.microsoft.com/office/drawing/2014/main" id="{518C1FF7-91A3-4F85-B767-7B0CC2CBC498}"/>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82550</xdr:rowOff>
    </xdr:from>
    <xdr:to>
      <xdr:col>6</xdr:col>
      <xdr:colOff>38100</xdr:colOff>
      <xdr:row>104</xdr:row>
      <xdr:rowOff>12700</xdr:rowOff>
    </xdr:to>
    <xdr:sp macro="" textlink="">
      <xdr:nvSpPr>
        <xdr:cNvPr id="414" name="フローチャート: 判断 413">
          <a:extLst>
            <a:ext uri="{FF2B5EF4-FFF2-40B4-BE49-F238E27FC236}">
              <a16:creationId xmlns:a16="http://schemas.microsoft.com/office/drawing/2014/main" id="{D3947E29-E4E7-4007-897F-38473478189E}"/>
            </a:ext>
          </a:extLst>
        </xdr:cNvPr>
        <xdr:cNvSpPr/>
      </xdr:nvSpPr>
      <xdr:spPr>
        <a:xfrm>
          <a:off x="1079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522452E-3F1C-438C-B352-785FA64A257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D42DD60-58B4-45AF-A786-54F04C3BEC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8C4C8A0-B3C7-47BB-AE5B-40F3C5D1FBF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04A53D6-9A01-402C-81D3-F721A7B2847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B8F255E-7E98-4419-8B19-261EC157F0C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21589</xdr:rowOff>
    </xdr:from>
    <xdr:to>
      <xdr:col>24</xdr:col>
      <xdr:colOff>114300</xdr:colOff>
      <xdr:row>103</xdr:row>
      <xdr:rowOff>123189</xdr:rowOff>
    </xdr:to>
    <xdr:sp macro="" textlink="">
      <xdr:nvSpPr>
        <xdr:cNvPr id="420" name="楕円 419">
          <a:extLst>
            <a:ext uri="{FF2B5EF4-FFF2-40B4-BE49-F238E27FC236}">
              <a16:creationId xmlns:a16="http://schemas.microsoft.com/office/drawing/2014/main" id="{14BE93F0-F698-4634-A9A6-8996ABBE05CB}"/>
            </a:ext>
          </a:extLst>
        </xdr:cNvPr>
        <xdr:cNvSpPr/>
      </xdr:nvSpPr>
      <xdr:spPr>
        <a:xfrm>
          <a:off x="45847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394B8C08-8599-4857-816E-9BC78D3087C4}"/>
            </a:ext>
          </a:extLst>
        </xdr:cNvPr>
        <xdr:cNvSpPr txBox="1"/>
      </xdr:nvSpPr>
      <xdr:spPr>
        <a:xfrm>
          <a:off x="4673600"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153036</xdr:rowOff>
    </xdr:from>
    <xdr:to>
      <xdr:col>20</xdr:col>
      <xdr:colOff>38100</xdr:colOff>
      <xdr:row>103</xdr:row>
      <xdr:rowOff>83186</xdr:rowOff>
    </xdr:to>
    <xdr:sp macro="" textlink="">
      <xdr:nvSpPr>
        <xdr:cNvPr id="422" name="楕円 421">
          <a:extLst>
            <a:ext uri="{FF2B5EF4-FFF2-40B4-BE49-F238E27FC236}">
              <a16:creationId xmlns:a16="http://schemas.microsoft.com/office/drawing/2014/main" id="{930CEC0A-A6DA-4771-96C2-1E0E6D30DC49}"/>
            </a:ext>
          </a:extLst>
        </xdr:cNvPr>
        <xdr:cNvSpPr/>
      </xdr:nvSpPr>
      <xdr:spPr>
        <a:xfrm>
          <a:off x="3746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32386</xdr:rowOff>
    </xdr:from>
    <xdr:to>
      <xdr:col>24</xdr:col>
      <xdr:colOff>63500</xdr:colOff>
      <xdr:row>103</xdr:row>
      <xdr:rowOff>72389</xdr:rowOff>
    </xdr:to>
    <xdr:cxnSp macro="">
      <xdr:nvCxnSpPr>
        <xdr:cNvPr id="423" name="直線コネクタ 422">
          <a:extLst>
            <a:ext uri="{FF2B5EF4-FFF2-40B4-BE49-F238E27FC236}">
              <a16:creationId xmlns:a16="http://schemas.microsoft.com/office/drawing/2014/main" id="{FF126A30-D335-446C-8BCC-D21F22F73C00}"/>
            </a:ext>
          </a:extLst>
        </xdr:cNvPr>
        <xdr:cNvCxnSpPr/>
      </xdr:nvCxnSpPr>
      <xdr:spPr>
        <a:xfrm>
          <a:off x="3797300" y="176917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114936</xdr:rowOff>
    </xdr:from>
    <xdr:to>
      <xdr:col>15</xdr:col>
      <xdr:colOff>101600</xdr:colOff>
      <xdr:row>103</xdr:row>
      <xdr:rowOff>45086</xdr:rowOff>
    </xdr:to>
    <xdr:sp macro="" textlink="">
      <xdr:nvSpPr>
        <xdr:cNvPr id="424" name="楕円 423">
          <a:extLst>
            <a:ext uri="{FF2B5EF4-FFF2-40B4-BE49-F238E27FC236}">
              <a16:creationId xmlns:a16="http://schemas.microsoft.com/office/drawing/2014/main" id="{92F5408A-4255-43FD-8720-58469EEA3DFB}"/>
            </a:ext>
          </a:extLst>
        </xdr:cNvPr>
        <xdr:cNvSpPr/>
      </xdr:nvSpPr>
      <xdr:spPr>
        <a:xfrm>
          <a:off x="2857500" y="176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165736</xdr:rowOff>
    </xdr:from>
    <xdr:to>
      <xdr:col>19</xdr:col>
      <xdr:colOff>177800</xdr:colOff>
      <xdr:row>103</xdr:row>
      <xdr:rowOff>32386</xdr:rowOff>
    </xdr:to>
    <xdr:cxnSp macro="">
      <xdr:nvCxnSpPr>
        <xdr:cNvPr id="425" name="直線コネクタ 424">
          <a:extLst>
            <a:ext uri="{FF2B5EF4-FFF2-40B4-BE49-F238E27FC236}">
              <a16:creationId xmlns:a16="http://schemas.microsoft.com/office/drawing/2014/main" id="{3A68441D-D598-42F3-841D-D9FEB3A2D52D}"/>
            </a:ext>
          </a:extLst>
        </xdr:cNvPr>
        <xdr:cNvCxnSpPr/>
      </xdr:nvCxnSpPr>
      <xdr:spPr>
        <a:xfrm>
          <a:off x="2908300" y="17653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76836</xdr:rowOff>
    </xdr:from>
    <xdr:to>
      <xdr:col>10</xdr:col>
      <xdr:colOff>165100</xdr:colOff>
      <xdr:row>103</xdr:row>
      <xdr:rowOff>6986</xdr:rowOff>
    </xdr:to>
    <xdr:sp macro="" textlink="">
      <xdr:nvSpPr>
        <xdr:cNvPr id="426" name="楕円 425">
          <a:extLst>
            <a:ext uri="{FF2B5EF4-FFF2-40B4-BE49-F238E27FC236}">
              <a16:creationId xmlns:a16="http://schemas.microsoft.com/office/drawing/2014/main" id="{632AABEE-2E19-4917-A745-E935088D6D25}"/>
            </a:ext>
          </a:extLst>
        </xdr:cNvPr>
        <xdr:cNvSpPr/>
      </xdr:nvSpPr>
      <xdr:spPr>
        <a:xfrm>
          <a:off x="1968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127636</xdr:rowOff>
    </xdr:from>
    <xdr:to>
      <xdr:col>15</xdr:col>
      <xdr:colOff>50800</xdr:colOff>
      <xdr:row>102</xdr:row>
      <xdr:rowOff>165736</xdr:rowOff>
    </xdr:to>
    <xdr:cxnSp macro="">
      <xdr:nvCxnSpPr>
        <xdr:cNvPr id="427" name="直線コネクタ 426">
          <a:extLst>
            <a:ext uri="{FF2B5EF4-FFF2-40B4-BE49-F238E27FC236}">
              <a16:creationId xmlns:a16="http://schemas.microsoft.com/office/drawing/2014/main" id="{46AE0E6D-74B9-4E2A-AB6E-5E66CD17EC25}"/>
            </a:ext>
          </a:extLst>
        </xdr:cNvPr>
        <xdr:cNvCxnSpPr/>
      </xdr:nvCxnSpPr>
      <xdr:spPr>
        <a:xfrm>
          <a:off x="2019300" y="176155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36830</xdr:rowOff>
    </xdr:from>
    <xdr:to>
      <xdr:col>6</xdr:col>
      <xdr:colOff>38100</xdr:colOff>
      <xdr:row>102</xdr:row>
      <xdr:rowOff>138430</xdr:rowOff>
    </xdr:to>
    <xdr:sp macro="" textlink="">
      <xdr:nvSpPr>
        <xdr:cNvPr id="428" name="楕円 427">
          <a:extLst>
            <a:ext uri="{FF2B5EF4-FFF2-40B4-BE49-F238E27FC236}">
              <a16:creationId xmlns:a16="http://schemas.microsoft.com/office/drawing/2014/main" id="{796D0424-3820-4F72-8CB0-064AD6411738}"/>
            </a:ext>
          </a:extLst>
        </xdr:cNvPr>
        <xdr:cNvSpPr/>
      </xdr:nvSpPr>
      <xdr:spPr>
        <a:xfrm>
          <a:off x="1079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87630</xdr:rowOff>
    </xdr:from>
    <xdr:to>
      <xdr:col>10</xdr:col>
      <xdr:colOff>114300</xdr:colOff>
      <xdr:row>102</xdr:row>
      <xdr:rowOff>127636</xdr:rowOff>
    </xdr:to>
    <xdr:cxnSp macro="">
      <xdr:nvCxnSpPr>
        <xdr:cNvPr id="429" name="直線コネクタ 428">
          <a:extLst>
            <a:ext uri="{FF2B5EF4-FFF2-40B4-BE49-F238E27FC236}">
              <a16:creationId xmlns:a16="http://schemas.microsoft.com/office/drawing/2014/main" id="{0B65D9EA-842C-490E-8B4F-3EAB5422FFE1}"/>
            </a:ext>
          </a:extLst>
        </xdr:cNvPr>
        <xdr:cNvCxnSpPr/>
      </xdr:nvCxnSpPr>
      <xdr:spPr>
        <a:xfrm>
          <a:off x="1130300" y="175755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118127</xdr:rowOff>
    </xdr:from>
    <xdr:ext cx="405111" cy="259045"/>
    <xdr:sp macro="" textlink="">
      <xdr:nvSpPr>
        <xdr:cNvPr id="430" name="n_1aveValue【市民会館】&#10;有形固定資産減価償却率">
          <a:extLst>
            <a:ext uri="{FF2B5EF4-FFF2-40B4-BE49-F238E27FC236}">
              <a16:creationId xmlns:a16="http://schemas.microsoft.com/office/drawing/2014/main" id="{95ADCB25-B10C-4B08-BFAF-3D9F8DED5E23}"/>
            </a:ext>
          </a:extLst>
        </xdr:cNvPr>
        <xdr:cNvSpPr txBox="1"/>
      </xdr:nvSpPr>
      <xdr:spPr>
        <a:xfrm>
          <a:off x="3582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140988</xdr:rowOff>
    </xdr:from>
    <xdr:ext cx="405111" cy="259045"/>
    <xdr:sp macro="" textlink="">
      <xdr:nvSpPr>
        <xdr:cNvPr id="431" name="n_2aveValue【市民会館】&#10;有形固定資産減価償却率">
          <a:extLst>
            <a:ext uri="{FF2B5EF4-FFF2-40B4-BE49-F238E27FC236}">
              <a16:creationId xmlns:a16="http://schemas.microsoft.com/office/drawing/2014/main" id="{CC584CAA-4619-40B5-AD7D-8364AEC7D861}"/>
            </a:ext>
          </a:extLst>
        </xdr:cNvPr>
        <xdr:cNvSpPr txBox="1"/>
      </xdr:nvSpPr>
      <xdr:spPr>
        <a:xfrm>
          <a:off x="2705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432" name="n_3aveValue【市民会館】&#10;有形固定資産減価償却率">
          <a:extLst>
            <a:ext uri="{FF2B5EF4-FFF2-40B4-BE49-F238E27FC236}">
              <a16:creationId xmlns:a16="http://schemas.microsoft.com/office/drawing/2014/main" id="{EFDC4DCF-1941-4351-AC1B-ED4B47F281BF}"/>
            </a:ext>
          </a:extLst>
        </xdr:cNvPr>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3827</xdr:rowOff>
    </xdr:from>
    <xdr:ext cx="405111" cy="259045"/>
    <xdr:sp macro="" textlink="">
      <xdr:nvSpPr>
        <xdr:cNvPr id="433" name="n_4aveValue【市民会館】&#10;有形固定資産減価償却率">
          <a:extLst>
            <a:ext uri="{FF2B5EF4-FFF2-40B4-BE49-F238E27FC236}">
              <a16:creationId xmlns:a16="http://schemas.microsoft.com/office/drawing/2014/main" id="{0C4B6058-B867-4F96-BFD4-1CD3C46D8FB8}"/>
            </a:ext>
          </a:extLst>
        </xdr:cNvPr>
        <xdr:cNvSpPr txBox="1"/>
      </xdr:nvSpPr>
      <xdr:spPr>
        <a:xfrm>
          <a:off x="927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99713</xdr:rowOff>
    </xdr:from>
    <xdr:ext cx="405111" cy="259045"/>
    <xdr:sp macro="" textlink="">
      <xdr:nvSpPr>
        <xdr:cNvPr id="434" name="n_1mainValue【市民会館】&#10;有形固定資産減価償却率">
          <a:extLst>
            <a:ext uri="{FF2B5EF4-FFF2-40B4-BE49-F238E27FC236}">
              <a16:creationId xmlns:a16="http://schemas.microsoft.com/office/drawing/2014/main" id="{11D9BBE5-0E91-4C3C-BEE6-D9D22CF53438}"/>
            </a:ext>
          </a:extLst>
        </xdr:cNvPr>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435" name="n_2mainValue【市民会館】&#10;有形固定資産減価償却率">
          <a:extLst>
            <a:ext uri="{FF2B5EF4-FFF2-40B4-BE49-F238E27FC236}">
              <a16:creationId xmlns:a16="http://schemas.microsoft.com/office/drawing/2014/main" id="{C3B5D9D1-C066-4751-9BDE-ABA3E5852219}"/>
            </a:ext>
          </a:extLst>
        </xdr:cNvPr>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23513</xdr:rowOff>
    </xdr:from>
    <xdr:ext cx="405111" cy="259045"/>
    <xdr:sp macro="" textlink="">
      <xdr:nvSpPr>
        <xdr:cNvPr id="436" name="n_3mainValue【市民会館】&#10;有形固定資産減価償却率">
          <a:extLst>
            <a:ext uri="{FF2B5EF4-FFF2-40B4-BE49-F238E27FC236}">
              <a16:creationId xmlns:a16="http://schemas.microsoft.com/office/drawing/2014/main" id="{3D5CC9AA-B284-4913-B0E2-5621DADC248E}"/>
            </a:ext>
          </a:extLst>
        </xdr:cNvPr>
        <xdr:cNvSpPr txBox="1"/>
      </xdr:nvSpPr>
      <xdr:spPr>
        <a:xfrm>
          <a:off x="18167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154957</xdr:rowOff>
    </xdr:from>
    <xdr:ext cx="405111" cy="259045"/>
    <xdr:sp macro="" textlink="">
      <xdr:nvSpPr>
        <xdr:cNvPr id="437" name="n_4mainValue【市民会館】&#10;有形固定資産減価償却率">
          <a:extLst>
            <a:ext uri="{FF2B5EF4-FFF2-40B4-BE49-F238E27FC236}">
              <a16:creationId xmlns:a16="http://schemas.microsoft.com/office/drawing/2014/main" id="{0D39F69E-5239-4CB1-9F50-5237E8A475D0}"/>
            </a:ext>
          </a:extLst>
        </xdr:cNvPr>
        <xdr:cNvSpPr txBox="1"/>
      </xdr:nvSpPr>
      <xdr:spPr>
        <a:xfrm>
          <a:off x="927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5101F10-F45F-4652-A301-1C6ADCAFBF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44D0F4E-DF85-4383-9F0F-C5252C69AA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8F4E7B9-305B-41C0-9CE4-ABD34376D0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E47E9671-6E3E-4D28-ACBF-D22AE6D603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5426771-5503-4C93-8C85-DBFC989F335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77E01A90-E69C-476E-86E7-DFA8BA4387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DE61E9DB-359C-408F-B468-86FE844DEE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86D4EB6B-B178-4D59-804A-9FB3431572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2FD507A2-B94F-4A1A-8160-909FF835FCB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13BC592D-2843-4A50-B0CE-AE56A85C51A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F964DB68-16C4-46EE-A1AA-2EDCB49C97D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A6FABC76-F965-42F2-B9A7-2A656AC8FB73}"/>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1ACE5AE3-0AD9-41F8-9F64-84452F17DAD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9A4B08AA-7DCB-4BE0-B8CB-D063A1450CA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76729527-5003-4817-B25E-5E576BCF4D9A}"/>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6FBB5B56-1523-45A0-8F26-D9C26E0E547B}"/>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E388A2-6152-4B6B-B0B3-B77ADA4522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4CA1E450-B08F-4A06-9BE2-7A4D22CFC04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C1B5309C-23F6-42F1-9111-02B5C2716FC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7A57B8DE-8D5D-4C3B-BE8F-190ED6358C81}"/>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64D29DDA-0F58-428A-9CB3-3AC0CA4AABDF}"/>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F3A4A146-DDB6-460E-B971-2D903DEF033F}"/>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9D79857B-4A48-4BF4-9A1E-B4C38B95F4ED}"/>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B40B2D8-7EB6-4F30-AFC9-2F59FAA3EA14}"/>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2" name="【市民会館】&#10;一人当たり面積平均値テキスト">
          <a:extLst>
            <a:ext uri="{FF2B5EF4-FFF2-40B4-BE49-F238E27FC236}">
              <a16:creationId xmlns:a16="http://schemas.microsoft.com/office/drawing/2014/main" id="{25D6B7F7-FEDA-440D-A20B-568A2DC5CBF1}"/>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2A95A8A5-298D-48B4-A002-13F11079E01B}"/>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8E2AB628-9011-4CCC-AA28-FEC67C354BC6}"/>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5" name="フローチャート: 判断 464">
          <a:extLst>
            <a:ext uri="{FF2B5EF4-FFF2-40B4-BE49-F238E27FC236}">
              <a16:creationId xmlns:a16="http://schemas.microsoft.com/office/drawing/2014/main" id="{5C3643CD-7C81-48DF-B4B9-567B4308D234}"/>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6" name="フローチャート: 判断 465">
          <a:extLst>
            <a:ext uri="{FF2B5EF4-FFF2-40B4-BE49-F238E27FC236}">
              <a16:creationId xmlns:a16="http://schemas.microsoft.com/office/drawing/2014/main" id="{101478EF-2771-4985-8554-EA55826E9FF9}"/>
            </a:ext>
          </a:extLst>
        </xdr:cNvPr>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67" name="フローチャート: 判断 466">
          <a:extLst>
            <a:ext uri="{FF2B5EF4-FFF2-40B4-BE49-F238E27FC236}">
              <a16:creationId xmlns:a16="http://schemas.microsoft.com/office/drawing/2014/main" id="{A90BC3B0-6D1C-4010-BB14-79F696688506}"/>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B826667-B748-456E-BB92-CA61FCC729B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F40EF87-7658-4826-910C-97DC5DF4493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AC7187D-8B6F-47CA-A861-BC6D0BF70FF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CF48AFA-165F-4243-A0CC-D080257A7D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DE4FC3B-D991-4E99-A7F3-065FBA70E35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19686</xdr:rowOff>
    </xdr:from>
    <xdr:to>
      <xdr:col>55</xdr:col>
      <xdr:colOff>50800</xdr:colOff>
      <xdr:row>102</xdr:row>
      <xdr:rowOff>121286</xdr:rowOff>
    </xdr:to>
    <xdr:sp macro="" textlink="">
      <xdr:nvSpPr>
        <xdr:cNvPr id="473" name="楕円 472">
          <a:extLst>
            <a:ext uri="{FF2B5EF4-FFF2-40B4-BE49-F238E27FC236}">
              <a16:creationId xmlns:a16="http://schemas.microsoft.com/office/drawing/2014/main" id="{EBFB7468-5355-40DB-A364-C94A412EF4C6}"/>
            </a:ext>
          </a:extLst>
        </xdr:cNvPr>
        <xdr:cNvSpPr/>
      </xdr:nvSpPr>
      <xdr:spPr>
        <a:xfrm>
          <a:off x="104267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42563</xdr:rowOff>
    </xdr:from>
    <xdr:ext cx="469744" cy="259045"/>
    <xdr:sp macro="" textlink="">
      <xdr:nvSpPr>
        <xdr:cNvPr id="474" name="【市民会館】&#10;一人当たり面積該当値テキスト">
          <a:extLst>
            <a:ext uri="{FF2B5EF4-FFF2-40B4-BE49-F238E27FC236}">
              <a16:creationId xmlns:a16="http://schemas.microsoft.com/office/drawing/2014/main" id="{9B34CB03-F712-48E9-BB72-3FAC655F3F58}"/>
            </a:ext>
          </a:extLst>
        </xdr:cNvPr>
        <xdr:cNvSpPr txBox="1"/>
      </xdr:nvSpPr>
      <xdr:spPr>
        <a:xfrm>
          <a:off x="10515600" y="173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19686</xdr:rowOff>
    </xdr:from>
    <xdr:to>
      <xdr:col>50</xdr:col>
      <xdr:colOff>165100</xdr:colOff>
      <xdr:row>102</xdr:row>
      <xdr:rowOff>121286</xdr:rowOff>
    </xdr:to>
    <xdr:sp macro="" textlink="">
      <xdr:nvSpPr>
        <xdr:cNvPr id="475" name="楕円 474">
          <a:extLst>
            <a:ext uri="{FF2B5EF4-FFF2-40B4-BE49-F238E27FC236}">
              <a16:creationId xmlns:a16="http://schemas.microsoft.com/office/drawing/2014/main" id="{1E225B1E-0236-4D74-AB3A-8B8CD35DE7CC}"/>
            </a:ext>
          </a:extLst>
        </xdr:cNvPr>
        <xdr:cNvSpPr/>
      </xdr:nvSpPr>
      <xdr:spPr>
        <a:xfrm>
          <a:off x="9588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70486</xdr:rowOff>
    </xdr:from>
    <xdr:to>
      <xdr:col>55</xdr:col>
      <xdr:colOff>0</xdr:colOff>
      <xdr:row>102</xdr:row>
      <xdr:rowOff>70486</xdr:rowOff>
    </xdr:to>
    <xdr:cxnSp macro="">
      <xdr:nvCxnSpPr>
        <xdr:cNvPr id="476" name="直線コネクタ 475">
          <a:extLst>
            <a:ext uri="{FF2B5EF4-FFF2-40B4-BE49-F238E27FC236}">
              <a16:creationId xmlns:a16="http://schemas.microsoft.com/office/drawing/2014/main" id="{09CBD358-E34B-478F-860D-B2A4907D8547}"/>
            </a:ext>
          </a:extLst>
        </xdr:cNvPr>
        <xdr:cNvCxnSpPr/>
      </xdr:nvCxnSpPr>
      <xdr:spPr>
        <a:xfrm>
          <a:off x="9639300" y="175583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25400</xdr:rowOff>
    </xdr:from>
    <xdr:to>
      <xdr:col>46</xdr:col>
      <xdr:colOff>38100</xdr:colOff>
      <xdr:row>102</xdr:row>
      <xdr:rowOff>127000</xdr:rowOff>
    </xdr:to>
    <xdr:sp macro="" textlink="">
      <xdr:nvSpPr>
        <xdr:cNvPr id="477" name="楕円 476">
          <a:extLst>
            <a:ext uri="{FF2B5EF4-FFF2-40B4-BE49-F238E27FC236}">
              <a16:creationId xmlns:a16="http://schemas.microsoft.com/office/drawing/2014/main" id="{F346A129-DB6D-414D-8896-852DAA51FD57}"/>
            </a:ext>
          </a:extLst>
        </xdr:cNvPr>
        <xdr:cNvSpPr/>
      </xdr:nvSpPr>
      <xdr:spPr>
        <a:xfrm>
          <a:off x="8699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70486</xdr:rowOff>
    </xdr:from>
    <xdr:to>
      <xdr:col>50</xdr:col>
      <xdr:colOff>114300</xdr:colOff>
      <xdr:row>102</xdr:row>
      <xdr:rowOff>76200</xdr:rowOff>
    </xdr:to>
    <xdr:cxnSp macro="">
      <xdr:nvCxnSpPr>
        <xdr:cNvPr id="478" name="直線コネクタ 477">
          <a:extLst>
            <a:ext uri="{FF2B5EF4-FFF2-40B4-BE49-F238E27FC236}">
              <a16:creationId xmlns:a16="http://schemas.microsoft.com/office/drawing/2014/main" id="{5A57FD28-03C0-41FB-8273-226D5D436D49}"/>
            </a:ext>
          </a:extLst>
        </xdr:cNvPr>
        <xdr:cNvCxnSpPr/>
      </xdr:nvCxnSpPr>
      <xdr:spPr>
        <a:xfrm flipV="1">
          <a:off x="8750300" y="175583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31114</xdr:rowOff>
    </xdr:from>
    <xdr:to>
      <xdr:col>41</xdr:col>
      <xdr:colOff>101600</xdr:colOff>
      <xdr:row>102</xdr:row>
      <xdr:rowOff>132714</xdr:rowOff>
    </xdr:to>
    <xdr:sp macro="" textlink="">
      <xdr:nvSpPr>
        <xdr:cNvPr id="479" name="楕円 478">
          <a:extLst>
            <a:ext uri="{FF2B5EF4-FFF2-40B4-BE49-F238E27FC236}">
              <a16:creationId xmlns:a16="http://schemas.microsoft.com/office/drawing/2014/main" id="{F5C70226-D1AD-4C40-B0BB-91C57FB6B51B}"/>
            </a:ext>
          </a:extLst>
        </xdr:cNvPr>
        <xdr:cNvSpPr/>
      </xdr:nvSpPr>
      <xdr:spPr>
        <a:xfrm>
          <a:off x="7810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76200</xdr:rowOff>
    </xdr:from>
    <xdr:to>
      <xdr:col>45</xdr:col>
      <xdr:colOff>177800</xdr:colOff>
      <xdr:row>102</xdr:row>
      <xdr:rowOff>81914</xdr:rowOff>
    </xdr:to>
    <xdr:cxnSp macro="">
      <xdr:nvCxnSpPr>
        <xdr:cNvPr id="480" name="直線コネクタ 479">
          <a:extLst>
            <a:ext uri="{FF2B5EF4-FFF2-40B4-BE49-F238E27FC236}">
              <a16:creationId xmlns:a16="http://schemas.microsoft.com/office/drawing/2014/main" id="{FE321057-5343-4FE8-B769-9FB97B13D448}"/>
            </a:ext>
          </a:extLst>
        </xdr:cNvPr>
        <xdr:cNvCxnSpPr/>
      </xdr:nvCxnSpPr>
      <xdr:spPr>
        <a:xfrm flipV="1">
          <a:off x="7861300" y="175641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31114</xdr:rowOff>
    </xdr:from>
    <xdr:to>
      <xdr:col>36</xdr:col>
      <xdr:colOff>165100</xdr:colOff>
      <xdr:row>102</xdr:row>
      <xdr:rowOff>132714</xdr:rowOff>
    </xdr:to>
    <xdr:sp macro="" textlink="">
      <xdr:nvSpPr>
        <xdr:cNvPr id="481" name="楕円 480">
          <a:extLst>
            <a:ext uri="{FF2B5EF4-FFF2-40B4-BE49-F238E27FC236}">
              <a16:creationId xmlns:a16="http://schemas.microsoft.com/office/drawing/2014/main" id="{EAA3BC4D-6C34-461D-BF81-DE374241A69C}"/>
            </a:ext>
          </a:extLst>
        </xdr:cNvPr>
        <xdr:cNvSpPr/>
      </xdr:nvSpPr>
      <xdr:spPr>
        <a:xfrm>
          <a:off x="6921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81914</xdr:rowOff>
    </xdr:from>
    <xdr:to>
      <xdr:col>41</xdr:col>
      <xdr:colOff>50800</xdr:colOff>
      <xdr:row>102</xdr:row>
      <xdr:rowOff>81914</xdr:rowOff>
    </xdr:to>
    <xdr:cxnSp macro="">
      <xdr:nvCxnSpPr>
        <xdr:cNvPr id="482" name="直線コネクタ 481">
          <a:extLst>
            <a:ext uri="{FF2B5EF4-FFF2-40B4-BE49-F238E27FC236}">
              <a16:creationId xmlns:a16="http://schemas.microsoft.com/office/drawing/2014/main" id="{0F4E0AE0-B15E-4677-8C68-269AE79F0BAF}"/>
            </a:ext>
          </a:extLst>
        </xdr:cNvPr>
        <xdr:cNvCxnSpPr/>
      </xdr:nvCxnSpPr>
      <xdr:spPr>
        <a:xfrm>
          <a:off x="6972300" y="17569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3" name="n_1aveValue【市民会館】&#10;一人当たり面積">
          <a:extLst>
            <a:ext uri="{FF2B5EF4-FFF2-40B4-BE49-F238E27FC236}">
              <a16:creationId xmlns:a16="http://schemas.microsoft.com/office/drawing/2014/main" id="{335374C1-FBA9-4D5E-89F4-352807E9E8AF}"/>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4" name="n_2aveValue【市民会館】&#10;一人当たり面積">
          <a:extLst>
            <a:ext uri="{FF2B5EF4-FFF2-40B4-BE49-F238E27FC236}">
              <a16:creationId xmlns:a16="http://schemas.microsoft.com/office/drawing/2014/main" id="{663035D7-3188-4CF7-B166-F3E9AE2C2DDA}"/>
            </a:ext>
          </a:extLst>
        </xdr:cNvPr>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89552</xdr:rowOff>
    </xdr:from>
    <xdr:ext cx="469744" cy="259045"/>
    <xdr:sp macro="" textlink="">
      <xdr:nvSpPr>
        <xdr:cNvPr id="485" name="n_3aveValue【市民会館】&#10;一人当たり面積">
          <a:extLst>
            <a:ext uri="{FF2B5EF4-FFF2-40B4-BE49-F238E27FC236}">
              <a16:creationId xmlns:a16="http://schemas.microsoft.com/office/drawing/2014/main" id="{66F8496B-E44F-482A-A37D-8928DA19A5AA}"/>
            </a:ext>
          </a:extLst>
        </xdr:cNvPr>
        <xdr:cNvSpPr txBox="1"/>
      </xdr:nvSpPr>
      <xdr:spPr>
        <a:xfrm>
          <a:off x="7626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78122</xdr:rowOff>
    </xdr:from>
    <xdr:ext cx="469744" cy="259045"/>
    <xdr:sp macro="" textlink="">
      <xdr:nvSpPr>
        <xdr:cNvPr id="486" name="n_4aveValue【市民会館】&#10;一人当たり面積">
          <a:extLst>
            <a:ext uri="{FF2B5EF4-FFF2-40B4-BE49-F238E27FC236}">
              <a16:creationId xmlns:a16="http://schemas.microsoft.com/office/drawing/2014/main" id="{D3648445-FD3C-4F2E-9609-45CABF7A469A}"/>
            </a:ext>
          </a:extLst>
        </xdr:cNvPr>
        <xdr:cNvSpPr txBox="1"/>
      </xdr:nvSpPr>
      <xdr:spPr>
        <a:xfrm>
          <a:off x="6737427"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137813</xdr:rowOff>
    </xdr:from>
    <xdr:ext cx="469744" cy="259045"/>
    <xdr:sp macro="" textlink="">
      <xdr:nvSpPr>
        <xdr:cNvPr id="487" name="n_1mainValue【市民会館】&#10;一人当たり面積">
          <a:extLst>
            <a:ext uri="{FF2B5EF4-FFF2-40B4-BE49-F238E27FC236}">
              <a16:creationId xmlns:a16="http://schemas.microsoft.com/office/drawing/2014/main" id="{66FC13F6-E346-47F8-B74C-780D487BB6CF}"/>
            </a:ext>
          </a:extLst>
        </xdr:cNvPr>
        <xdr:cNvSpPr txBox="1"/>
      </xdr:nvSpPr>
      <xdr:spPr>
        <a:xfrm>
          <a:off x="9391727" y="1728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143527</xdr:rowOff>
    </xdr:from>
    <xdr:ext cx="469744" cy="259045"/>
    <xdr:sp macro="" textlink="">
      <xdr:nvSpPr>
        <xdr:cNvPr id="488" name="n_2mainValue【市民会館】&#10;一人当たり面積">
          <a:extLst>
            <a:ext uri="{FF2B5EF4-FFF2-40B4-BE49-F238E27FC236}">
              <a16:creationId xmlns:a16="http://schemas.microsoft.com/office/drawing/2014/main" id="{28F19F25-B7CA-4BF1-9625-FAC6AF466084}"/>
            </a:ext>
          </a:extLst>
        </xdr:cNvPr>
        <xdr:cNvSpPr txBox="1"/>
      </xdr:nvSpPr>
      <xdr:spPr>
        <a:xfrm>
          <a:off x="8515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149241</xdr:rowOff>
    </xdr:from>
    <xdr:ext cx="469744" cy="259045"/>
    <xdr:sp macro="" textlink="">
      <xdr:nvSpPr>
        <xdr:cNvPr id="489" name="n_3mainValue【市民会館】&#10;一人当たり面積">
          <a:extLst>
            <a:ext uri="{FF2B5EF4-FFF2-40B4-BE49-F238E27FC236}">
              <a16:creationId xmlns:a16="http://schemas.microsoft.com/office/drawing/2014/main" id="{F2F8E644-8B7D-41EA-A646-56712ECF2A2D}"/>
            </a:ext>
          </a:extLst>
        </xdr:cNvPr>
        <xdr:cNvSpPr txBox="1"/>
      </xdr:nvSpPr>
      <xdr:spPr>
        <a:xfrm>
          <a:off x="7626427" y="172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149241</xdr:rowOff>
    </xdr:from>
    <xdr:ext cx="469744" cy="259045"/>
    <xdr:sp macro="" textlink="">
      <xdr:nvSpPr>
        <xdr:cNvPr id="490" name="n_4mainValue【市民会館】&#10;一人当たり面積">
          <a:extLst>
            <a:ext uri="{FF2B5EF4-FFF2-40B4-BE49-F238E27FC236}">
              <a16:creationId xmlns:a16="http://schemas.microsoft.com/office/drawing/2014/main" id="{1C4EC61D-C222-488D-B783-EE186E7F91FD}"/>
            </a:ext>
          </a:extLst>
        </xdr:cNvPr>
        <xdr:cNvSpPr txBox="1"/>
      </xdr:nvSpPr>
      <xdr:spPr>
        <a:xfrm>
          <a:off x="6737427" y="1729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88C63C09-402E-4D05-9ECF-39BFD8A4815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8FEF9EF8-8880-475A-994F-EA4060F843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9183C5AE-C612-4149-847B-DBC61BE4B8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25C03F4-E139-44A8-8BDA-BD4D6F76EC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55B8C45-DC1D-4BE5-8EE2-6292D91F14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357CDE49-654B-4D8E-BEE9-C828A6EF19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742EC00B-20FD-4654-A7DB-19FB9E6687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F6FB116E-30B0-4986-AE5C-0AE2FCFA747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6F42AADF-F231-473E-AD7C-20AD70E63BE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D2109468-D8DC-4A82-9DE1-EA85138BBBB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70777384-A65F-47B8-A624-D0E92D9D33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7C66B541-939C-4B11-8F5E-EBF59D54943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6809BFEC-D8A2-4E4B-BA20-93E6F64CC51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73E0A54B-2430-49DE-8A78-6614DC7DE81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137E70F0-D444-455B-B634-8F7AB5E180E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7E2CC6E6-357E-49E5-B60C-14B5865320C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41ED74EB-CCCA-414D-9E55-7656F0E66F2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15D55171-52B2-4CE1-A5EC-ACCA7892F67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5F8C1C47-6B20-430F-9111-DE633102CD3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5F43101E-2785-40B6-A757-E8426BF693C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ED6EAEF9-0235-4AE9-A144-64AE30DE704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15B7C554-A1F4-4035-9940-7B2E417B50C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D420EB6B-E657-4CF1-8371-2685BAAD071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339B07CD-B0E9-487F-AE71-5FF62AE1650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E90B6C21-9D7A-4963-AE57-C22A7210D1AC}"/>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B8612A15-9A33-4FF6-8876-9D4F960ACC58}"/>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DD3AF6F2-918F-46E6-B33E-AAB491EB08E9}"/>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77431F40-0D15-490C-846A-27A81C76D925}"/>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B6D83E46-1F50-40B0-8A7E-AE452A4FFC64}"/>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107332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9B8EECD3-3B92-48CD-8377-6D97AB0BA953}"/>
            </a:ext>
          </a:extLst>
        </xdr:cNvPr>
        <xdr:cNvSpPr txBox="1"/>
      </xdr:nvSpPr>
      <xdr:spPr>
        <a:xfrm>
          <a:off x="16357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D3742664-5C14-4D62-8F24-0CA176FBA2CB}"/>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BE18EA5B-1C22-4EF3-9300-6F8D7059AB73}"/>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3" name="フローチャート: 判断 522">
          <a:extLst>
            <a:ext uri="{FF2B5EF4-FFF2-40B4-BE49-F238E27FC236}">
              <a16:creationId xmlns:a16="http://schemas.microsoft.com/office/drawing/2014/main" id="{6EDD0AD5-5278-463B-B640-22E91DE7F364}"/>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38735</xdr:rowOff>
    </xdr:from>
    <xdr:to>
      <xdr:col>72</xdr:col>
      <xdr:colOff>38100</xdr:colOff>
      <xdr:row>37</xdr:row>
      <xdr:rowOff>140335</xdr:rowOff>
    </xdr:to>
    <xdr:sp macro="" textlink="">
      <xdr:nvSpPr>
        <xdr:cNvPr id="524" name="フローチャート: 判断 523">
          <a:extLst>
            <a:ext uri="{FF2B5EF4-FFF2-40B4-BE49-F238E27FC236}">
              <a16:creationId xmlns:a16="http://schemas.microsoft.com/office/drawing/2014/main" id="{AE60CAD6-1036-40F2-98E8-496D44AFC8CD}"/>
            </a:ext>
          </a:extLst>
        </xdr:cNvPr>
        <xdr:cNvSpPr/>
      </xdr:nvSpPr>
      <xdr:spPr>
        <a:xfrm>
          <a:off x="13652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a:extLst>
            <a:ext uri="{FF2B5EF4-FFF2-40B4-BE49-F238E27FC236}">
              <a16:creationId xmlns:a16="http://schemas.microsoft.com/office/drawing/2014/main" id="{A3CD5E09-5F84-4F9F-8890-275D23584F37}"/>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9BBB80CA-0E0E-4114-AB30-D50CCF3C35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B75B359-9754-40D9-8AA5-DC9024F3FEA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DCAF109-5B0A-40E0-BFFC-4CE9A53C7B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E642CB0-1D10-4BF2-8D29-35E860732F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FA5915E-536F-4F9A-83DC-EECFD487BA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635</xdr:rowOff>
    </xdr:from>
    <xdr:to>
      <xdr:col>85</xdr:col>
      <xdr:colOff>177800</xdr:colOff>
      <xdr:row>40</xdr:row>
      <xdr:rowOff>102235</xdr:rowOff>
    </xdr:to>
    <xdr:sp macro="" textlink="">
      <xdr:nvSpPr>
        <xdr:cNvPr id="531" name="楕円 530">
          <a:extLst>
            <a:ext uri="{FF2B5EF4-FFF2-40B4-BE49-F238E27FC236}">
              <a16:creationId xmlns:a16="http://schemas.microsoft.com/office/drawing/2014/main" id="{4E8DA74C-7F77-4F91-B5C9-22B3C36C8828}"/>
            </a:ext>
          </a:extLst>
        </xdr:cNvPr>
        <xdr:cNvSpPr/>
      </xdr:nvSpPr>
      <xdr:spPr>
        <a:xfrm>
          <a:off x="16268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150512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AC0C5904-E29D-46B1-90B4-8FFAED9E48CC}"/>
            </a:ext>
          </a:extLst>
        </xdr:cNvPr>
        <xdr:cNvSpPr txBox="1"/>
      </xdr:nvSpPr>
      <xdr:spPr>
        <a:xfrm>
          <a:off x="16357600"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143510</xdr:rowOff>
    </xdr:from>
    <xdr:to>
      <xdr:col>81</xdr:col>
      <xdr:colOff>101600</xdr:colOff>
      <xdr:row>40</xdr:row>
      <xdr:rowOff>73660</xdr:rowOff>
    </xdr:to>
    <xdr:sp macro="" textlink="">
      <xdr:nvSpPr>
        <xdr:cNvPr id="533" name="楕円 532">
          <a:extLst>
            <a:ext uri="{FF2B5EF4-FFF2-40B4-BE49-F238E27FC236}">
              <a16:creationId xmlns:a16="http://schemas.microsoft.com/office/drawing/2014/main" id="{32A88CBF-0CF7-4F75-A81A-F893DF859FCF}"/>
            </a:ext>
          </a:extLst>
        </xdr:cNvPr>
        <xdr:cNvSpPr/>
      </xdr:nvSpPr>
      <xdr:spPr>
        <a:xfrm>
          <a:off x="1543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22860</xdr:rowOff>
    </xdr:from>
    <xdr:to>
      <xdr:col>85</xdr:col>
      <xdr:colOff>127000</xdr:colOff>
      <xdr:row>40</xdr:row>
      <xdr:rowOff>51435</xdr:rowOff>
    </xdr:to>
    <xdr:cxnSp macro="">
      <xdr:nvCxnSpPr>
        <xdr:cNvPr id="534" name="直線コネクタ 533">
          <a:extLst>
            <a:ext uri="{FF2B5EF4-FFF2-40B4-BE49-F238E27FC236}">
              <a16:creationId xmlns:a16="http://schemas.microsoft.com/office/drawing/2014/main" id="{BB97C8C8-6FA2-4C71-B33F-8C90C8531EDF}"/>
            </a:ext>
          </a:extLst>
        </xdr:cNvPr>
        <xdr:cNvCxnSpPr/>
      </xdr:nvCxnSpPr>
      <xdr:spPr>
        <a:xfrm>
          <a:off x="15481300" y="68808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113030</xdr:rowOff>
    </xdr:from>
    <xdr:to>
      <xdr:col>76</xdr:col>
      <xdr:colOff>165100</xdr:colOff>
      <xdr:row>40</xdr:row>
      <xdr:rowOff>43180</xdr:rowOff>
    </xdr:to>
    <xdr:sp macro="" textlink="">
      <xdr:nvSpPr>
        <xdr:cNvPr id="535" name="楕円 534">
          <a:extLst>
            <a:ext uri="{FF2B5EF4-FFF2-40B4-BE49-F238E27FC236}">
              <a16:creationId xmlns:a16="http://schemas.microsoft.com/office/drawing/2014/main" id="{075543ED-70DF-452E-80D8-7787295FB13F}"/>
            </a:ext>
          </a:extLst>
        </xdr:cNvPr>
        <xdr:cNvSpPr/>
      </xdr:nvSpPr>
      <xdr:spPr>
        <a:xfrm>
          <a:off x="1454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22860</xdr:rowOff>
    </xdr:to>
    <xdr:cxnSp macro="">
      <xdr:nvCxnSpPr>
        <xdr:cNvPr id="536" name="直線コネクタ 535">
          <a:extLst>
            <a:ext uri="{FF2B5EF4-FFF2-40B4-BE49-F238E27FC236}">
              <a16:creationId xmlns:a16="http://schemas.microsoft.com/office/drawing/2014/main" id="{648D76CB-6167-4E9F-8CE5-E62042C47D71}"/>
            </a:ext>
          </a:extLst>
        </xdr:cNvPr>
        <xdr:cNvCxnSpPr/>
      </xdr:nvCxnSpPr>
      <xdr:spPr>
        <a:xfrm>
          <a:off x="14592300" y="6850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37" name="楕円 536">
          <a:extLst>
            <a:ext uri="{FF2B5EF4-FFF2-40B4-BE49-F238E27FC236}">
              <a16:creationId xmlns:a16="http://schemas.microsoft.com/office/drawing/2014/main" id="{76566855-992D-460E-AE12-D2F28C438C2A}"/>
            </a:ext>
          </a:extLst>
        </xdr:cNvPr>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39</xdr:row>
      <xdr:rowOff>163830</xdr:rowOff>
    </xdr:to>
    <xdr:cxnSp macro="">
      <xdr:nvCxnSpPr>
        <xdr:cNvPr id="538" name="直線コネクタ 537">
          <a:extLst>
            <a:ext uri="{FF2B5EF4-FFF2-40B4-BE49-F238E27FC236}">
              <a16:creationId xmlns:a16="http://schemas.microsoft.com/office/drawing/2014/main" id="{4E0A6671-8A69-4C93-A1F7-7C0D384F8FE7}"/>
            </a:ext>
          </a:extLst>
        </xdr:cNvPr>
        <xdr:cNvCxnSpPr/>
      </xdr:nvCxnSpPr>
      <xdr:spPr>
        <a:xfrm>
          <a:off x="13703300" y="6819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539" name="楕円 538">
          <a:extLst>
            <a:ext uri="{FF2B5EF4-FFF2-40B4-BE49-F238E27FC236}">
              <a16:creationId xmlns:a16="http://schemas.microsoft.com/office/drawing/2014/main" id="{EF643BCC-DF31-40C8-954F-BCBBF9F95601}"/>
            </a:ext>
          </a:extLst>
        </xdr:cNvPr>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133350</xdr:rowOff>
    </xdr:to>
    <xdr:cxnSp macro="">
      <xdr:nvCxnSpPr>
        <xdr:cNvPr id="540" name="直線コネクタ 539">
          <a:extLst>
            <a:ext uri="{FF2B5EF4-FFF2-40B4-BE49-F238E27FC236}">
              <a16:creationId xmlns:a16="http://schemas.microsoft.com/office/drawing/2014/main" id="{413A99FE-3A49-4032-9DD5-3503FDAD3DB0}"/>
            </a:ext>
          </a:extLst>
        </xdr:cNvPr>
        <xdr:cNvCxnSpPr/>
      </xdr:nvCxnSpPr>
      <xdr:spPr>
        <a:xfrm>
          <a:off x="12814300" y="6787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6367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265A6AB9-2E12-442C-B94A-821D990947A0}"/>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441EB020-8F0B-4741-B786-24D007E3853C}"/>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156862</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43457362-E38F-4C82-A0B5-441D1028E5E2}"/>
            </a:ext>
          </a:extLst>
        </xdr:cNvPr>
        <xdr:cNvSpPr txBox="1"/>
      </xdr:nvSpPr>
      <xdr:spPr>
        <a:xfrm>
          <a:off x="13500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46069DB6-8C8C-4118-9BBE-4AFCCCCC91C1}"/>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64787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CCCE9E67-3D76-4694-B74B-9C2C15626AFC}"/>
            </a:ext>
          </a:extLst>
        </xdr:cNvPr>
        <xdr:cNvSpPr txBox="1"/>
      </xdr:nvSpPr>
      <xdr:spPr>
        <a:xfrm>
          <a:off x="15266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34307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A2E140C8-88E6-43AC-9FA7-9A515D946A86}"/>
            </a:ext>
          </a:extLst>
        </xdr:cNvPr>
        <xdr:cNvSpPr txBox="1"/>
      </xdr:nvSpPr>
      <xdr:spPr>
        <a:xfrm>
          <a:off x="143897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7D22EBB4-718F-4BFE-B67D-6F1913FE10F4}"/>
            </a:ext>
          </a:extLst>
        </xdr:cNvPr>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142892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6822046A-3B34-48D8-882A-A69ED20091CE}"/>
            </a:ext>
          </a:extLst>
        </xdr:cNvPr>
        <xdr:cNvSpPr txBox="1"/>
      </xdr:nvSpPr>
      <xdr:spPr>
        <a:xfrm>
          <a:off x="12611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C5DF8E1C-0F57-43F0-A5C3-8D55759A5C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1F02CD58-99A9-4740-AB74-2CBC57B687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17AC9481-1057-4C27-A93E-856010716A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5DDFA4FB-588E-47A5-B70A-7B005FE9BB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D86817FA-086C-4351-84E2-451A03E8397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F680C3BE-D4AB-4E80-9B50-1C37827581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178B4991-AF26-4C6D-9CA4-8D455841021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78562E9A-6310-4FE5-B6F3-5B7C1A67C9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E74475FA-94EA-424C-96B3-439F643BC5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8AD8EC5-08F3-4210-B544-9C97DBD425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ACB2FE9F-0C84-4BB3-BACA-9A5165C5D2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37000EF4-BFB1-442A-AD77-AAA63E7A2002}"/>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912F00B5-5D79-4509-A680-4F068979ABF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C8BAAA6C-B98C-4A5B-988C-A4B5249D0266}"/>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3EFEAD47-EA77-4635-8A34-4EA7BB3630A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BABA573D-6950-4207-9927-E2840D6B0A2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7EF1AE55-88FA-4082-B041-1B5E0B16F2C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BEE0BCF3-EED7-45ED-9043-B228F845A0C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29FCCDCE-4CCC-4F44-B1AF-D9CCE55BB18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F86C1A73-712B-430C-8DE1-5874641F0D9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C14F2AB4-8C8D-4602-A5C8-D2F4EC20DB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BDEFC2A0-C4CC-401F-A843-CDA5A0903A6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2244DE45-A84E-4B07-A513-534DBF5BE1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BA5A9E12-3CF0-49A8-9A24-ECBB8C785289}"/>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5536C08E-0626-4226-B30B-7319103ED9FF}"/>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D2C785E1-33EF-4243-A0B8-4ABC21787161}"/>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69702287-DA23-4BD6-8E02-F90834E31002}"/>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12B9C7C3-6B83-4564-A286-963910642E45}"/>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78929</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45A5AB16-EF9E-4470-AAF5-0619A82E11D4}"/>
            </a:ext>
          </a:extLst>
        </xdr:cNvPr>
        <xdr:cNvSpPr txBox="1"/>
      </xdr:nvSpPr>
      <xdr:spPr>
        <a:xfrm>
          <a:off x="22199600" y="6594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A6A41A73-20B8-40E2-937F-9338B9B3220F}"/>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CB803536-D229-482E-836B-51C38B766D66}"/>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133155</xdr:rowOff>
    </xdr:from>
    <xdr:to>
      <xdr:col>107</xdr:col>
      <xdr:colOff>101600</xdr:colOff>
      <xdr:row>39</xdr:row>
      <xdr:rowOff>63305</xdr:rowOff>
    </xdr:to>
    <xdr:sp macro="" textlink="">
      <xdr:nvSpPr>
        <xdr:cNvPr id="580" name="フローチャート: 判断 579">
          <a:extLst>
            <a:ext uri="{FF2B5EF4-FFF2-40B4-BE49-F238E27FC236}">
              <a16:creationId xmlns:a16="http://schemas.microsoft.com/office/drawing/2014/main" id="{F9A3C2BB-2E18-41C7-B45E-3246634497CE}"/>
            </a:ext>
          </a:extLst>
        </xdr:cNvPr>
        <xdr:cNvSpPr/>
      </xdr:nvSpPr>
      <xdr:spPr>
        <a:xfrm>
          <a:off x="20383500" y="66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925</xdr:rowOff>
    </xdr:from>
    <xdr:to>
      <xdr:col>102</xdr:col>
      <xdr:colOff>165100</xdr:colOff>
      <xdr:row>39</xdr:row>
      <xdr:rowOff>102525</xdr:rowOff>
    </xdr:to>
    <xdr:sp macro="" textlink="">
      <xdr:nvSpPr>
        <xdr:cNvPr id="581" name="フローチャート: 判断 580">
          <a:extLst>
            <a:ext uri="{FF2B5EF4-FFF2-40B4-BE49-F238E27FC236}">
              <a16:creationId xmlns:a16="http://schemas.microsoft.com/office/drawing/2014/main" id="{34B42E45-5C41-40FF-9497-F9125B5E2423}"/>
            </a:ext>
          </a:extLst>
        </xdr:cNvPr>
        <xdr:cNvSpPr/>
      </xdr:nvSpPr>
      <xdr:spPr>
        <a:xfrm>
          <a:off x="19494500" y="66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49151</xdr:rowOff>
    </xdr:from>
    <xdr:to>
      <xdr:col>98</xdr:col>
      <xdr:colOff>38100</xdr:colOff>
      <xdr:row>39</xdr:row>
      <xdr:rowOff>150751</xdr:rowOff>
    </xdr:to>
    <xdr:sp macro="" textlink="">
      <xdr:nvSpPr>
        <xdr:cNvPr id="582" name="フローチャート: 判断 581">
          <a:extLst>
            <a:ext uri="{FF2B5EF4-FFF2-40B4-BE49-F238E27FC236}">
              <a16:creationId xmlns:a16="http://schemas.microsoft.com/office/drawing/2014/main" id="{B7EBE18C-CA9C-4FBF-A8B6-148FB6AA6DAF}"/>
            </a:ext>
          </a:extLst>
        </xdr:cNvPr>
        <xdr:cNvSpPr/>
      </xdr:nvSpPr>
      <xdr:spPr>
        <a:xfrm>
          <a:off x="18605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D0B5448-95B4-4695-88F3-BB640EB97B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74C0A21-F411-40AE-89F7-556A9F41463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5E5ECF0-5D05-4EB6-A3F5-8AB232589F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39845F1-324B-4DBD-AC7C-47751E925A7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46A04A8-7D9D-40BC-AEC7-A3A5E6A075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149339</xdr:rowOff>
    </xdr:from>
    <xdr:to>
      <xdr:col>116</xdr:col>
      <xdr:colOff>114300</xdr:colOff>
      <xdr:row>36</xdr:row>
      <xdr:rowOff>79489</xdr:rowOff>
    </xdr:to>
    <xdr:sp macro="" textlink="">
      <xdr:nvSpPr>
        <xdr:cNvPr id="588" name="楕円 587">
          <a:extLst>
            <a:ext uri="{FF2B5EF4-FFF2-40B4-BE49-F238E27FC236}">
              <a16:creationId xmlns:a16="http://schemas.microsoft.com/office/drawing/2014/main" id="{CCCDEDD6-52E0-4775-AA37-A04CA95D7885}"/>
            </a:ext>
          </a:extLst>
        </xdr:cNvPr>
        <xdr:cNvSpPr/>
      </xdr:nvSpPr>
      <xdr:spPr>
        <a:xfrm>
          <a:off x="22110700" y="61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766</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FCE8392A-69C0-430D-922B-BD8797116F9F}"/>
            </a:ext>
          </a:extLst>
        </xdr:cNvPr>
        <xdr:cNvSpPr txBox="1"/>
      </xdr:nvSpPr>
      <xdr:spPr>
        <a:xfrm>
          <a:off x="22199600" y="600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12187</xdr:rowOff>
    </xdr:from>
    <xdr:to>
      <xdr:col>112</xdr:col>
      <xdr:colOff>38100</xdr:colOff>
      <xdr:row>36</xdr:row>
      <xdr:rowOff>113787</xdr:rowOff>
    </xdr:to>
    <xdr:sp macro="" textlink="">
      <xdr:nvSpPr>
        <xdr:cNvPr id="590" name="楕円 589">
          <a:extLst>
            <a:ext uri="{FF2B5EF4-FFF2-40B4-BE49-F238E27FC236}">
              <a16:creationId xmlns:a16="http://schemas.microsoft.com/office/drawing/2014/main" id="{5D126226-2596-448B-8B4A-E36E5EB46E04}"/>
            </a:ext>
          </a:extLst>
        </xdr:cNvPr>
        <xdr:cNvSpPr/>
      </xdr:nvSpPr>
      <xdr:spPr>
        <a:xfrm>
          <a:off x="21272500" y="61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28689</xdr:rowOff>
    </xdr:from>
    <xdr:to>
      <xdr:col>116</xdr:col>
      <xdr:colOff>63500</xdr:colOff>
      <xdr:row>36</xdr:row>
      <xdr:rowOff>62987</xdr:rowOff>
    </xdr:to>
    <xdr:cxnSp macro="">
      <xdr:nvCxnSpPr>
        <xdr:cNvPr id="591" name="直線コネクタ 590">
          <a:extLst>
            <a:ext uri="{FF2B5EF4-FFF2-40B4-BE49-F238E27FC236}">
              <a16:creationId xmlns:a16="http://schemas.microsoft.com/office/drawing/2014/main" id="{C12934DD-C102-443C-94A8-807A8BB0E4F3}"/>
            </a:ext>
          </a:extLst>
        </xdr:cNvPr>
        <xdr:cNvCxnSpPr/>
      </xdr:nvCxnSpPr>
      <xdr:spPr>
        <a:xfrm flipV="1">
          <a:off x="21323300" y="6200889"/>
          <a:ext cx="838200" cy="3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60985</xdr:rowOff>
    </xdr:from>
    <xdr:to>
      <xdr:col>107</xdr:col>
      <xdr:colOff>101600</xdr:colOff>
      <xdr:row>36</xdr:row>
      <xdr:rowOff>162585</xdr:rowOff>
    </xdr:to>
    <xdr:sp macro="" textlink="">
      <xdr:nvSpPr>
        <xdr:cNvPr id="592" name="楕円 591">
          <a:extLst>
            <a:ext uri="{FF2B5EF4-FFF2-40B4-BE49-F238E27FC236}">
              <a16:creationId xmlns:a16="http://schemas.microsoft.com/office/drawing/2014/main" id="{C6DF5907-5352-4462-B1EE-02697307A3D4}"/>
            </a:ext>
          </a:extLst>
        </xdr:cNvPr>
        <xdr:cNvSpPr/>
      </xdr:nvSpPr>
      <xdr:spPr>
        <a:xfrm>
          <a:off x="20383500" y="62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62987</xdr:rowOff>
    </xdr:from>
    <xdr:to>
      <xdr:col>111</xdr:col>
      <xdr:colOff>177800</xdr:colOff>
      <xdr:row>36</xdr:row>
      <xdr:rowOff>111785</xdr:rowOff>
    </xdr:to>
    <xdr:cxnSp macro="">
      <xdr:nvCxnSpPr>
        <xdr:cNvPr id="593" name="直線コネクタ 592">
          <a:extLst>
            <a:ext uri="{FF2B5EF4-FFF2-40B4-BE49-F238E27FC236}">
              <a16:creationId xmlns:a16="http://schemas.microsoft.com/office/drawing/2014/main" id="{BAFA0137-6160-45D8-BCB9-76B86EC6F21C}"/>
            </a:ext>
          </a:extLst>
        </xdr:cNvPr>
        <xdr:cNvCxnSpPr/>
      </xdr:nvCxnSpPr>
      <xdr:spPr>
        <a:xfrm flipV="1">
          <a:off x="20434300" y="6235187"/>
          <a:ext cx="889000" cy="4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82062</xdr:rowOff>
    </xdr:from>
    <xdr:to>
      <xdr:col>102</xdr:col>
      <xdr:colOff>165100</xdr:colOff>
      <xdr:row>37</xdr:row>
      <xdr:rowOff>12212</xdr:rowOff>
    </xdr:to>
    <xdr:sp macro="" textlink="">
      <xdr:nvSpPr>
        <xdr:cNvPr id="594" name="楕円 593">
          <a:extLst>
            <a:ext uri="{FF2B5EF4-FFF2-40B4-BE49-F238E27FC236}">
              <a16:creationId xmlns:a16="http://schemas.microsoft.com/office/drawing/2014/main" id="{B6843128-F50E-4C96-A3E2-134150EDE181}"/>
            </a:ext>
          </a:extLst>
        </xdr:cNvPr>
        <xdr:cNvSpPr/>
      </xdr:nvSpPr>
      <xdr:spPr>
        <a:xfrm>
          <a:off x="19494500" y="625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111785</xdr:rowOff>
    </xdr:from>
    <xdr:to>
      <xdr:col>107</xdr:col>
      <xdr:colOff>50800</xdr:colOff>
      <xdr:row>36</xdr:row>
      <xdr:rowOff>132862</xdr:rowOff>
    </xdr:to>
    <xdr:cxnSp macro="">
      <xdr:nvCxnSpPr>
        <xdr:cNvPr id="595" name="直線コネクタ 594">
          <a:extLst>
            <a:ext uri="{FF2B5EF4-FFF2-40B4-BE49-F238E27FC236}">
              <a16:creationId xmlns:a16="http://schemas.microsoft.com/office/drawing/2014/main" id="{B8DA5B72-14A5-404F-8CDF-0C6009034FEF}"/>
            </a:ext>
          </a:extLst>
        </xdr:cNvPr>
        <xdr:cNvCxnSpPr/>
      </xdr:nvCxnSpPr>
      <xdr:spPr>
        <a:xfrm flipV="1">
          <a:off x="19545300" y="6283985"/>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114600</xdr:rowOff>
    </xdr:from>
    <xdr:to>
      <xdr:col>98</xdr:col>
      <xdr:colOff>38100</xdr:colOff>
      <xdr:row>37</xdr:row>
      <xdr:rowOff>44750</xdr:rowOff>
    </xdr:to>
    <xdr:sp macro="" textlink="">
      <xdr:nvSpPr>
        <xdr:cNvPr id="596" name="楕円 595">
          <a:extLst>
            <a:ext uri="{FF2B5EF4-FFF2-40B4-BE49-F238E27FC236}">
              <a16:creationId xmlns:a16="http://schemas.microsoft.com/office/drawing/2014/main" id="{D8E873A9-E905-47EE-AEE9-A2A8302700A2}"/>
            </a:ext>
          </a:extLst>
        </xdr:cNvPr>
        <xdr:cNvSpPr/>
      </xdr:nvSpPr>
      <xdr:spPr>
        <a:xfrm>
          <a:off x="18605500" y="62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132862</xdr:rowOff>
    </xdr:from>
    <xdr:to>
      <xdr:col>102</xdr:col>
      <xdr:colOff>114300</xdr:colOff>
      <xdr:row>36</xdr:row>
      <xdr:rowOff>165400</xdr:rowOff>
    </xdr:to>
    <xdr:cxnSp macro="">
      <xdr:nvCxnSpPr>
        <xdr:cNvPr id="597" name="直線コネクタ 596">
          <a:extLst>
            <a:ext uri="{FF2B5EF4-FFF2-40B4-BE49-F238E27FC236}">
              <a16:creationId xmlns:a16="http://schemas.microsoft.com/office/drawing/2014/main" id="{5CB2E266-5525-41BD-8C51-309FC93A33C2}"/>
            </a:ext>
          </a:extLst>
        </xdr:cNvPr>
        <xdr:cNvCxnSpPr/>
      </xdr:nvCxnSpPr>
      <xdr:spPr>
        <a:xfrm flipV="1">
          <a:off x="18656300" y="6305062"/>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31960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530F709C-4EDE-4832-A72B-1CE6DA68ACFE}"/>
            </a:ext>
          </a:extLst>
        </xdr:cNvPr>
        <xdr:cNvSpPr txBox="1"/>
      </xdr:nvSpPr>
      <xdr:spPr>
        <a:xfrm>
          <a:off x="21043411" y="671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54432</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CFFD8038-4DB8-4BC6-8988-D0D19DBDD304}"/>
            </a:ext>
          </a:extLst>
        </xdr:cNvPr>
        <xdr:cNvSpPr txBox="1"/>
      </xdr:nvSpPr>
      <xdr:spPr>
        <a:xfrm>
          <a:off x="20167111" y="67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93652</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7262C37-BE96-4555-B70B-650C7FD15B1C}"/>
            </a:ext>
          </a:extLst>
        </xdr:cNvPr>
        <xdr:cNvSpPr txBox="1"/>
      </xdr:nvSpPr>
      <xdr:spPr>
        <a:xfrm>
          <a:off x="19278111" y="67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141878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64F7F2A-766F-49EA-9689-D6649F885515}"/>
            </a:ext>
          </a:extLst>
        </xdr:cNvPr>
        <xdr:cNvSpPr txBox="1"/>
      </xdr:nvSpPr>
      <xdr:spPr>
        <a:xfrm>
          <a:off x="18389111" y="68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130314</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541713AE-2B98-45E5-97AA-45370256BBDA}"/>
            </a:ext>
          </a:extLst>
        </xdr:cNvPr>
        <xdr:cNvSpPr txBox="1"/>
      </xdr:nvSpPr>
      <xdr:spPr>
        <a:xfrm>
          <a:off x="21011095" y="595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7662</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CD176459-0FC4-483B-8716-E20BEDA28357}"/>
            </a:ext>
          </a:extLst>
        </xdr:cNvPr>
        <xdr:cNvSpPr txBox="1"/>
      </xdr:nvSpPr>
      <xdr:spPr>
        <a:xfrm>
          <a:off x="20134795" y="600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28739</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10AB8276-1C61-497F-A9C2-819DA41FF349}"/>
            </a:ext>
          </a:extLst>
        </xdr:cNvPr>
        <xdr:cNvSpPr txBox="1"/>
      </xdr:nvSpPr>
      <xdr:spPr>
        <a:xfrm>
          <a:off x="19245795" y="602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61277</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5A40B167-D8ED-4938-A402-4351C83DD522}"/>
            </a:ext>
          </a:extLst>
        </xdr:cNvPr>
        <xdr:cNvSpPr txBox="1"/>
      </xdr:nvSpPr>
      <xdr:spPr>
        <a:xfrm>
          <a:off x="18356795" y="606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F034A73-CC05-405E-A5B3-28D5EE47F1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C822436A-1DA0-4F89-8C0E-5857941EBA1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938E72F8-68AA-4A43-BA1E-5E1D729077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EA69D02-FAA2-475A-BE2D-FE894A61E3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8AF64F9-3A04-4D8B-AE17-3F75046B455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1D4E8F67-BBBD-48C9-83FB-EFBDCCA1FE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E32E7F1-8851-4431-9BC4-7AF28FE99B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771FB310-D83C-46B1-AE97-396B2C8B69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86A8FD31-D65C-49DE-A47B-1704BCF6EB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6A5E3940-324C-4689-A1E0-AF27E2B8B8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DD7C7F36-057D-4EB1-A2B6-125E63901A4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4A732E26-EB7E-4A75-AB54-B0B9FDA95FA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7F0DF66C-5650-4EAD-9391-5775AED7E782}"/>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1264E466-50DE-4878-9090-DB053E27296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20FDB56D-C719-4CF8-B240-3540B578867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EB7DE983-0A68-4A7D-937D-B3120AAB601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8DFA29C7-D18C-4FB5-87D8-27F7F5F753F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9839ABD8-B017-448C-A966-9355685E9CD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95A9C43C-D833-4D15-B9B8-3D4B6506DB5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1394A0B3-41BC-4F4F-B66A-707492850BA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AF3EB993-727F-419D-A74A-29A671F988BD}"/>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94EBCB01-61F7-4C44-BB4B-3EC854E17C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679E3302-BF02-429B-A29C-FF94AC5CFA8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75EC43DC-F119-4442-ADEA-F6C49B1F11C6}"/>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EECDE608-A0D6-42F1-B04C-85D9C44EACD1}"/>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5DA004E8-E98A-43AF-986B-99EB9B54A0DC}"/>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9427ADD5-A1BF-4D46-833B-C5347C797232}"/>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834675C3-DB31-4DD5-9335-010A4B7FE46A}"/>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6961ACA4-42D5-4EA0-82A3-42C160526D55}"/>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BFCD48F7-02FF-40BC-84AE-168C2C2448A5}"/>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C0419DA8-6580-444F-A411-52365EAA06BE}"/>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637" name="フローチャート: 判断 636">
          <a:extLst>
            <a:ext uri="{FF2B5EF4-FFF2-40B4-BE49-F238E27FC236}">
              <a16:creationId xmlns:a16="http://schemas.microsoft.com/office/drawing/2014/main" id="{6354EBD6-54CA-420F-B20A-299A88011D7E}"/>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638" name="フローチャート: 判断 637">
          <a:extLst>
            <a:ext uri="{FF2B5EF4-FFF2-40B4-BE49-F238E27FC236}">
              <a16:creationId xmlns:a16="http://schemas.microsoft.com/office/drawing/2014/main" id="{DF606E1E-F1CF-4617-99B6-827C0DEE5C4C}"/>
            </a:ext>
          </a:extLst>
        </xdr:cNvPr>
        <xdr:cNvSpPr/>
      </xdr:nvSpPr>
      <xdr:spPr>
        <a:xfrm>
          <a:off x="1365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80645</xdr:rowOff>
    </xdr:from>
    <xdr:to>
      <xdr:col>67</xdr:col>
      <xdr:colOff>101600</xdr:colOff>
      <xdr:row>61</xdr:row>
      <xdr:rowOff>10795</xdr:rowOff>
    </xdr:to>
    <xdr:sp macro="" textlink="">
      <xdr:nvSpPr>
        <xdr:cNvPr id="639" name="フローチャート: 判断 638">
          <a:extLst>
            <a:ext uri="{FF2B5EF4-FFF2-40B4-BE49-F238E27FC236}">
              <a16:creationId xmlns:a16="http://schemas.microsoft.com/office/drawing/2014/main" id="{78343053-D3DA-416F-94F6-81DDB0F5D469}"/>
            </a:ext>
          </a:extLst>
        </xdr:cNvPr>
        <xdr:cNvSpPr/>
      </xdr:nvSpPr>
      <xdr:spPr>
        <a:xfrm>
          <a:off x="12763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42BDD54-D321-479F-B108-674D5A73E4E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56B2D44-0A50-4F1A-81F9-E84C60F2CDF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F54ACF8-BB4A-450F-A7D5-CF341DB2BD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10CE877-F987-4151-A14D-CB6310BFBF7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97C574F-C955-478C-BB76-33309083FB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170180</xdr:rowOff>
    </xdr:from>
    <xdr:to>
      <xdr:col>85</xdr:col>
      <xdr:colOff>177800</xdr:colOff>
      <xdr:row>62</xdr:row>
      <xdr:rowOff>100330</xdr:rowOff>
    </xdr:to>
    <xdr:sp macro="" textlink="">
      <xdr:nvSpPr>
        <xdr:cNvPr id="645" name="楕円 644">
          <a:extLst>
            <a:ext uri="{FF2B5EF4-FFF2-40B4-BE49-F238E27FC236}">
              <a16:creationId xmlns:a16="http://schemas.microsoft.com/office/drawing/2014/main" id="{B40DCCA3-924B-40E2-AC70-D49BC4716364}"/>
            </a:ext>
          </a:extLst>
        </xdr:cNvPr>
        <xdr:cNvSpPr/>
      </xdr:nvSpPr>
      <xdr:spPr>
        <a:xfrm>
          <a:off x="16268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148607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95894043-0D77-4D04-8AD1-72F863381B08}"/>
            </a:ext>
          </a:extLst>
        </xdr:cNvPr>
        <xdr:cNvSpPr txBox="1"/>
      </xdr:nvSpPr>
      <xdr:spPr>
        <a:xfrm>
          <a:off x="16357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647" name="楕円 646">
          <a:extLst>
            <a:ext uri="{FF2B5EF4-FFF2-40B4-BE49-F238E27FC236}">
              <a16:creationId xmlns:a16="http://schemas.microsoft.com/office/drawing/2014/main" id="{27C6E16C-0667-495E-A700-AB432BDC83F1}"/>
            </a:ext>
          </a:extLst>
        </xdr:cNvPr>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49530</xdr:rowOff>
    </xdr:to>
    <xdr:cxnSp macro="">
      <xdr:nvCxnSpPr>
        <xdr:cNvPr id="648" name="直線コネクタ 647">
          <a:extLst>
            <a:ext uri="{FF2B5EF4-FFF2-40B4-BE49-F238E27FC236}">
              <a16:creationId xmlns:a16="http://schemas.microsoft.com/office/drawing/2014/main" id="{F69B2A85-BA6A-4D2B-8551-87C104821F9F}"/>
            </a:ext>
          </a:extLst>
        </xdr:cNvPr>
        <xdr:cNvCxnSpPr/>
      </xdr:nvCxnSpPr>
      <xdr:spPr>
        <a:xfrm>
          <a:off x="15481300" y="106337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649" name="楕円 648">
          <a:extLst>
            <a:ext uri="{FF2B5EF4-FFF2-40B4-BE49-F238E27FC236}">
              <a16:creationId xmlns:a16="http://schemas.microsoft.com/office/drawing/2014/main" id="{2B35CF09-DA05-4AC5-892A-A0A54E440FE5}"/>
            </a:ext>
          </a:extLst>
        </xdr:cNvPr>
        <xdr:cNvSpPr/>
      </xdr:nvSpPr>
      <xdr:spPr>
        <a:xfrm>
          <a:off x="1454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62</xdr:row>
      <xdr:rowOff>3810</xdr:rowOff>
    </xdr:to>
    <xdr:cxnSp macro="">
      <xdr:nvCxnSpPr>
        <xdr:cNvPr id="650" name="直線コネクタ 649">
          <a:extLst>
            <a:ext uri="{FF2B5EF4-FFF2-40B4-BE49-F238E27FC236}">
              <a16:creationId xmlns:a16="http://schemas.microsoft.com/office/drawing/2014/main" id="{BD2064C0-31C5-47F0-877F-6CA65D0974F8}"/>
            </a:ext>
          </a:extLst>
        </xdr:cNvPr>
        <xdr:cNvCxnSpPr/>
      </xdr:nvCxnSpPr>
      <xdr:spPr>
        <a:xfrm>
          <a:off x="14592300" y="105898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34925</xdr:rowOff>
    </xdr:from>
    <xdr:to>
      <xdr:col>72</xdr:col>
      <xdr:colOff>38100</xdr:colOff>
      <xdr:row>61</xdr:row>
      <xdr:rowOff>136525</xdr:rowOff>
    </xdr:to>
    <xdr:sp macro="" textlink="">
      <xdr:nvSpPr>
        <xdr:cNvPr id="651" name="楕円 650">
          <a:extLst>
            <a:ext uri="{FF2B5EF4-FFF2-40B4-BE49-F238E27FC236}">
              <a16:creationId xmlns:a16="http://schemas.microsoft.com/office/drawing/2014/main" id="{6D5F2AA9-E549-4CF2-A89F-44A691336492}"/>
            </a:ext>
          </a:extLst>
        </xdr:cNvPr>
        <xdr:cNvSpPr/>
      </xdr:nvSpPr>
      <xdr:spPr>
        <a:xfrm>
          <a:off x="13652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85725</xdr:rowOff>
    </xdr:from>
    <xdr:to>
      <xdr:col>76</xdr:col>
      <xdr:colOff>114300</xdr:colOff>
      <xdr:row>61</xdr:row>
      <xdr:rowOff>131445</xdr:rowOff>
    </xdr:to>
    <xdr:cxnSp macro="">
      <xdr:nvCxnSpPr>
        <xdr:cNvPr id="652" name="直線コネクタ 651">
          <a:extLst>
            <a:ext uri="{FF2B5EF4-FFF2-40B4-BE49-F238E27FC236}">
              <a16:creationId xmlns:a16="http://schemas.microsoft.com/office/drawing/2014/main" id="{41DFE072-E492-444C-8F21-B8B1C3390D02}"/>
            </a:ext>
          </a:extLst>
        </xdr:cNvPr>
        <xdr:cNvCxnSpPr/>
      </xdr:nvCxnSpPr>
      <xdr:spPr>
        <a:xfrm>
          <a:off x="13703300" y="10544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160655</xdr:rowOff>
    </xdr:from>
    <xdr:to>
      <xdr:col>67</xdr:col>
      <xdr:colOff>101600</xdr:colOff>
      <xdr:row>61</xdr:row>
      <xdr:rowOff>90805</xdr:rowOff>
    </xdr:to>
    <xdr:sp macro="" textlink="">
      <xdr:nvSpPr>
        <xdr:cNvPr id="653" name="楕円 652">
          <a:extLst>
            <a:ext uri="{FF2B5EF4-FFF2-40B4-BE49-F238E27FC236}">
              <a16:creationId xmlns:a16="http://schemas.microsoft.com/office/drawing/2014/main" id="{C63D5D4A-6D8F-477A-B4A4-064862BD4DF2}"/>
            </a:ext>
          </a:extLst>
        </xdr:cNvPr>
        <xdr:cNvSpPr/>
      </xdr:nvSpPr>
      <xdr:spPr>
        <a:xfrm>
          <a:off x="12763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40005</xdr:rowOff>
    </xdr:from>
    <xdr:to>
      <xdr:col>71</xdr:col>
      <xdr:colOff>177800</xdr:colOff>
      <xdr:row>61</xdr:row>
      <xdr:rowOff>85725</xdr:rowOff>
    </xdr:to>
    <xdr:cxnSp macro="">
      <xdr:nvCxnSpPr>
        <xdr:cNvPr id="654" name="直線コネクタ 653">
          <a:extLst>
            <a:ext uri="{FF2B5EF4-FFF2-40B4-BE49-F238E27FC236}">
              <a16:creationId xmlns:a16="http://schemas.microsoft.com/office/drawing/2014/main" id="{C1BB5B66-FB7D-434E-8C48-5B515EA41F92}"/>
            </a:ext>
          </a:extLst>
        </xdr:cNvPr>
        <xdr:cNvCxnSpPr/>
      </xdr:nvCxnSpPr>
      <xdr:spPr>
        <a:xfrm>
          <a:off x="12814300" y="104984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B3E74EA1-288F-4CD3-B886-AEFD985C237A}"/>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135907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347B3E4D-4D0D-491A-8FB7-4657887C80FE}"/>
            </a:ext>
          </a:extLst>
        </xdr:cNvPr>
        <xdr:cNvSpPr txBox="1"/>
      </xdr:nvSpPr>
      <xdr:spPr>
        <a:xfrm>
          <a:off x="143897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71137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5140DB87-1BB3-4D7C-9CF5-34812A9FADB3}"/>
            </a:ext>
          </a:extLst>
        </xdr:cNvPr>
        <xdr:cNvSpPr txBox="1"/>
      </xdr:nvSpPr>
      <xdr:spPr>
        <a:xfrm>
          <a:off x="135007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27322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B536A840-2541-4D52-A322-4DF59177531C}"/>
            </a:ext>
          </a:extLst>
        </xdr:cNvPr>
        <xdr:cNvSpPr txBox="1"/>
      </xdr:nvSpPr>
      <xdr:spPr>
        <a:xfrm>
          <a:off x="12611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9E992E4D-8168-443D-ABA9-88B1CE993F4A}"/>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997ADB5A-5A04-497F-9A1F-F5D1492EAC20}"/>
            </a:ext>
          </a:extLst>
        </xdr:cNvPr>
        <xdr:cNvSpPr txBox="1"/>
      </xdr:nvSpPr>
      <xdr:spPr>
        <a:xfrm>
          <a:off x="14389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127652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F47001CE-A5E3-4B6E-B7D6-ACBB19E52662}"/>
            </a:ext>
          </a:extLst>
        </xdr:cNvPr>
        <xdr:cNvSpPr txBox="1"/>
      </xdr:nvSpPr>
      <xdr:spPr>
        <a:xfrm>
          <a:off x="13500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81932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EEF9FCC4-8FA6-4320-9958-18AC091816B2}"/>
            </a:ext>
          </a:extLst>
        </xdr:cNvPr>
        <xdr:cNvSpPr txBox="1"/>
      </xdr:nvSpPr>
      <xdr:spPr>
        <a:xfrm>
          <a:off x="12611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D0755B67-07FC-41C5-880B-4A3C583B340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CF819EF-73DC-41A9-AAA7-715143F2CBD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2378932-4394-4A93-9F5B-7CB55322A2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A74AEEB1-4A8C-4A3D-B6E9-1A2CDDB668C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70EB10D-B92C-4754-A10F-51B12C8DBD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84215120-0140-42E5-8317-450DE352418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D475F9AF-54F0-49E3-9500-5B36B3F8FB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C7C2762-A0E0-40E4-83D0-A61C9D81F98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A0923039-C618-4039-8680-6B7CDCEF721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A40C87E6-5091-4D71-ABDC-9D15B2ED6B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1692884F-56AB-44BE-AA8D-8539FA6D018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B42A57E8-9BE3-4E33-B600-AAEBA397D27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EF09ADE0-1FC3-4DA8-931F-1ECDA27EE24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296BC614-FA55-4A93-817E-0DEFA30F5B9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6D71C6CC-F6F1-42D7-9A43-DA84BC57858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2E3261F7-D15D-42E5-A795-215B1D166E4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933C1940-B5ED-4E31-8F4D-8220DFC704D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69E1D486-B7FA-465C-B9AE-460E6BF3824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3FA01762-0E72-4009-BD68-911003E43E6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9DE987FB-8733-4151-9749-87D0C642310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BBA3E11D-69B9-445D-99D4-649675A1C0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FFB01314-A99E-467B-BD6C-05766D6534A6}"/>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76470453-945D-4220-935C-16005AC4CE9A}"/>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3C61F360-9DF2-45AE-A6FB-C101A9258F99}"/>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E00F7B98-88AD-417C-AE1D-6E05C282203C}"/>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EFBD4521-09BF-4EEA-B0C4-327D317CC03B}"/>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C5C73328-A997-4BE1-A1C7-495FEACE8F2B}"/>
            </a:ext>
          </a:extLst>
        </xdr:cNvPr>
        <xdr:cNvSpPr txBox="1"/>
      </xdr:nvSpPr>
      <xdr:spPr>
        <a:xfrm>
          <a:off x="22199600" y="1065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FBD3D8D5-2341-46BF-AA62-768E0F20922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E8809C0C-0199-4A78-95A9-D1B520DFF456}"/>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81788</xdr:rowOff>
    </xdr:from>
    <xdr:to>
      <xdr:col>107</xdr:col>
      <xdr:colOff>101600</xdr:colOff>
      <xdr:row>63</xdr:row>
      <xdr:rowOff>11938</xdr:rowOff>
    </xdr:to>
    <xdr:sp macro="" textlink="">
      <xdr:nvSpPr>
        <xdr:cNvPr id="692" name="フローチャート: 判断 691">
          <a:extLst>
            <a:ext uri="{FF2B5EF4-FFF2-40B4-BE49-F238E27FC236}">
              <a16:creationId xmlns:a16="http://schemas.microsoft.com/office/drawing/2014/main" id="{8B03C9A9-E1BA-4B81-9ECB-2DA04F71491C}"/>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3" name="フローチャート: 判断 692">
          <a:extLst>
            <a:ext uri="{FF2B5EF4-FFF2-40B4-BE49-F238E27FC236}">
              <a16:creationId xmlns:a16="http://schemas.microsoft.com/office/drawing/2014/main" id="{F263DC2D-02D8-4BE1-9538-2969E8D68C2B}"/>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4" name="フローチャート: 判断 693">
          <a:extLst>
            <a:ext uri="{FF2B5EF4-FFF2-40B4-BE49-F238E27FC236}">
              <a16:creationId xmlns:a16="http://schemas.microsoft.com/office/drawing/2014/main" id="{52138D4B-1544-416F-AF1E-33D3BA1F1EBE}"/>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0D86849-DAE4-4863-AE0D-71476F7BCE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9D0D8FC4-695C-4E37-80B6-F289A89BAA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56EA9BE-6DFE-4423-9DCE-868AEC5FEF3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036A73F-7A0E-440E-93D2-6C7D5F0D75F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6B62157-5C28-4AC4-B6FB-B435C70C8A1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700" name="楕円 699">
          <a:extLst>
            <a:ext uri="{FF2B5EF4-FFF2-40B4-BE49-F238E27FC236}">
              <a16:creationId xmlns:a16="http://schemas.microsoft.com/office/drawing/2014/main" id="{E6FD360F-F25D-4422-9B40-3C344D0FD65D}"/>
            </a:ext>
          </a:extLst>
        </xdr:cNvPr>
        <xdr:cNvSpPr/>
      </xdr:nvSpPr>
      <xdr:spPr>
        <a:xfrm>
          <a:off x="22110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13225</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84E9C9D3-EE0C-4DC6-8446-1567D878D421}"/>
            </a:ext>
          </a:extLst>
        </xdr:cNvPr>
        <xdr:cNvSpPr txBox="1"/>
      </xdr:nvSpPr>
      <xdr:spPr>
        <a:xfrm>
          <a:off x="22199600" y="104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161798</xdr:rowOff>
    </xdr:from>
    <xdr:to>
      <xdr:col>112</xdr:col>
      <xdr:colOff>38100</xdr:colOff>
      <xdr:row>62</xdr:row>
      <xdr:rowOff>91948</xdr:rowOff>
    </xdr:to>
    <xdr:sp macro="" textlink="">
      <xdr:nvSpPr>
        <xdr:cNvPr id="702" name="楕円 701">
          <a:extLst>
            <a:ext uri="{FF2B5EF4-FFF2-40B4-BE49-F238E27FC236}">
              <a16:creationId xmlns:a16="http://schemas.microsoft.com/office/drawing/2014/main" id="{FFCB0A6A-5B2B-4E5C-950E-E2143F8FC87C}"/>
            </a:ext>
          </a:extLst>
        </xdr:cNvPr>
        <xdr:cNvSpPr/>
      </xdr:nvSpPr>
      <xdr:spPr>
        <a:xfrm>
          <a:off x="2127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41148</xdr:rowOff>
    </xdr:from>
    <xdr:to>
      <xdr:col>116</xdr:col>
      <xdr:colOff>63500</xdr:colOff>
      <xdr:row>62</xdr:row>
      <xdr:rowOff>41148</xdr:rowOff>
    </xdr:to>
    <xdr:cxnSp macro="">
      <xdr:nvCxnSpPr>
        <xdr:cNvPr id="703" name="直線コネクタ 702">
          <a:extLst>
            <a:ext uri="{FF2B5EF4-FFF2-40B4-BE49-F238E27FC236}">
              <a16:creationId xmlns:a16="http://schemas.microsoft.com/office/drawing/2014/main" id="{87783FAC-ED3F-4FB7-A6B2-D3987CA2FD62}"/>
            </a:ext>
          </a:extLst>
        </xdr:cNvPr>
        <xdr:cNvCxnSpPr/>
      </xdr:nvCxnSpPr>
      <xdr:spPr>
        <a:xfrm>
          <a:off x="21323300" y="106710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704" name="楕円 703">
          <a:extLst>
            <a:ext uri="{FF2B5EF4-FFF2-40B4-BE49-F238E27FC236}">
              <a16:creationId xmlns:a16="http://schemas.microsoft.com/office/drawing/2014/main" id="{A9E79B81-2F49-45FD-883D-F252301D3809}"/>
            </a:ext>
          </a:extLst>
        </xdr:cNvPr>
        <xdr:cNvSpPr/>
      </xdr:nvSpPr>
      <xdr:spPr>
        <a:xfrm>
          <a:off x="2038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41148</xdr:rowOff>
    </xdr:from>
    <xdr:to>
      <xdr:col>111</xdr:col>
      <xdr:colOff>177800</xdr:colOff>
      <xdr:row>62</xdr:row>
      <xdr:rowOff>41148</xdr:rowOff>
    </xdr:to>
    <xdr:cxnSp macro="">
      <xdr:nvCxnSpPr>
        <xdr:cNvPr id="705" name="直線コネクタ 704">
          <a:extLst>
            <a:ext uri="{FF2B5EF4-FFF2-40B4-BE49-F238E27FC236}">
              <a16:creationId xmlns:a16="http://schemas.microsoft.com/office/drawing/2014/main" id="{11DD74B7-A0F0-4919-A9A8-BEBA7278BA25}"/>
            </a:ext>
          </a:extLst>
        </xdr:cNvPr>
        <xdr:cNvCxnSpPr/>
      </xdr:nvCxnSpPr>
      <xdr:spPr>
        <a:xfrm>
          <a:off x="20434300" y="1067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706" name="楕円 705">
          <a:extLst>
            <a:ext uri="{FF2B5EF4-FFF2-40B4-BE49-F238E27FC236}">
              <a16:creationId xmlns:a16="http://schemas.microsoft.com/office/drawing/2014/main" id="{F71B15EC-744D-4598-AE1F-3F0B8CA5A5AF}"/>
            </a:ext>
          </a:extLst>
        </xdr:cNvPr>
        <xdr:cNvSpPr/>
      </xdr:nvSpPr>
      <xdr:spPr>
        <a:xfrm>
          <a:off x="19494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41148</xdr:rowOff>
    </xdr:to>
    <xdr:cxnSp macro="">
      <xdr:nvCxnSpPr>
        <xdr:cNvPr id="707" name="直線コネクタ 706">
          <a:extLst>
            <a:ext uri="{FF2B5EF4-FFF2-40B4-BE49-F238E27FC236}">
              <a16:creationId xmlns:a16="http://schemas.microsoft.com/office/drawing/2014/main" id="{69BBB60C-BF2C-459A-BEA4-497B4CE078B2}"/>
            </a:ext>
          </a:extLst>
        </xdr:cNvPr>
        <xdr:cNvCxnSpPr/>
      </xdr:nvCxnSpPr>
      <xdr:spPr>
        <a:xfrm>
          <a:off x="19545300" y="1067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708" name="楕円 707">
          <a:extLst>
            <a:ext uri="{FF2B5EF4-FFF2-40B4-BE49-F238E27FC236}">
              <a16:creationId xmlns:a16="http://schemas.microsoft.com/office/drawing/2014/main" id="{7048E3CB-6D77-498D-B373-64FDFE32C70D}"/>
            </a:ext>
          </a:extLst>
        </xdr:cNvPr>
        <xdr:cNvSpPr/>
      </xdr:nvSpPr>
      <xdr:spPr>
        <a:xfrm>
          <a:off x="18605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50292</xdr:rowOff>
    </xdr:to>
    <xdr:cxnSp macro="">
      <xdr:nvCxnSpPr>
        <xdr:cNvPr id="709" name="直線コネクタ 708">
          <a:extLst>
            <a:ext uri="{FF2B5EF4-FFF2-40B4-BE49-F238E27FC236}">
              <a16:creationId xmlns:a16="http://schemas.microsoft.com/office/drawing/2014/main" id="{576A2AD1-B4B7-4407-B77C-104D60651ECA}"/>
            </a:ext>
          </a:extLst>
        </xdr:cNvPr>
        <xdr:cNvCxnSpPr/>
      </xdr:nvCxnSpPr>
      <xdr:spPr>
        <a:xfrm flipV="1">
          <a:off x="18656300" y="10671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82DB34E0-028D-46CA-85D9-6DE7E2A480B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711" name="n_2aveValue【保健センター・保健所】&#10;一人当たり面積">
          <a:extLst>
            <a:ext uri="{FF2B5EF4-FFF2-40B4-BE49-F238E27FC236}">
              <a16:creationId xmlns:a16="http://schemas.microsoft.com/office/drawing/2014/main" id="{94DCFAAC-1980-4A63-AD2E-AE18B3ABAB21}"/>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2" name="n_3aveValue【保健センター・保健所】&#10;一人当たり面積">
          <a:extLst>
            <a:ext uri="{FF2B5EF4-FFF2-40B4-BE49-F238E27FC236}">
              <a16:creationId xmlns:a16="http://schemas.microsoft.com/office/drawing/2014/main" id="{0B662C40-BF4A-44E1-BB32-44C2939716E8}"/>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3" name="n_4aveValue【保健センター・保健所】&#10;一人当たり面積">
          <a:extLst>
            <a:ext uri="{FF2B5EF4-FFF2-40B4-BE49-F238E27FC236}">
              <a16:creationId xmlns:a16="http://schemas.microsoft.com/office/drawing/2014/main" id="{DC5C4508-87F9-4AC0-9829-A731C0C09646}"/>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108475</xdr:rowOff>
    </xdr:from>
    <xdr:ext cx="469744" cy="259045"/>
    <xdr:sp macro="" textlink="">
      <xdr:nvSpPr>
        <xdr:cNvPr id="714" name="n_1mainValue【保健センター・保健所】&#10;一人当たり面積">
          <a:extLst>
            <a:ext uri="{FF2B5EF4-FFF2-40B4-BE49-F238E27FC236}">
              <a16:creationId xmlns:a16="http://schemas.microsoft.com/office/drawing/2014/main" id="{B27A898F-A6FB-401E-95FE-94D8C547A542}"/>
            </a:ext>
          </a:extLst>
        </xdr:cNvPr>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715" name="n_2mainValue【保健センター・保健所】&#10;一人当たり面積">
          <a:extLst>
            <a:ext uri="{FF2B5EF4-FFF2-40B4-BE49-F238E27FC236}">
              <a16:creationId xmlns:a16="http://schemas.microsoft.com/office/drawing/2014/main" id="{11F262D9-4855-4CDD-B8A8-92AE0DB2183E}"/>
            </a:ext>
          </a:extLst>
        </xdr:cNvPr>
        <xdr:cNvSpPr txBox="1"/>
      </xdr:nvSpPr>
      <xdr:spPr>
        <a:xfrm>
          <a:off x="20199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108475</xdr:rowOff>
    </xdr:from>
    <xdr:ext cx="469744" cy="259045"/>
    <xdr:sp macro="" textlink="">
      <xdr:nvSpPr>
        <xdr:cNvPr id="716" name="n_3mainValue【保健センター・保健所】&#10;一人当たり面積">
          <a:extLst>
            <a:ext uri="{FF2B5EF4-FFF2-40B4-BE49-F238E27FC236}">
              <a16:creationId xmlns:a16="http://schemas.microsoft.com/office/drawing/2014/main" id="{ABCC0F48-AAF5-4D47-B4F2-4397F6D03C48}"/>
            </a:ext>
          </a:extLst>
        </xdr:cNvPr>
        <xdr:cNvSpPr txBox="1"/>
      </xdr:nvSpPr>
      <xdr:spPr>
        <a:xfrm>
          <a:off x="19310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117619</xdr:rowOff>
    </xdr:from>
    <xdr:ext cx="469744" cy="259045"/>
    <xdr:sp macro="" textlink="">
      <xdr:nvSpPr>
        <xdr:cNvPr id="717" name="n_4mainValue【保健センター・保健所】&#10;一人当たり面積">
          <a:extLst>
            <a:ext uri="{FF2B5EF4-FFF2-40B4-BE49-F238E27FC236}">
              <a16:creationId xmlns:a16="http://schemas.microsoft.com/office/drawing/2014/main" id="{5CCF10A4-77A2-43DA-8DAF-4ACB438037E5}"/>
            </a:ext>
          </a:extLst>
        </xdr:cNvPr>
        <xdr:cNvSpPr txBox="1"/>
      </xdr:nvSpPr>
      <xdr:spPr>
        <a:xfrm>
          <a:off x="18421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B8A0FF07-8BAC-40C2-BC2B-F6ED630BD1B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F1BB4614-0D1C-481E-AB7B-D239EF89CF4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AFE61CFC-6E30-4F18-AFB4-96DEB0B0F4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1581C262-6B73-487C-A7FC-19653CF8D2A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3D015D24-E49A-4674-AFFA-9F5BA82EE8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1A52A555-3E3C-4283-B6A4-5984141DCA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D7092F5-3CAA-4479-A0D4-02D5CA2E06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3556C70-06D8-4ECE-A4AA-767F2372B7F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6A360E3F-3E3C-48F8-A831-A6D2CFBB485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77B64987-9349-4573-B86B-938BEEAD6F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599B638A-3F7E-41CD-8E93-7C4A1EF949D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A1322EC9-6A54-4BD4-B0C5-B26EC5A274B3}"/>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FBD51F41-1CEA-4913-BC3F-C7A6ACDA41D5}"/>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C2194CE5-2D90-4D63-AFD7-FE112BCE43EA}"/>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74640276-F71D-47D1-B6CB-BDCF5B31402D}"/>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5754B3E5-9E3D-4EC3-B68A-2EF5D0E8CF9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7B0C715F-7F3E-4685-8454-9B9DFC6C1D7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A06053AA-D05D-47F6-93B8-6F96DEE8D84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B0F75D6C-7A76-451A-BFE8-681FDE05E80F}"/>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B729A41D-D4AA-4E12-90E6-3913F6FA5E4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70843E13-B2A7-48A4-8F6A-D62F3866671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C177F19E-CCCB-4692-9375-CDEFC8BF13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96F114E3-02B3-4D1B-9FAA-70CFB2DB860F}"/>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594FC712-84CC-4D81-8E87-352760B49C6C}"/>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BBEF33D3-7557-4CD9-B393-8EBC9A9012EB}"/>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57A27E22-E8BC-4191-B901-5696908A3B05}"/>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E96FD484-C7E5-44A7-8109-25251179539B}"/>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475BD7A5-56BB-4641-9524-8F4A3D2D9256}"/>
            </a:ext>
          </a:extLst>
        </xdr:cNvPr>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9704C38A-4A48-44A2-932E-464B35B29BE1}"/>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A835ECDA-A39C-47A3-B347-3A39F0A67B1D}"/>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117602</xdr:rowOff>
    </xdr:from>
    <xdr:to>
      <xdr:col>76</xdr:col>
      <xdr:colOff>165100</xdr:colOff>
      <xdr:row>81</xdr:row>
      <xdr:rowOff>47752</xdr:rowOff>
    </xdr:to>
    <xdr:sp macro="" textlink="">
      <xdr:nvSpPr>
        <xdr:cNvPr id="748" name="フローチャート: 判断 747">
          <a:extLst>
            <a:ext uri="{FF2B5EF4-FFF2-40B4-BE49-F238E27FC236}">
              <a16:creationId xmlns:a16="http://schemas.microsoft.com/office/drawing/2014/main" id="{EFB6D6C0-C95E-42BE-B744-019039F8D249}"/>
            </a:ext>
          </a:extLst>
        </xdr:cNvPr>
        <xdr:cNvSpPr/>
      </xdr:nvSpPr>
      <xdr:spPr>
        <a:xfrm>
          <a:off x="145415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106172</xdr:rowOff>
    </xdr:from>
    <xdr:to>
      <xdr:col>72</xdr:col>
      <xdr:colOff>38100</xdr:colOff>
      <xdr:row>81</xdr:row>
      <xdr:rowOff>36322</xdr:rowOff>
    </xdr:to>
    <xdr:sp macro="" textlink="">
      <xdr:nvSpPr>
        <xdr:cNvPr id="749" name="フローチャート: 判断 748">
          <a:extLst>
            <a:ext uri="{FF2B5EF4-FFF2-40B4-BE49-F238E27FC236}">
              <a16:creationId xmlns:a16="http://schemas.microsoft.com/office/drawing/2014/main" id="{AD3DC799-45E5-4883-B3F0-8C17D15D73DD}"/>
            </a:ext>
          </a:extLst>
        </xdr:cNvPr>
        <xdr:cNvSpPr/>
      </xdr:nvSpPr>
      <xdr:spPr>
        <a:xfrm>
          <a:off x="13652500" y="13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99313</xdr:rowOff>
    </xdr:from>
    <xdr:to>
      <xdr:col>67</xdr:col>
      <xdr:colOff>101600</xdr:colOff>
      <xdr:row>81</xdr:row>
      <xdr:rowOff>29463</xdr:rowOff>
    </xdr:to>
    <xdr:sp macro="" textlink="">
      <xdr:nvSpPr>
        <xdr:cNvPr id="750" name="フローチャート: 判断 749">
          <a:extLst>
            <a:ext uri="{FF2B5EF4-FFF2-40B4-BE49-F238E27FC236}">
              <a16:creationId xmlns:a16="http://schemas.microsoft.com/office/drawing/2014/main" id="{E39A095B-8C64-4B7D-99F5-FBA64BE8C4E8}"/>
            </a:ext>
          </a:extLst>
        </xdr:cNvPr>
        <xdr:cNvSpPr/>
      </xdr:nvSpPr>
      <xdr:spPr>
        <a:xfrm>
          <a:off x="12763500" y="1381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A1CC5C14-8558-48FA-B57E-480EAAE3E8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AD90A03-68EB-413E-BB0E-8E2EA05BD0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46484B6E-E5A9-4053-B1E4-9E2FD2BD76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B088D90-933B-4277-A145-1F7143788E5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3B3A883-8A11-4F26-8F7B-19A92E63520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167894</xdr:rowOff>
    </xdr:from>
    <xdr:to>
      <xdr:col>85</xdr:col>
      <xdr:colOff>177800</xdr:colOff>
      <xdr:row>80</xdr:row>
      <xdr:rowOff>98044</xdr:rowOff>
    </xdr:to>
    <xdr:sp macro="" textlink="">
      <xdr:nvSpPr>
        <xdr:cNvPr id="756" name="楕円 755">
          <a:extLst>
            <a:ext uri="{FF2B5EF4-FFF2-40B4-BE49-F238E27FC236}">
              <a16:creationId xmlns:a16="http://schemas.microsoft.com/office/drawing/2014/main" id="{A7F90FE5-1E61-433D-B6B1-B4FF987B283F}"/>
            </a:ext>
          </a:extLst>
        </xdr:cNvPr>
        <xdr:cNvSpPr/>
      </xdr:nvSpPr>
      <xdr:spPr>
        <a:xfrm>
          <a:off x="162687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19321</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6A4C7A89-E387-42A0-A38C-8AA8C2E3B529}"/>
            </a:ext>
          </a:extLst>
        </xdr:cNvPr>
        <xdr:cNvSpPr txBox="1"/>
      </xdr:nvSpPr>
      <xdr:spPr>
        <a:xfrm>
          <a:off x="16357600" y="135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758" name="楕円 757">
          <a:extLst>
            <a:ext uri="{FF2B5EF4-FFF2-40B4-BE49-F238E27FC236}">
              <a16:creationId xmlns:a16="http://schemas.microsoft.com/office/drawing/2014/main" id="{CFB031CF-3CE2-4017-8856-216A4F688AB8}"/>
            </a:ext>
          </a:extLst>
        </xdr:cNvPr>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47244</xdr:rowOff>
    </xdr:to>
    <xdr:cxnSp macro="">
      <xdr:nvCxnSpPr>
        <xdr:cNvPr id="759" name="直線コネクタ 758">
          <a:extLst>
            <a:ext uri="{FF2B5EF4-FFF2-40B4-BE49-F238E27FC236}">
              <a16:creationId xmlns:a16="http://schemas.microsoft.com/office/drawing/2014/main" id="{B8FADC95-DC6F-407E-8C0D-FF8CA33D6961}"/>
            </a:ext>
          </a:extLst>
        </xdr:cNvPr>
        <xdr:cNvCxnSpPr/>
      </xdr:nvCxnSpPr>
      <xdr:spPr>
        <a:xfrm>
          <a:off x="15481300" y="1374267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149606</xdr:rowOff>
    </xdr:from>
    <xdr:to>
      <xdr:col>76</xdr:col>
      <xdr:colOff>165100</xdr:colOff>
      <xdr:row>80</xdr:row>
      <xdr:rowOff>79756</xdr:rowOff>
    </xdr:to>
    <xdr:sp macro="" textlink="">
      <xdr:nvSpPr>
        <xdr:cNvPr id="760" name="楕円 759">
          <a:extLst>
            <a:ext uri="{FF2B5EF4-FFF2-40B4-BE49-F238E27FC236}">
              <a16:creationId xmlns:a16="http://schemas.microsoft.com/office/drawing/2014/main" id="{591CA7F4-057E-4232-8AF6-FD99D4E3A2A0}"/>
            </a:ext>
          </a:extLst>
        </xdr:cNvPr>
        <xdr:cNvSpPr/>
      </xdr:nvSpPr>
      <xdr:spPr>
        <a:xfrm>
          <a:off x="14541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28956</xdr:rowOff>
    </xdr:to>
    <xdr:cxnSp macro="">
      <xdr:nvCxnSpPr>
        <xdr:cNvPr id="761" name="直線コネクタ 760">
          <a:extLst>
            <a:ext uri="{FF2B5EF4-FFF2-40B4-BE49-F238E27FC236}">
              <a16:creationId xmlns:a16="http://schemas.microsoft.com/office/drawing/2014/main" id="{66D68570-428D-4D09-8983-F22F9D1436CB}"/>
            </a:ext>
          </a:extLst>
        </xdr:cNvPr>
        <xdr:cNvCxnSpPr/>
      </xdr:nvCxnSpPr>
      <xdr:spPr>
        <a:xfrm flipV="1">
          <a:off x="14592300" y="137426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149606</xdr:rowOff>
    </xdr:from>
    <xdr:to>
      <xdr:col>72</xdr:col>
      <xdr:colOff>38100</xdr:colOff>
      <xdr:row>80</xdr:row>
      <xdr:rowOff>79756</xdr:rowOff>
    </xdr:to>
    <xdr:sp macro="" textlink="">
      <xdr:nvSpPr>
        <xdr:cNvPr id="762" name="楕円 761">
          <a:extLst>
            <a:ext uri="{FF2B5EF4-FFF2-40B4-BE49-F238E27FC236}">
              <a16:creationId xmlns:a16="http://schemas.microsoft.com/office/drawing/2014/main" id="{052D8B45-CC4E-4F9F-8E1F-C108543D54D6}"/>
            </a:ext>
          </a:extLst>
        </xdr:cNvPr>
        <xdr:cNvSpPr/>
      </xdr:nvSpPr>
      <xdr:spPr>
        <a:xfrm>
          <a:off x="13652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28956</xdr:rowOff>
    </xdr:from>
    <xdr:to>
      <xdr:col>76</xdr:col>
      <xdr:colOff>114300</xdr:colOff>
      <xdr:row>80</xdr:row>
      <xdr:rowOff>28956</xdr:rowOff>
    </xdr:to>
    <xdr:cxnSp macro="">
      <xdr:nvCxnSpPr>
        <xdr:cNvPr id="763" name="直線コネクタ 762">
          <a:extLst>
            <a:ext uri="{FF2B5EF4-FFF2-40B4-BE49-F238E27FC236}">
              <a16:creationId xmlns:a16="http://schemas.microsoft.com/office/drawing/2014/main" id="{92C1EDE6-64B5-4E67-8122-BE657D213177}"/>
            </a:ext>
          </a:extLst>
        </xdr:cNvPr>
        <xdr:cNvCxnSpPr/>
      </xdr:nvCxnSpPr>
      <xdr:spPr>
        <a:xfrm>
          <a:off x="13703300" y="13744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10161</xdr:rowOff>
    </xdr:from>
    <xdr:to>
      <xdr:col>67</xdr:col>
      <xdr:colOff>101600</xdr:colOff>
      <xdr:row>80</xdr:row>
      <xdr:rowOff>111761</xdr:rowOff>
    </xdr:to>
    <xdr:sp macro="" textlink="">
      <xdr:nvSpPr>
        <xdr:cNvPr id="764" name="楕円 763">
          <a:extLst>
            <a:ext uri="{FF2B5EF4-FFF2-40B4-BE49-F238E27FC236}">
              <a16:creationId xmlns:a16="http://schemas.microsoft.com/office/drawing/2014/main" id="{2799ABC5-0298-4D9D-92F1-66D0D27D1F51}"/>
            </a:ext>
          </a:extLst>
        </xdr:cNvPr>
        <xdr:cNvSpPr/>
      </xdr:nvSpPr>
      <xdr:spPr>
        <a:xfrm>
          <a:off x="1276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28956</xdr:rowOff>
    </xdr:from>
    <xdr:to>
      <xdr:col>71</xdr:col>
      <xdr:colOff>177800</xdr:colOff>
      <xdr:row>80</xdr:row>
      <xdr:rowOff>60961</xdr:rowOff>
    </xdr:to>
    <xdr:cxnSp macro="">
      <xdr:nvCxnSpPr>
        <xdr:cNvPr id="765" name="直線コネクタ 764">
          <a:extLst>
            <a:ext uri="{FF2B5EF4-FFF2-40B4-BE49-F238E27FC236}">
              <a16:creationId xmlns:a16="http://schemas.microsoft.com/office/drawing/2014/main" id="{17B6DAE9-4372-494C-A523-95A2B5864DC3}"/>
            </a:ext>
          </a:extLst>
        </xdr:cNvPr>
        <xdr:cNvCxnSpPr/>
      </xdr:nvCxnSpPr>
      <xdr:spPr>
        <a:xfrm flipV="1">
          <a:off x="12814300" y="137449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DEF155F9-89F5-460D-B622-07042C271A79}"/>
            </a:ext>
          </a:extLst>
        </xdr:cNvPr>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38879</xdr:rowOff>
    </xdr:from>
    <xdr:ext cx="405111" cy="259045"/>
    <xdr:sp macro="" textlink="">
      <xdr:nvSpPr>
        <xdr:cNvPr id="767" name="n_2aveValue【消防施設】&#10;有形固定資産減価償却率">
          <a:extLst>
            <a:ext uri="{FF2B5EF4-FFF2-40B4-BE49-F238E27FC236}">
              <a16:creationId xmlns:a16="http://schemas.microsoft.com/office/drawing/2014/main" id="{FF0E3978-1704-4BDB-B365-1DB5EB9ACFEF}"/>
            </a:ext>
          </a:extLst>
        </xdr:cNvPr>
        <xdr:cNvSpPr txBox="1"/>
      </xdr:nvSpPr>
      <xdr:spPr>
        <a:xfrm>
          <a:off x="14389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27449</xdr:rowOff>
    </xdr:from>
    <xdr:ext cx="405111" cy="259045"/>
    <xdr:sp macro="" textlink="">
      <xdr:nvSpPr>
        <xdr:cNvPr id="768" name="n_3aveValue【消防施設】&#10;有形固定資産減価償却率">
          <a:extLst>
            <a:ext uri="{FF2B5EF4-FFF2-40B4-BE49-F238E27FC236}">
              <a16:creationId xmlns:a16="http://schemas.microsoft.com/office/drawing/2014/main" id="{8C9023D8-165E-4637-8BEC-747D8719D4F8}"/>
            </a:ext>
          </a:extLst>
        </xdr:cNvPr>
        <xdr:cNvSpPr txBox="1"/>
      </xdr:nvSpPr>
      <xdr:spPr>
        <a:xfrm>
          <a:off x="13500744"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20590</xdr:rowOff>
    </xdr:from>
    <xdr:ext cx="405111" cy="259045"/>
    <xdr:sp macro="" textlink="">
      <xdr:nvSpPr>
        <xdr:cNvPr id="769" name="n_4aveValue【消防施設】&#10;有形固定資産減価償却率">
          <a:extLst>
            <a:ext uri="{FF2B5EF4-FFF2-40B4-BE49-F238E27FC236}">
              <a16:creationId xmlns:a16="http://schemas.microsoft.com/office/drawing/2014/main" id="{17E30C86-9ABA-471A-8239-288EF1683510}"/>
            </a:ext>
          </a:extLst>
        </xdr:cNvPr>
        <xdr:cNvSpPr txBox="1"/>
      </xdr:nvSpPr>
      <xdr:spPr>
        <a:xfrm>
          <a:off x="12611744"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770" name="n_1mainValue【消防施設】&#10;有形固定資産減価償却率">
          <a:extLst>
            <a:ext uri="{FF2B5EF4-FFF2-40B4-BE49-F238E27FC236}">
              <a16:creationId xmlns:a16="http://schemas.microsoft.com/office/drawing/2014/main" id="{03FEB7D4-DBE7-4D5C-8DD9-682E38ED68DC}"/>
            </a:ext>
          </a:extLst>
        </xdr:cNvPr>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96283</xdr:rowOff>
    </xdr:from>
    <xdr:ext cx="405111" cy="259045"/>
    <xdr:sp macro="" textlink="">
      <xdr:nvSpPr>
        <xdr:cNvPr id="771" name="n_2mainValue【消防施設】&#10;有形固定資産減価償却率">
          <a:extLst>
            <a:ext uri="{FF2B5EF4-FFF2-40B4-BE49-F238E27FC236}">
              <a16:creationId xmlns:a16="http://schemas.microsoft.com/office/drawing/2014/main" id="{8EF6FAFD-6F44-4236-86FD-3CF1CE3E4DC6}"/>
            </a:ext>
          </a:extLst>
        </xdr:cNvPr>
        <xdr:cNvSpPr txBox="1"/>
      </xdr:nvSpPr>
      <xdr:spPr>
        <a:xfrm>
          <a:off x="14389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96283</xdr:rowOff>
    </xdr:from>
    <xdr:ext cx="405111" cy="259045"/>
    <xdr:sp macro="" textlink="">
      <xdr:nvSpPr>
        <xdr:cNvPr id="772" name="n_3mainValue【消防施設】&#10;有形固定資産減価償却率">
          <a:extLst>
            <a:ext uri="{FF2B5EF4-FFF2-40B4-BE49-F238E27FC236}">
              <a16:creationId xmlns:a16="http://schemas.microsoft.com/office/drawing/2014/main" id="{34E700E9-617B-431D-92BA-C7CF638705DD}"/>
            </a:ext>
          </a:extLst>
        </xdr:cNvPr>
        <xdr:cNvSpPr txBox="1"/>
      </xdr:nvSpPr>
      <xdr:spPr>
        <a:xfrm>
          <a:off x="13500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773" name="n_4mainValue【消防施設】&#10;有形固定資産減価償却率">
          <a:extLst>
            <a:ext uri="{FF2B5EF4-FFF2-40B4-BE49-F238E27FC236}">
              <a16:creationId xmlns:a16="http://schemas.microsoft.com/office/drawing/2014/main" id="{4063FAC5-C54F-4587-A715-05E3ED745462}"/>
            </a:ext>
          </a:extLst>
        </xdr:cNvPr>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921E9092-D329-403D-8D9A-01EB50D9B6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C7CD0C5A-61EB-45C4-A1D4-E3078113C8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4A9C9633-63E4-497A-9187-C777071B8A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770D1EBB-4375-4E83-B473-2865D69B7F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3F94EB12-92C3-481F-9C5B-A5A1D0E12C9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2DF8F04C-9907-4F75-8E4B-C538FF592F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36767572-D094-4535-BAE7-20655F3A763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FF37B5C0-21C3-49B0-8D48-5C13A06B060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30387EFD-5E82-4D5D-A109-21F644A5ED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4F722026-A93E-48E9-83B2-8B6D0AF9B8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F40EEEEB-0872-41E2-BA84-8EEC4404285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35FD6947-B9E8-4CAB-8E28-8F36A549C32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FD72DE6D-EC1C-44E2-8C61-6F1F577E2B2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64D55BFA-7AE9-47D9-8D8E-6483311811F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D50C1AA4-FA01-4B9D-B70E-4595AAB9E21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2E78E49D-5253-4874-B704-646FA244139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CB457120-E39B-4204-B40A-42C18CDD4FA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CDCF8664-F7EC-42B1-BD3D-629836AAD1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115687CD-66EB-4182-B7BE-98CE76C40DC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AF82F52A-C9C8-45D9-8DB6-D87BFB9DD0A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CB14A7E5-7E29-41B6-BB9F-54839D38605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5CE98399-62CF-4B76-92AB-BE110B500B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568B0D6A-353C-432B-B524-204E84647B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6422E668-896C-4D87-BEEA-C1B575EC02AC}"/>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F2E2503A-A8C8-49C1-B526-D4665DB7E2A3}"/>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47538F56-B7DB-4489-84AA-4BE9EEDB255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2DE97414-ACC0-48C7-B0B6-B068FF258AB1}"/>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78A9CEDA-7BA6-407E-8A5A-C8819F6A046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769946AD-058F-4728-BB39-6256D62C23D3}"/>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2D7EB197-5128-4CB8-BC43-18495D6780B9}"/>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7552120D-6E89-450D-BA8E-8271174C26E6}"/>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805" name="フローチャート: 判断 804">
          <a:extLst>
            <a:ext uri="{FF2B5EF4-FFF2-40B4-BE49-F238E27FC236}">
              <a16:creationId xmlns:a16="http://schemas.microsoft.com/office/drawing/2014/main" id="{9F38B121-3684-47F8-8FAC-E0DBC637D4E3}"/>
            </a:ext>
          </a:extLst>
        </xdr:cNvPr>
        <xdr:cNvSpPr/>
      </xdr:nvSpPr>
      <xdr:spPr>
        <a:xfrm>
          <a:off x="20383500" y="1417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3DC956DB-2830-4D9A-8199-0B6D5BF45C65}"/>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F44E6D00-7EAE-4555-BC8B-8542CA8401C9}"/>
            </a:ext>
          </a:extLst>
        </xdr:cNvPr>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3A199CD7-AAF6-4E47-95B1-54D7C81089A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66CDE4EF-68C3-4099-B94E-0ABF81BD374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E06C960E-B983-4EA5-8585-A6B5D4B5548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2D3052AB-F691-405A-A752-B011AA9167B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793B756-06E6-4B1D-808A-EB2EA1E12A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13" name="楕円 812">
          <a:extLst>
            <a:ext uri="{FF2B5EF4-FFF2-40B4-BE49-F238E27FC236}">
              <a16:creationId xmlns:a16="http://schemas.microsoft.com/office/drawing/2014/main" id="{92C2CCF1-CE5E-4CF8-9827-72C76C01A89B}"/>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814" name="【消防施設】&#10;一人当たり面積該当値テキスト">
          <a:extLst>
            <a:ext uri="{FF2B5EF4-FFF2-40B4-BE49-F238E27FC236}">
              <a16:creationId xmlns:a16="http://schemas.microsoft.com/office/drawing/2014/main" id="{21C003EE-F9D3-42E8-8AED-D4AABFE9305C}"/>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815" name="楕円 814">
          <a:extLst>
            <a:ext uri="{FF2B5EF4-FFF2-40B4-BE49-F238E27FC236}">
              <a16:creationId xmlns:a16="http://schemas.microsoft.com/office/drawing/2014/main" id="{1B6A29D2-773E-4630-82E6-55FF116A28BB}"/>
            </a:ext>
          </a:extLst>
        </xdr:cNvPr>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816" name="直線コネクタ 815">
          <a:extLst>
            <a:ext uri="{FF2B5EF4-FFF2-40B4-BE49-F238E27FC236}">
              <a16:creationId xmlns:a16="http://schemas.microsoft.com/office/drawing/2014/main" id="{E177AFBC-F895-4E15-AE78-29835D925002}"/>
            </a:ext>
          </a:extLst>
        </xdr:cNvPr>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817" name="楕円 816">
          <a:extLst>
            <a:ext uri="{FF2B5EF4-FFF2-40B4-BE49-F238E27FC236}">
              <a16:creationId xmlns:a16="http://schemas.microsoft.com/office/drawing/2014/main" id="{B7DB4FF3-94FA-42E3-A106-552AADA6C2FB}"/>
            </a:ext>
          </a:extLst>
        </xdr:cNvPr>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114300</xdr:rowOff>
    </xdr:to>
    <xdr:cxnSp macro="">
      <xdr:nvCxnSpPr>
        <xdr:cNvPr id="818" name="直線コネクタ 817">
          <a:extLst>
            <a:ext uri="{FF2B5EF4-FFF2-40B4-BE49-F238E27FC236}">
              <a16:creationId xmlns:a16="http://schemas.microsoft.com/office/drawing/2014/main" id="{EAF4E941-9E19-4169-9D3E-26D2750F1B46}"/>
            </a:ext>
          </a:extLst>
        </xdr:cNvPr>
        <xdr:cNvCxnSpPr/>
      </xdr:nvCxnSpPr>
      <xdr:spPr>
        <a:xfrm>
          <a:off x="20434300" y="1416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38100</xdr:rowOff>
    </xdr:from>
    <xdr:to>
      <xdr:col>102</xdr:col>
      <xdr:colOff>165100</xdr:colOff>
      <xdr:row>82</xdr:row>
      <xdr:rowOff>139700</xdr:rowOff>
    </xdr:to>
    <xdr:sp macro="" textlink="">
      <xdr:nvSpPr>
        <xdr:cNvPr id="819" name="楕円 818">
          <a:extLst>
            <a:ext uri="{FF2B5EF4-FFF2-40B4-BE49-F238E27FC236}">
              <a16:creationId xmlns:a16="http://schemas.microsoft.com/office/drawing/2014/main" id="{D4DCBBD0-1942-492C-90C4-D2B5FF59F784}"/>
            </a:ext>
          </a:extLst>
        </xdr:cNvPr>
        <xdr:cNvSpPr/>
      </xdr:nvSpPr>
      <xdr:spPr>
        <a:xfrm>
          <a:off x="19494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88900</xdr:rowOff>
    </xdr:from>
    <xdr:to>
      <xdr:col>107</xdr:col>
      <xdr:colOff>50800</xdr:colOff>
      <xdr:row>82</xdr:row>
      <xdr:rowOff>101600</xdr:rowOff>
    </xdr:to>
    <xdr:cxnSp macro="">
      <xdr:nvCxnSpPr>
        <xdr:cNvPr id="820" name="直線コネクタ 819">
          <a:extLst>
            <a:ext uri="{FF2B5EF4-FFF2-40B4-BE49-F238E27FC236}">
              <a16:creationId xmlns:a16="http://schemas.microsoft.com/office/drawing/2014/main" id="{16EE80CF-7C51-4151-B70C-697259C540BB}"/>
            </a:ext>
          </a:extLst>
        </xdr:cNvPr>
        <xdr:cNvCxnSpPr/>
      </xdr:nvCxnSpPr>
      <xdr:spPr>
        <a:xfrm>
          <a:off x="19545300" y="1414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25400</xdr:rowOff>
    </xdr:from>
    <xdr:to>
      <xdr:col>98</xdr:col>
      <xdr:colOff>38100</xdr:colOff>
      <xdr:row>82</xdr:row>
      <xdr:rowOff>127000</xdr:rowOff>
    </xdr:to>
    <xdr:sp macro="" textlink="">
      <xdr:nvSpPr>
        <xdr:cNvPr id="821" name="楕円 820">
          <a:extLst>
            <a:ext uri="{FF2B5EF4-FFF2-40B4-BE49-F238E27FC236}">
              <a16:creationId xmlns:a16="http://schemas.microsoft.com/office/drawing/2014/main" id="{C21938A8-D70F-4152-917A-F2FDF9362243}"/>
            </a:ext>
          </a:extLst>
        </xdr:cNvPr>
        <xdr:cNvSpPr/>
      </xdr:nvSpPr>
      <xdr:spPr>
        <a:xfrm>
          <a:off x="18605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76200</xdr:rowOff>
    </xdr:from>
    <xdr:to>
      <xdr:col>102</xdr:col>
      <xdr:colOff>114300</xdr:colOff>
      <xdr:row>82</xdr:row>
      <xdr:rowOff>88900</xdr:rowOff>
    </xdr:to>
    <xdr:cxnSp macro="">
      <xdr:nvCxnSpPr>
        <xdr:cNvPr id="822" name="直線コネクタ 821">
          <a:extLst>
            <a:ext uri="{FF2B5EF4-FFF2-40B4-BE49-F238E27FC236}">
              <a16:creationId xmlns:a16="http://schemas.microsoft.com/office/drawing/2014/main" id="{0EFD28F3-3C2B-4121-A4AD-25BD8B3AAE25}"/>
            </a:ext>
          </a:extLst>
        </xdr:cNvPr>
        <xdr:cNvCxnSpPr/>
      </xdr:nvCxnSpPr>
      <xdr:spPr>
        <a:xfrm>
          <a:off x="18656300" y="1413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EEED89C7-BFD1-4ACD-A585-852615B1171D}"/>
            </a:ext>
          </a:extLst>
        </xdr:cNvPr>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35577</xdr:rowOff>
    </xdr:from>
    <xdr:ext cx="469744" cy="259045"/>
    <xdr:sp macro="" textlink="">
      <xdr:nvSpPr>
        <xdr:cNvPr id="824" name="n_2aveValue【消防施設】&#10;一人当たり面積">
          <a:extLst>
            <a:ext uri="{FF2B5EF4-FFF2-40B4-BE49-F238E27FC236}">
              <a16:creationId xmlns:a16="http://schemas.microsoft.com/office/drawing/2014/main" id="{0A849833-0E4D-48FF-B7CD-E02349E6014A}"/>
            </a:ext>
          </a:extLst>
        </xdr:cNvPr>
        <xdr:cNvSpPr txBox="1"/>
      </xdr:nvSpPr>
      <xdr:spPr>
        <a:xfrm>
          <a:off x="201994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93E71A8E-EBB9-4486-8DC7-2A17CB85DFDC}"/>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6" name="n_4aveValue【消防施設】&#10;一人当たり面積">
          <a:extLst>
            <a:ext uri="{FF2B5EF4-FFF2-40B4-BE49-F238E27FC236}">
              <a16:creationId xmlns:a16="http://schemas.microsoft.com/office/drawing/2014/main" id="{9E01B527-DAE7-4168-9BB3-0A6DAC4F67A6}"/>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827" name="n_1mainValue【消防施設】&#10;一人当たり面積">
          <a:extLst>
            <a:ext uri="{FF2B5EF4-FFF2-40B4-BE49-F238E27FC236}">
              <a16:creationId xmlns:a16="http://schemas.microsoft.com/office/drawing/2014/main" id="{057F5D11-C1D7-49C0-B3F9-ED542A85783D}"/>
            </a:ext>
          </a:extLst>
        </xdr:cNvPr>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828" name="n_2mainValue【消防施設】&#10;一人当たり面積">
          <a:extLst>
            <a:ext uri="{FF2B5EF4-FFF2-40B4-BE49-F238E27FC236}">
              <a16:creationId xmlns:a16="http://schemas.microsoft.com/office/drawing/2014/main" id="{62B6B077-B1F5-4D49-A2ED-5DFCF5FFD0F5}"/>
            </a:ext>
          </a:extLst>
        </xdr:cNvPr>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156227</xdr:rowOff>
    </xdr:from>
    <xdr:ext cx="469744" cy="259045"/>
    <xdr:sp macro="" textlink="">
      <xdr:nvSpPr>
        <xdr:cNvPr id="829" name="n_3mainValue【消防施設】&#10;一人当たり面積">
          <a:extLst>
            <a:ext uri="{FF2B5EF4-FFF2-40B4-BE49-F238E27FC236}">
              <a16:creationId xmlns:a16="http://schemas.microsoft.com/office/drawing/2014/main" id="{A12795E3-E94D-45CF-914C-C953BD6F332C}"/>
            </a:ext>
          </a:extLst>
        </xdr:cNvPr>
        <xdr:cNvSpPr txBox="1"/>
      </xdr:nvSpPr>
      <xdr:spPr>
        <a:xfrm>
          <a:off x="19310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143527</xdr:rowOff>
    </xdr:from>
    <xdr:ext cx="469744" cy="259045"/>
    <xdr:sp macro="" textlink="">
      <xdr:nvSpPr>
        <xdr:cNvPr id="830" name="n_4mainValue【消防施設】&#10;一人当たり面積">
          <a:extLst>
            <a:ext uri="{FF2B5EF4-FFF2-40B4-BE49-F238E27FC236}">
              <a16:creationId xmlns:a16="http://schemas.microsoft.com/office/drawing/2014/main" id="{02B67639-9055-43A3-B0D9-A8AB4371FD54}"/>
            </a:ext>
          </a:extLst>
        </xdr:cNvPr>
        <xdr:cNvSpPr txBox="1"/>
      </xdr:nvSpPr>
      <xdr:spPr>
        <a:xfrm>
          <a:off x="18421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CE913D22-9CF4-4B38-A31F-3882ABA3BA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2E777447-5F6B-44AB-8B09-502574F188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BD121682-CA68-4701-A8FE-8933417CF68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A17FCE2B-6047-48E4-86B3-20333C86E4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6C5ED747-E40B-439C-BD1B-354BFAFB96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F8DD229D-7110-42BB-9FE6-B8FCB3E3C4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D464DD95-90EB-46AB-91BD-1B82FC53C0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982515EC-A07A-4DF4-8CDB-AFADB66A29D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9DCE663E-BE84-4D4F-A7AD-D34D6298EB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75377569-A315-4D4E-9B8E-2FDF4327F0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176F2BBB-3F71-4B06-AAB6-1E01D69FEEC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93361B73-AA98-43A0-ADDA-2EC3B0A174C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C42A19EF-AF09-44DF-AC39-389DB8036D6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10FFB59C-5A3B-4930-9B66-9A9A7BF41CB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BC9E9352-1D4C-4710-A535-80CE835C0DC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35C37F83-375A-4A14-A3F9-18794BEC36B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4DF8360C-410D-4EA2-85E1-DF7C0942192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FE66B0C8-AF58-4EC7-9CB4-AC0EEC93C68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7C2C5DB-F431-49E9-84CC-A95805DB999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8A3DB278-591A-41D0-9B9F-33DD0FD1066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BFE3A6B2-6167-4B86-9445-60261CD6E18C}"/>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7BA87994-FCDA-4F69-8FE2-6E5588A8E50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58925D29-BA20-411B-A389-B7A6C84E880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1C0D30BD-99A9-4007-B8CA-49AEABC8F07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BB9A0652-3274-455D-8A35-22A347C0866B}"/>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43D03016-91C9-41A8-BDA1-E37D890E3926}"/>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4680C817-BDE6-4540-87BB-CDE792A11925}"/>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B5ED259A-8285-42EF-8776-706390AC2DBA}"/>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3452C1BC-DBA1-4CD2-80A8-167190FD5419}"/>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926FAE41-6ABB-4ADA-B48D-72B0E116840C}"/>
            </a:ext>
          </a:extLst>
        </xdr:cNvPr>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1D6215B-ED90-4910-B5B5-C0FF567EE0E4}"/>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2CE42FA0-EC99-431A-B151-55B7CD3FD95A}"/>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78739</xdr:rowOff>
    </xdr:from>
    <xdr:to>
      <xdr:col>76</xdr:col>
      <xdr:colOff>165100</xdr:colOff>
      <xdr:row>104</xdr:row>
      <xdr:rowOff>8889</xdr:rowOff>
    </xdr:to>
    <xdr:sp macro="" textlink="">
      <xdr:nvSpPr>
        <xdr:cNvPr id="863" name="フローチャート: 判断 862">
          <a:extLst>
            <a:ext uri="{FF2B5EF4-FFF2-40B4-BE49-F238E27FC236}">
              <a16:creationId xmlns:a16="http://schemas.microsoft.com/office/drawing/2014/main" id="{411C2B2F-D229-4F5F-861E-8C7141F2A590}"/>
            </a:ext>
          </a:extLst>
        </xdr:cNvPr>
        <xdr:cNvSpPr/>
      </xdr:nvSpPr>
      <xdr:spPr>
        <a:xfrm>
          <a:off x="14541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21589</xdr:rowOff>
    </xdr:from>
    <xdr:to>
      <xdr:col>72</xdr:col>
      <xdr:colOff>38100</xdr:colOff>
      <xdr:row>103</xdr:row>
      <xdr:rowOff>123189</xdr:rowOff>
    </xdr:to>
    <xdr:sp macro="" textlink="">
      <xdr:nvSpPr>
        <xdr:cNvPr id="864" name="フローチャート: 判断 863">
          <a:extLst>
            <a:ext uri="{FF2B5EF4-FFF2-40B4-BE49-F238E27FC236}">
              <a16:creationId xmlns:a16="http://schemas.microsoft.com/office/drawing/2014/main" id="{C01462DF-A5B0-404B-A07E-83617DB73BDA}"/>
            </a:ext>
          </a:extLst>
        </xdr:cNvPr>
        <xdr:cNvSpPr/>
      </xdr:nvSpPr>
      <xdr:spPr>
        <a:xfrm>
          <a:off x="13652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5" name="フローチャート: 判断 864">
          <a:extLst>
            <a:ext uri="{FF2B5EF4-FFF2-40B4-BE49-F238E27FC236}">
              <a16:creationId xmlns:a16="http://schemas.microsoft.com/office/drawing/2014/main" id="{CEDE53D6-19A5-4263-91B5-09DA863DA084}"/>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6F07F1DF-55D3-4741-8D4B-F0DDF2C0EA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790E0F1-B1F4-4793-8022-17E7CFC6BE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62CCDDF-4E4A-404C-8C39-B51B20205C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7A514A6-690A-42A7-AC05-03C2E72254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3802F4AB-3C26-463D-8E26-541A3B5B81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23495</xdr:rowOff>
    </xdr:from>
    <xdr:to>
      <xdr:col>85</xdr:col>
      <xdr:colOff>177800</xdr:colOff>
      <xdr:row>107</xdr:row>
      <xdr:rowOff>125095</xdr:rowOff>
    </xdr:to>
    <xdr:sp macro="" textlink="">
      <xdr:nvSpPr>
        <xdr:cNvPr id="871" name="楕円 870">
          <a:extLst>
            <a:ext uri="{FF2B5EF4-FFF2-40B4-BE49-F238E27FC236}">
              <a16:creationId xmlns:a16="http://schemas.microsoft.com/office/drawing/2014/main" id="{AD5A47AE-55A1-40FB-95A6-57DD07A4E862}"/>
            </a:ext>
          </a:extLst>
        </xdr:cNvPr>
        <xdr:cNvSpPr/>
      </xdr:nvSpPr>
      <xdr:spPr>
        <a:xfrm>
          <a:off x="16268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109872</xdr:rowOff>
    </xdr:from>
    <xdr:ext cx="405111" cy="259045"/>
    <xdr:sp macro="" textlink="">
      <xdr:nvSpPr>
        <xdr:cNvPr id="872" name="【庁舎】&#10;有形固定資産減価償却率該当値テキスト">
          <a:extLst>
            <a:ext uri="{FF2B5EF4-FFF2-40B4-BE49-F238E27FC236}">
              <a16:creationId xmlns:a16="http://schemas.microsoft.com/office/drawing/2014/main" id="{75F3B04E-F308-450F-AFA2-5A0A1D209921}"/>
            </a:ext>
          </a:extLst>
        </xdr:cNvPr>
        <xdr:cNvSpPr txBox="1"/>
      </xdr:nvSpPr>
      <xdr:spPr>
        <a:xfrm>
          <a:off x="16357600" y="182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xdr:rowOff>
    </xdr:from>
    <xdr:to>
      <xdr:col>81</xdr:col>
      <xdr:colOff>101600</xdr:colOff>
      <xdr:row>107</xdr:row>
      <xdr:rowOff>106045</xdr:rowOff>
    </xdr:to>
    <xdr:sp macro="" textlink="">
      <xdr:nvSpPr>
        <xdr:cNvPr id="873" name="楕円 872">
          <a:extLst>
            <a:ext uri="{FF2B5EF4-FFF2-40B4-BE49-F238E27FC236}">
              <a16:creationId xmlns:a16="http://schemas.microsoft.com/office/drawing/2014/main" id="{A62D6B05-C87D-427E-B4AF-B4AE4E0A7F6F}"/>
            </a:ext>
          </a:extLst>
        </xdr:cNvPr>
        <xdr:cNvSpPr/>
      </xdr:nvSpPr>
      <xdr:spPr>
        <a:xfrm>
          <a:off x="15430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55245</xdr:rowOff>
    </xdr:from>
    <xdr:to>
      <xdr:col>85</xdr:col>
      <xdr:colOff>127000</xdr:colOff>
      <xdr:row>107</xdr:row>
      <xdr:rowOff>74295</xdr:rowOff>
    </xdr:to>
    <xdr:cxnSp macro="">
      <xdr:nvCxnSpPr>
        <xdr:cNvPr id="874" name="直線コネクタ 873">
          <a:extLst>
            <a:ext uri="{FF2B5EF4-FFF2-40B4-BE49-F238E27FC236}">
              <a16:creationId xmlns:a16="http://schemas.microsoft.com/office/drawing/2014/main" id="{893DBA07-0333-412B-B768-FCF9078C4EF7}"/>
            </a:ext>
          </a:extLst>
        </xdr:cNvPr>
        <xdr:cNvCxnSpPr/>
      </xdr:nvCxnSpPr>
      <xdr:spPr>
        <a:xfrm>
          <a:off x="15481300" y="184003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158750</xdr:rowOff>
    </xdr:from>
    <xdr:to>
      <xdr:col>76</xdr:col>
      <xdr:colOff>165100</xdr:colOff>
      <xdr:row>107</xdr:row>
      <xdr:rowOff>88900</xdr:rowOff>
    </xdr:to>
    <xdr:sp macro="" textlink="">
      <xdr:nvSpPr>
        <xdr:cNvPr id="875" name="楕円 874">
          <a:extLst>
            <a:ext uri="{FF2B5EF4-FFF2-40B4-BE49-F238E27FC236}">
              <a16:creationId xmlns:a16="http://schemas.microsoft.com/office/drawing/2014/main" id="{0C9A34CD-5FEC-454A-A50C-8DCE8B09D9E9}"/>
            </a:ext>
          </a:extLst>
        </xdr:cNvPr>
        <xdr:cNvSpPr/>
      </xdr:nvSpPr>
      <xdr:spPr>
        <a:xfrm>
          <a:off x="14541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38100</xdr:rowOff>
    </xdr:from>
    <xdr:to>
      <xdr:col>81</xdr:col>
      <xdr:colOff>50800</xdr:colOff>
      <xdr:row>107</xdr:row>
      <xdr:rowOff>55245</xdr:rowOff>
    </xdr:to>
    <xdr:cxnSp macro="">
      <xdr:nvCxnSpPr>
        <xdr:cNvPr id="876" name="直線コネクタ 875">
          <a:extLst>
            <a:ext uri="{FF2B5EF4-FFF2-40B4-BE49-F238E27FC236}">
              <a16:creationId xmlns:a16="http://schemas.microsoft.com/office/drawing/2014/main" id="{B3AB67A8-D0FD-4463-861B-F1FA596897CA}"/>
            </a:ext>
          </a:extLst>
        </xdr:cNvPr>
        <xdr:cNvCxnSpPr/>
      </xdr:nvCxnSpPr>
      <xdr:spPr>
        <a:xfrm>
          <a:off x="14592300" y="18383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77" name="楕円 876">
          <a:extLst>
            <a:ext uri="{FF2B5EF4-FFF2-40B4-BE49-F238E27FC236}">
              <a16:creationId xmlns:a16="http://schemas.microsoft.com/office/drawing/2014/main" id="{24169887-37CE-4C47-8A90-0943AB836BA1}"/>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38100</xdr:rowOff>
    </xdr:to>
    <xdr:cxnSp macro="">
      <xdr:nvCxnSpPr>
        <xdr:cNvPr id="878" name="直線コネクタ 877">
          <a:extLst>
            <a:ext uri="{FF2B5EF4-FFF2-40B4-BE49-F238E27FC236}">
              <a16:creationId xmlns:a16="http://schemas.microsoft.com/office/drawing/2014/main" id="{FCBC1E78-7C81-4C0F-9980-A8F1965C4330}"/>
            </a:ext>
          </a:extLst>
        </xdr:cNvPr>
        <xdr:cNvCxnSpPr/>
      </xdr:nvCxnSpPr>
      <xdr:spPr>
        <a:xfrm>
          <a:off x="13703300" y="18364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113030</xdr:rowOff>
    </xdr:from>
    <xdr:to>
      <xdr:col>67</xdr:col>
      <xdr:colOff>101600</xdr:colOff>
      <xdr:row>107</xdr:row>
      <xdr:rowOff>43180</xdr:rowOff>
    </xdr:to>
    <xdr:sp macro="" textlink="">
      <xdr:nvSpPr>
        <xdr:cNvPr id="879" name="楕円 878">
          <a:extLst>
            <a:ext uri="{FF2B5EF4-FFF2-40B4-BE49-F238E27FC236}">
              <a16:creationId xmlns:a16="http://schemas.microsoft.com/office/drawing/2014/main" id="{C9AB730A-16C6-4B86-98F4-DF6C73A4192B}"/>
            </a:ext>
          </a:extLst>
        </xdr:cNvPr>
        <xdr:cNvSpPr/>
      </xdr:nvSpPr>
      <xdr:spPr>
        <a:xfrm>
          <a:off x="1276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163830</xdr:rowOff>
    </xdr:from>
    <xdr:to>
      <xdr:col>71</xdr:col>
      <xdr:colOff>177800</xdr:colOff>
      <xdr:row>107</xdr:row>
      <xdr:rowOff>19050</xdr:rowOff>
    </xdr:to>
    <xdr:cxnSp macro="">
      <xdr:nvCxnSpPr>
        <xdr:cNvPr id="880" name="直線コネクタ 879">
          <a:extLst>
            <a:ext uri="{FF2B5EF4-FFF2-40B4-BE49-F238E27FC236}">
              <a16:creationId xmlns:a16="http://schemas.microsoft.com/office/drawing/2014/main" id="{026539FA-E116-46DC-A7E2-D67B28F0BB57}"/>
            </a:ext>
          </a:extLst>
        </xdr:cNvPr>
        <xdr:cNvCxnSpPr/>
      </xdr:nvCxnSpPr>
      <xdr:spPr>
        <a:xfrm>
          <a:off x="12814300" y="18337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EBC91BF5-F3B5-4508-87E0-FAC14F81762F}"/>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882" name="n_2aveValue【庁舎】&#10;有形固定資産減価償却率">
          <a:extLst>
            <a:ext uri="{FF2B5EF4-FFF2-40B4-BE49-F238E27FC236}">
              <a16:creationId xmlns:a16="http://schemas.microsoft.com/office/drawing/2014/main" id="{11F1FD85-7E92-436B-8F04-2F8AEAD0913A}"/>
            </a:ext>
          </a:extLst>
        </xdr:cNvPr>
        <xdr:cNvSpPr txBox="1"/>
      </xdr:nvSpPr>
      <xdr:spPr>
        <a:xfrm>
          <a:off x="14389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139716</xdr:rowOff>
    </xdr:from>
    <xdr:ext cx="405111" cy="259045"/>
    <xdr:sp macro="" textlink="">
      <xdr:nvSpPr>
        <xdr:cNvPr id="883" name="n_3aveValue【庁舎】&#10;有形固定資産減価償却率">
          <a:extLst>
            <a:ext uri="{FF2B5EF4-FFF2-40B4-BE49-F238E27FC236}">
              <a16:creationId xmlns:a16="http://schemas.microsoft.com/office/drawing/2014/main" id="{445C60A5-C05B-4D0C-95E8-02C959BB673A}"/>
            </a:ext>
          </a:extLst>
        </xdr:cNvPr>
        <xdr:cNvSpPr txBox="1"/>
      </xdr:nvSpPr>
      <xdr:spPr>
        <a:xfrm>
          <a:off x="13500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84" name="n_4aveValue【庁舎】&#10;有形固定資産減価償却率">
          <a:extLst>
            <a:ext uri="{FF2B5EF4-FFF2-40B4-BE49-F238E27FC236}">
              <a16:creationId xmlns:a16="http://schemas.microsoft.com/office/drawing/2014/main" id="{0A94A65E-560F-4EE6-9314-CE0547F05D11}"/>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97172</xdr:rowOff>
    </xdr:from>
    <xdr:ext cx="405111" cy="259045"/>
    <xdr:sp macro="" textlink="">
      <xdr:nvSpPr>
        <xdr:cNvPr id="885" name="n_1mainValue【庁舎】&#10;有形固定資産減価償却率">
          <a:extLst>
            <a:ext uri="{FF2B5EF4-FFF2-40B4-BE49-F238E27FC236}">
              <a16:creationId xmlns:a16="http://schemas.microsoft.com/office/drawing/2014/main" id="{E6114146-9180-42BB-866F-BC7D2CD89CE4}"/>
            </a:ext>
          </a:extLst>
        </xdr:cNvPr>
        <xdr:cNvSpPr txBox="1"/>
      </xdr:nvSpPr>
      <xdr:spPr>
        <a:xfrm>
          <a:off x="152660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80027</xdr:rowOff>
    </xdr:from>
    <xdr:ext cx="405111" cy="259045"/>
    <xdr:sp macro="" textlink="">
      <xdr:nvSpPr>
        <xdr:cNvPr id="886" name="n_2mainValue【庁舎】&#10;有形固定資産減価償却率">
          <a:extLst>
            <a:ext uri="{FF2B5EF4-FFF2-40B4-BE49-F238E27FC236}">
              <a16:creationId xmlns:a16="http://schemas.microsoft.com/office/drawing/2014/main" id="{2D82DEB0-A253-4E6D-A939-D6B3F1050EA0}"/>
            </a:ext>
          </a:extLst>
        </xdr:cNvPr>
        <xdr:cNvSpPr txBox="1"/>
      </xdr:nvSpPr>
      <xdr:spPr>
        <a:xfrm>
          <a:off x="14389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87" name="n_3mainValue【庁舎】&#10;有形固定資産減価償却率">
          <a:extLst>
            <a:ext uri="{FF2B5EF4-FFF2-40B4-BE49-F238E27FC236}">
              <a16:creationId xmlns:a16="http://schemas.microsoft.com/office/drawing/2014/main" id="{42DEC308-74AB-4268-BA62-9DC221E0940B}"/>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34307</xdr:rowOff>
    </xdr:from>
    <xdr:ext cx="405111" cy="259045"/>
    <xdr:sp macro="" textlink="">
      <xdr:nvSpPr>
        <xdr:cNvPr id="888" name="n_4mainValue【庁舎】&#10;有形固定資産減価償却率">
          <a:extLst>
            <a:ext uri="{FF2B5EF4-FFF2-40B4-BE49-F238E27FC236}">
              <a16:creationId xmlns:a16="http://schemas.microsoft.com/office/drawing/2014/main" id="{B4C8A204-6DC2-4985-A894-1557952F491D}"/>
            </a:ext>
          </a:extLst>
        </xdr:cNvPr>
        <xdr:cNvSpPr txBox="1"/>
      </xdr:nvSpPr>
      <xdr:spPr>
        <a:xfrm>
          <a:off x="12611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B4CFFD15-7EF1-4F76-860E-057A44EC59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B8421AB9-E43A-45DE-B32F-AC96E6E05A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1C89B5AB-B7F7-4B15-BEA8-C9BD782F1E9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CF964CD4-9631-484F-8F97-941291D5AE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C75300B3-B4B1-4B27-9E0C-490BAA3749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EC0E5884-62D8-4F92-B934-A810CFBCF0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38E6DD6D-1ADA-4328-9514-29DDFE6C318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73665C30-D6D3-449C-857E-89929614FD9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95F616BE-CC48-48B3-B18B-C078FCA82B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2E1E8467-7A25-4996-8B6D-C90AB394C34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CEDD5020-47DB-4C70-BB3E-D828B955A1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AC8EACE7-8432-44E0-AC41-0FA7106670E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348BEA01-707F-4F71-B730-E8CA0888EE2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FA3166D0-17DB-448B-B00C-9062C601931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A215E93-6603-497E-B839-2EB436E7DC8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3C57AB93-82C1-4C9B-A1DF-110A2A884E3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2A3855AB-8112-4794-9FD2-5B51A46712D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1776CFEA-144F-4D5E-8DBC-8F6D500A4F4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35892B7-EF79-4BAA-905F-83572F97F9C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BDDE1117-987E-4106-B4C1-522DCF79DB6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23C379C6-9800-48EC-BB65-E7EEF1838BA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CBEE7038-9FEC-4E6C-AE2D-57FDCA2C95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CA886F20-D135-40CD-AA78-8F464E664B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480612DA-084F-42A5-81EB-EABAFF527845}"/>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70F2C6D4-6999-48CF-9424-A1A81B09567F}"/>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389AD833-13B7-4713-A2E3-CC3FD44BAA48}"/>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6BA6AE01-043A-4D2B-A37E-B154FE67D08B}"/>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85AB2ACE-38E9-4C7B-97B5-445948EF7B48}"/>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0743BB0D-A2F9-4F6D-80E3-251A71A2304A}"/>
            </a:ext>
          </a:extLst>
        </xdr:cNvPr>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80D236E1-1AFC-483C-B231-0D2EFC5E5E8C}"/>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B7C8A4EE-C5AE-42B6-AC4A-B933649349B6}"/>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0" name="フローチャート: 判断 919">
          <a:extLst>
            <a:ext uri="{FF2B5EF4-FFF2-40B4-BE49-F238E27FC236}">
              <a16:creationId xmlns:a16="http://schemas.microsoft.com/office/drawing/2014/main" id="{2A503362-D548-42D8-A1F2-9289F43CB3EC}"/>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1" name="フローチャート: 判断 920">
          <a:extLst>
            <a:ext uri="{FF2B5EF4-FFF2-40B4-BE49-F238E27FC236}">
              <a16:creationId xmlns:a16="http://schemas.microsoft.com/office/drawing/2014/main" id="{B303BA41-26EB-446C-974D-E11F2D94327B}"/>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2" name="フローチャート: 判断 921">
          <a:extLst>
            <a:ext uri="{FF2B5EF4-FFF2-40B4-BE49-F238E27FC236}">
              <a16:creationId xmlns:a16="http://schemas.microsoft.com/office/drawing/2014/main" id="{42AD66AD-6B70-4844-9743-DE97AE3DB3B4}"/>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DE82EF9-6A68-4361-A178-C097C4BF995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A92A4F3-ECFF-466D-9EA9-A5D54090AE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4AD251EF-FD05-485E-BF60-C7CC1D222C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9525EA8-1559-43EA-84A5-6AA46DDD604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D4D682A-C7C2-4C61-BA02-6FBE9BA487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8" name="楕円 927">
          <a:extLst>
            <a:ext uri="{FF2B5EF4-FFF2-40B4-BE49-F238E27FC236}">
              <a16:creationId xmlns:a16="http://schemas.microsoft.com/office/drawing/2014/main" id="{5721ACF9-58D2-4CCB-9095-40D36C3B5D5F}"/>
            </a:ext>
          </a:extLst>
        </xdr:cNvPr>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929" name="【庁舎】&#10;一人当たり面積該当値テキスト">
          <a:extLst>
            <a:ext uri="{FF2B5EF4-FFF2-40B4-BE49-F238E27FC236}">
              <a16:creationId xmlns:a16="http://schemas.microsoft.com/office/drawing/2014/main" id="{3B82548C-DEAD-4530-BE9D-81111417F39E}"/>
            </a:ext>
          </a:extLst>
        </xdr:cNvPr>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930" name="楕円 929">
          <a:extLst>
            <a:ext uri="{FF2B5EF4-FFF2-40B4-BE49-F238E27FC236}">
              <a16:creationId xmlns:a16="http://schemas.microsoft.com/office/drawing/2014/main" id="{2195DD5D-2A8D-41CC-A09B-FEE99BF91E65}"/>
            </a:ext>
          </a:extLst>
        </xdr:cNvPr>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156211</xdr:rowOff>
    </xdr:to>
    <xdr:cxnSp macro="">
      <xdr:nvCxnSpPr>
        <xdr:cNvPr id="931" name="直線コネクタ 930">
          <a:extLst>
            <a:ext uri="{FF2B5EF4-FFF2-40B4-BE49-F238E27FC236}">
              <a16:creationId xmlns:a16="http://schemas.microsoft.com/office/drawing/2014/main" id="{404C678A-42B2-4A7C-8938-2EF7607D9048}"/>
            </a:ext>
          </a:extLst>
        </xdr:cNvPr>
        <xdr:cNvCxnSpPr/>
      </xdr:nvCxnSpPr>
      <xdr:spPr>
        <a:xfrm>
          <a:off x="21323300" y="18158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2" name="楕円 931">
          <a:extLst>
            <a:ext uri="{FF2B5EF4-FFF2-40B4-BE49-F238E27FC236}">
              <a16:creationId xmlns:a16="http://schemas.microsoft.com/office/drawing/2014/main" id="{8C6281F5-4290-42B0-B05B-BBA08E683970}"/>
            </a:ext>
          </a:extLst>
        </xdr:cNvPr>
        <xdr:cNvSpPr/>
      </xdr:nvSpPr>
      <xdr:spPr>
        <a:xfrm>
          <a:off x="2038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160020</xdr:rowOff>
    </xdr:to>
    <xdr:cxnSp macro="">
      <xdr:nvCxnSpPr>
        <xdr:cNvPr id="933" name="直線コネクタ 932">
          <a:extLst>
            <a:ext uri="{FF2B5EF4-FFF2-40B4-BE49-F238E27FC236}">
              <a16:creationId xmlns:a16="http://schemas.microsoft.com/office/drawing/2014/main" id="{7E216ECA-BCBD-491F-B109-65219F2A2474}"/>
            </a:ext>
          </a:extLst>
        </xdr:cNvPr>
        <xdr:cNvCxnSpPr/>
      </xdr:nvCxnSpPr>
      <xdr:spPr>
        <a:xfrm flipV="1">
          <a:off x="20434300" y="181584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4" name="楕円 933">
          <a:extLst>
            <a:ext uri="{FF2B5EF4-FFF2-40B4-BE49-F238E27FC236}">
              <a16:creationId xmlns:a16="http://schemas.microsoft.com/office/drawing/2014/main" id="{B3550585-F1E5-4C12-B861-58E26CBA621B}"/>
            </a:ext>
          </a:extLst>
        </xdr:cNvPr>
        <xdr:cNvSpPr/>
      </xdr:nvSpPr>
      <xdr:spPr>
        <a:xfrm>
          <a:off x="19494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160020</xdr:rowOff>
    </xdr:from>
    <xdr:to>
      <xdr:col>107</xdr:col>
      <xdr:colOff>50800</xdr:colOff>
      <xdr:row>105</xdr:row>
      <xdr:rowOff>160020</xdr:rowOff>
    </xdr:to>
    <xdr:cxnSp macro="">
      <xdr:nvCxnSpPr>
        <xdr:cNvPr id="935" name="直線コネクタ 934">
          <a:extLst>
            <a:ext uri="{FF2B5EF4-FFF2-40B4-BE49-F238E27FC236}">
              <a16:creationId xmlns:a16="http://schemas.microsoft.com/office/drawing/2014/main" id="{CBB136A7-650D-4DDB-A4EB-FB5E94A724F3}"/>
            </a:ext>
          </a:extLst>
        </xdr:cNvPr>
        <xdr:cNvCxnSpPr/>
      </xdr:nvCxnSpPr>
      <xdr:spPr>
        <a:xfrm>
          <a:off x="19545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36" name="楕円 935">
          <a:extLst>
            <a:ext uri="{FF2B5EF4-FFF2-40B4-BE49-F238E27FC236}">
              <a16:creationId xmlns:a16="http://schemas.microsoft.com/office/drawing/2014/main" id="{758BC5CA-4016-4253-939F-388030A8904A}"/>
            </a:ext>
          </a:extLst>
        </xdr:cNvPr>
        <xdr:cNvSpPr/>
      </xdr:nvSpPr>
      <xdr:spPr>
        <a:xfrm>
          <a:off x="18605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144780</xdr:rowOff>
    </xdr:from>
    <xdr:to>
      <xdr:col>102</xdr:col>
      <xdr:colOff>114300</xdr:colOff>
      <xdr:row>105</xdr:row>
      <xdr:rowOff>160020</xdr:rowOff>
    </xdr:to>
    <xdr:cxnSp macro="">
      <xdr:nvCxnSpPr>
        <xdr:cNvPr id="937" name="直線コネクタ 936">
          <a:extLst>
            <a:ext uri="{FF2B5EF4-FFF2-40B4-BE49-F238E27FC236}">
              <a16:creationId xmlns:a16="http://schemas.microsoft.com/office/drawing/2014/main" id="{CD05A498-8DD7-40E3-82BE-16105DD49BD2}"/>
            </a:ext>
          </a:extLst>
        </xdr:cNvPr>
        <xdr:cNvCxnSpPr/>
      </xdr:nvCxnSpPr>
      <xdr:spPr>
        <a:xfrm>
          <a:off x="18656300" y="18147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4C5E4A59-9C32-458C-A62C-B1DBEC9CE823}"/>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39" name="n_2aveValue【庁舎】&#10;一人当たり面積">
          <a:extLst>
            <a:ext uri="{FF2B5EF4-FFF2-40B4-BE49-F238E27FC236}">
              <a16:creationId xmlns:a16="http://schemas.microsoft.com/office/drawing/2014/main" id="{6A79B2B1-9A85-4C84-8EE4-632FF37F129F}"/>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40" name="n_3aveValue【庁舎】&#10;一人当たり面積">
          <a:extLst>
            <a:ext uri="{FF2B5EF4-FFF2-40B4-BE49-F238E27FC236}">
              <a16:creationId xmlns:a16="http://schemas.microsoft.com/office/drawing/2014/main" id="{DA0A7749-2C54-4448-8295-268D0FE9701D}"/>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1" name="n_4aveValue【庁舎】&#10;一人当たり面積">
          <a:extLst>
            <a:ext uri="{FF2B5EF4-FFF2-40B4-BE49-F238E27FC236}">
              <a16:creationId xmlns:a16="http://schemas.microsoft.com/office/drawing/2014/main" id="{ED9EF54A-5A45-4902-9C73-75136A164FDA}"/>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26688</xdr:rowOff>
    </xdr:from>
    <xdr:ext cx="469744" cy="259045"/>
    <xdr:sp macro="" textlink="">
      <xdr:nvSpPr>
        <xdr:cNvPr id="942" name="n_1mainValue【庁舎】&#10;一人当たり面積">
          <a:extLst>
            <a:ext uri="{FF2B5EF4-FFF2-40B4-BE49-F238E27FC236}">
              <a16:creationId xmlns:a16="http://schemas.microsoft.com/office/drawing/2014/main" id="{C0F1D0FC-8486-457B-AAB1-140E5629865F}"/>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43" name="n_2mainValue【庁舎】&#10;一人当たり面積">
          <a:extLst>
            <a:ext uri="{FF2B5EF4-FFF2-40B4-BE49-F238E27FC236}">
              <a16:creationId xmlns:a16="http://schemas.microsoft.com/office/drawing/2014/main" id="{14A85560-871A-43B9-AB1D-38F23295EB25}"/>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44" name="n_3mainValue【庁舎】&#10;一人当たり面積">
          <a:extLst>
            <a:ext uri="{FF2B5EF4-FFF2-40B4-BE49-F238E27FC236}">
              <a16:creationId xmlns:a16="http://schemas.microsoft.com/office/drawing/2014/main" id="{98A1DDA9-3EED-408F-B5F9-0B9A8217FB65}"/>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15257</xdr:rowOff>
    </xdr:from>
    <xdr:ext cx="469744" cy="259045"/>
    <xdr:sp macro="" textlink="">
      <xdr:nvSpPr>
        <xdr:cNvPr id="945" name="n_4mainValue【庁舎】&#10;一人当たり面積">
          <a:extLst>
            <a:ext uri="{FF2B5EF4-FFF2-40B4-BE49-F238E27FC236}">
              <a16:creationId xmlns:a16="http://schemas.microsoft.com/office/drawing/2014/main" id="{0D21B811-F2E8-4DA3-80EF-DC43D1B02FD9}"/>
            </a:ext>
          </a:extLst>
        </xdr:cNvPr>
        <xdr:cNvSpPr txBox="1"/>
      </xdr:nvSpPr>
      <xdr:spPr>
        <a:xfrm>
          <a:off x="18421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2393BD60-DE8C-4337-8A2D-6EA09BBC25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F3E44DCD-76DA-49F1-AC9B-2B340D689CE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4C863800-D153-4246-A33B-AE685C081F0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中央図書館は、築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年を経過し老朽化が進んでおり、図書館の有形固定資産減価償却率が類似団体との比較で高くなっている。</a:t>
          </a:r>
          <a:endParaRPr lang="ja-JP" altLang="ja-JP">
            <a:effectLst/>
          </a:endParaRPr>
        </a:p>
        <a:p>
          <a:r>
            <a:rPr kumimoji="1" lang="ja-JP" altLang="ja-JP" sz="1100">
              <a:solidFill>
                <a:schemeClr val="dk1"/>
              </a:solidFill>
              <a:effectLst/>
              <a:latin typeface="+mn-lt"/>
              <a:ea typeface="+mn-ea"/>
              <a:cs typeface="+mn-cs"/>
            </a:rPr>
            <a:t>　体育館は、規模の大きい総合体育館の改修を実施中であるが、減価償却が進んでいる状況に変わりはない。</a:t>
          </a:r>
          <a:endParaRPr lang="ja-JP" altLang="ja-JP">
            <a:effectLst/>
          </a:endParaRPr>
        </a:p>
        <a:p>
          <a:r>
            <a:rPr kumimoji="1" lang="ja-JP" altLang="ja-JP" sz="1100">
              <a:solidFill>
                <a:schemeClr val="dk1"/>
              </a:solidFill>
              <a:effectLst/>
              <a:latin typeface="+mn-lt"/>
              <a:ea typeface="+mn-ea"/>
              <a:cs typeface="+mn-cs"/>
            </a:rPr>
            <a:t>　市民会館については、平成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年竣工の市民芸術館が、比較的築年数が短いため、有形固定資産減価償却率が全国平均を下回っている。</a:t>
          </a:r>
          <a:endParaRPr lang="ja-JP" altLang="ja-JP">
            <a:effectLst/>
          </a:endParaRPr>
        </a:p>
        <a:p>
          <a:r>
            <a:rPr kumimoji="1" lang="ja-JP" altLang="ja-JP" sz="1100">
              <a:solidFill>
                <a:schemeClr val="dk1"/>
              </a:solidFill>
              <a:effectLst/>
              <a:latin typeface="+mn-lt"/>
              <a:ea typeface="+mn-ea"/>
              <a:cs typeface="+mn-cs"/>
            </a:rPr>
            <a:t>　庁舎は、市役所本庁舎が昭和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年建築の建物で老朽化が進んでいることから有形固定資産減価償却率が類似団体内で最下位となっており、大きな課題となっている。</a:t>
          </a:r>
          <a:endParaRPr lang="ja-JP" altLang="ja-JP">
            <a:effectLst/>
          </a:endParaRPr>
        </a:p>
        <a:p>
          <a:r>
            <a:rPr kumimoji="1" lang="ja-JP" altLang="ja-JP" sz="1100">
              <a:solidFill>
                <a:schemeClr val="dk1"/>
              </a:solidFill>
              <a:effectLst/>
              <a:latin typeface="+mn-lt"/>
              <a:ea typeface="+mn-ea"/>
              <a:cs typeface="+mn-cs"/>
            </a:rPr>
            <a:t>　一般廃棄物処理施設</a:t>
          </a:r>
          <a:r>
            <a:rPr kumimoji="1" lang="ja-JP" altLang="en-US" sz="1100">
              <a:solidFill>
                <a:schemeClr val="dk1"/>
              </a:solidFill>
              <a:effectLst/>
              <a:latin typeface="+mn-lt"/>
              <a:ea typeface="+mn-ea"/>
              <a:cs typeface="+mn-cs"/>
            </a:rPr>
            <a:t>については、老朽化が進んでおり</a:t>
          </a:r>
          <a:r>
            <a:rPr kumimoji="1" lang="ja-JP" altLang="ja-JP" sz="1100">
              <a:solidFill>
                <a:schemeClr val="dk1"/>
              </a:solidFill>
              <a:effectLst/>
              <a:latin typeface="+mn-lt"/>
              <a:ea typeface="+mn-ea"/>
              <a:cs typeface="+mn-cs"/>
            </a:rPr>
            <a:t>有形固定資産減価償却率が類似団体との比較で高くなっている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年度に一部事務組合において、</a:t>
          </a:r>
          <a:r>
            <a:rPr lang="ja-JP" altLang="en-US"/>
            <a:t>新ごみ処理施設基本計画を策定したため、今後は施設整備について計画的に取り組んでいくこととしている。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115090206</v>
      </c>
      <c r="BO4" s="407"/>
      <c r="BP4" s="407"/>
      <c r="BQ4" s="407"/>
      <c r="BR4" s="407"/>
      <c r="BS4" s="407"/>
      <c r="BT4" s="407"/>
      <c r="BU4" s="408"/>
      <c r="BV4" s="406">
        <v>114029247</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4</v>
      </c>
      <c r="CU4" s="413"/>
      <c r="CV4" s="413"/>
      <c r="CW4" s="413"/>
      <c r="CX4" s="413"/>
      <c r="CY4" s="413"/>
      <c r="CZ4" s="413"/>
      <c r="DA4" s="414"/>
      <c r="DB4" s="412">
        <v>4.0999999999999996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112001774</v>
      </c>
      <c r="BO5" s="444"/>
      <c r="BP5" s="444"/>
      <c r="BQ5" s="444"/>
      <c r="BR5" s="444"/>
      <c r="BS5" s="444"/>
      <c r="BT5" s="444"/>
      <c r="BU5" s="445"/>
      <c r="BV5" s="443">
        <v>110753869</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86.9</v>
      </c>
      <c r="CU5" s="441"/>
      <c r="CV5" s="441"/>
      <c r="CW5" s="441"/>
      <c r="CX5" s="441"/>
      <c r="CY5" s="441"/>
      <c r="CZ5" s="441"/>
      <c r="DA5" s="442"/>
      <c r="DB5" s="440">
        <v>82.9</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3088432</v>
      </c>
      <c r="BO6" s="444"/>
      <c r="BP6" s="444"/>
      <c r="BQ6" s="444"/>
      <c r="BR6" s="444"/>
      <c r="BS6" s="444"/>
      <c r="BT6" s="444"/>
      <c r="BU6" s="445"/>
      <c r="BV6" s="443">
        <v>3275378</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90.4</v>
      </c>
      <c r="CU6" s="481"/>
      <c r="CV6" s="481"/>
      <c r="CW6" s="481"/>
      <c r="CX6" s="481"/>
      <c r="CY6" s="481"/>
      <c r="CZ6" s="481"/>
      <c r="DA6" s="482"/>
      <c r="DB6" s="480">
        <v>88.6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95</v>
      </c>
      <c r="AV7" s="476"/>
      <c r="AW7" s="476"/>
      <c r="AX7" s="476"/>
      <c r="AY7" s="477" t="s">
        <v>106</v>
      </c>
      <c r="AZ7" s="478"/>
      <c r="BA7" s="478"/>
      <c r="BB7" s="478"/>
      <c r="BC7" s="478"/>
      <c r="BD7" s="478"/>
      <c r="BE7" s="478"/>
      <c r="BF7" s="478"/>
      <c r="BG7" s="478"/>
      <c r="BH7" s="478"/>
      <c r="BI7" s="478"/>
      <c r="BJ7" s="478"/>
      <c r="BK7" s="478"/>
      <c r="BL7" s="478"/>
      <c r="BM7" s="479"/>
      <c r="BN7" s="443">
        <v>707984</v>
      </c>
      <c r="BO7" s="444"/>
      <c r="BP7" s="444"/>
      <c r="BQ7" s="444"/>
      <c r="BR7" s="444"/>
      <c r="BS7" s="444"/>
      <c r="BT7" s="444"/>
      <c r="BU7" s="445"/>
      <c r="BV7" s="443">
        <v>734824</v>
      </c>
      <c r="BW7" s="444"/>
      <c r="BX7" s="444"/>
      <c r="BY7" s="444"/>
      <c r="BZ7" s="444"/>
      <c r="CA7" s="444"/>
      <c r="CB7" s="444"/>
      <c r="CC7" s="445"/>
      <c r="CD7" s="446" t="s">
        <v>107</v>
      </c>
      <c r="CE7" s="447"/>
      <c r="CF7" s="447"/>
      <c r="CG7" s="447"/>
      <c r="CH7" s="447"/>
      <c r="CI7" s="447"/>
      <c r="CJ7" s="447"/>
      <c r="CK7" s="447"/>
      <c r="CL7" s="447"/>
      <c r="CM7" s="447"/>
      <c r="CN7" s="447"/>
      <c r="CO7" s="447"/>
      <c r="CP7" s="447"/>
      <c r="CQ7" s="447"/>
      <c r="CR7" s="447"/>
      <c r="CS7" s="448"/>
      <c r="CT7" s="443">
        <v>59543455</v>
      </c>
      <c r="CU7" s="444"/>
      <c r="CV7" s="444"/>
      <c r="CW7" s="444"/>
      <c r="CX7" s="444"/>
      <c r="CY7" s="444"/>
      <c r="CZ7" s="444"/>
      <c r="DA7" s="445"/>
      <c r="DB7" s="443">
        <v>61397992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108</v>
      </c>
      <c r="AN8" s="473"/>
      <c r="AO8" s="473"/>
      <c r="AP8" s="473"/>
      <c r="AQ8" s="473"/>
      <c r="AR8" s="473"/>
      <c r="AS8" s="473"/>
      <c r="AT8" s="474"/>
      <c r="AU8" s="475" t="s">
        <v>109</v>
      </c>
      <c r="AV8" s="476"/>
      <c r="AW8" s="476"/>
      <c r="AX8" s="476"/>
      <c r="AY8" s="477" t="s">
        <v>110</v>
      </c>
      <c r="AZ8" s="478"/>
      <c r="BA8" s="478"/>
      <c r="BB8" s="478"/>
      <c r="BC8" s="478"/>
      <c r="BD8" s="478"/>
      <c r="BE8" s="478"/>
      <c r="BF8" s="478"/>
      <c r="BG8" s="478"/>
      <c r="BH8" s="478"/>
      <c r="BI8" s="478"/>
      <c r="BJ8" s="478"/>
      <c r="BK8" s="478"/>
      <c r="BL8" s="478"/>
      <c r="BM8" s="479"/>
      <c r="BN8" s="443">
        <v>2380448</v>
      </c>
      <c r="BO8" s="444"/>
      <c r="BP8" s="444"/>
      <c r="BQ8" s="444"/>
      <c r="BR8" s="444"/>
      <c r="BS8" s="444"/>
      <c r="BT8" s="444"/>
      <c r="BU8" s="445"/>
      <c r="BV8" s="443">
        <v>2540554</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0.71</v>
      </c>
      <c r="CU8" s="484"/>
      <c r="CV8" s="484"/>
      <c r="CW8" s="484"/>
      <c r="CX8" s="484"/>
      <c r="CY8" s="484"/>
      <c r="CZ8" s="484"/>
      <c r="DA8" s="485"/>
      <c r="DB8" s="483">
        <v>0.72</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241145</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116</v>
      </c>
      <c r="AV9" s="476"/>
      <c r="AW9" s="476"/>
      <c r="AX9" s="476"/>
      <c r="AY9" s="477" t="s">
        <v>117</v>
      </c>
      <c r="AZ9" s="478"/>
      <c r="BA9" s="478"/>
      <c r="BB9" s="478"/>
      <c r="BC9" s="478"/>
      <c r="BD9" s="478"/>
      <c r="BE9" s="478"/>
      <c r="BF9" s="478"/>
      <c r="BG9" s="478"/>
      <c r="BH9" s="478"/>
      <c r="BI9" s="478"/>
      <c r="BJ9" s="478"/>
      <c r="BK9" s="478"/>
      <c r="BL9" s="478"/>
      <c r="BM9" s="479"/>
      <c r="BN9" s="443">
        <v>-160106</v>
      </c>
      <c r="BO9" s="444"/>
      <c r="BP9" s="444"/>
      <c r="BQ9" s="444"/>
      <c r="BR9" s="444"/>
      <c r="BS9" s="444"/>
      <c r="BT9" s="444"/>
      <c r="BU9" s="445"/>
      <c r="BV9" s="443">
        <v>-35134</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12.2</v>
      </c>
      <c r="CU9" s="441"/>
      <c r="CV9" s="441"/>
      <c r="CW9" s="441"/>
      <c r="CX9" s="441"/>
      <c r="CY9" s="441"/>
      <c r="CZ9" s="441"/>
      <c r="DA9" s="442"/>
      <c r="DB9" s="440">
        <v>12.5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243293</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1438678</v>
      </c>
      <c r="BO10" s="444"/>
      <c r="BP10" s="444"/>
      <c r="BQ10" s="444"/>
      <c r="BR10" s="444"/>
      <c r="BS10" s="444"/>
      <c r="BT10" s="444"/>
      <c r="BU10" s="445"/>
      <c r="BV10" s="443">
        <v>1253793</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236447</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1385370</v>
      </c>
      <c r="BO12" s="444"/>
      <c r="BP12" s="444"/>
      <c r="BQ12" s="444"/>
      <c r="BR12" s="444"/>
      <c r="BS12" s="444"/>
      <c r="BT12" s="444"/>
      <c r="BU12" s="445"/>
      <c r="BV12" s="443">
        <v>1059340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232399</v>
      </c>
      <c r="S13" s="528"/>
      <c r="T13" s="528"/>
      <c r="U13" s="528"/>
      <c r="V13" s="529"/>
      <c r="W13" s="459" t="s">
        <v>141</v>
      </c>
      <c r="X13" s="460"/>
      <c r="Y13" s="460"/>
      <c r="Z13" s="460"/>
      <c r="AA13" s="460"/>
      <c r="AB13" s="450"/>
      <c r="AC13" s="494">
        <v>6061</v>
      </c>
      <c r="AD13" s="495"/>
      <c r="AE13" s="495"/>
      <c r="AF13" s="495"/>
      <c r="AG13" s="537"/>
      <c r="AH13" s="494">
        <v>6794</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-106798</v>
      </c>
      <c r="BO13" s="444"/>
      <c r="BP13" s="444"/>
      <c r="BQ13" s="444"/>
      <c r="BR13" s="444"/>
      <c r="BS13" s="444"/>
      <c r="BT13" s="444"/>
      <c r="BU13" s="445"/>
      <c r="BV13" s="443">
        <v>159319</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3.4</v>
      </c>
      <c r="CU13" s="441"/>
      <c r="CV13" s="441"/>
      <c r="CW13" s="441"/>
      <c r="CX13" s="441"/>
      <c r="CY13" s="441"/>
      <c r="CZ13" s="441"/>
      <c r="DA13" s="442"/>
      <c r="DB13" s="440">
        <v>3.5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236968</v>
      </c>
      <c r="S14" s="528"/>
      <c r="T14" s="528"/>
      <c r="U14" s="528"/>
      <c r="V14" s="529"/>
      <c r="W14" s="433"/>
      <c r="X14" s="434"/>
      <c r="Y14" s="434"/>
      <c r="Z14" s="434"/>
      <c r="AA14" s="434"/>
      <c r="AB14" s="423"/>
      <c r="AC14" s="530">
        <v>5.3</v>
      </c>
      <c r="AD14" s="531"/>
      <c r="AE14" s="531"/>
      <c r="AF14" s="531"/>
      <c r="AG14" s="532"/>
      <c r="AH14" s="530">
        <v>5.8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139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140</v>
      </c>
      <c r="N15" s="535"/>
      <c r="O15" s="535"/>
      <c r="P15" s="535"/>
      <c r="Q15" s="536"/>
      <c r="R15" s="527">
        <v>233081</v>
      </c>
      <c r="S15" s="528"/>
      <c r="T15" s="528"/>
      <c r="U15" s="528"/>
      <c r="V15" s="529"/>
      <c r="W15" s="459" t="s">
        <v>148</v>
      </c>
      <c r="X15" s="460"/>
      <c r="Y15" s="460"/>
      <c r="Z15" s="460"/>
      <c r="AA15" s="460"/>
      <c r="AB15" s="450"/>
      <c r="AC15" s="494">
        <v>26923</v>
      </c>
      <c r="AD15" s="495"/>
      <c r="AE15" s="495"/>
      <c r="AF15" s="495"/>
      <c r="AG15" s="537"/>
      <c r="AH15" s="494">
        <v>28388</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33885692</v>
      </c>
      <c r="BO15" s="407"/>
      <c r="BP15" s="407"/>
      <c r="BQ15" s="407"/>
      <c r="BR15" s="407"/>
      <c r="BS15" s="407"/>
      <c r="BT15" s="407"/>
      <c r="BU15" s="408"/>
      <c r="BV15" s="406">
        <v>32065509</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23.3</v>
      </c>
      <c r="AD16" s="531"/>
      <c r="AE16" s="531"/>
      <c r="AF16" s="531"/>
      <c r="AG16" s="532"/>
      <c r="AH16" s="530">
        <v>24.2</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48018469</v>
      </c>
      <c r="BO16" s="444"/>
      <c r="BP16" s="444"/>
      <c r="BQ16" s="444"/>
      <c r="BR16" s="444"/>
      <c r="BS16" s="444"/>
      <c r="BT16" s="444"/>
      <c r="BU16" s="445"/>
      <c r="BV16" s="443">
        <v>47108428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82328</v>
      </c>
      <c r="AD17" s="495"/>
      <c r="AE17" s="495"/>
      <c r="AF17" s="495"/>
      <c r="AG17" s="537"/>
      <c r="AH17" s="494">
        <v>82036</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43044310</v>
      </c>
      <c r="BO17" s="444"/>
      <c r="BP17" s="444"/>
      <c r="BQ17" s="444"/>
      <c r="BR17" s="444"/>
      <c r="BS17" s="444"/>
      <c r="BT17" s="444"/>
      <c r="BU17" s="445"/>
      <c r="BV17" s="443">
        <v>40715153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978.47</v>
      </c>
      <c r="M18" s="567"/>
      <c r="N18" s="567"/>
      <c r="O18" s="567"/>
      <c r="P18" s="567"/>
      <c r="Q18" s="567"/>
      <c r="R18" s="568"/>
      <c r="S18" s="568"/>
      <c r="T18" s="568"/>
      <c r="U18" s="568"/>
      <c r="V18" s="569"/>
      <c r="W18" s="461"/>
      <c r="X18" s="462"/>
      <c r="Y18" s="462"/>
      <c r="Z18" s="462"/>
      <c r="AA18" s="462"/>
      <c r="AB18" s="453"/>
      <c r="AC18" s="570">
        <v>71.400000000000006</v>
      </c>
      <c r="AD18" s="571"/>
      <c r="AE18" s="571"/>
      <c r="AF18" s="571"/>
      <c r="AG18" s="572"/>
      <c r="AH18" s="570">
        <v>70</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53700873</v>
      </c>
      <c r="BO18" s="444"/>
      <c r="BP18" s="444"/>
      <c r="BQ18" s="444"/>
      <c r="BR18" s="444"/>
      <c r="BS18" s="444"/>
      <c r="BT18" s="444"/>
      <c r="BU18" s="445"/>
      <c r="BV18" s="443">
        <v>52713444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246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72552469</v>
      </c>
      <c r="BO19" s="444"/>
      <c r="BP19" s="444"/>
      <c r="BQ19" s="444"/>
      <c r="BR19" s="444"/>
      <c r="BS19" s="444"/>
      <c r="BT19" s="444"/>
      <c r="BU19" s="445"/>
      <c r="BV19" s="443">
        <v>71672960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104934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71439393</v>
      </c>
      <c r="BO22" s="407"/>
      <c r="BP22" s="407"/>
      <c r="BQ22" s="407"/>
      <c r="BR22" s="407"/>
      <c r="BS22" s="407"/>
      <c r="BT22" s="407"/>
      <c r="BU22" s="408"/>
      <c r="BV22" s="406">
        <v>73032183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44883342</v>
      </c>
      <c r="BO23" s="444"/>
      <c r="BP23" s="444"/>
      <c r="BQ23" s="444"/>
      <c r="BR23" s="444"/>
      <c r="BS23" s="444"/>
      <c r="BT23" s="444"/>
      <c r="BU23" s="445"/>
      <c r="BV23" s="443">
        <v>45381131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10270</v>
      </c>
      <c r="R24" s="495"/>
      <c r="S24" s="495"/>
      <c r="T24" s="495"/>
      <c r="U24" s="495"/>
      <c r="V24" s="537"/>
      <c r="W24" s="589"/>
      <c r="X24" s="590"/>
      <c r="Y24" s="591"/>
      <c r="Z24" s="493" t="s">
        <v>173</v>
      </c>
      <c r="AA24" s="473"/>
      <c r="AB24" s="473"/>
      <c r="AC24" s="473"/>
      <c r="AD24" s="473"/>
      <c r="AE24" s="473"/>
      <c r="AF24" s="473"/>
      <c r="AG24" s="474"/>
      <c r="AH24" s="494">
        <v>1621</v>
      </c>
      <c r="AI24" s="495"/>
      <c r="AJ24" s="495"/>
      <c r="AK24" s="495"/>
      <c r="AL24" s="537"/>
      <c r="AM24" s="494">
        <v>4955397</v>
      </c>
      <c r="AN24" s="495"/>
      <c r="AO24" s="495"/>
      <c r="AP24" s="495"/>
      <c r="AQ24" s="495"/>
      <c r="AR24" s="537"/>
      <c r="AS24" s="494">
        <v>3057</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30067319</v>
      </c>
      <c r="BO24" s="444"/>
      <c r="BP24" s="444"/>
      <c r="BQ24" s="444"/>
      <c r="BR24" s="444"/>
      <c r="BS24" s="444"/>
      <c r="BT24" s="444"/>
      <c r="BU24" s="445"/>
      <c r="BV24" s="443">
        <v>30098804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2</v>
      </c>
      <c r="M25" s="495"/>
      <c r="N25" s="495"/>
      <c r="O25" s="495"/>
      <c r="P25" s="537"/>
      <c r="Q25" s="494">
        <v>8430</v>
      </c>
      <c r="R25" s="495"/>
      <c r="S25" s="495"/>
      <c r="T25" s="495"/>
      <c r="U25" s="495"/>
      <c r="V25" s="537"/>
      <c r="W25" s="589"/>
      <c r="X25" s="590"/>
      <c r="Y25" s="591"/>
      <c r="Z25" s="493" t="s">
        <v>176</v>
      </c>
      <c r="AA25" s="473"/>
      <c r="AB25" s="473"/>
      <c r="AC25" s="473"/>
      <c r="AD25" s="473"/>
      <c r="AE25" s="473"/>
      <c r="AF25" s="473"/>
      <c r="AG25" s="474"/>
      <c r="AH25" s="494" t="s">
        <v>139</v>
      </c>
      <c r="AI25" s="495"/>
      <c r="AJ25" s="495"/>
      <c r="AK25" s="495"/>
      <c r="AL25" s="537"/>
      <c r="AM25" s="494" t="s">
        <v>139</v>
      </c>
      <c r="AN25" s="495"/>
      <c r="AO25" s="495"/>
      <c r="AP25" s="495"/>
      <c r="AQ25" s="495"/>
      <c r="AR25" s="537"/>
      <c r="AS25" s="494" t="s">
        <v>139</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17807910</v>
      </c>
      <c r="BO25" s="407"/>
      <c r="BP25" s="407"/>
      <c r="BQ25" s="407"/>
      <c r="BR25" s="407"/>
      <c r="BS25" s="407"/>
      <c r="BT25" s="407"/>
      <c r="BU25" s="408"/>
      <c r="BV25" s="406">
        <v>16503180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7290</v>
      </c>
      <c r="R26" s="495"/>
      <c r="S26" s="495"/>
      <c r="T26" s="495"/>
      <c r="U26" s="495"/>
      <c r="V26" s="537"/>
      <c r="W26" s="589"/>
      <c r="X26" s="590"/>
      <c r="Y26" s="591"/>
      <c r="Z26" s="493" t="s">
        <v>179</v>
      </c>
      <c r="AA26" s="595"/>
      <c r="AB26" s="595"/>
      <c r="AC26" s="595"/>
      <c r="AD26" s="595"/>
      <c r="AE26" s="595"/>
      <c r="AF26" s="595"/>
      <c r="AG26" s="596"/>
      <c r="AH26" s="494">
        <v>153</v>
      </c>
      <c r="AI26" s="495"/>
      <c r="AJ26" s="495"/>
      <c r="AK26" s="495"/>
      <c r="AL26" s="537"/>
      <c r="AM26" s="494">
        <v>449361</v>
      </c>
      <c r="AN26" s="495"/>
      <c r="AO26" s="495"/>
      <c r="AP26" s="495"/>
      <c r="AQ26" s="495"/>
      <c r="AR26" s="537"/>
      <c r="AS26" s="494">
        <v>2937</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139</v>
      </c>
      <c r="BO26" s="444"/>
      <c r="BP26" s="444"/>
      <c r="BQ26" s="444"/>
      <c r="BR26" s="444"/>
      <c r="BS26" s="444"/>
      <c r="BT26" s="444"/>
      <c r="BU26" s="445"/>
      <c r="BV26" s="443" t="s">
        <v>139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6170</v>
      </c>
      <c r="R27" s="495"/>
      <c r="S27" s="495"/>
      <c r="T27" s="495"/>
      <c r="U27" s="495"/>
      <c r="V27" s="537"/>
      <c r="W27" s="589"/>
      <c r="X27" s="590"/>
      <c r="Y27" s="591"/>
      <c r="Z27" s="493" t="s">
        <v>182</v>
      </c>
      <c r="AA27" s="473"/>
      <c r="AB27" s="473"/>
      <c r="AC27" s="473"/>
      <c r="AD27" s="473"/>
      <c r="AE27" s="473"/>
      <c r="AF27" s="473"/>
      <c r="AG27" s="474"/>
      <c r="AH27" s="494">
        <v>16</v>
      </c>
      <c r="AI27" s="495"/>
      <c r="AJ27" s="495"/>
      <c r="AK27" s="495"/>
      <c r="AL27" s="537"/>
      <c r="AM27" s="494">
        <v>59777</v>
      </c>
      <c r="AN27" s="495"/>
      <c r="AO27" s="495"/>
      <c r="AP27" s="495"/>
      <c r="AQ27" s="495"/>
      <c r="AR27" s="537"/>
      <c r="AS27" s="494">
        <v>3736</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2051001</v>
      </c>
      <c r="BO27" s="563"/>
      <c r="BP27" s="563"/>
      <c r="BQ27" s="563"/>
      <c r="BR27" s="563"/>
      <c r="BS27" s="563"/>
      <c r="BT27" s="563"/>
      <c r="BU27" s="564"/>
      <c r="BV27" s="562">
        <v>2050970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5540</v>
      </c>
      <c r="R28" s="495"/>
      <c r="S28" s="495"/>
      <c r="T28" s="495"/>
      <c r="U28" s="495"/>
      <c r="V28" s="537"/>
      <c r="W28" s="589"/>
      <c r="X28" s="590"/>
      <c r="Y28" s="591"/>
      <c r="Z28" s="493" t="s">
        <v>185</v>
      </c>
      <c r="AA28" s="473"/>
      <c r="AB28" s="473"/>
      <c r="AC28" s="473"/>
      <c r="AD28" s="473"/>
      <c r="AE28" s="473"/>
      <c r="AF28" s="473"/>
      <c r="AG28" s="474"/>
      <c r="AH28" s="494" t="s">
        <v>139</v>
      </c>
      <c r="AI28" s="495"/>
      <c r="AJ28" s="495"/>
      <c r="AK28" s="495"/>
      <c r="AL28" s="537"/>
      <c r="AM28" s="494" t="s">
        <v>139</v>
      </c>
      <c r="AN28" s="495"/>
      <c r="AO28" s="495"/>
      <c r="AP28" s="495"/>
      <c r="AQ28" s="495"/>
      <c r="AR28" s="537"/>
      <c r="AS28" s="494" t="s">
        <v>139</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13807708</v>
      </c>
      <c r="BO28" s="407"/>
      <c r="BP28" s="407"/>
      <c r="BQ28" s="407"/>
      <c r="BR28" s="407"/>
      <c r="BS28" s="407"/>
      <c r="BT28" s="407"/>
      <c r="BU28" s="408"/>
      <c r="BV28" s="406">
        <v>13754399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29</v>
      </c>
      <c r="M29" s="495"/>
      <c r="N29" s="495"/>
      <c r="O29" s="495"/>
      <c r="P29" s="537"/>
      <c r="Q29" s="494">
        <v>4970</v>
      </c>
      <c r="R29" s="495"/>
      <c r="S29" s="495"/>
      <c r="T29" s="495"/>
      <c r="U29" s="495"/>
      <c r="V29" s="537"/>
      <c r="W29" s="592"/>
      <c r="X29" s="593"/>
      <c r="Y29" s="594"/>
      <c r="Z29" s="493" t="s">
        <v>188</v>
      </c>
      <c r="AA29" s="473"/>
      <c r="AB29" s="473"/>
      <c r="AC29" s="473"/>
      <c r="AD29" s="473"/>
      <c r="AE29" s="473"/>
      <c r="AF29" s="473"/>
      <c r="AG29" s="474"/>
      <c r="AH29" s="494">
        <v>1637</v>
      </c>
      <c r="AI29" s="495"/>
      <c r="AJ29" s="495"/>
      <c r="AK29" s="495"/>
      <c r="AL29" s="537"/>
      <c r="AM29" s="494">
        <v>5015174</v>
      </c>
      <c r="AN29" s="495"/>
      <c r="AO29" s="495"/>
      <c r="AP29" s="495"/>
      <c r="AQ29" s="495"/>
      <c r="AR29" s="537"/>
      <c r="AS29" s="494">
        <v>3064</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5662834</v>
      </c>
      <c r="BO29" s="444"/>
      <c r="BP29" s="444"/>
      <c r="BQ29" s="444"/>
      <c r="BR29" s="444"/>
      <c r="BS29" s="444"/>
      <c r="BT29" s="444"/>
      <c r="BU29" s="445"/>
      <c r="BV29" s="443">
        <v>5882775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99.3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16235994</v>
      </c>
      <c r="BO30" s="563"/>
      <c r="BP30" s="563"/>
      <c r="BQ30" s="563"/>
      <c r="BR30" s="563"/>
      <c r="BS30" s="563"/>
      <c r="BT30" s="563"/>
      <c r="BU30" s="564"/>
      <c r="BV30" s="562">
        <v>17789846</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198</v>
      </c>
      <c r="X33" s="432"/>
      <c r="Y33" s="432"/>
      <c r="Z33" s="432"/>
      <c r="AA33" s="432"/>
      <c r="AB33" s="432"/>
      <c r="AC33" s="432"/>
      <c r="AD33" s="432"/>
      <c r="AE33" s="432"/>
      <c r="AF33" s="432"/>
      <c r="AG33" s="432"/>
      <c r="AH33" s="432"/>
      <c r="AI33" s="432"/>
      <c r="AJ33" s="432"/>
      <c r="AK33" s="432"/>
      <c r="AL33" s="206"/>
      <c r="AM33" s="467" t="s">
        <v>197</v>
      </c>
      <c r="AN33" s="467"/>
      <c r="AO33" s="432" t="s">
        <v>198</v>
      </c>
      <c r="AP33" s="432"/>
      <c r="AQ33" s="432"/>
      <c r="AR33" s="432"/>
      <c r="AS33" s="432"/>
      <c r="AT33" s="432"/>
      <c r="AU33" s="432"/>
      <c r="AV33" s="432"/>
      <c r="AW33" s="432"/>
      <c r="AX33" s="432"/>
      <c r="AY33" s="432"/>
      <c r="AZ33" s="432"/>
      <c r="BA33" s="432"/>
      <c r="BB33" s="432"/>
      <c r="BC33" s="432"/>
      <c r="BD33" s="207"/>
      <c r="BE33" s="432" t="s">
        <v>199</v>
      </c>
      <c r="BF33" s="432"/>
      <c r="BG33" s="432" t="s">
        <v>200</v>
      </c>
      <c r="BH33" s="432"/>
      <c r="BI33" s="432"/>
      <c r="BJ33" s="432"/>
      <c r="BK33" s="432"/>
      <c r="BL33" s="432"/>
      <c r="BM33" s="432"/>
      <c r="BN33" s="432"/>
      <c r="BO33" s="432"/>
      <c r="BP33" s="432"/>
      <c r="BQ33" s="432"/>
      <c r="BR33" s="432"/>
      <c r="BS33" s="432"/>
      <c r="BT33" s="432"/>
      <c r="BU33" s="432"/>
      <c r="BV33" s="207"/>
      <c r="BW33" s="467" t="s">
        <v>199</v>
      </c>
      <c r="BX33" s="467"/>
      <c r="BY33" s="432" t="s">
        <v>201</v>
      </c>
      <c r="BZ33" s="432"/>
      <c r="CA33" s="432"/>
      <c r="CB33" s="432"/>
      <c r="CC33" s="432"/>
      <c r="CD33" s="432"/>
      <c r="CE33" s="432"/>
      <c r="CF33" s="432"/>
      <c r="CG33" s="432"/>
      <c r="CH33" s="432"/>
      <c r="CI33" s="432"/>
      <c r="CJ33" s="432"/>
      <c r="CK33" s="432"/>
      <c r="CL33" s="432"/>
      <c r="CM33" s="432"/>
      <c r="CN33" s="206"/>
      <c r="CO33" s="467" t="s">
        <v>197</v>
      </c>
      <c r="CP33" s="467"/>
      <c r="CQ33" s="432" t="s">
        <v>202</v>
      </c>
      <c r="CR33" s="432"/>
      <c r="CS33" s="432"/>
      <c r="CT33" s="432"/>
      <c r="CU33" s="432"/>
      <c r="CV33" s="432"/>
      <c r="CW33" s="432"/>
      <c r="CX33" s="432"/>
      <c r="CY33" s="432"/>
      <c r="CZ33" s="432"/>
      <c r="DA33" s="432"/>
      <c r="DB33" s="432"/>
      <c r="DC33" s="432"/>
      <c r="DD33" s="432"/>
      <c r="DE33" s="432"/>
      <c r="DF33" s="206"/>
      <c r="DG33" s="632" t="s">
        <v>203</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12</v>
      </c>
      <c r="BF34" s="633"/>
      <c r="BG34" s="634" t="str">
        <f>IF('各会計、関係団体の財政状況及び健全化判断比率'!B36="","",'各会計、関係団体の財政状況及び健全化判断比率'!B36)</f>
        <v>公設地方卸売市場特別会計</v>
      </c>
      <c r="BH34" s="634"/>
      <c r="BI34" s="634"/>
      <c r="BJ34" s="634"/>
      <c r="BK34" s="634"/>
      <c r="BL34" s="634"/>
      <c r="BM34" s="634"/>
      <c r="BN34" s="634"/>
      <c r="BO34" s="634"/>
      <c r="BP34" s="634"/>
      <c r="BQ34" s="634"/>
      <c r="BR34" s="634"/>
      <c r="BS34" s="634"/>
      <c r="BT34" s="634"/>
      <c r="BU34" s="634"/>
      <c r="BV34" s="181"/>
      <c r="BW34" s="633">
        <f>IF(BY34="","",MAX(C34:D43,U34:V43,AM34:AN43,BE34:BF43)+1)</f>
        <v>17</v>
      </c>
      <c r="BX34" s="633"/>
      <c r="BY34" s="634" t="str">
        <f>IF('各会計、関係団体の財政状況及び健全化判断比率'!B68="","",'各会計、関係団体の財政状況及び健全化判断比率'!B68)</f>
        <v>松本広域連合(一般会計）</v>
      </c>
      <c r="BZ34" s="634"/>
      <c r="CA34" s="634"/>
      <c r="CB34" s="634"/>
      <c r="CC34" s="634"/>
      <c r="CD34" s="634"/>
      <c r="CE34" s="634"/>
      <c r="CF34" s="634"/>
      <c r="CG34" s="634"/>
      <c r="CH34" s="634"/>
      <c r="CI34" s="634"/>
      <c r="CJ34" s="634"/>
      <c r="CK34" s="634"/>
      <c r="CL34" s="634"/>
      <c r="CM34" s="634"/>
      <c r="CN34" s="181"/>
      <c r="CO34" s="633">
        <f>IF(CQ34="","",MAX(C34:D43,U34:V43,AM34:AN43,BE34:BF43,BW34:BX43)+1)</f>
        <v>27</v>
      </c>
      <c r="CP34" s="633"/>
      <c r="CQ34" s="634" t="str">
        <f>IF('各会計、関係団体の財政状況及び健全化判断比率'!BS7="","",'各会計、関係団体の財政状況及び健全化判断比率'!BS7)</f>
        <v>松本ものづくり産業支援センター</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母子父子寡婦福祉資金貸付金特別会計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下水道事業会計</v>
      </c>
      <c r="AP35" s="634"/>
      <c r="AQ35" s="634"/>
      <c r="AR35" s="634"/>
      <c r="AS35" s="634"/>
      <c r="AT35" s="634"/>
      <c r="AU35" s="634"/>
      <c r="AV35" s="634"/>
      <c r="AW35" s="634"/>
      <c r="AX35" s="634"/>
      <c r="AY35" s="634"/>
      <c r="AZ35" s="634"/>
      <c r="BA35" s="634"/>
      <c r="BB35" s="634"/>
      <c r="BC35" s="634"/>
      <c r="BD35" s="181"/>
      <c r="BE35" s="633">
        <f t="shared" ref="BE35:BE43" si="1">IF(BG35="","",BE34+1)</f>
        <v>13</v>
      </c>
      <c r="BF35" s="633"/>
      <c r="BG35" s="634" t="str">
        <f>IF('各会計、関係団体の財政状況及び健全化判断比率'!B37="","",'各会計、関係団体の財政状況及び健全化判断比率'!B37)</f>
        <v>地域排水施設事業特別会計</v>
      </c>
      <c r="BH35" s="634"/>
      <c r="BI35" s="634"/>
      <c r="BJ35" s="634"/>
      <c r="BK35" s="634"/>
      <c r="BL35" s="634"/>
      <c r="BM35" s="634"/>
      <c r="BN35" s="634"/>
      <c r="BO35" s="634"/>
      <c r="BP35" s="634"/>
      <c r="BQ35" s="634"/>
      <c r="BR35" s="634"/>
      <c r="BS35" s="634"/>
      <c r="BT35" s="634"/>
      <c r="BU35" s="634"/>
      <c r="BV35" s="181"/>
      <c r="BW35" s="633">
        <f t="shared" ref="BW35:BW43" si="2">IF(BY35="","",BW34+1)</f>
        <v>18</v>
      </c>
      <c r="BX35" s="633"/>
      <c r="BY35" s="634" t="str">
        <f>IF('各会計、関係団体の財政状況及び健全化判断比率'!B69="","",'各会計、関係団体の財政状況及び健全化判断比率'!B69)</f>
        <v>松本広域連合(松本地域ふるさと基金事業特別会計）</v>
      </c>
      <c r="BZ35" s="634"/>
      <c r="CA35" s="634"/>
      <c r="CB35" s="634"/>
      <c r="CC35" s="634"/>
      <c r="CD35" s="634"/>
      <c r="CE35" s="634"/>
      <c r="CF35" s="634"/>
      <c r="CG35" s="634"/>
      <c r="CH35" s="634"/>
      <c r="CI35" s="634"/>
      <c r="CJ35" s="634"/>
      <c r="CK35" s="634"/>
      <c r="CL35" s="634"/>
      <c r="CM35" s="634"/>
      <c r="CN35" s="181"/>
      <c r="CO35" s="633">
        <f t="shared" ref="CO35:CO43" si="3">IF(CQ35="","",CO34+1)</f>
        <v>28</v>
      </c>
      <c r="CP35" s="633"/>
      <c r="CQ35" s="634" t="str">
        <f>IF('各会計、関係団体の財政状況及び健全化判断比率'!BS8="","",'各会計、関係団体の財政状況及び健全化判断比率'!BS8)</f>
        <v>松本市芸術文化振興財団</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霊園特別会計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IF('各会計、関係団体の財政状況及び健全化判断比率'!B34="","",'各会計、関係団体の財政状況及び健全化判断比率'!B34)</f>
        <v>病院事業会計</v>
      </c>
      <c r="AP36" s="634"/>
      <c r="AQ36" s="634"/>
      <c r="AR36" s="634"/>
      <c r="AS36" s="634"/>
      <c r="AT36" s="634"/>
      <c r="AU36" s="634"/>
      <c r="AV36" s="634"/>
      <c r="AW36" s="634"/>
      <c r="AX36" s="634"/>
      <c r="AY36" s="634"/>
      <c r="AZ36" s="634"/>
      <c r="BA36" s="634"/>
      <c r="BB36" s="634"/>
      <c r="BC36" s="634"/>
      <c r="BD36" s="181"/>
      <c r="BE36" s="633">
        <f t="shared" si="1"/>
        <v>14</v>
      </c>
      <c r="BF36" s="633"/>
      <c r="BG36" s="634" t="str">
        <f>IF('各会計、関係団体の財政状況及び健全化判断比率'!B38="","",'各会計、関係団体の財政状況及び健全化判断比率'!B38)</f>
        <v>農業集落排水事業特別会計</v>
      </c>
      <c r="BH36" s="634"/>
      <c r="BI36" s="634"/>
      <c r="BJ36" s="634"/>
      <c r="BK36" s="634"/>
      <c r="BL36" s="634"/>
      <c r="BM36" s="634"/>
      <c r="BN36" s="634"/>
      <c r="BO36" s="634"/>
      <c r="BP36" s="634"/>
      <c r="BQ36" s="634"/>
      <c r="BR36" s="634"/>
      <c r="BS36" s="634"/>
      <c r="BT36" s="634"/>
      <c r="BU36" s="634"/>
      <c r="BV36" s="181"/>
      <c r="BW36" s="633">
        <f t="shared" si="2"/>
        <v>19</v>
      </c>
      <c r="BX36" s="633"/>
      <c r="BY36" s="634" t="str">
        <f>IF('各会計、関係団体の財政状況及び健全化判断比率'!B70="","",'各会計、関係団体の財政状況及び健全化判断比率'!B70)</f>
        <v>松塩筑木曽老人福祉施設組合</v>
      </c>
      <c r="BZ36" s="634"/>
      <c r="CA36" s="634"/>
      <c r="CB36" s="634"/>
      <c r="CC36" s="634"/>
      <c r="CD36" s="634"/>
      <c r="CE36" s="634"/>
      <c r="CF36" s="634"/>
      <c r="CG36" s="634"/>
      <c r="CH36" s="634"/>
      <c r="CI36" s="634"/>
      <c r="CJ36" s="634"/>
      <c r="CK36" s="634"/>
      <c r="CL36" s="634"/>
      <c r="CM36" s="634"/>
      <c r="CN36" s="181"/>
      <c r="CO36" s="633">
        <f t="shared" si="3"/>
        <v>29</v>
      </c>
      <c r="CP36" s="633"/>
      <c r="CQ36" s="634" t="str">
        <f>IF('各会計、関係団体の財政状況及び健全化判断比率'!BS9="","",'各会計、関係団体の財政状況及び健全化判断比率'!BS9)</f>
        <v>松本市スポーツ協会</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市街地駐車場事業特別会計</v>
      </c>
      <c r="X37" s="634"/>
      <c r="Y37" s="634"/>
      <c r="Z37" s="634"/>
      <c r="AA37" s="634"/>
      <c r="AB37" s="634"/>
      <c r="AC37" s="634"/>
      <c r="AD37" s="634"/>
      <c r="AE37" s="634"/>
      <c r="AF37" s="634"/>
      <c r="AG37" s="634"/>
      <c r="AH37" s="634"/>
      <c r="AI37" s="634"/>
      <c r="AJ37" s="634"/>
      <c r="AK37" s="634"/>
      <c r="AL37" s="181"/>
      <c r="AM37" s="633">
        <f t="shared" si="0"/>
        <v>11</v>
      </c>
      <c r="AN37" s="633"/>
      <c r="AO37" s="634" t="str">
        <f>IF('各会計、関係団体の財政状況及び健全化判断比率'!B35="","",'各会計、関係団体の財政状況及び健全化判断比率'!B35)</f>
        <v>上高地観光施設事業会計</v>
      </c>
      <c r="AP37" s="634"/>
      <c r="AQ37" s="634"/>
      <c r="AR37" s="634"/>
      <c r="AS37" s="634"/>
      <c r="AT37" s="634"/>
      <c r="AU37" s="634"/>
      <c r="AV37" s="634"/>
      <c r="AW37" s="634"/>
      <c r="AX37" s="634"/>
      <c r="AY37" s="634"/>
      <c r="AZ37" s="634"/>
      <c r="BA37" s="634"/>
      <c r="BB37" s="634"/>
      <c r="BC37" s="634"/>
      <c r="BD37" s="181"/>
      <c r="BE37" s="633">
        <f t="shared" si="1"/>
        <v>15</v>
      </c>
      <c r="BF37" s="633"/>
      <c r="BG37" s="634" t="str">
        <f>IF('各会計、関係団体の財政状況及び健全化判断比率'!B39="","",'各会計、関係団体の財政状況及び健全化判断比率'!B39)</f>
        <v>松本城特別会計</v>
      </c>
      <c r="BH37" s="634"/>
      <c r="BI37" s="634"/>
      <c r="BJ37" s="634"/>
      <c r="BK37" s="634"/>
      <c r="BL37" s="634"/>
      <c r="BM37" s="634"/>
      <c r="BN37" s="634"/>
      <c r="BO37" s="634"/>
      <c r="BP37" s="634"/>
      <c r="BQ37" s="634"/>
      <c r="BR37" s="634"/>
      <c r="BS37" s="634"/>
      <c r="BT37" s="634"/>
      <c r="BU37" s="634"/>
      <c r="BV37" s="181"/>
      <c r="BW37" s="633">
        <f t="shared" si="2"/>
        <v>20</v>
      </c>
      <c r="BX37" s="633"/>
      <c r="BY37" s="634" t="str">
        <f>IF('各会計、関係団体の財政状況及び健全化判断比率'!B71="","",'各会計、関係団体の財政状況及び健全化判断比率'!B71)</f>
        <v>松本市・山形村・朝日村中学校組合</v>
      </c>
      <c r="BZ37" s="634"/>
      <c r="CA37" s="634"/>
      <c r="CB37" s="634"/>
      <c r="CC37" s="634"/>
      <c r="CD37" s="634"/>
      <c r="CE37" s="634"/>
      <c r="CF37" s="634"/>
      <c r="CG37" s="634"/>
      <c r="CH37" s="634"/>
      <c r="CI37" s="634"/>
      <c r="CJ37" s="634"/>
      <c r="CK37" s="634"/>
      <c r="CL37" s="634"/>
      <c r="CM37" s="634"/>
      <c r="CN37" s="181"/>
      <c r="CO37" s="633">
        <f t="shared" si="3"/>
        <v>30</v>
      </c>
      <c r="CP37" s="633"/>
      <c r="CQ37" s="634" t="str">
        <f>IF('各会計、関係団体の財政状況及び健全化判断比率'!BS10="","",'各会計、関係団体の財政状況及び健全化判断比率'!BS10)</f>
        <v>松本市土地開発公社</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f t="shared" si="1"/>
        <v>16</v>
      </c>
      <c r="BF38" s="633"/>
      <c r="BG38" s="634" t="str">
        <f>IF('各会計、関係団体の財政状況及び健全化判断比率'!B40="","",'各会計、関係団体の財政状況及び健全化判断比率'!B40)</f>
        <v>奈川観光施設事業特別会計</v>
      </c>
      <c r="BH38" s="634"/>
      <c r="BI38" s="634"/>
      <c r="BJ38" s="634"/>
      <c r="BK38" s="634"/>
      <c r="BL38" s="634"/>
      <c r="BM38" s="634"/>
      <c r="BN38" s="634"/>
      <c r="BO38" s="634"/>
      <c r="BP38" s="634"/>
      <c r="BQ38" s="634"/>
      <c r="BR38" s="634"/>
      <c r="BS38" s="634"/>
      <c r="BT38" s="634"/>
      <c r="BU38" s="634"/>
      <c r="BV38" s="181"/>
      <c r="BW38" s="633">
        <f t="shared" si="2"/>
        <v>21</v>
      </c>
      <c r="BX38" s="633"/>
      <c r="BY38" s="634" t="str">
        <f>IF('各会計、関係団体の財政状況及び健全化判断比率'!B72="","",'各会計、関係団体の財政状況及び健全化判断比率'!B72)</f>
        <v>松塩地区広域施設組合（一般会計）</v>
      </c>
      <c r="BZ38" s="634"/>
      <c r="CA38" s="634"/>
      <c r="CB38" s="634"/>
      <c r="CC38" s="634"/>
      <c r="CD38" s="634"/>
      <c r="CE38" s="634"/>
      <c r="CF38" s="634"/>
      <c r="CG38" s="634"/>
      <c r="CH38" s="634"/>
      <c r="CI38" s="634"/>
      <c r="CJ38" s="634"/>
      <c r="CK38" s="634"/>
      <c r="CL38" s="634"/>
      <c r="CM38" s="634"/>
      <c r="CN38" s="181"/>
      <c r="CO38" s="633">
        <f t="shared" si="3"/>
        <v>31</v>
      </c>
      <c r="CP38" s="633"/>
      <c r="CQ38" s="634" t="str">
        <f>IF('各会計、関係団体の財政状況及び健全化判断比率'!BS11="","",'各会計、関係団体の財政状況及び健全化判断比率'!BS11)</f>
        <v>四賀むらづくり</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22</v>
      </c>
      <c r="BX39" s="633"/>
      <c r="BY39" s="634" t="str">
        <f>IF('各会計、関係団体の財政状況及び健全化判断比率'!B73="","",'各会計、関係団体の財政状況及び健全化判断比率'!B73)</f>
        <v>松塩地区広域施設組合（電気事業会計）</v>
      </c>
      <c r="BZ39" s="634"/>
      <c r="CA39" s="634"/>
      <c r="CB39" s="634"/>
      <c r="CC39" s="634"/>
      <c r="CD39" s="634"/>
      <c r="CE39" s="634"/>
      <c r="CF39" s="634"/>
      <c r="CG39" s="634"/>
      <c r="CH39" s="634"/>
      <c r="CI39" s="634"/>
      <c r="CJ39" s="634"/>
      <c r="CK39" s="634"/>
      <c r="CL39" s="634"/>
      <c r="CM39" s="634"/>
      <c r="CN39" s="181"/>
      <c r="CO39" s="633">
        <f t="shared" si="3"/>
        <v>32</v>
      </c>
      <c r="CP39" s="633"/>
      <c r="CQ39" s="634" t="str">
        <f>IF('各会計、関係団体の財政状況及び健全化判断比率'!BS12="","",'各会計、関係団体の財政状況及び健全化判断比率'!BS12)</f>
        <v>奈川振興公社</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23</v>
      </c>
      <c r="BX40" s="633"/>
      <c r="BY40" s="634" t="str">
        <f>IF('各会計、関係団体の財政状況及び健全化判断比率'!B74="","",'各会計、関係団体の財政状況及び健全化判断比率'!B74)</f>
        <v>安曇野松筑広域環境施設組合</v>
      </c>
      <c r="BZ40" s="634"/>
      <c r="CA40" s="634"/>
      <c r="CB40" s="634"/>
      <c r="CC40" s="634"/>
      <c r="CD40" s="634"/>
      <c r="CE40" s="634"/>
      <c r="CF40" s="634"/>
      <c r="CG40" s="634"/>
      <c r="CH40" s="634"/>
      <c r="CI40" s="634"/>
      <c r="CJ40" s="634"/>
      <c r="CK40" s="634"/>
      <c r="CL40" s="634"/>
      <c r="CM40" s="634"/>
      <c r="CN40" s="181"/>
      <c r="CO40" s="633">
        <f t="shared" si="3"/>
        <v>33</v>
      </c>
      <c r="CP40" s="633"/>
      <c r="CQ40" s="634" t="str">
        <f>IF('各会計、関係団体の財政状況及び健全化判断比率'!BS13="","",'各会計、関係団体の財政状況及び健全化判断比率'!BS13)</f>
        <v>乗鞍温泉供給公社</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24</v>
      </c>
      <c r="BX41" s="633"/>
      <c r="BY41" s="634" t="str">
        <f>IF('各会計、関係団体の財政状況及び健全化判断比率'!B75="","",'各会計、関係団体の財政状況及び健全化判断比率'!B75)</f>
        <v>松塩安筑老人福祉施設組合</v>
      </c>
      <c r="BZ41" s="634"/>
      <c r="CA41" s="634"/>
      <c r="CB41" s="634"/>
      <c r="CC41" s="634"/>
      <c r="CD41" s="634"/>
      <c r="CE41" s="634"/>
      <c r="CF41" s="634"/>
      <c r="CG41" s="634"/>
      <c r="CH41" s="634"/>
      <c r="CI41" s="634"/>
      <c r="CJ41" s="634"/>
      <c r="CK41" s="634"/>
      <c r="CL41" s="634"/>
      <c r="CM41" s="634"/>
      <c r="CN41" s="181"/>
      <c r="CO41" s="633">
        <f t="shared" si="3"/>
        <v>34</v>
      </c>
      <c r="CP41" s="633"/>
      <c r="CQ41" s="634" t="str">
        <f>IF('各会計、関係団体の財政状況及び健全化判断比率'!BS14="","",'各会計、関係団体の財政状況及び健全化判断比率'!BS14)</f>
        <v>日本アルプス観光</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25</v>
      </c>
      <c r="BX42" s="633"/>
      <c r="BY42" s="634" t="str">
        <f>IF('各会計、関係団体の財政状況及び健全化判断比率'!B76="","",'各会計、関係団体の財政状況及び健全化判断比率'!B76)</f>
        <v>長野県市町村自治振興組合</v>
      </c>
      <c r="BZ42" s="634"/>
      <c r="CA42" s="634"/>
      <c r="CB42" s="634"/>
      <c r="CC42" s="634"/>
      <c r="CD42" s="634"/>
      <c r="CE42" s="634"/>
      <c r="CF42" s="634"/>
      <c r="CG42" s="634"/>
      <c r="CH42" s="634"/>
      <c r="CI42" s="634"/>
      <c r="CJ42" s="634"/>
      <c r="CK42" s="634"/>
      <c r="CL42" s="634"/>
      <c r="CM42" s="634"/>
      <c r="CN42" s="181"/>
      <c r="CO42" s="633">
        <f t="shared" si="3"/>
        <v>35</v>
      </c>
      <c r="CP42" s="633"/>
      <c r="CQ42" s="634" t="str">
        <f>IF('各会計、関係団体の財政状況及び健全化判断比率'!BS15="","",'各会計、関係団体の財政状況及び健全化判断比率'!BS15)</f>
        <v>松本市勤労者共済会</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26</v>
      </c>
      <c r="BX43" s="633"/>
      <c r="BY43" s="634" t="str">
        <f>IF('各会計、関係団体の財政状況及び健全化判断比率'!B77="","",'各会計、関係団体の財政状況及び健全化判断比率'!B77)</f>
        <v>長野県後期高齢者医療広域連合（一般会計）</v>
      </c>
      <c r="BZ43" s="634"/>
      <c r="CA43" s="634"/>
      <c r="CB43" s="634"/>
      <c r="CC43" s="634"/>
      <c r="CD43" s="634"/>
      <c r="CE43" s="634"/>
      <c r="CF43" s="634"/>
      <c r="CG43" s="634"/>
      <c r="CH43" s="634"/>
      <c r="CI43" s="634"/>
      <c r="CJ43" s="634"/>
      <c r="CK43" s="634"/>
      <c r="CL43" s="634"/>
      <c r="CM43" s="634"/>
      <c r="CN43" s="181"/>
      <c r="CO43" s="633">
        <f t="shared" si="3"/>
        <v>36</v>
      </c>
      <c r="CP43" s="633"/>
      <c r="CQ43" s="634" t="str">
        <f>IF('各会計、関係団体の財政状況及び健全化判断比率'!BS16="","",'各会計、関係団体の財政状況及び健全化判断比率'!BS16)</f>
        <v>松本ヘルス・ラボ</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36" t="s">
        <v>205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209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yFX7KywlLo153kqb6mqmpMgOzYkDBoNGgKTNAdCgES1Ema2bC0GhldIlMvJiExS58f7QF76/J93KH9kVZ28sKg==" saltValue="3qEnSpaFBXtbRb9l+6G1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213</v>
      </c>
      <c r="DI1" s="639"/>
      <c r="DJ1" s="639"/>
      <c r="DK1" s="639"/>
      <c r="DL1" s="639"/>
      <c r="DM1" s="639"/>
      <c r="DN1" s="640"/>
      <c r="DO1" s="214"/>
      <c r="DP1" s="638" t="s">
        <v>214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219</v>
      </c>
      <c r="S4" s="642"/>
      <c r="T4" s="642"/>
      <c r="U4" s="642"/>
      <c r="V4" s="642"/>
      <c r="W4" s="642"/>
      <c r="X4" s="642"/>
      <c r="Y4" s="643"/>
      <c r="Z4" s="641" t="s">
        <v>220</v>
      </c>
      <c r="AA4" s="642"/>
      <c r="AB4" s="642"/>
      <c r="AC4" s="643"/>
      <c r="AD4" s="641" t="s">
        <v>221</v>
      </c>
      <c r="AE4" s="642"/>
      <c r="AF4" s="642"/>
      <c r="AG4" s="642"/>
      <c r="AH4" s="642"/>
      <c r="AI4" s="642"/>
      <c r="AJ4" s="642"/>
      <c r="AK4" s="643"/>
      <c r="AL4" s="641" t="s">
        <v>220</v>
      </c>
      <c r="AM4" s="642"/>
      <c r="AN4" s="642"/>
      <c r="AO4" s="643"/>
      <c r="AP4" s="644" t="s">
        <v>222</v>
      </c>
      <c r="AQ4" s="644"/>
      <c r="AR4" s="644"/>
      <c r="AS4" s="644"/>
      <c r="AT4" s="644"/>
      <c r="AU4" s="644"/>
      <c r="AV4" s="644"/>
      <c r="AW4" s="644"/>
      <c r="AX4" s="644"/>
      <c r="AY4" s="644"/>
      <c r="AZ4" s="644"/>
      <c r="BA4" s="644"/>
      <c r="BB4" s="644"/>
      <c r="BC4" s="644"/>
      <c r="BD4" s="644"/>
      <c r="BE4" s="644"/>
      <c r="BF4" s="644"/>
      <c r="BG4" s="644" t="s">
        <v>223</v>
      </c>
      <c r="BH4" s="644"/>
      <c r="BI4" s="644"/>
      <c r="BJ4" s="644"/>
      <c r="BK4" s="644"/>
      <c r="BL4" s="644"/>
      <c r="BM4" s="644"/>
      <c r="BN4" s="644"/>
      <c r="BO4" s="644" t="s">
        <v>220</v>
      </c>
      <c r="BP4" s="644"/>
      <c r="BQ4" s="644"/>
      <c r="BR4" s="644"/>
      <c r="BS4" s="644" t="s">
        <v>224</v>
      </c>
      <c r="BT4" s="644"/>
      <c r="BU4" s="644"/>
      <c r="BV4" s="644"/>
      <c r="BW4" s="644"/>
      <c r="BX4" s="644"/>
      <c r="BY4" s="644"/>
      <c r="BZ4" s="644"/>
      <c r="CA4" s="644"/>
      <c r="CB4" s="644"/>
      <c r="CD4" s="641" t="s">
        <v>225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226</v>
      </c>
      <c r="C5" s="646"/>
      <c r="D5" s="646"/>
      <c r="E5" s="646"/>
      <c r="F5" s="646"/>
      <c r="G5" s="646"/>
      <c r="H5" s="646"/>
      <c r="I5" s="646"/>
      <c r="J5" s="646"/>
      <c r="K5" s="646"/>
      <c r="L5" s="646"/>
      <c r="M5" s="646"/>
      <c r="N5" s="646"/>
      <c r="O5" s="646"/>
      <c r="P5" s="646"/>
      <c r="Q5" s="647"/>
      <c r="R5" s="648">
        <v>37521099</v>
      </c>
      <c r="S5" s="649"/>
      <c r="T5" s="649"/>
      <c r="U5" s="649"/>
      <c r="V5" s="649"/>
      <c r="W5" s="649"/>
      <c r="X5" s="649"/>
      <c r="Y5" s="650"/>
      <c r="Z5" s="651">
        <v>32.6</v>
      </c>
      <c r="AA5" s="651"/>
      <c r="AB5" s="651"/>
      <c r="AC5" s="651"/>
      <c r="AD5" s="652">
        <v>35827920</v>
      </c>
      <c r="AE5" s="652"/>
      <c r="AF5" s="652"/>
      <c r="AG5" s="652"/>
      <c r="AH5" s="652"/>
      <c r="AI5" s="652"/>
      <c r="AJ5" s="652"/>
      <c r="AK5" s="652"/>
      <c r="AL5" s="653">
        <v>60.3</v>
      </c>
      <c r="AM5" s="654"/>
      <c r="AN5" s="654"/>
      <c r="AO5" s="655"/>
      <c r="AP5" s="645" t="s">
        <v>227</v>
      </c>
      <c r="AQ5" s="646"/>
      <c r="AR5" s="646"/>
      <c r="AS5" s="646"/>
      <c r="AT5" s="646"/>
      <c r="AU5" s="646"/>
      <c r="AV5" s="646"/>
      <c r="AW5" s="646"/>
      <c r="AX5" s="646"/>
      <c r="AY5" s="646"/>
      <c r="AZ5" s="646"/>
      <c r="BA5" s="646"/>
      <c r="BB5" s="646"/>
      <c r="BC5" s="646"/>
      <c r="BD5" s="646"/>
      <c r="BE5" s="646"/>
      <c r="BF5" s="647"/>
      <c r="BG5" s="659">
        <v>35737651</v>
      </c>
      <c r="BH5" s="660"/>
      <c r="BI5" s="660"/>
      <c r="BJ5" s="660"/>
      <c r="BK5" s="660"/>
      <c r="BL5" s="660"/>
      <c r="BM5" s="660"/>
      <c r="BN5" s="661"/>
      <c r="BO5" s="662">
        <v>95.2</v>
      </c>
      <c r="BP5" s="662"/>
      <c r="BQ5" s="662"/>
      <c r="BR5" s="662"/>
      <c r="BS5" s="663">
        <v>637809</v>
      </c>
      <c r="BT5" s="663"/>
      <c r="BU5" s="663"/>
      <c r="BV5" s="663"/>
      <c r="BW5" s="663"/>
      <c r="BX5" s="663"/>
      <c r="BY5" s="663"/>
      <c r="BZ5" s="663"/>
      <c r="CA5" s="663"/>
      <c r="CB5" s="667"/>
      <c r="CD5" s="641" t="s">
        <v>222</v>
      </c>
      <c r="CE5" s="642"/>
      <c r="CF5" s="642"/>
      <c r="CG5" s="642"/>
      <c r="CH5" s="642"/>
      <c r="CI5" s="642"/>
      <c r="CJ5" s="642"/>
      <c r="CK5" s="642"/>
      <c r="CL5" s="642"/>
      <c r="CM5" s="642"/>
      <c r="CN5" s="642"/>
      <c r="CO5" s="642"/>
      <c r="CP5" s="642"/>
      <c r="CQ5" s="643"/>
      <c r="CR5" s="641" t="s">
        <v>228</v>
      </c>
      <c r="CS5" s="642"/>
      <c r="CT5" s="642"/>
      <c r="CU5" s="642"/>
      <c r="CV5" s="642"/>
      <c r="CW5" s="642"/>
      <c r="CX5" s="642"/>
      <c r="CY5" s="643"/>
      <c r="CZ5" s="641" t="s">
        <v>220</v>
      </c>
      <c r="DA5" s="642"/>
      <c r="DB5" s="642"/>
      <c r="DC5" s="643"/>
      <c r="DD5" s="641" t="s">
        <v>229</v>
      </c>
      <c r="DE5" s="642"/>
      <c r="DF5" s="642"/>
      <c r="DG5" s="642"/>
      <c r="DH5" s="642"/>
      <c r="DI5" s="642"/>
      <c r="DJ5" s="642"/>
      <c r="DK5" s="642"/>
      <c r="DL5" s="642"/>
      <c r="DM5" s="642"/>
      <c r="DN5" s="642"/>
      <c r="DO5" s="642"/>
      <c r="DP5" s="643"/>
      <c r="DQ5" s="641" t="s">
        <v>230</v>
      </c>
      <c r="DR5" s="642"/>
      <c r="DS5" s="642"/>
      <c r="DT5" s="642"/>
      <c r="DU5" s="642"/>
      <c r="DV5" s="642"/>
      <c r="DW5" s="642"/>
      <c r="DX5" s="642"/>
      <c r="DY5" s="642"/>
      <c r="DZ5" s="642"/>
      <c r="EA5" s="642"/>
      <c r="EB5" s="642"/>
      <c r="EC5" s="643"/>
    </row>
    <row r="6" spans="2:143" ht="11.25" customHeight="1" x14ac:dyDescent="0.15">
      <c r="B6" s="656" t="s">
        <v>231</v>
      </c>
      <c r="C6" s="657"/>
      <c r="D6" s="657"/>
      <c r="E6" s="657"/>
      <c r="F6" s="657"/>
      <c r="G6" s="657"/>
      <c r="H6" s="657"/>
      <c r="I6" s="657"/>
      <c r="J6" s="657"/>
      <c r="K6" s="657"/>
      <c r="L6" s="657"/>
      <c r="M6" s="657"/>
      <c r="N6" s="657"/>
      <c r="O6" s="657"/>
      <c r="P6" s="657"/>
      <c r="Q6" s="658"/>
      <c r="R6" s="659">
        <v>926934</v>
      </c>
      <c r="S6" s="660"/>
      <c r="T6" s="660"/>
      <c r="U6" s="660"/>
      <c r="V6" s="660"/>
      <c r="W6" s="660"/>
      <c r="X6" s="660"/>
      <c r="Y6" s="661"/>
      <c r="Z6" s="662">
        <v>0.8</v>
      </c>
      <c r="AA6" s="662"/>
      <c r="AB6" s="662"/>
      <c r="AC6" s="662"/>
      <c r="AD6" s="663">
        <v>926934</v>
      </c>
      <c r="AE6" s="663"/>
      <c r="AF6" s="663"/>
      <c r="AG6" s="663"/>
      <c r="AH6" s="663"/>
      <c r="AI6" s="663"/>
      <c r="AJ6" s="663"/>
      <c r="AK6" s="663"/>
      <c r="AL6" s="664">
        <v>1.6</v>
      </c>
      <c r="AM6" s="665"/>
      <c r="AN6" s="665"/>
      <c r="AO6" s="666"/>
      <c r="AP6" s="656" t="s">
        <v>232</v>
      </c>
      <c r="AQ6" s="657"/>
      <c r="AR6" s="657"/>
      <c r="AS6" s="657"/>
      <c r="AT6" s="657"/>
      <c r="AU6" s="657"/>
      <c r="AV6" s="657"/>
      <c r="AW6" s="657"/>
      <c r="AX6" s="657"/>
      <c r="AY6" s="657"/>
      <c r="AZ6" s="657"/>
      <c r="BA6" s="657"/>
      <c r="BB6" s="657"/>
      <c r="BC6" s="657"/>
      <c r="BD6" s="657"/>
      <c r="BE6" s="657"/>
      <c r="BF6" s="658"/>
      <c r="BG6" s="659">
        <v>35737651</v>
      </c>
      <c r="BH6" s="660"/>
      <c r="BI6" s="660"/>
      <c r="BJ6" s="660"/>
      <c r="BK6" s="660"/>
      <c r="BL6" s="660"/>
      <c r="BM6" s="660"/>
      <c r="BN6" s="661"/>
      <c r="BO6" s="662">
        <v>95.2</v>
      </c>
      <c r="BP6" s="662"/>
      <c r="BQ6" s="662"/>
      <c r="BR6" s="662"/>
      <c r="BS6" s="663">
        <v>637809</v>
      </c>
      <c r="BT6" s="663"/>
      <c r="BU6" s="663"/>
      <c r="BV6" s="663"/>
      <c r="BW6" s="663"/>
      <c r="BX6" s="663"/>
      <c r="BY6" s="663"/>
      <c r="BZ6" s="663"/>
      <c r="CA6" s="663"/>
      <c r="CB6" s="667"/>
      <c r="CD6" s="645" t="s">
        <v>233</v>
      </c>
      <c r="CE6" s="646"/>
      <c r="CF6" s="646"/>
      <c r="CG6" s="646"/>
      <c r="CH6" s="646"/>
      <c r="CI6" s="646"/>
      <c r="CJ6" s="646"/>
      <c r="CK6" s="646"/>
      <c r="CL6" s="646"/>
      <c r="CM6" s="646"/>
      <c r="CN6" s="646"/>
      <c r="CO6" s="646"/>
      <c r="CP6" s="646"/>
      <c r="CQ6" s="647"/>
      <c r="CR6" s="659">
        <v>422511</v>
      </c>
      <c r="CS6" s="660"/>
      <c r="CT6" s="660"/>
      <c r="CU6" s="660"/>
      <c r="CV6" s="660"/>
      <c r="CW6" s="660"/>
      <c r="CX6" s="660"/>
      <c r="CY6" s="661"/>
      <c r="CZ6" s="653">
        <v>0.4</v>
      </c>
      <c r="DA6" s="654"/>
      <c r="DB6" s="654"/>
      <c r="DC6" s="670"/>
      <c r="DD6" s="668">
        <v>7590</v>
      </c>
      <c r="DE6" s="660"/>
      <c r="DF6" s="660"/>
      <c r="DG6" s="660"/>
      <c r="DH6" s="660"/>
      <c r="DI6" s="660"/>
      <c r="DJ6" s="660"/>
      <c r="DK6" s="660"/>
      <c r="DL6" s="660"/>
      <c r="DM6" s="660"/>
      <c r="DN6" s="660"/>
      <c r="DO6" s="660"/>
      <c r="DP6" s="661"/>
      <c r="DQ6" s="668">
        <v>422511</v>
      </c>
      <c r="DR6" s="660"/>
      <c r="DS6" s="660"/>
      <c r="DT6" s="660"/>
      <c r="DU6" s="660"/>
      <c r="DV6" s="660"/>
      <c r="DW6" s="660"/>
      <c r="DX6" s="660"/>
      <c r="DY6" s="660"/>
      <c r="DZ6" s="660"/>
      <c r="EA6" s="660"/>
      <c r="EB6" s="660"/>
      <c r="EC6" s="669"/>
    </row>
    <row r="7" spans="2:143" ht="11.25" customHeight="1" x14ac:dyDescent="0.15">
      <c r="B7" s="656" t="s">
        <v>234</v>
      </c>
      <c r="C7" s="657"/>
      <c r="D7" s="657"/>
      <c r="E7" s="657"/>
      <c r="F7" s="657"/>
      <c r="G7" s="657"/>
      <c r="H7" s="657"/>
      <c r="I7" s="657"/>
      <c r="J7" s="657"/>
      <c r="K7" s="657"/>
      <c r="L7" s="657"/>
      <c r="M7" s="657"/>
      <c r="N7" s="657"/>
      <c r="O7" s="657"/>
      <c r="P7" s="657"/>
      <c r="Q7" s="658"/>
      <c r="R7" s="659">
        <v>14042</v>
      </c>
      <c r="S7" s="660"/>
      <c r="T7" s="660"/>
      <c r="U7" s="660"/>
      <c r="V7" s="660"/>
      <c r="W7" s="660"/>
      <c r="X7" s="660"/>
      <c r="Y7" s="661"/>
      <c r="Z7" s="662">
        <v>0</v>
      </c>
      <c r="AA7" s="662"/>
      <c r="AB7" s="662"/>
      <c r="AC7" s="662"/>
      <c r="AD7" s="663">
        <v>14042</v>
      </c>
      <c r="AE7" s="663"/>
      <c r="AF7" s="663"/>
      <c r="AG7" s="663"/>
      <c r="AH7" s="663"/>
      <c r="AI7" s="663"/>
      <c r="AJ7" s="663"/>
      <c r="AK7" s="663"/>
      <c r="AL7" s="664">
        <v>0</v>
      </c>
      <c r="AM7" s="665"/>
      <c r="AN7" s="665"/>
      <c r="AO7" s="666"/>
      <c r="AP7" s="656" t="s">
        <v>235</v>
      </c>
      <c r="AQ7" s="657"/>
      <c r="AR7" s="657"/>
      <c r="AS7" s="657"/>
      <c r="AT7" s="657"/>
      <c r="AU7" s="657"/>
      <c r="AV7" s="657"/>
      <c r="AW7" s="657"/>
      <c r="AX7" s="657"/>
      <c r="AY7" s="657"/>
      <c r="AZ7" s="657"/>
      <c r="BA7" s="657"/>
      <c r="BB7" s="657"/>
      <c r="BC7" s="657"/>
      <c r="BD7" s="657"/>
      <c r="BE7" s="657"/>
      <c r="BF7" s="658"/>
      <c r="BG7" s="659">
        <v>17509995</v>
      </c>
      <c r="BH7" s="660"/>
      <c r="BI7" s="660"/>
      <c r="BJ7" s="660"/>
      <c r="BK7" s="660"/>
      <c r="BL7" s="660"/>
      <c r="BM7" s="660"/>
      <c r="BN7" s="661"/>
      <c r="BO7" s="662">
        <v>46.7</v>
      </c>
      <c r="BP7" s="662"/>
      <c r="BQ7" s="662"/>
      <c r="BR7" s="662"/>
      <c r="BS7" s="663">
        <v>637809</v>
      </c>
      <c r="BT7" s="663"/>
      <c r="BU7" s="663"/>
      <c r="BV7" s="663"/>
      <c r="BW7" s="663"/>
      <c r="BX7" s="663"/>
      <c r="BY7" s="663"/>
      <c r="BZ7" s="663"/>
      <c r="CA7" s="663"/>
      <c r="CB7" s="667"/>
      <c r="CD7" s="656" t="s">
        <v>236</v>
      </c>
      <c r="CE7" s="657"/>
      <c r="CF7" s="657"/>
      <c r="CG7" s="657"/>
      <c r="CH7" s="657"/>
      <c r="CI7" s="657"/>
      <c r="CJ7" s="657"/>
      <c r="CK7" s="657"/>
      <c r="CL7" s="657"/>
      <c r="CM7" s="657"/>
      <c r="CN7" s="657"/>
      <c r="CO7" s="657"/>
      <c r="CP7" s="657"/>
      <c r="CQ7" s="658"/>
      <c r="CR7" s="659">
        <v>12356010</v>
      </c>
      <c r="CS7" s="660"/>
      <c r="CT7" s="660"/>
      <c r="CU7" s="660"/>
      <c r="CV7" s="660"/>
      <c r="CW7" s="660"/>
      <c r="CX7" s="660"/>
      <c r="CY7" s="661"/>
      <c r="CZ7" s="662">
        <v>11</v>
      </c>
      <c r="DA7" s="662"/>
      <c r="DB7" s="662"/>
      <c r="DC7" s="662"/>
      <c r="DD7" s="668">
        <v>531691</v>
      </c>
      <c r="DE7" s="660"/>
      <c r="DF7" s="660"/>
      <c r="DG7" s="660"/>
      <c r="DH7" s="660"/>
      <c r="DI7" s="660"/>
      <c r="DJ7" s="660"/>
      <c r="DK7" s="660"/>
      <c r="DL7" s="660"/>
      <c r="DM7" s="660"/>
      <c r="DN7" s="660"/>
      <c r="DO7" s="660"/>
      <c r="DP7" s="661"/>
      <c r="DQ7" s="668">
        <v>10340125</v>
      </c>
      <c r="DR7" s="660"/>
      <c r="DS7" s="660"/>
      <c r="DT7" s="660"/>
      <c r="DU7" s="660"/>
      <c r="DV7" s="660"/>
      <c r="DW7" s="660"/>
      <c r="DX7" s="660"/>
      <c r="DY7" s="660"/>
      <c r="DZ7" s="660"/>
      <c r="EA7" s="660"/>
      <c r="EB7" s="660"/>
      <c r="EC7" s="669"/>
    </row>
    <row r="8" spans="2:143" ht="11.25" customHeight="1" x14ac:dyDescent="0.15">
      <c r="B8" s="656" t="s">
        <v>237</v>
      </c>
      <c r="C8" s="657"/>
      <c r="D8" s="657"/>
      <c r="E8" s="657"/>
      <c r="F8" s="657"/>
      <c r="G8" s="657"/>
      <c r="H8" s="657"/>
      <c r="I8" s="657"/>
      <c r="J8" s="657"/>
      <c r="K8" s="657"/>
      <c r="L8" s="657"/>
      <c r="M8" s="657"/>
      <c r="N8" s="657"/>
      <c r="O8" s="657"/>
      <c r="P8" s="657"/>
      <c r="Q8" s="658"/>
      <c r="R8" s="659">
        <v>169545</v>
      </c>
      <c r="S8" s="660"/>
      <c r="T8" s="660"/>
      <c r="U8" s="660"/>
      <c r="V8" s="660"/>
      <c r="W8" s="660"/>
      <c r="X8" s="660"/>
      <c r="Y8" s="661"/>
      <c r="Z8" s="662">
        <v>0.1</v>
      </c>
      <c r="AA8" s="662"/>
      <c r="AB8" s="662"/>
      <c r="AC8" s="662"/>
      <c r="AD8" s="663">
        <v>169545</v>
      </c>
      <c r="AE8" s="663"/>
      <c r="AF8" s="663"/>
      <c r="AG8" s="663"/>
      <c r="AH8" s="663"/>
      <c r="AI8" s="663"/>
      <c r="AJ8" s="663"/>
      <c r="AK8" s="663"/>
      <c r="AL8" s="664">
        <v>0.3</v>
      </c>
      <c r="AM8" s="665"/>
      <c r="AN8" s="665"/>
      <c r="AO8" s="666"/>
      <c r="AP8" s="656" t="s">
        <v>238</v>
      </c>
      <c r="AQ8" s="657"/>
      <c r="AR8" s="657"/>
      <c r="AS8" s="657"/>
      <c r="AT8" s="657"/>
      <c r="AU8" s="657"/>
      <c r="AV8" s="657"/>
      <c r="AW8" s="657"/>
      <c r="AX8" s="657"/>
      <c r="AY8" s="657"/>
      <c r="AZ8" s="657"/>
      <c r="BA8" s="657"/>
      <c r="BB8" s="657"/>
      <c r="BC8" s="657"/>
      <c r="BD8" s="657"/>
      <c r="BE8" s="657"/>
      <c r="BF8" s="658"/>
      <c r="BG8" s="659">
        <v>432081</v>
      </c>
      <c r="BH8" s="660"/>
      <c r="BI8" s="660"/>
      <c r="BJ8" s="660"/>
      <c r="BK8" s="660"/>
      <c r="BL8" s="660"/>
      <c r="BM8" s="660"/>
      <c r="BN8" s="661"/>
      <c r="BO8" s="662">
        <v>1.2</v>
      </c>
      <c r="BP8" s="662"/>
      <c r="BQ8" s="662"/>
      <c r="BR8" s="662"/>
      <c r="BS8" s="663" t="s">
        <v>239</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38582902</v>
      </c>
      <c r="CS8" s="660"/>
      <c r="CT8" s="660"/>
      <c r="CU8" s="660"/>
      <c r="CV8" s="660"/>
      <c r="CW8" s="660"/>
      <c r="CX8" s="660"/>
      <c r="CY8" s="661"/>
      <c r="CZ8" s="662">
        <v>34.4</v>
      </c>
      <c r="DA8" s="662"/>
      <c r="DB8" s="662"/>
      <c r="DC8" s="662"/>
      <c r="DD8" s="668">
        <v>298383</v>
      </c>
      <c r="DE8" s="660"/>
      <c r="DF8" s="660"/>
      <c r="DG8" s="660"/>
      <c r="DH8" s="660"/>
      <c r="DI8" s="660"/>
      <c r="DJ8" s="660"/>
      <c r="DK8" s="660"/>
      <c r="DL8" s="660"/>
      <c r="DM8" s="660"/>
      <c r="DN8" s="660"/>
      <c r="DO8" s="660"/>
      <c r="DP8" s="661"/>
      <c r="DQ8" s="668">
        <v>20985506</v>
      </c>
      <c r="DR8" s="660"/>
      <c r="DS8" s="660"/>
      <c r="DT8" s="660"/>
      <c r="DU8" s="660"/>
      <c r="DV8" s="660"/>
      <c r="DW8" s="660"/>
      <c r="DX8" s="660"/>
      <c r="DY8" s="660"/>
      <c r="DZ8" s="660"/>
      <c r="EA8" s="660"/>
      <c r="EB8" s="660"/>
      <c r="EC8" s="669"/>
    </row>
    <row r="9" spans="2:143" ht="11.25" customHeight="1" x14ac:dyDescent="0.15">
      <c r="B9" s="656" t="s">
        <v>241</v>
      </c>
      <c r="C9" s="657"/>
      <c r="D9" s="657"/>
      <c r="E9" s="657"/>
      <c r="F9" s="657"/>
      <c r="G9" s="657"/>
      <c r="H9" s="657"/>
      <c r="I9" s="657"/>
      <c r="J9" s="657"/>
      <c r="K9" s="657"/>
      <c r="L9" s="657"/>
      <c r="M9" s="657"/>
      <c r="N9" s="657"/>
      <c r="O9" s="657"/>
      <c r="P9" s="657"/>
      <c r="Q9" s="658"/>
      <c r="R9" s="659">
        <v>122371</v>
      </c>
      <c r="S9" s="660"/>
      <c r="T9" s="660"/>
      <c r="U9" s="660"/>
      <c r="V9" s="660"/>
      <c r="W9" s="660"/>
      <c r="X9" s="660"/>
      <c r="Y9" s="661"/>
      <c r="Z9" s="662">
        <v>0.1</v>
      </c>
      <c r="AA9" s="662"/>
      <c r="AB9" s="662"/>
      <c r="AC9" s="662"/>
      <c r="AD9" s="663">
        <v>122371</v>
      </c>
      <c r="AE9" s="663"/>
      <c r="AF9" s="663"/>
      <c r="AG9" s="663"/>
      <c r="AH9" s="663"/>
      <c r="AI9" s="663"/>
      <c r="AJ9" s="663"/>
      <c r="AK9" s="663"/>
      <c r="AL9" s="664">
        <v>0.2</v>
      </c>
      <c r="AM9" s="665"/>
      <c r="AN9" s="665"/>
      <c r="AO9" s="666"/>
      <c r="AP9" s="656" t="s">
        <v>242</v>
      </c>
      <c r="AQ9" s="657"/>
      <c r="AR9" s="657"/>
      <c r="AS9" s="657"/>
      <c r="AT9" s="657"/>
      <c r="AU9" s="657"/>
      <c r="AV9" s="657"/>
      <c r="AW9" s="657"/>
      <c r="AX9" s="657"/>
      <c r="AY9" s="657"/>
      <c r="AZ9" s="657"/>
      <c r="BA9" s="657"/>
      <c r="BB9" s="657"/>
      <c r="BC9" s="657"/>
      <c r="BD9" s="657"/>
      <c r="BE9" s="657"/>
      <c r="BF9" s="658"/>
      <c r="BG9" s="659">
        <v>13688225</v>
      </c>
      <c r="BH9" s="660"/>
      <c r="BI9" s="660"/>
      <c r="BJ9" s="660"/>
      <c r="BK9" s="660"/>
      <c r="BL9" s="660"/>
      <c r="BM9" s="660"/>
      <c r="BN9" s="661"/>
      <c r="BO9" s="662">
        <v>36.5</v>
      </c>
      <c r="BP9" s="662"/>
      <c r="BQ9" s="662"/>
      <c r="BR9" s="662"/>
      <c r="BS9" s="663" t="s">
        <v>243</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10217436</v>
      </c>
      <c r="CS9" s="660"/>
      <c r="CT9" s="660"/>
      <c r="CU9" s="660"/>
      <c r="CV9" s="660"/>
      <c r="CW9" s="660"/>
      <c r="CX9" s="660"/>
      <c r="CY9" s="661"/>
      <c r="CZ9" s="662">
        <v>9.1</v>
      </c>
      <c r="DA9" s="662"/>
      <c r="DB9" s="662"/>
      <c r="DC9" s="662"/>
      <c r="DD9" s="668">
        <v>300869</v>
      </c>
      <c r="DE9" s="660"/>
      <c r="DF9" s="660"/>
      <c r="DG9" s="660"/>
      <c r="DH9" s="660"/>
      <c r="DI9" s="660"/>
      <c r="DJ9" s="660"/>
      <c r="DK9" s="660"/>
      <c r="DL9" s="660"/>
      <c r="DM9" s="660"/>
      <c r="DN9" s="660"/>
      <c r="DO9" s="660"/>
      <c r="DP9" s="661"/>
      <c r="DQ9" s="668">
        <v>7636264</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243</v>
      </c>
      <c r="AA10" s="662"/>
      <c r="AB10" s="662"/>
      <c r="AC10" s="662"/>
      <c r="AD10" s="663" t="s">
        <v>239</v>
      </c>
      <c r="AE10" s="663"/>
      <c r="AF10" s="663"/>
      <c r="AG10" s="663"/>
      <c r="AH10" s="663"/>
      <c r="AI10" s="663"/>
      <c r="AJ10" s="663"/>
      <c r="AK10" s="663"/>
      <c r="AL10" s="664" t="s">
        <v>243</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965722</v>
      </c>
      <c r="BH10" s="660"/>
      <c r="BI10" s="660"/>
      <c r="BJ10" s="660"/>
      <c r="BK10" s="660"/>
      <c r="BL10" s="660"/>
      <c r="BM10" s="660"/>
      <c r="BN10" s="661"/>
      <c r="BO10" s="662">
        <v>2.6</v>
      </c>
      <c r="BP10" s="662"/>
      <c r="BQ10" s="662"/>
      <c r="BR10" s="662"/>
      <c r="BS10" s="663" t="s">
        <v>243</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137389</v>
      </c>
      <c r="CS10" s="660"/>
      <c r="CT10" s="660"/>
      <c r="CU10" s="660"/>
      <c r="CV10" s="660"/>
      <c r="CW10" s="660"/>
      <c r="CX10" s="660"/>
      <c r="CY10" s="661"/>
      <c r="CZ10" s="662">
        <v>0.1</v>
      </c>
      <c r="DA10" s="662"/>
      <c r="DB10" s="662"/>
      <c r="DC10" s="662"/>
      <c r="DD10" s="668">
        <v>811</v>
      </c>
      <c r="DE10" s="660"/>
      <c r="DF10" s="660"/>
      <c r="DG10" s="660"/>
      <c r="DH10" s="660"/>
      <c r="DI10" s="660"/>
      <c r="DJ10" s="660"/>
      <c r="DK10" s="660"/>
      <c r="DL10" s="660"/>
      <c r="DM10" s="660"/>
      <c r="DN10" s="660"/>
      <c r="DO10" s="660"/>
      <c r="DP10" s="661"/>
      <c r="DQ10" s="668">
        <v>92769</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6512534</v>
      </c>
      <c r="S11" s="660"/>
      <c r="T11" s="660"/>
      <c r="U11" s="660"/>
      <c r="V11" s="660"/>
      <c r="W11" s="660"/>
      <c r="X11" s="660"/>
      <c r="Y11" s="661"/>
      <c r="Z11" s="664">
        <v>5.7</v>
      </c>
      <c r="AA11" s="665"/>
      <c r="AB11" s="665"/>
      <c r="AC11" s="671"/>
      <c r="AD11" s="668">
        <v>6512534</v>
      </c>
      <c r="AE11" s="660"/>
      <c r="AF11" s="660"/>
      <c r="AG11" s="660"/>
      <c r="AH11" s="660"/>
      <c r="AI11" s="660"/>
      <c r="AJ11" s="660"/>
      <c r="AK11" s="661"/>
      <c r="AL11" s="664">
        <v>11</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2423967</v>
      </c>
      <c r="BH11" s="660"/>
      <c r="BI11" s="660"/>
      <c r="BJ11" s="660"/>
      <c r="BK11" s="660"/>
      <c r="BL11" s="660"/>
      <c r="BM11" s="660"/>
      <c r="BN11" s="661"/>
      <c r="BO11" s="662">
        <v>6.5</v>
      </c>
      <c r="BP11" s="662"/>
      <c r="BQ11" s="662"/>
      <c r="BR11" s="662"/>
      <c r="BS11" s="663">
        <v>637809</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3125297</v>
      </c>
      <c r="CS11" s="660"/>
      <c r="CT11" s="660"/>
      <c r="CU11" s="660"/>
      <c r="CV11" s="660"/>
      <c r="CW11" s="660"/>
      <c r="CX11" s="660"/>
      <c r="CY11" s="661"/>
      <c r="CZ11" s="662">
        <v>2.8</v>
      </c>
      <c r="DA11" s="662"/>
      <c r="DB11" s="662"/>
      <c r="DC11" s="662"/>
      <c r="DD11" s="668">
        <v>759583</v>
      </c>
      <c r="DE11" s="660"/>
      <c r="DF11" s="660"/>
      <c r="DG11" s="660"/>
      <c r="DH11" s="660"/>
      <c r="DI11" s="660"/>
      <c r="DJ11" s="660"/>
      <c r="DK11" s="660"/>
      <c r="DL11" s="660"/>
      <c r="DM11" s="660"/>
      <c r="DN11" s="660"/>
      <c r="DO11" s="660"/>
      <c r="DP11" s="661"/>
      <c r="DQ11" s="668">
        <v>1563840</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v>30772</v>
      </c>
      <c r="S12" s="660"/>
      <c r="T12" s="660"/>
      <c r="U12" s="660"/>
      <c r="V12" s="660"/>
      <c r="W12" s="660"/>
      <c r="X12" s="660"/>
      <c r="Y12" s="661"/>
      <c r="Z12" s="662">
        <v>0</v>
      </c>
      <c r="AA12" s="662"/>
      <c r="AB12" s="662"/>
      <c r="AC12" s="662"/>
      <c r="AD12" s="663">
        <v>30772</v>
      </c>
      <c r="AE12" s="663"/>
      <c r="AF12" s="663"/>
      <c r="AG12" s="663"/>
      <c r="AH12" s="663"/>
      <c r="AI12" s="663"/>
      <c r="AJ12" s="663"/>
      <c r="AK12" s="663"/>
      <c r="AL12" s="664">
        <v>0.1</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15787777</v>
      </c>
      <c r="BH12" s="660"/>
      <c r="BI12" s="660"/>
      <c r="BJ12" s="660"/>
      <c r="BK12" s="660"/>
      <c r="BL12" s="660"/>
      <c r="BM12" s="660"/>
      <c r="BN12" s="661"/>
      <c r="BO12" s="662">
        <v>42.1</v>
      </c>
      <c r="BP12" s="662"/>
      <c r="BQ12" s="662"/>
      <c r="BR12" s="662"/>
      <c r="BS12" s="663" t="s">
        <v>239</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8923901</v>
      </c>
      <c r="CS12" s="660"/>
      <c r="CT12" s="660"/>
      <c r="CU12" s="660"/>
      <c r="CV12" s="660"/>
      <c r="CW12" s="660"/>
      <c r="CX12" s="660"/>
      <c r="CY12" s="661"/>
      <c r="CZ12" s="662">
        <v>8</v>
      </c>
      <c r="DA12" s="662"/>
      <c r="DB12" s="662"/>
      <c r="DC12" s="662"/>
      <c r="DD12" s="668">
        <v>157767</v>
      </c>
      <c r="DE12" s="660"/>
      <c r="DF12" s="660"/>
      <c r="DG12" s="660"/>
      <c r="DH12" s="660"/>
      <c r="DI12" s="660"/>
      <c r="DJ12" s="660"/>
      <c r="DK12" s="660"/>
      <c r="DL12" s="660"/>
      <c r="DM12" s="660"/>
      <c r="DN12" s="660"/>
      <c r="DO12" s="660"/>
      <c r="DP12" s="661"/>
      <c r="DQ12" s="668">
        <v>2039739</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243</v>
      </c>
      <c r="S13" s="660"/>
      <c r="T13" s="660"/>
      <c r="U13" s="660"/>
      <c r="V13" s="660"/>
      <c r="W13" s="660"/>
      <c r="X13" s="660"/>
      <c r="Y13" s="661"/>
      <c r="Z13" s="662" t="s">
        <v>239</v>
      </c>
      <c r="AA13" s="662"/>
      <c r="AB13" s="662"/>
      <c r="AC13" s="662"/>
      <c r="AD13" s="663" t="s">
        <v>239</v>
      </c>
      <c r="AE13" s="663"/>
      <c r="AF13" s="663"/>
      <c r="AG13" s="663"/>
      <c r="AH13" s="663"/>
      <c r="AI13" s="663"/>
      <c r="AJ13" s="663"/>
      <c r="AK13" s="663"/>
      <c r="AL13" s="664" t="s">
        <v>243</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15641114</v>
      </c>
      <c r="BH13" s="660"/>
      <c r="BI13" s="660"/>
      <c r="BJ13" s="660"/>
      <c r="BK13" s="660"/>
      <c r="BL13" s="660"/>
      <c r="BM13" s="660"/>
      <c r="BN13" s="661"/>
      <c r="BO13" s="662">
        <v>41.7</v>
      </c>
      <c r="BP13" s="662"/>
      <c r="BQ13" s="662"/>
      <c r="BR13" s="662"/>
      <c r="BS13" s="663" t="s">
        <v>243</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9595308</v>
      </c>
      <c r="CS13" s="660"/>
      <c r="CT13" s="660"/>
      <c r="CU13" s="660"/>
      <c r="CV13" s="660"/>
      <c r="CW13" s="660"/>
      <c r="CX13" s="660"/>
      <c r="CY13" s="661"/>
      <c r="CZ13" s="662">
        <v>8.6</v>
      </c>
      <c r="DA13" s="662"/>
      <c r="DB13" s="662"/>
      <c r="DC13" s="662"/>
      <c r="DD13" s="668">
        <v>5458171</v>
      </c>
      <c r="DE13" s="660"/>
      <c r="DF13" s="660"/>
      <c r="DG13" s="660"/>
      <c r="DH13" s="660"/>
      <c r="DI13" s="660"/>
      <c r="DJ13" s="660"/>
      <c r="DK13" s="660"/>
      <c r="DL13" s="660"/>
      <c r="DM13" s="660"/>
      <c r="DN13" s="660"/>
      <c r="DO13" s="660"/>
      <c r="DP13" s="661"/>
      <c r="DQ13" s="668">
        <v>5899537</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139</v>
      </c>
      <c r="S14" s="660"/>
      <c r="T14" s="660"/>
      <c r="U14" s="660"/>
      <c r="V14" s="660"/>
      <c r="W14" s="660"/>
      <c r="X14" s="660"/>
      <c r="Y14" s="661"/>
      <c r="Z14" s="662" t="s">
        <v>239</v>
      </c>
      <c r="AA14" s="662"/>
      <c r="AB14" s="662"/>
      <c r="AC14" s="662"/>
      <c r="AD14" s="663" t="s">
        <v>239</v>
      </c>
      <c r="AE14" s="663"/>
      <c r="AF14" s="663"/>
      <c r="AG14" s="663"/>
      <c r="AH14" s="663"/>
      <c r="AI14" s="663"/>
      <c r="AJ14" s="663"/>
      <c r="AK14" s="663"/>
      <c r="AL14" s="664" t="s">
        <v>239</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825515</v>
      </c>
      <c r="BH14" s="660"/>
      <c r="BI14" s="660"/>
      <c r="BJ14" s="660"/>
      <c r="BK14" s="660"/>
      <c r="BL14" s="660"/>
      <c r="BM14" s="660"/>
      <c r="BN14" s="661"/>
      <c r="BO14" s="662">
        <v>2.2000000000000002</v>
      </c>
      <c r="BP14" s="662"/>
      <c r="BQ14" s="662"/>
      <c r="BR14" s="662"/>
      <c r="BS14" s="663" t="s">
        <v>243</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3087794</v>
      </c>
      <c r="CS14" s="660"/>
      <c r="CT14" s="660"/>
      <c r="CU14" s="660"/>
      <c r="CV14" s="660"/>
      <c r="CW14" s="660"/>
      <c r="CX14" s="660"/>
      <c r="CY14" s="661"/>
      <c r="CZ14" s="662">
        <v>2.8</v>
      </c>
      <c r="DA14" s="662"/>
      <c r="DB14" s="662"/>
      <c r="DC14" s="662"/>
      <c r="DD14" s="668">
        <v>458375</v>
      </c>
      <c r="DE14" s="660"/>
      <c r="DF14" s="660"/>
      <c r="DG14" s="660"/>
      <c r="DH14" s="660"/>
      <c r="DI14" s="660"/>
      <c r="DJ14" s="660"/>
      <c r="DK14" s="660"/>
      <c r="DL14" s="660"/>
      <c r="DM14" s="660"/>
      <c r="DN14" s="660"/>
      <c r="DO14" s="660"/>
      <c r="DP14" s="661"/>
      <c r="DQ14" s="668">
        <v>2637413</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239</v>
      </c>
      <c r="S15" s="660"/>
      <c r="T15" s="660"/>
      <c r="U15" s="660"/>
      <c r="V15" s="660"/>
      <c r="W15" s="660"/>
      <c r="X15" s="660"/>
      <c r="Y15" s="661"/>
      <c r="Z15" s="662" t="s">
        <v>243</v>
      </c>
      <c r="AA15" s="662"/>
      <c r="AB15" s="662"/>
      <c r="AC15" s="662"/>
      <c r="AD15" s="663" t="s">
        <v>239</v>
      </c>
      <c r="AE15" s="663"/>
      <c r="AF15" s="663"/>
      <c r="AG15" s="663"/>
      <c r="AH15" s="663"/>
      <c r="AI15" s="663"/>
      <c r="AJ15" s="663"/>
      <c r="AK15" s="663"/>
      <c r="AL15" s="664" t="s">
        <v>243</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1614364</v>
      </c>
      <c r="BH15" s="660"/>
      <c r="BI15" s="660"/>
      <c r="BJ15" s="660"/>
      <c r="BK15" s="660"/>
      <c r="BL15" s="660"/>
      <c r="BM15" s="660"/>
      <c r="BN15" s="661"/>
      <c r="BO15" s="662">
        <v>4.3</v>
      </c>
      <c r="BP15" s="662"/>
      <c r="BQ15" s="662"/>
      <c r="BR15" s="662"/>
      <c r="BS15" s="663" t="s">
        <v>243</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16333778</v>
      </c>
      <c r="CS15" s="660"/>
      <c r="CT15" s="660"/>
      <c r="CU15" s="660"/>
      <c r="CV15" s="660"/>
      <c r="CW15" s="660"/>
      <c r="CX15" s="660"/>
      <c r="CY15" s="661"/>
      <c r="CZ15" s="662">
        <v>14.6</v>
      </c>
      <c r="DA15" s="662"/>
      <c r="DB15" s="662"/>
      <c r="DC15" s="662"/>
      <c r="DD15" s="668">
        <v>6620074</v>
      </c>
      <c r="DE15" s="660"/>
      <c r="DF15" s="660"/>
      <c r="DG15" s="660"/>
      <c r="DH15" s="660"/>
      <c r="DI15" s="660"/>
      <c r="DJ15" s="660"/>
      <c r="DK15" s="660"/>
      <c r="DL15" s="660"/>
      <c r="DM15" s="660"/>
      <c r="DN15" s="660"/>
      <c r="DO15" s="660"/>
      <c r="DP15" s="661"/>
      <c r="DQ15" s="668">
        <v>8973052</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60217</v>
      </c>
      <c r="S16" s="660"/>
      <c r="T16" s="660"/>
      <c r="U16" s="660"/>
      <c r="V16" s="660"/>
      <c r="W16" s="660"/>
      <c r="X16" s="660"/>
      <c r="Y16" s="661"/>
      <c r="Z16" s="662">
        <v>0.1</v>
      </c>
      <c r="AA16" s="662"/>
      <c r="AB16" s="662"/>
      <c r="AC16" s="662"/>
      <c r="AD16" s="663">
        <v>60217</v>
      </c>
      <c r="AE16" s="663"/>
      <c r="AF16" s="663"/>
      <c r="AG16" s="663"/>
      <c r="AH16" s="663"/>
      <c r="AI16" s="663"/>
      <c r="AJ16" s="663"/>
      <c r="AK16" s="663"/>
      <c r="AL16" s="664">
        <v>0.1</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239</v>
      </c>
      <c r="BP16" s="662"/>
      <c r="BQ16" s="662"/>
      <c r="BR16" s="662"/>
      <c r="BS16" s="663" t="s">
        <v>243</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232003</v>
      </c>
      <c r="CS16" s="660"/>
      <c r="CT16" s="660"/>
      <c r="CU16" s="660"/>
      <c r="CV16" s="660"/>
      <c r="CW16" s="660"/>
      <c r="CX16" s="660"/>
      <c r="CY16" s="661"/>
      <c r="CZ16" s="662">
        <v>0.2</v>
      </c>
      <c r="DA16" s="662"/>
      <c r="DB16" s="662"/>
      <c r="DC16" s="662"/>
      <c r="DD16" s="668" t="s">
        <v>243</v>
      </c>
      <c r="DE16" s="660"/>
      <c r="DF16" s="660"/>
      <c r="DG16" s="660"/>
      <c r="DH16" s="660"/>
      <c r="DI16" s="660"/>
      <c r="DJ16" s="660"/>
      <c r="DK16" s="660"/>
      <c r="DL16" s="660"/>
      <c r="DM16" s="660"/>
      <c r="DN16" s="660"/>
      <c r="DO16" s="660"/>
      <c r="DP16" s="661"/>
      <c r="DQ16" s="668">
        <v>16457</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698114</v>
      </c>
      <c r="S17" s="660"/>
      <c r="T17" s="660"/>
      <c r="U17" s="660"/>
      <c r="V17" s="660"/>
      <c r="W17" s="660"/>
      <c r="X17" s="660"/>
      <c r="Y17" s="661"/>
      <c r="Z17" s="662">
        <v>0.6</v>
      </c>
      <c r="AA17" s="662"/>
      <c r="AB17" s="662"/>
      <c r="AC17" s="662"/>
      <c r="AD17" s="663">
        <v>698114</v>
      </c>
      <c r="AE17" s="663"/>
      <c r="AF17" s="663"/>
      <c r="AG17" s="663"/>
      <c r="AH17" s="663"/>
      <c r="AI17" s="663"/>
      <c r="AJ17" s="663"/>
      <c r="AK17" s="663"/>
      <c r="AL17" s="664">
        <v>1.2</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239</v>
      </c>
      <c r="BP17" s="662"/>
      <c r="BQ17" s="662"/>
      <c r="BR17" s="662"/>
      <c r="BS17" s="663" t="s">
        <v>239</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8987445</v>
      </c>
      <c r="CS17" s="660"/>
      <c r="CT17" s="660"/>
      <c r="CU17" s="660"/>
      <c r="CV17" s="660"/>
      <c r="CW17" s="660"/>
      <c r="CX17" s="660"/>
      <c r="CY17" s="661"/>
      <c r="CZ17" s="662">
        <v>8</v>
      </c>
      <c r="DA17" s="662"/>
      <c r="DB17" s="662"/>
      <c r="DC17" s="662"/>
      <c r="DD17" s="668" t="s">
        <v>243</v>
      </c>
      <c r="DE17" s="660"/>
      <c r="DF17" s="660"/>
      <c r="DG17" s="660"/>
      <c r="DH17" s="660"/>
      <c r="DI17" s="660"/>
      <c r="DJ17" s="660"/>
      <c r="DK17" s="660"/>
      <c r="DL17" s="660"/>
      <c r="DM17" s="660"/>
      <c r="DN17" s="660"/>
      <c r="DO17" s="660"/>
      <c r="DP17" s="661"/>
      <c r="DQ17" s="668">
        <v>8856824</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255665</v>
      </c>
      <c r="S18" s="660"/>
      <c r="T18" s="660"/>
      <c r="U18" s="660"/>
      <c r="V18" s="660"/>
      <c r="W18" s="660"/>
      <c r="X18" s="660"/>
      <c r="Y18" s="661"/>
      <c r="Z18" s="662">
        <v>0.2</v>
      </c>
      <c r="AA18" s="662"/>
      <c r="AB18" s="662"/>
      <c r="AC18" s="662"/>
      <c r="AD18" s="663">
        <v>255665</v>
      </c>
      <c r="AE18" s="663"/>
      <c r="AF18" s="663"/>
      <c r="AG18" s="663"/>
      <c r="AH18" s="663"/>
      <c r="AI18" s="663"/>
      <c r="AJ18" s="663"/>
      <c r="AK18" s="663"/>
      <c r="AL18" s="664">
        <v>0.4</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243</v>
      </c>
      <c r="BP18" s="662"/>
      <c r="BQ18" s="662"/>
      <c r="BR18" s="662"/>
      <c r="BS18" s="663" t="s">
        <v>243</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243</v>
      </c>
      <c r="CS18" s="660"/>
      <c r="CT18" s="660"/>
      <c r="CU18" s="660"/>
      <c r="CV18" s="660"/>
      <c r="CW18" s="660"/>
      <c r="CX18" s="660"/>
      <c r="CY18" s="661"/>
      <c r="CZ18" s="662" t="s">
        <v>243</v>
      </c>
      <c r="DA18" s="662"/>
      <c r="DB18" s="662"/>
      <c r="DC18" s="662"/>
      <c r="DD18" s="668" t="s">
        <v>239</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251668</v>
      </c>
      <c r="S19" s="660"/>
      <c r="T19" s="660"/>
      <c r="U19" s="660"/>
      <c r="V19" s="660"/>
      <c r="W19" s="660"/>
      <c r="X19" s="660"/>
      <c r="Y19" s="661"/>
      <c r="Z19" s="662">
        <v>0.2</v>
      </c>
      <c r="AA19" s="662"/>
      <c r="AB19" s="662"/>
      <c r="AC19" s="662"/>
      <c r="AD19" s="663">
        <v>251668</v>
      </c>
      <c r="AE19" s="663"/>
      <c r="AF19" s="663"/>
      <c r="AG19" s="663"/>
      <c r="AH19" s="663"/>
      <c r="AI19" s="663"/>
      <c r="AJ19" s="663"/>
      <c r="AK19" s="663"/>
      <c r="AL19" s="664">
        <v>0.4</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1783448</v>
      </c>
      <c r="BH19" s="660"/>
      <c r="BI19" s="660"/>
      <c r="BJ19" s="660"/>
      <c r="BK19" s="660"/>
      <c r="BL19" s="660"/>
      <c r="BM19" s="660"/>
      <c r="BN19" s="661"/>
      <c r="BO19" s="662">
        <v>4.8</v>
      </c>
      <c r="BP19" s="662"/>
      <c r="BQ19" s="662"/>
      <c r="BR19" s="662"/>
      <c r="BS19" s="663" t="s">
        <v>239</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243</v>
      </c>
      <c r="CS19" s="660"/>
      <c r="CT19" s="660"/>
      <c r="CU19" s="660"/>
      <c r="CV19" s="660"/>
      <c r="CW19" s="660"/>
      <c r="CX19" s="660"/>
      <c r="CY19" s="661"/>
      <c r="CZ19" s="662" t="s">
        <v>243</v>
      </c>
      <c r="DA19" s="662"/>
      <c r="DB19" s="662"/>
      <c r="DC19" s="662"/>
      <c r="DD19" s="668" t="s">
        <v>239</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3997</v>
      </c>
      <c r="S20" s="660"/>
      <c r="T20" s="660"/>
      <c r="U20" s="660"/>
      <c r="V20" s="660"/>
      <c r="W20" s="660"/>
      <c r="X20" s="660"/>
      <c r="Y20" s="661"/>
      <c r="Z20" s="662">
        <v>0</v>
      </c>
      <c r="AA20" s="662"/>
      <c r="AB20" s="662"/>
      <c r="AC20" s="662"/>
      <c r="AD20" s="663">
        <v>3997</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1783448</v>
      </c>
      <c r="BH20" s="660"/>
      <c r="BI20" s="660"/>
      <c r="BJ20" s="660"/>
      <c r="BK20" s="660"/>
      <c r="BL20" s="660"/>
      <c r="BM20" s="660"/>
      <c r="BN20" s="661"/>
      <c r="BO20" s="662">
        <v>4.8</v>
      </c>
      <c r="BP20" s="662"/>
      <c r="BQ20" s="662"/>
      <c r="BR20" s="662"/>
      <c r="BS20" s="663" t="s">
        <v>139</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112001774</v>
      </c>
      <c r="CS20" s="660"/>
      <c r="CT20" s="660"/>
      <c r="CU20" s="660"/>
      <c r="CV20" s="660"/>
      <c r="CW20" s="660"/>
      <c r="CX20" s="660"/>
      <c r="CY20" s="661"/>
      <c r="CZ20" s="662">
        <v>100</v>
      </c>
      <c r="DA20" s="662"/>
      <c r="DB20" s="662"/>
      <c r="DC20" s="662"/>
      <c r="DD20" s="668">
        <v>14593314</v>
      </c>
      <c r="DE20" s="660"/>
      <c r="DF20" s="660"/>
      <c r="DG20" s="660"/>
      <c r="DH20" s="660"/>
      <c r="DI20" s="660"/>
      <c r="DJ20" s="660"/>
      <c r="DK20" s="660"/>
      <c r="DL20" s="660"/>
      <c r="DM20" s="660"/>
      <c r="DN20" s="660"/>
      <c r="DO20" s="660"/>
      <c r="DP20" s="661"/>
      <c r="DQ20" s="668">
        <v>69464037</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15465817</v>
      </c>
      <c r="S21" s="660"/>
      <c r="T21" s="660"/>
      <c r="U21" s="660"/>
      <c r="V21" s="660"/>
      <c r="W21" s="660"/>
      <c r="X21" s="660"/>
      <c r="Y21" s="661"/>
      <c r="Z21" s="662">
        <v>13.4</v>
      </c>
      <c r="AA21" s="662"/>
      <c r="AB21" s="662"/>
      <c r="AC21" s="662"/>
      <c r="AD21" s="663">
        <v>14128615</v>
      </c>
      <c r="AE21" s="663"/>
      <c r="AF21" s="663"/>
      <c r="AG21" s="663"/>
      <c r="AH21" s="663"/>
      <c r="AI21" s="663"/>
      <c r="AJ21" s="663"/>
      <c r="AK21" s="663"/>
      <c r="AL21" s="664">
        <v>23.8</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90269</v>
      </c>
      <c r="BH21" s="660"/>
      <c r="BI21" s="660"/>
      <c r="BJ21" s="660"/>
      <c r="BK21" s="660"/>
      <c r="BL21" s="660"/>
      <c r="BM21" s="660"/>
      <c r="BN21" s="661"/>
      <c r="BO21" s="662">
        <v>0.2</v>
      </c>
      <c r="BP21" s="662"/>
      <c r="BQ21" s="662"/>
      <c r="BR21" s="662"/>
      <c r="BS21" s="663" t="s">
        <v>243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14128615</v>
      </c>
      <c r="S22" s="660"/>
      <c r="T22" s="660"/>
      <c r="U22" s="660"/>
      <c r="V22" s="660"/>
      <c r="W22" s="660"/>
      <c r="X22" s="660"/>
      <c r="Y22" s="661"/>
      <c r="Z22" s="662">
        <v>12.3</v>
      </c>
      <c r="AA22" s="662"/>
      <c r="AB22" s="662"/>
      <c r="AC22" s="662"/>
      <c r="AD22" s="663">
        <v>14128615</v>
      </c>
      <c r="AE22" s="663"/>
      <c r="AF22" s="663"/>
      <c r="AG22" s="663"/>
      <c r="AH22" s="663"/>
      <c r="AI22" s="663"/>
      <c r="AJ22" s="663"/>
      <c r="AK22" s="663"/>
      <c r="AL22" s="664">
        <v>23.8</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243</v>
      </c>
      <c r="BH22" s="660"/>
      <c r="BI22" s="660"/>
      <c r="BJ22" s="660"/>
      <c r="BK22" s="660"/>
      <c r="BL22" s="660"/>
      <c r="BM22" s="660"/>
      <c r="BN22" s="661"/>
      <c r="BO22" s="662" t="s">
        <v>239</v>
      </c>
      <c r="BP22" s="662"/>
      <c r="BQ22" s="662"/>
      <c r="BR22" s="662"/>
      <c r="BS22" s="663" t="s">
        <v>239</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1336923</v>
      </c>
      <c r="S23" s="660"/>
      <c r="T23" s="660"/>
      <c r="U23" s="660"/>
      <c r="V23" s="660"/>
      <c r="W23" s="660"/>
      <c r="X23" s="660"/>
      <c r="Y23" s="661"/>
      <c r="Z23" s="662">
        <v>1.2</v>
      </c>
      <c r="AA23" s="662"/>
      <c r="AB23" s="662"/>
      <c r="AC23" s="662"/>
      <c r="AD23" s="663" t="s">
        <v>239</v>
      </c>
      <c r="AE23" s="663"/>
      <c r="AF23" s="663"/>
      <c r="AG23" s="663"/>
      <c r="AH23" s="663"/>
      <c r="AI23" s="663"/>
      <c r="AJ23" s="663"/>
      <c r="AK23" s="663"/>
      <c r="AL23" s="664" t="s">
        <v>243</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v>1693179</v>
      </c>
      <c r="BH23" s="660"/>
      <c r="BI23" s="660"/>
      <c r="BJ23" s="660"/>
      <c r="BK23" s="660"/>
      <c r="BL23" s="660"/>
      <c r="BM23" s="660"/>
      <c r="BN23" s="661"/>
      <c r="BO23" s="662">
        <v>4.5</v>
      </c>
      <c r="BP23" s="662"/>
      <c r="BQ23" s="662"/>
      <c r="BR23" s="662"/>
      <c r="BS23" s="663" t="s">
        <v>239</v>
      </c>
      <c r="BT23" s="663"/>
      <c r="BU23" s="663"/>
      <c r="BV23" s="663"/>
      <c r="BW23" s="663"/>
      <c r="BX23" s="663"/>
      <c r="BY23" s="663"/>
      <c r="BZ23" s="663"/>
      <c r="CA23" s="663"/>
      <c r="CB23" s="667"/>
      <c r="CD23" s="641" t="s">
        <v>222</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v>279</v>
      </c>
      <c r="S24" s="660"/>
      <c r="T24" s="660"/>
      <c r="U24" s="660"/>
      <c r="V24" s="660"/>
      <c r="W24" s="660"/>
      <c r="X24" s="660"/>
      <c r="Y24" s="661"/>
      <c r="Z24" s="662">
        <v>0</v>
      </c>
      <c r="AA24" s="662"/>
      <c r="AB24" s="662"/>
      <c r="AC24" s="662"/>
      <c r="AD24" s="663" t="s">
        <v>239</v>
      </c>
      <c r="AE24" s="663"/>
      <c r="AF24" s="663"/>
      <c r="AG24" s="663"/>
      <c r="AH24" s="663"/>
      <c r="AI24" s="663"/>
      <c r="AJ24" s="663"/>
      <c r="AK24" s="663"/>
      <c r="AL24" s="664" t="s">
        <v>243</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243</v>
      </c>
      <c r="BH24" s="660"/>
      <c r="BI24" s="660"/>
      <c r="BJ24" s="660"/>
      <c r="BK24" s="660"/>
      <c r="BL24" s="660"/>
      <c r="BM24" s="660"/>
      <c r="BN24" s="661"/>
      <c r="BO24" s="662" t="s">
        <v>243</v>
      </c>
      <c r="BP24" s="662"/>
      <c r="BQ24" s="662"/>
      <c r="BR24" s="662"/>
      <c r="BS24" s="663" t="s">
        <v>239</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48584049</v>
      </c>
      <c r="CS24" s="649"/>
      <c r="CT24" s="649"/>
      <c r="CU24" s="649"/>
      <c r="CV24" s="649"/>
      <c r="CW24" s="649"/>
      <c r="CX24" s="649"/>
      <c r="CY24" s="650"/>
      <c r="CZ24" s="653">
        <v>43.4</v>
      </c>
      <c r="DA24" s="654"/>
      <c r="DB24" s="654"/>
      <c r="DC24" s="670"/>
      <c r="DD24" s="694">
        <v>32402968</v>
      </c>
      <c r="DE24" s="649"/>
      <c r="DF24" s="649"/>
      <c r="DG24" s="649"/>
      <c r="DH24" s="649"/>
      <c r="DI24" s="649"/>
      <c r="DJ24" s="649"/>
      <c r="DK24" s="650"/>
      <c r="DL24" s="694">
        <v>30821424</v>
      </c>
      <c r="DM24" s="649"/>
      <c r="DN24" s="649"/>
      <c r="DO24" s="649"/>
      <c r="DP24" s="649"/>
      <c r="DQ24" s="649"/>
      <c r="DR24" s="649"/>
      <c r="DS24" s="649"/>
      <c r="DT24" s="649"/>
      <c r="DU24" s="649"/>
      <c r="DV24" s="650"/>
      <c r="DW24" s="653">
        <v>49.9</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61777110</v>
      </c>
      <c r="S25" s="660"/>
      <c r="T25" s="660"/>
      <c r="U25" s="660"/>
      <c r="V25" s="660"/>
      <c r="W25" s="660"/>
      <c r="X25" s="660"/>
      <c r="Y25" s="661"/>
      <c r="Z25" s="662">
        <v>53.7</v>
      </c>
      <c r="AA25" s="662"/>
      <c r="AB25" s="662"/>
      <c r="AC25" s="662"/>
      <c r="AD25" s="663">
        <v>58746729</v>
      </c>
      <c r="AE25" s="663"/>
      <c r="AF25" s="663"/>
      <c r="AG25" s="663"/>
      <c r="AH25" s="663"/>
      <c r="AI25" s="663"/>
      <c r="AJ25" s="663"/>
      <c r="AK25" s="663"/>
      <c r="AL25" s="664">
        <v>98.9</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243</v>
      </c>
      <c r="BH25" s="660"/>
      <c r="BI25" s="660"/>
      <c r="BJ25" s="660"/>
      <c r="BK25" s="660"/>
      <c r="BL25" s="660"/>
      <c r="BM25" s="660"/>
      <c r="BN25" s="661"/>
      <c r="BO25" s="662" t="s">
        <v>243</v>
      </c>
      <c r="BP25" s="662"/>
      <c r="BQ25" s="662"/>
      <c r="BR25" s="662"/>
      <c r="BS25" s="663" t="s">
        <v>239</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17231717</v>
      </c>
      <c r="CS25" s="691"/>
      <c r="CT25" s="691"/>
      <c r="CU25" s="691"/>
      <c r="CV25" s="691"/>
      <c r="CW25" s="691"/>
      <c r="CX25" s="691"/>
      <c r="CY25" s="692"/>
      <c r="CZ25" s="664">
        <v>15.4</v>
      </c>
      <c r="DA25" s="689"/>
      <c r="DB25" s="689"/>
      <c r="DC25" s="693"/>
      <c r="DD25" s="668">
        <v>16113199</v>
      </c>
      <c r="DE25" s="691"/>
      <c r="DF25" s="691"/>
      <c r="DG25" s="691"/>
      <c r="DH25" s="691"/>
      <c r="DI25" s="691"/>
      <c r="DJ25" s="691"/>
      <c r="DK25" s="692"/>
      <c r="DL25" s="668">
        <v>15774730</v>
      </c>
      <c r="DM25" s="691"/>
      <c r="DN25" s="691"/>
      <c r="DO25" s="691"/>
      <c r="DP25" s="691"/>
      <c r="DQ25" s="691"/>
      <c r="DR25" s="691"/>
      <c r="DS25" s="691"/>
      <c r="DT25" s="691"/>
      <c r="DU25" s="691"/>
      <c r="DV25" s="692"/>
      <c r="DW25" s="664">
        <v>25.5</v>
      </c>
      <c r="DX25" s="689"/>
      <c r="DY25" s="689"/>
      <c r="DZ25" s="689"/>
      <c r="EA25" s="689"/>
      <c r="EB25" s="689"/>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v>40031</v>
      </c>
      <c r="S26" s="660"/>
      <c r="T26" s="660"/>
      <c r="U26" s="660"/>
      <c r="V26" s="660"/>
      <c r="W26" s="660"/>
      <c r="X26" s="660"/>
      <c r="Y26" s="661"/>
      <c r="Z26" s="662">
        <v>0</v>
      </c>
      <c r="AA26" s="662"/>
      <c r="AB26" s="662"/>
      <c r="AC26" s="662"/>
      <c r="AD26" s="663">
        <v>40031</v>
      </c>
      <c r="AE26" s="663"/>
      <c r="AF26" s="663"/>
      <c r="AG26" s="663"/>
      <c r="AH26" s="663"/>
      <c r="AI26" s="663"/>
      <c r="AJ26" s="663"/>
      <c r="AK26" s="663"/>
      <c r="AL26" s="664">
        <v>0.1</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239</v>
      </c>
      <c r="BH26" s="660"/>
      <c r="BI26" s="660"/>
      <c r="BJ26" s="660"/>
      <c r="BK26" s="660"/>
      <c r="BL26" s="660"/>
      <c r="BM26" s="660"/>
      <c r="BN26" s="661"/>
      <c r="BO26" s="662" t="s">
        <v>239</v>
      </c>
      <c r="BP26" s="662"/>
      <c r="BQ26" s="662"/>
      <c r="BR26" s="662"/>
      <c r="BS26" s="663" t="s">
        <v>243</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9181645</v>
      </c>
      <c r="CS26" s="660"/>
      <c r="CT26" s="660"/>
      <c r="CU26" s="660"/>
      <c r="CV26" s="660"/>
      <c r="CW26" s="660"/>
      <c r="CX26" s="660"/>
      <c r="CY26" s="661"/>
      <c r="CZ26" s="664">
        <v>8.1999999999999993</v>
      </c>
      <c r="DA26" s="689"/>
      <c r="DB26" s="689"/>
      <c r="DC26" s="693"/>
      <c r="DD26" s="668">
        <v>8480573</v>
      </c>
      <c r="DE26" s="660"/>
      <c r="DF26" s="660"/>
      <c r="DG26" s="660"/>
      <c r="DH26" s="660"/>
      <c r="DI26" s="660"/>
      <c r="DJ26" s="660"/>
      <c r="DK26" s="661"/>
      <c r="DL26" s="668" t="s">
        <v>243</v>
      </c>
      <c r="DM26" s="660"/>
      <c r="DN26" s="660"/>
      <c r="DO26" s="660"/>
      <c r="DP26" s="660"/>
      <c r="DQ26" s="660"/>
      <c r="DR26" s="660"/>
      <c r="DS26" s="660"/>
      <c r="DT26" s="660"/>
      <c r="DU26" s="660"/>
      <c r="DV26" s="661"/>
      <c r="DW26" s="664" t="s">
        <v>243</v>
      </c>
      <c r="DX26" s="689"/>
      <c r="DY26" s="689"/>
      <c r="DZ26" s="689"/>
      <c r="EA26" s="689"/>
      <c r="EB26" s="689"/>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257827</v>
      </c>
      <c r="S27" s="660"/>
      <c r="T27" s="660"/>
      <c r="U27" s="660"/>
      <c r="V27" s="660"/>
      <c r="W27" s="660"/>
      <c r="X27" s="660"/>
      <c r="Y27" s="661"/>
      <c r="Z27" s="662">
        <v>0.2</v>
      </c>
      <c r="AA27" s="662"/>
      <c r="AB27" s="662"/>
      <c r="AC27" s="662"/>
      <c r="AD27" s="663" t="s">
        <v>139</v>
      </c>
      <c r="AE27" s="663"/>
      <c r="AF27" s="663"/>
      <c r="AG27" s="663"/>
      <c r="AH27" s="663"/>
      <c r="AI27" s="663"/>
      <c r="AJ27" s="663"/>
      <c r="AK27" s="663"/>
      <c r="AL27" s="664" t="s">
        <v>243</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37521099</v>
      </c>
      <c r="BH27" s="660"/>
      <c r="BI27" s="660"/>
      <c r="BJ27" s="660"/>
      <c r="BK27" s="660"/>
      <c r="BL27" s="660"/>
      <c r="BM27" s="660"/>
      <c r="BN27" s="661"/>
      <c r="BO27" s="662">
        <v>100</v>
      </c>
      <c r="BP27" s="662"/>
      <c r="BQ27" s="662"/>
      <c r="BR27" s="662"/>
      <c r="BS27" s="663">
        <v>637809</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22364937</v>
      </c>
      <c r="CS27" s="691"/>
      <c r="CT27" s="691"/>
      <c r="CU27" s="691"/>
      <c r="CV27" s="691"/>
      <c r="CW27" s="691"/>
      <c r="CX27" s="691"/>
      <c r="CY27" s="692"/>
      <c r="CZ27" s="664">
        <v>20</v>
      </c>
      <c r="DA27" s="689"/>
      <c r="DB27" s="689"/>
      <c r="DC27" s="693"/>
      <c r="DD27" s="668">
        <v>7432995</v>
      </c>
      <c r="DE27" s="691"/>
      <c r="DF27" s="691"/>
      <c r="DG27" s="691"/>
      <c r="DH27" s="691"/>
      <c r="DI27" s="691"/>
      <c r="DJ27" s="691"/>
      <c r="DK27" s="692"/>
      <c r="DL27" s="668">
        <v>6199468</v>
      </c>
      <c r="DM27" s="691"/>
      <c r="DN27" s="691"/>
      <c r="DO27" s="691"/>
      <c r="DP27" s="691"/>
      <c r="DQ27" s="691"/>
      <c r="DR27" s="691"/>
      <c r="DS27" s="691"/>
      <c r="DT27" s="691"/>
      <c r="DU27" s="691"/>
      <c r="DV27" s="692"/>
      <c r="DW27" s="664">
        <v>10</v>
      </c>
      <c r="DX27" s="689"/>
      <c r="DY27" s="689"/>
      <c r="DZ27" s="689"/>
      <c r="EA27" s="689"/>
      <c r="EB27" s="689"/>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1599721</v>
      </c>
      <c r="S28" s="660"/>
      <c r="T28" s="660"/>
      <c r="U28" s="660"/>
      <c r="V28" s="660"/>
      <c r="W28" s="660"/>
      <c r="X28" s="660"/>
      <c r="Y28" s="661"/>
      <c r="Z28" s="662">
        <v>1.4</v>
      </c>
      <c r="AA28" s="662"/>
      <c r="AB28" s="662"/>
      <c r="AC28" s="662"/>
      <c r="AD28" s="663">
        <v>419640</v>
      </c>
      <c r="AE28" s="663"/>
      <c r="AF28" s="663"/>
      <c r="AG28" s="663"/>
      <c r="AH28" s="663"/>
      <c r="AI28" s="663"/>
      <c r="AJ28" s="663"/>
      <c r="AK28" s="663"/>
      <c r="AL28" s="664">
        <v>0.7</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8987395</v>
      </c>
      <c r="CS28" s="660"/>
      <c r="CT28" s="660"/>
      <c r="CU28" s="660"/>
      <c r="CV28" s="660"/>
      <c r="CW28" s="660"/>
      <c r="CX28" s="660"/>
      <c r="CY28" s="661"/>
      <c r="CZ28" s="664">
        <v>8</v>
      </c>
      <c r="DA28" s="689"/>
      <c r="DB28" s="689"/>
      <c r="DC28" s="693"/>
      <c r="DD28" s="668">
        <v>8856774</v>
      </c>
      <c r="DE28" s="660"/>
      <c r="DF28" s="660"/>
      <c r="DG28" s="660"/>
      <c r="DH28" s="660"/>
      <c r="DI28" s="660"/>
      <c r="DJ28" s="660"/>
      <c r="DK28" s="661"/>
      <c r="DL28" s="668">
        <v>8847226</v>
      </c>
      <c r="DM28" s="660"/>
      <c r="DN28" s="660"/>
      <c r="DO28" s="660"/>
      <c r="DP28" s="660"/>
      <c r="DQ28" s="660"/>
      <c r="DR28" s="660"/>
      <c r="DS28" s="660"/>
      <c r="DT28" s="660"/>
      <c r="DU28" s="660"/>
      <c r="DV28" s="661"/>
      <c r="DW28" s="664">
        <v>14.3</v>
      </c>
      <c r="DX28" s="689"/>
      <c r="DY28" s="689"/>
      <c r="DZ28" s="689"/>
      <c r="EA28" s="689"/>
      <c r="EB28" s="689"/>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247725</v>
      </c>
      <c r="S29" s="660"/>
      <c r="T29" s="660"/>
      <c r="U29" s="660"/>
      <c r="V29" s="660"/>
      <c r="W29" s="660"/>
      <c r="X29" s="660"/>
      <c r="Y29" s="661"/>
      <c r="Z29" s="662">
        <v>0.2</v>
      </c>
      <c r="AA29" s="662"/>
      <c r="AB29" s="662"/>
      <c r="AC29" s="662"/>
      <c r="AD29" s="663" t="s">
        <v>239</v>
      </c>
      <c r="AE29" s="663"/>
      <c r="AF29" s="663"/>
      <c r="AG29" s="663"/>
      <c r="AH29" s="663"/>
      <c r="AI29" s="663"/>
      <c r="AJ29" s="663"/>
      <c r="AK29" s="663"/>
      <c r="AL29" s="664" t="s">
        <v>239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306</v>
      </c>
      <c r="CG29" s="657"/>
      <c r="CH29" s="657"/>
      <c r="CI29" s="657"/>
      <c r="CJ29" s="657"/>
      <c r="CK29" s="657"/>
      <c r="CL29" s="657"/>
      <c r="CM29" s="657"/>
      <c r="CN29" s="657"/>
      <c r="CO29" s="657"/>
      <c r="CP29" s="657"/>
      <c r="CQ29" s="658"/>
      <c r="CR29" s="659">
        <v>8987395</v>
      </c>
      <c r="CS29" s="691"/>
      <c r="CT29" s="691"/>
      <c r="CU29" s="691"/>
      <c r="CV29" s="691"/>
      <c r="CW29" s="691"/>
      <c r="CX29" s="691"/>
      <c r="CY29" s="692"/>
      <c r="CZ29" s="664">
        <v>8</v>
      </c>
      <c r="DA29" s="689"/>
      <c r="DB29" s="689"/>
      <c r="DC29" s="693"/>
      <c r="DD29" s="668">
        <v>8856774</v>
      </c>
      <c r="DE29" s="691"/>
      <c r="DF29" s="691"/>
      <c r="DG29" s="691"/>
      <c r="DH29" s="691"/>
      <c r="DI29" s="691"/>
      <c r="DJ29" s="691"/>
      <c r="DK29" s="692"/>
      <c r="DL29" s="668">
        <v>8847226</v>
      </c>
      <c r="DM29" s="691"/>
      <c r="DN29" s="691"/>
      <c r="DO29" s="691"/>
      <c r="DP29" s="691"/>
      <c r="DQ29" s="691"/>
      <c r="DR29" s="691"/>
      <c r="DS29" s="691"/>
      <c r="DT29" s="691"/>
      <c r="DU29" s="691"/>
      <c r="DV29" s="692"/>
      <c r="DW29" s="664">
        <v>14.3</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19869637</v>
      </c>
      <c r="S30" s="660"/>
      <c r="T30" s="660"/>
      <c r="U30" s="660"/>
      <c r="V30" s="660"/>
      <c r="W30" s="660"/>
      <c r="X30" s="660"/>
      <c r="Y30" s="661"/>
      <c r="Z30" s="662">
        <v>17.3</v>
      </c>
      <c r="AA30" s="662"/>
      <c r="AB30" s="662"/>
      <c r="AC30" s="662"/>
      <c r="AD30" s="663" t="s">
        <v>243</v>
      </c>
      <c r="AE30" s="663"/>
      <c r="AF30" s="663"/>
      <c r="AG30" s="663"/>
      <c r="AH30" s="663"/>
      <c r="AI30" s="663"/>
      <c r="AJ30" s="663"/>
      <c r="AK30" s="663"/>
      <c r="AL30" s="664" t="s">
        <v>243</v>
      </c>
      <c r="AM30" s="665"/>
      <c r="AN30" s="665"/>
      <c r="AO30" s="666"/>
      <c r="AP30" s="641" t="s">
        <v>222</v>
      </c>
      <c r="AQ30" s="642"/>
      <c r="AR30" s="642"/>
      <c r="AS30" s="642"/>
      <c r="AT30" s="642"/>
      <c r="AU30" s="642"/>
      <c r="AV30" s="642"/>
      <c r="AW30" s="642"/>
      <c r="AX30" s="642"/>
      <c r="AY30" s="642"/>
      <c r="AZ30" s="642"/>
      <c r="BA30" s="642"/>
      <c r="BB30" s="642"/>
      <c r="BC30" s="642"/>
      <c r="BD30" s="642"/>
      <c r="BE30" s="642"/>
      <c r="BF30" s="643"/>
      <c r="BG30" s="641" t="s">
        <v>308</v>
      </c>
      <c r="BH30" s="701"/>
      <c r="BI30" s="701"/>
      <c r="BJ30" s="701"/>
      <c r="BK30" s="701"/>
      <c r="BL30" s="701"/>
      <c r="BM30" s="701"/>
      <c r="BN30" s="701"/>
      <c r="BO30" s="701"/>
      <c r="BP30" s="701"/>
      <c r="BQ30" s="702"/>
      <c r="BR30" s="641" t="s">
        <v>309</v>
      </c>
      <c r="BS30" s="701"/>
      <c r="BT30" s="701"/>
      <c r="BU30" s="701"/>
      <c r="BV30" s="701"/>
      <c r="BW30" s="701"/>
      <c r="BX30" s="701"/>
      <c r="BY30" s="701"/>
      <c r="BZ30" s="701"/>
      <c r="CA30" s="701"/>
      <c r="CB30" s="702"/>
      <c r="CD30" s="697"/>
      <c r="CE30" s="698"/>
      <c r="CF30" s="656" t="s">
        <v>310</v>
      </c>
      <c r="CG30" s="657"/>
      <c r="CH30" s="657"/>
      <c r="CI30" s="657"/>
      <c r="CJ30" s="657"/>
      <c r="CK30" s="657"/>
      <c r="CL30" s="657"/>
      <c r="CM30" s="657"/>
      <c r="CN30" s="657"/>
      <c r="CO30" s="657"/>
      <c r="CP30" s="657"/>
      <c r="CQ30" s="658"/>
      <c r="CR30" s="659">
        <v>8838390</v>
      </c>
      <c r="CS30" s="660"/>
      <c r="CT30" s="660"/>
      <c r="CU30" s="660"/>
      <c r="CV30" s="660"/>
      <c r="CW30" s="660"/>
      <c r="CX30" s="660"/>
      <c r="CY30" s="661"/>
      <c r="CZ30" s="664">
        <v>7.9</v>
      </c>
      <c r="DA30" s="689"/>
      <c r="DB30" s="689"/>
      <c r="DC30" s="693"/>
      <c r="DD30" s="668">
        <v>8712044</v>
      </c>
      <c r="DE30" s="660"/>
      <c r="DF30" s="660"/>
      <c r="DG30" s="660"/>
      <c r="DH30" s="660"/>
      <c r="DI30" s="660"/>
      <c r="DJ30" s="660"/>
      <c r="DK30" s="661"/>
      <c r="DL30" s="668">
        <v>8702506</v>
      </c>
      <c r="DM30" s="660"/>
      <c r="DN30" s="660"/>
      <c r="DO30" s="660"/>
      <c r="DP30" s="660"/>
      <c r="DQ30" s="660"/>
      <c r="DR30" s="660"/>
      <c r="DS30" s="660"/>
      <c r="DT30" s="660"/>
      <c r="DU30" s="660"/>
      <c r="DV30" s="661"/>
      <c r="DW30" s="664">
        <v>14.1</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v>35353</v>
      </c>
      <c r="S31" s="660"/>
      <c r="T31" s="660"/>
      <c r="U31" s="660"/>
      <c r="V31" s="660"/>
      <c r="W31" s="660"/>
      <c r="X31" s="660"/>
      <c r="Y31" s="661"/>
      <c r="Z31" s="662">
        <v>0</v>
      </c>
      <c r="AA31" s="662"/>
      <c r="AB31" s="662"/>
      <c r="AC31" s="662"/>
      <c r="AD31" s="663">
        <v>35353</v>
      </c>
      <c r="AE31" s="663"/>
      <c r="AF31" s="663"/>
      <c r="AG31" s="663"/>
      <c r="AH31" s="663"/>
      <c r="AI31" s="663"/>
      <c r="AJ31" s="663"/>
      <c r="AK31" s="663"/>
      <c r="AL31" s="664">
        <v>0.1</v>
      </c>
      <c r="AM31" s="665"/>
      <c r="AN31" s="665"/>
      <c r="AO31" s="666"/>
      <c r="AP31" s="705" t="s">
        <v>312</v>
      </c>
      <c r="AQ31" s="706"/>
      <c r="AR31" s="706"/>
      <c r="AS31" s="706"/>
      <c r="AT31" s="711" t="s">
        <v>313</v>
      </c>
      <c r="AU31" s="218"/>
      <c r="AV31" s="218"/>
      <c r="AW31" s="218"/>
      <c r="AX31" s="645" t="s">
        <v>188</v>
      </c>
      <c r="AY31" s="646"/>
      <c r="AZ31" s="646"/>
      <c r="BA31" s="646"/>
      <c r="BB31" s="646"/>
      <c r="BC31" s="646"/>
      <c r="BD31" s="646"/>
      <c r="BE31" s="646"/>
      <c r="BF31" s="647"/>
      <c r="BG31" s="715">
        <v>99.5</v>
      </c>
      <c r="BH31" s="703"/>
      <c r="BI31" s="703"/>
      <c r="BJ31" s="703"/>
      <c r="BK31" s="703"/>
      <c r="BL31" s="703"/>
      <c r="BM31" s="654">
        <v>98.7</v>
      </c>
      <c r="BN31" s="703"/>
      <c r="BO31" s="703"/>
      <c r="BP31" s="703"/>
      <c r="BQ31" s="704"/>
      <c r="BR31" s="715">
        <v>99.5</v>
      </c>
      <c r="BS31" s="703"/>
      <c r="BT31" s="703"/>
      <c r="BU31" s="703"/>
      <c r="BV31" s="703"/>
      <c r="BW31" s="703"/>
      <c r="BX31" s="654">
        <v>98.4</v>
      </c>
      <c r="BY31" s="703"/>
      <c r="BZ31" s="703"/>
      <c r="CA31" s="703"/>
      <c r="CB31" s="704"/>
      <c r="CD31" s="697"/>
      <c r="CE31" s="698"/>
      <c r="CF31" s="656" t="s">
        <v>314</v>
      </c>
      <c r="CG31" s="657"/>
      <c r="CH31" s="657"/>
      <c r="CI31" s="657"/>
      <c r="CJ31" s="657"/>
      <c r="CK31" s="657"/>
      <c r="CL31" s="657"/>
      <c r="CM31" s="657"/>
      <c r="CN31" s="657"/>
      <c r="CO31" s="657"/>
      <c r="CP31" s="657"/>
      <c r="CQ31" s="658"/>
      <c r="CR31" s="659">
        <v>149005</v>
      </c>
      <c r="CS31" s="691"/>
      <c r="CT31" s="691"/>
      <c r="CU31" s="691"/>
      <c r="CV31" s="691"/>
      <c r="CW31" s="691"/>
      <c r="CX31" s="691"/>
      <c r="CY31" s="692"/>
      <c r="CZ31" s="664">
        <v>0.1</v>
      </c>
      <c r="DA31" s="689"/>
      <c r="DB31" s="689"/>
      <c r="DC31" s="693"/>
      <c r="DD31" s="668">
        <v>144730</v>
      </c>
      <c r="DE31" s="691"/>
      <c r="DF31" s="691"/>
      <c r="DG31" s="691"/>
      <c r="DH31" s="691"/>
      <c r="DI31" s="691"/>
      <c r="DJ31" s="691"/>
      <c r="DK31" s="692"/>
      <c r="DL31" s="668">
        <v>144720</v>
      </c>
      <c r="DM31" s="691"/>
      <c r="DN31" s="691"/>
      <c r="DO31" s="691"/>
      <c r="DP31" s="691"/>
      <c r="DQ31" s="691"/>
      <c r="DR31" s="691"/>
      <c r="DS31" s="691"/>
      <c r="DT31" s="691"/>
      <c r="DU31" s="691"/>
      <c r="DV31" s="692"/>
      <c r="DW31" s="664">
        <v>0.2</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7211843</v>
      </c>
      <c r="S32" s="660"/>
      <c r="T32" s="660"/>
      <c r="U32" s="660"/>
      <c r="V32" s="660"/>
      <c r="W32" s="660"/>
      <c r="X32" s="660"/>
      <c r="Y32" s="661"/>
      <c r="Z32" s="662">
        <v>6.3</v>
      </c>
      <c r="AA32" s="662"/>
      <c r="AB32" s="662"/>
      <c r="AC32" s="662"/>
      <c r="AD32" s="663" t="s">
        <v>243</v>
      </c>
      <c r="AE32" s="663"/>
      <c r="AF32" s="663"/>
      <c r="AG32" s="663"/>
      <c r="AH32" s="663"/>
      <c r="AI32" s="663"/>
      <c r="AJ32" s="663"/>
      <c r="AK32" s="663"/>
      <c r="AL32" s="664" t="s">
        <v>243</v>
      </c>
      <c r="AM32" s="665"/>
      <c r="AN32" s="665"/>
      <c r="AO32" s="666"/>
      <c r="AP32" s="707"/>
      <c r="AQ32" s="708"/>
      <c r="AR32" s="708"/>
      <c r="AS32" s="708"/>
      <c r="AT32" s="712"/>
      <c r="AU32" s="214" t="s">
        <v>316</v>
      </c>
      <c r="AX32" s="656" t="s">
        <v>317</v>
      </c>
      <c r="AY32" s="657"/>
      <c r="AZ32" s="657"/>
      <c r="BA32" s="657"/>
      <c r="BB32" s="657"/>
      <c r="BC32" s="657"/>
      <c r="BD32" s="657"/>
      <c r="BE32" s="657"/>
      <c r="BF32" s="658"/>
      <c r="BG32" s="716">
        <v>99.4</v>
      </c>
      <c r="BH32" s="691"/>
      <c r="BI32" s="691"/>
      <c r="BJ32" s="691"/>
      <c r="BK32" s="691"/>
      <c r="BL32" s="691"/>
      <c r="BM32" s="665">
        <v>98.4</v>
      </c>
      <c r="BN32" s="691"/>
      <c r="BO32" s="691"/>
      <c r="BP32" s="691"/>
      <c r="BQ32" s="714"/>
      <c r="BR32" s="716">
        <v>99.3</v>
      </c>
      <c r="BS32" s="691"/>
      <c r="BT32" s="691"/>
      <c r="BU32" s="691"/>
      <c r="BV32" s="691"/>
      <c r="BW32" s="691"/>
      <c r="BX32" s="665">
        <v>98</v>
      </c>
      <c r="BY32" s="691"/>
      <c r="BZ32" s="691"/>
      <c r="CA32" s="691"/>
      <c r="CB32" s="714"/>
      <c r="CD32" s="699"/>
      <c r="CE32" s="700"/>
      <c r="CF32" s="656" t="s">
        <v>318</v>
      </c>
      <c r="CG32" s="657"/>
      <c r="CH32" s="657"/>
      <c r="CI32" s="657"/>
      <c r="CJ32" s="657"/>
      <c r="CK32" s="657"/>
      <c r="CL32" s="657"/>
      <c r="CM32" s="657"/>
      <c r="CN32" s="657"/>
      <c r="CO32" s="657"/>
      <c r="CP32" s="657"/>
      <c r="CQ32" s="658"/>
      <c r="CR32" s="659" t="s">
        <v>243</v>
      </c>
      <c r="CS32" s="660"/>
      <c r="CT32" s="660"/>
      <c r="CU32" s="660"/>
      <c r="CV32" s="660"/>
      <c r="CW32" s="660"/>
      <c r="CX32" s="660"/>
      <c r="CY32" s="661"/>
      <c r="CZ32" s="664" t="s">
        <v>243</v>
      </c>
      <c r="DA32" s="689"/>
      <c r="DB32" s="689"/>
      <c r="DC32" s="693"/>
      <c r="DD32" s="668" t="s">
        <v>239</v>
      </c>
      <c r="DE32" s="660"/>
      <c r="DF32" s="660"/>
      <c r="DG32" s="660"/>
      <c r="DH32" s="660"/>
      <c r="DI32" s="660"/>
      <c r="DJ32" s="660"/>
      <c r="DK32" s="661"/>
      <c r="DL32" s="668" t="s">
        <v>239</v>
      </c>
      <c r="DM32" s="660"/>
      <c r="DN32" s="660"/>
      <c r="DO32" s="660"/>
      <c r="DP32" s="660"/>
      <c r="DQ32" s="660"/>
      <c r="DR32" s="660"/>
      <c r="DS32" s="660"/>
      <c r="DT32" s="660"/>
      <c r="DU32" s="660"/>
      <c r="DV32" s="661"/>
      <c r="DW32" s="664" t="s">
        <v>243</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303151</v>
      </c>
      <c r="S33" s="660"/>
      <c r="T33" s="660"/>
      <c r="U33" s="660"/>
      <c r="V33" s="660"/>
      <c r="W33" s="660"/>
      <c r="X33" s="660"/>
      <c r="Y33" s="661"/>
      <c r="Z33" s="662">
        <v>0.3</v>
      </c>
      <c r="AA33" s="662"/>
      <c r="AB33" s="662"/>
      <c r="AC33" s="662"/>
      <c r="AD33" s="663">
        <v>91077</v>
      </c>
      <c r="AE33" s="663"/>
      <c r="AF33" s="663"/>
      <c r="AG33" s="663"/>
      <c r="AH33" s="663"/>
      <c r="AI33" s="663"/>
      <c r="AJ33" s="663"/>
      <c r="AK33" s="663"/>
      <c r="AL33" s="664">
        <v>0.2</v>
      </c>
      <c r="AM33" s="665"/>
      <c r="AN33" s="665"/>
      <c r="AO33" s="666"/>
      <c r="AP33" s="709"/>
      <c r="AQ33" s="710"/>
      <c r="AR33" s="710"/>
      <c r="AS33" s="710"/>
      <c r="AT33" s="713"/>
      <c r="AU33" s="219"/>
      <c r="AV33" s="219"/>
      <c r="AW33" s="219"/>
      <c r="AX33" s="680" t="s">
        <v>320</v>
      </c>
      <c r="AY33" s="681"/>
      <c r="AZ33" s="681"/>
      <c r="BA33" s="681"/>
      <c r="BB33" s="681"/>
      <c r="BC33" s="681"/>
      <c r="BD33" s="681"/>
      <c r="BE33" s="681"/>
      <c r="BF33" s="682"/>
      <c r="BG33" s="717">
        <v>99.5</v>
      </c>
      <c r="BH33" s="718"/>
      <c r="BI33" s="718"/>
      <c r="BJ33" s="718"/>
      <c r="BK33" s="718"/>
      <c r="BL33" s="718"/>
      <c r="BM33" s="719">
        <v>98.8</v>
      </c>
      <c r="BN33" s="718"/>
      <c r="BO33" s="718"/>
      <c r="BP33" s="718"/>
      <c r="BQ33" s="720"/>
      <c r="BR33" s="717">
        <v>99.5</v>
      </c>
      <c r="BS33" s="718"/>
      <c r="BT33" s="718"/>
      <c r="BU33" s="718"/>
      <c r="BV33" s="718"/>
      <c r="BW33" s="718"/>
      <c r="BX33" s="719">
        <v>98.6</v>
      </c>
      <c r="BY33" s="718"/>
      <c r="BZ33" s="718"/>
      <c r="CA33" s="718"/>
      <c r="CB33" s="720"/>
      <c r="CD33" s="656" t="s">
        <v>321</v>
      </c>
      <c r="CE33" s="657"/>
      <c r="CF33" s="657"/>
      <c r="CG33" s="657"/>
      <c r="CH33" s="657"/>
      <c r="CI33" s="657"/>
      <c r="CJ33" s="657"/>
      <c r="CK33" s="657"/>
      <c r="CL33" s="657"/>
      <c r="CM33" s="657"/>
      <c r="CN33" s="657"/>
      <c r="CO33" s="657"/>
      <c r="CP33" s="657"/>
      <c r="CQ33" s="658"/>
      <c r="CR33" s="659">
        <v>48592408</v>
      </c>
      <c r="CS33" s="691"/>
      <c r="CT33" s="691"/>
      <c r="CU33" s="691"/>
      <c r="CV33" s="691"/>
      <c r="CW33" s="691"/>
      <c r="CX33" s="691"/>
      <c r="CY33" s="692"/>
      <c r="CZ33" s="664">
        <v>43.4</v>
      </c>
      <c r="DA33" s="689"/>
      <c r="DB33" s="689"/>
      <c r="DC33" s="693"/>
      <c r="DD33" s="668">
        <v>32335637</v>
      </c>
      <c r="DE33" s="691"/>
      <c r="DF33" s="691"/>
      <c r="DG33" s="691"/>
      <c r="DH33" s="691"/>
      <c r="DI33" s="691"/>
      <c r="DJ33" s="691"/>
      <c r="DK33" s="692"/>
      <c r="DL33" s="668">
        <v>22879449</v>
      </c>
      <c r="DM33" s="691"/>
      <c r="DN33" s="691"/>
      <c r="DO33" s="691"/>
      <c r="DP33" s="691"/>
      <c r="DQ33" s="691"/>
      <c r="DR33" s="691"/>
      <c r="DS33" s="691"/>
      <c r="DT33" s="691"/>
      <c r="DU33" s="691"/>
      <c r="DV33" s="692"/>
      <c r="DW33" s="664">
        <v>37</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443770</v>
      </c>
      <c r="S34" s="660"/>
      <c r="T34" s="660"/>
      <c r="U34" s="660"/>
      <c r="V34" s="660"/>
      <c r="W34" s="660"/>
      <c r="X34" s="660"/>
      <c r="Y34" s="661"/>
      <c r="Z34" s="662">
        <v>0.4</v>
      </c>
      <c r="AA34" s="662"/>
      <c r="AB34" s="662"/>
      <c r="AC34" s="662"/>
      <c r="AD34" s="663" t="s">
        <v>139</v>
      </c>
      <c r="AE34" s="663"/>
      <c r="AF34" s="663"/>
      <c r="AG34" s="663"/>
      <c r="AH34" s="663"/>
      <c r="AI34" s="663"/>
      <c r="AJ34" s="663"/>
      <c r="AK34" s="663"/>
      <c r="AL34" s="664" t="s">
        <v>239</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17847156</v>
      </c>
      <c r="CS34" s="660"/>
      <c r="CT34" s="660"/>
      <c r="CU34" s="660"/>
      <c r="CV34" s="660"/>
      <c r="CW34" s="660"/>
      <c r="CX34" s="660"/>
      <c r="CY34" s="661"/>
      <c r="CZ34" s="664">
        <v>15.9</v>
      </c>
      <c r="DA34" s="689"/>
      <c r="DB34" s="689"/>
      <c r="DC34" s="693"/>
      <c r="DD34" s="668">
        <v>12016553</v>
      </c>
      <c r="DE34" s="660"/>
      <c r="DF34" s="660"/>
      <c r="DG34" s="660"/>
      <c r="DH34" s="660"/>
      <c r="DI34" s="660"/>
      <c r="DJ34" s="660"/>
      <c r="DK34" s="661"/>
      <c r="DL34" s="668">
        <v>9208770</v>
      </c>
      <c r="DM34" s="660"/>
      <c r="DN34" s="660"/>
      <c r="DO34" s="660"/>
      <c r="DP34" s="660"/>
      <c r="DQ34" s="660"/>
      <c r="DR34" s="660"/>
      <c r="DS34" s="660"/>
      <c r="DT34" s="660"/>
      <c r="DU34" s="660"/>
      <c r="DV34" s="661"/>
      <c r="DW34" s="664">
        <v>14.9</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4483373</v>
      </c>
      <c r="S35" s="660"/>
      <c r="T35" s="660"/>
      <c r="U35" s="660"/>
      <c r="V35" s="660"/>
      <c r="W35" s="660"/>
      <c r="X35" s="660"/>
      <c r="Y35" s="661"/>
      <c r="Z35" s="662">
        <v>3.9</v>
      </c>
      <c r="AA35" s="662"/>
      <c r="AB35" s="662"/>
      <c r="AC35" s="662"/>
      <c r="AD35" s="663" t="s">
        <v>243</v>
      </c>
      <c r="AE35" s="663"/>
      <c r="AF35" s="663"/>
      <c r="AG35" s="663"/>
      <c r="AH35" s="663"/>
      <c r="AI35" s="663"/>
      <c r="AJ35" s="663"/>
      <c r="AK35" s="663"/>
      <c r="AL35" s="664" t="s">
        <v>239</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1253355</v>
      </c>
      <c r="CS35" s="691"/>
      <c r="CT35" s="691"/>
      <c r="CU35" s="691"/>
      <c r="CV35" s="691"/>
      <c r="CW35" s="691"/>
      <c r="CX35" s="691"/>
      <c r="CY35" s="692"/>
      <c r="CZ35" s="664">
        <v>1.1000000000000001</v>
      </c>
      <c r="DA35" s="689"/>
      <c r="DB35" s="689"/>
      <c r="DC35" s="693"/>
      <c r="DD35" s="668">
        <v>1164365</v>
      </c>
      <c r="DE35" s="691"/>
      <c r="DF35" s="691"/>
      <c r="DG35" s="691"/>
      <c r="DH35" s="691"/>
      <c r="DI35" s="691"/>
      <c r="DJ35" s="691"/>
      <c r="DK35" s="692"/>
      <c r="DL35" s="668">
        <v>786634</v>
      </c>
      <c r="DM35" s="691"/>
      <c r="DN35" s="691"/>
      <c r="DO35" s="691"/>
      <c r="DP35" s="691"/>
      <c r="DQ35" s="691"/>
      <c r="DR35" s="691"/>
      <c r="DS35" s="691"/>
      <c r="DT35" s="691"/>
      <c r="DU35" s="691"/>
      <c r="DV35" s="692"/>
      <c r="DW35" s="664">
        <v>1.3</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3275378</v>
      </c>
      <c r="S36" s="660"/>
      <c r="T36" s="660"/>
      <c r="U36" s="660"/>
      <c r="V36" s="660"/>
      <c r="W36" s="660"/>
      <c r="X36" s="660"/>
      <c r="Y36" s="661"/>
      <c r="Z36" s="662">
        <v>2.8</v>
      </c>
      <c r="AA36" s="662"/>
      <c r="AB36" s="662"/>
      <c r="AC36" s="662"/>
      <c r="AD36" s="663" t="s">
        <v>239</v>
      </c>
      <c r="AE36" s="663"/>
      <c r="AF36" s="663"/>
      <c r="AG36" s="663"/>
      <c r="AH36" s="663"/>
      <c r="AI36" s="663"/>
      <c r="AJ36" s="663"/>
      <c r="AK36" s="663"/>
      <c r="AL36" s="664" t="s">
        <v>243</v>
      </c>
      <c r="AM36" s="665"/>
      <c r="AN36" s="665"/>
      <c r="AO36" s="666"/>
      <c r="AP36" s="222"/>
      <c r="AQ36" s="725" t="s">
        <v>329</v>
      </c>
      <c r="AR36" s="726"/>
      <c r="AS36" s="726"/>
      <c r="AT36" s="726"/>
      <c r="AU36" s="726"/>
      <c r="AV36" s="726"/>
      <c r="AW36" s="726"/>
      <c r="AX36" s="726"/>
      <c r="AY36" s="727"/>
      <c r="AZ36" s="648">
        <v>11049102</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696571</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12659590</v>
      </c>
      <c r="CS36" s="660"/>
      <c r="CT36" s="660"/>
      <c r="CU36" s="660"/>
      <c r="CV36" s="660"/>
      <c r="CW36" s="660"/>
      <c r="CX36" s="660"/>
      <c r="CY36" s="661"/>
      <c r="CZ36" s="664">
        <v>11.3</v>
      </c>
      <c r="DA36" s="689"/>
      <c r="DB36" s="689"/>
      <c r="DC36" s="693"/>
      <c r="DD36" s="668">
        <v>10417213</v>
      </c>
      <c r="DE36" s="660"/>
      <c r="DF36" s="660"/>
      <c r="DG36" s="660"/>
      <c r="DH36" s="660"/>
      <c r="DI36" s="660"/>
      <c r="DJ36" s="660"/>
      <c r="DK36" s="661"/>
      <c r="DL36" s="668">
        <v>6546265</v>
      </c>
      <c r="DM36" s="660"/>
      <c r="DN36" s="660"/>
      <c r="DO36" s="660"/>
      <c r="DP36" s="660"/>
      <c r="DQ36" s="660"/>
      <c r="DR36" s="660"/>
      <c r="DS36" s="660"/>
      <c r="DT36" s="660"/>
      <c r="DU36" s="660"/>
      <c r="DV36" s="661"/>
      <c r="DW36" s="664">
        <v>10.6</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8299687</v>
      </c>
      <c r="S37" s="660"/>
      <c r="T37" s="660"/>
      <c r="U37" s="660"/>
      <c r="V37" s="660"/>
      <c r="W37" s="660"/>
      <c r="X37" s="660"/>
      <c r="Y37" s="661"/>
      <c r="Z37" s="662">
        <v>7.2</v>
      </c>
      <c r="AA37" s="662"/>
      <c r="AB37" s="662"/>
      <c r="AC37" s="662"/>
      <c r="AD37" s="663">
        <v>71195</v>
      </c>
      <c r="AE37" s="663"/>
      <c r="AF37" s="663"/>
      <c r="AG37" s="663"/>
      <c r="AH37" s="663"/>
      <c r="AI37" s="663"/>
      <c r="AJ37" s="663"/>
      <c r="AK37" s="663"/>
      <c r="AL37" s="664">
        <v>0.1</v>
      </c>
      <c r="AM37" s="665"/>
      <c r="AN37" s="665"/>
      <c r="AO37" s="666"/>
      <c r="AQ37" s="722" t="s">
        <v>333</v>
      </c>
      <c r="AR37" s="723"/>
      <c r="AS37" s="723"/>
      <c r="AT37" s="723"/>
      <c r="AU37" s="723"/>
      <c r="AV37" s="723"/>
      <c r="AW37" s="723"/>
      <c r="AX37" s="723"/>
      <c r="AY37" s="724"/>
      <c r="AZ37" s="659">
        <v>1448295</v>
      </c>
      <c r="BA37" s="660"/>
      <c r="BB37" s="660"/>
      <c r="BC37" s="660"/>
      <c r="BD37" s="691"/>
      <c r="BE37" s="691"/>
      <c r="BF37" s="714"/>
      <c r="BG37" s="656" t="s">
        <v>334</v>
      </c>
      <c r="BH37" s="657"/>
      <c r="BI37" s="657"/>
      <c r="BJ37" s="657"/>
      <c r="BK37" s="657"/>
      <c r="BL37" s="657"/>
      <c r="BM37" s="657"/>
      <c r="BN37" s="657"/>
      <c r="BO37" s="657"/>
      <c r="BP37" s="657"/>
      <c r="BQ37" s="657"/>
      <c r="BR37" s="657"/>
      <c r="BS37" s="657"/>
      <c r="BT37" s="657"/>
      <c r="BU37" s="658"/>
      <c r="BV37" s="659">
        <v>553209</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3474216</v>
      </c>
      <c r="CS37" s="691"/>
      <c r="CT37" s="691"/>
      <c r="CU37" s="691"/>
      <c r="CV37" s="691"/>
      <c r="CW37" s="691"/>
      <c r="CX37" s="691"/>
      <c r="CY37" s="692"/>
      <c r="CZ37" s="664">
        <v>3.1</v>
      </c>
      <c r="DA37" s="689"/>
      <c r="DB37" s="689"/>
      <c r="DC37" s="693"/>
      <c r="DD37" s="668">
        <v>3470840</v>
      </c>
      <c r="DE37" s="691"/>
      <c r="DF37" s="691"/>
      <c r="DG37" s="691"/>
      <c r="DH37" s="691"/>
      <c r="DI37" s="691"/>
      <c r="DJ37" s="691"/>
      <c r="DK37" s="692"/>
      <c r="DL37" s="668">
        <v>3159867</v>
      </c>
      <c r="DM37" s="691"/>
      <c r="DN37" s="691"/>
      <c r="DO37" s="691"/>
      <c r="DP37" s="691"/>
      <c r="DQ37" s="691"/>
      <c r="DR37" s="691"/>
      <c r="DS37" s="691"/>
      <c r="DT37" s="691"/>
      <c r="DU37" s="691"/>
      <c r="DV37" s="692"/>
      <c r="DW37" s="664">
        <v>5.0999999999999996</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7245600</v>
      </c>
      <c r="S38" s="660"/>
      <c r="T38" s="660"/>
      <c r="U38" s="660"/>
      <c r="V38" s="660"/>
      <c r="W38" s="660"/>
      <c r="X38" s="660"/>
      <c r="Y38" s="661"/>
      <c r="Z38" s="662">
        <v>6.3</v>
      </c>
      <c r="AA38" s="662"/>
      <c r="AB38" s="662"/>
      <c r="AC38" s="662"/>
      <c r="AD38" s="663" t="s">
        <v>243</v>
      </c>
      <c r="AE38" s="663"/>
      <c r="AF38" s="663"/>
      <c r="AG38" s="663"/>
      <c r="AH38" s="663"/>
      <c r="AI38" s="663"/>
      <c r="AJ38" s="663"/>
      <c r="AK38" s="663"/>
      <c r="AL38" s="664" t="s">
        <v>243</v>
      </c>
      <c r="AM38" s="665"/>
      <c r="AN38" s="665"/>
      <c r="AO38" s="666"/>
      <c r="AQ38" s="722" t="s">
        <v>337</v>
      </c>
      <c r="AR38" s="723"/>
      <c r="AS38" s="723"/>
      <c r="AT38" s="723"/>
      <c r="AU38" s="723"/>
      <c r="AV38" s="723"/>
      <c r="AW38" s="723"/>
      <c r="AX38" s="723"/>
      <c r="AY38" s="724"/>
      <c r="AZ38" s="659">
        <v>652735</v>
      </c>
      <c r="BA38" s="660"/>
      <c r="BB38" s="660"/>
      <c r="BC38" s="660"/>
      <c r="BD38" s="691"/>
      <c r="BE38" s="691"/>
      <c r="BF38" s="714"/>
      <c r="BG38" s="656" t="s">
        <v>338</v>
      </c>
      <c r="BH38" s="657"/>
      <c r="BI38" s="657"/>
      <c r="BJ38" s="657"/>
      <c r="BK38" s="657"/>
      <c r="BL38" s="657"/>
      <c r="BM38" s="657"/>
      <c r="BN38" s="657"/>
      <c r="BO38" s="657"/>
      <c r="BP38" s="657"/>
      <c r="BQ38" s="657"/>
      <c r="BR38" s="657"/>
      <c r="BS38" s="657"/>
      <c r="BT38" s="657"/>
      <c r="BU38" s="658"/>
      <c r="BV38" s="659">
        <v>28965</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8517028</v>
      </c>
      <c r="CS38" s="660"/>
      <c r="CT38" s="660"/>
      <c r="CU38" s="660"/>
      <c r="CV38" s="660"/>
      <c r="CW38" s="660"/>
      <c r="CX38" s="660"/>
      <c r="CY38" s="661"/>
      <c r="CZ38" s="664">
        <v>7.6</v>
      </c>
      <c r="DA38" s="689"/>
      <c r="DB38" s="689"/>
      <c r="DC38" s="693"/>
      <c r="DD38" s="668">
        <v>6991833</v>
      </c>
      <c r="DE38" s="660"/>
      <c r="DF38" s="660"/>
      <c r="DG38" s="660"/>
      <c r="DH38" s="660"/>
      <c r="DI38" s="660"/>
      <c r="DJ38" s="660"/>
      <c r="DK38" s="661"/>
      <c r="DL38" s="668">
        <v>6330506</v>
      </c>
      <c r="DM38" s="660"/>
      <c r="DN38" s="660"/>
      <c r="DO38" s="660"/>
      <c r="DP38" s="660"/>
      <c r="DQ38" s="660"/>
      <c r="DR38" s="660"/>
      <c r="DS38" s="660"/>
      <c r="DT38" s="660"/>
      <c r="DU38" s="660"/>
      <c r="DV38" s="661"/>
      <c r="DW38" s="664">
        <v>10.199999999999999</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243</v>
      </c>
      <c r="S39" s="660"/>
      <c r="T39" s="660"/>
      <c r="U39" s="660"/>
      <c r="V39" s="660"/>
      <c r="W39" s="660"/>
      <c r="X39" s="660"/>
      <c r="Y39" s="661"/>
      <c r="Z39" s="662" t="s">
        <v>243</v>
      </c>
      <c r="AA39" s="662"/>
      <c r="AB39" s="662"/>
      <c r="AC39" s="662"/>
      <c r="AD39" s="663" t="s">
        <v>243</v>
      </c>
      <c r="AE39" s="663"/>
      <c r="AF39" s="663"/>
      <c r="AG39" s="663"/>
      <c r="AH39" s="663"/>
      <c r="AI39" s="663"/>
      <c r="AJ39" s="663"/>
      <c r="AK39" s="663"/>
      <c r="AL39" s="664" t="s">
        <v>243</v>
      </c>
      <c r="AM39" s="665"/>
      <c r="AN39" s="665"/>
      <c r="AO39" s="666"/>
      <c r="AQ39" s="722" t="s">
        <v>341</v>
      </c>
      <c r="AR39" s="723"/>
      <c r="AS39" s="723"/>
      <c r="AT39" s="723"/>
      <c r="AU39" s="723"/>
      <c r="AV39" s="723"/>
      <c r="AW39" s="723"/>
      <c r="AX39" s="723"/>
      <c r="AY39" s="724"/>
      <c r="AZ39" s="659">
        <v>525246</v>
      </c>
      <c r="BA39" s="660"/>
      <c r="BB39" s="660"/>
      <c r="BC39" s="660"/>
      <c r="BD39" s="691"/>
      <c r="BE39" s="691"/>
      <c r="BF39" s="714"/>
      <c r="BG39" s="656" t="s">
        <v>342</v>
      </c>
      <c r="BH39" s="657"/>
      <c r="BI39" s="657"/>
      <c r="BJ39" s="657"/>
      <c r="BK39" s="657"/>
      <c r="BL39" s="657"/>
      <c r="BM39" s="657"/>
      <c r="BN39" s="657"/>
      <c r="BO39" s="657"/>
      <c r="BP39" s="657"/>
      <c r="BQ39" s="657"/>
      <c r="BR39" s="657"/>
      <c r="BS39" s="657"/>
      <c r="BT39" s="657"/>
      <c r="BU39" s="658"/>
      <c r="BV39" s="659">
        <v>43523</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2282704</v>
      </c>
      <c r="CS39" s="691"/>
      <c r="CT39" s="691"/>
      <c r="CU39" s="691"/>
      <c r="CV39" s="691"/>
      <c r="CW39" s="691"/>
      <c r="CX39" s="691"/>
      <c r="CY39" s="692"/>
      <c r="CZ39" s="664">
        <v>2</v>
      </c>
      <c r="DA39" s="689"/>
      <c r="DB39" s="689"/>
      <c r="DC39" s="693"/>
      <c r="DD39" s="668">
        <v>1738399</v>
      </c>
      <c r="DE39" s="691"/>
      <c r="DF39" s="691"/>
      <c r="DG39" s="691"/>
      <c r="DH39" s="691"/>
      <c r="DI39" s="691"/>
      <c r="DJ39" s="691"/>
      <c r="DK39" s="692"/>
      <c r="DL39" s="668" t="s">
        <v>139</v>
      </c>
      <c r="DM39" s="691"/>
      <c r="DN39" s="691"/>
      <c r="DO39" s="691"/>
      <c r="DP39" s="691"/>
      <c r="DQ39" s="691"/>
      <c r="DR39" s="691"/>
      <c r="DS39" s="691"/>
      <c r="DT39" s="691"/>
      <c r="DU39" s="691"/>
      <c r="DV39" s="692"/>
      <c r="DW39" s="664" t="s">
        <v>243</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2370500</v>
      </c>
      <c r="S40" s="660"/>
      <c r="T40" s="660"/>
      <c r="U40" s="660"/>
      <c r="V40" s="660"/>
      <c r="W40" s="660"/>
      <c r="X40" s="660"/>
      <c r="Y40" s="661"/>
      <c r="Z40" s="662">
        <v>2.1</v>
      </c>
      <c r="AA40" s="662"/>
      <c r="AB40" s="662"/>
      <c r="AC40" s="662"/>
      <c r="AD40" s="663" t="s">
        <v>239</v>
      </c>
      <c r="AE40" s="663"/>
      <c r="AF40" s="663"/>
      <c r="AG40" s="663"/>
      <c r="AH40" s="663"/>
      <c r="AI40" s="663"/>
      <c r="AJ40" s="663"/>
      <c r="AK40" s="663"/>
      <c r="AL40" s="664" t="s">
        <v>243</v>
      </c>
      <c r="AM40" s="665"/>
      <c r="AN40" s="665"/>
      <c r="AO40" s="666"/>
      <c r="AQ40" s="722" t="s">
        <v>345</v>
      </c>
      <c r="AR40" s="723"/>
      <c r="AS40" s="723"/>
      <c r="AT40" s="723"/>
      <c r="AU40" s="723"/>
      <c r="AV40" s="723"/>
      <c r="AW40" s="723"/>
      <c r="AX40" s="723"/>
      <c r="AY40" s="724"/>
      <c r="AZ40" s="659">
        <v>166512</v>
      </c>
      <c r="BA40" s="660"/>
      <c r="BB40" s="660"/>
      <c r="BC40" s="660"/>
      <c r="BD40" s="691"/>
      <c r="BE40" s="691"/>
      <c r="BF40" s="714"/>
      <c r="BG40" s="707" t="s">
        <v>346</v>
      </c>
      <c r="BH40" s="708"/>
      <c r="BI40" s="708"/>
      <c r="BJ40" s="708"/>
      <c r="BK40" s="708"/>
      <c r="BL40" s="223"/>
      <c r="BM40" s="657" t="s">
        <v>347</v>
      </c>
      <c r="BN40" s="657"/>
      <c r="BO40" s="657"/>
      <c r="BP40" s="657"/>
      <c r="BQ40" s="657"/>
      <c r="BR40" s="657"/>
      <c r="BS40" s="657"/>
      <c r="BT40" s="657"/>
      <c r="BU40" s="658"/>
      <c r="BV40" s="659">
        <v>105</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6032575</v>
      </c>
      <c r="CS40" s="660"/>
      <c r="CT40" s="660"/>
      <c r="CU40" s="660"/>
      <c r="CV40" s="660"/>
      <c r="CW40" s="660"/>
      <c r="CX40" s="660"/>
      <c r="CY40" s="661"/>
      <c r="CZ40" s="664">
        <v>5.4</v>
      </c>
      <c r="DA40" s="689"/>
      <c r="DB40" s="689"/>
      <c r="DC40" s="693"/>
      <c r="DD40" s="668">
        <v>7274</v>
      </c>
      <c r="DE40" s="660"/>
      <c r="DF40" s="660"/>
      <c r="DG40" s="660"/>
      <c r="DH40" s="660"/>
      <c r="DI40" s="660"/>
      <c r="DJ40" s="660"/>
      <c r="DK40" s="661"/>
      <c r="DL40" s="668">
        <v>7274</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115090206</v>
      </c>
      <c r="S41" s="732"/>
      <c r="T41" s="732"/>
      <c r="U41" s="732"/>
      <c r="V41" s="732"/>
      <c r="W41" s="732"/>
      <c r="X41" s="732"/>
      <c r="Y41" s="736"/>
      <c r="Z41" s="737">
        <v>100</v>
      </c>
      <c r="AA41" s="737"/>
      <c r="AB41" s="737"/>
      <c r="AC41" s="737"/>
      <c r="AD41" s="738">
        <v>59404025</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1674241</v>
      </c>
      <c r="BA41" s="660"/>
      <c r="BB41" s="660"/>
      <c r="BC41" s="660"/>
      <c r="BD41" s="691"/>
      <c r="BE41" s="691"/>
      <c r="BF41" s="714"/>
      <c r="BG41" s="707"/>
      <c r="BH41" s="708"/>
      <c r="BI41" s="708"/>
      <c r="BJ41" s="708"/>
      <c r="BK41" s="708"/>
      <c r="BL41" s="223"/>
      <c r="BM41" s="657" t="s">
        <v>351</v>
      </c>
      <c r="BN41" s="657"/>
      <c r="BO41" s="657"/>
      <c r="BP41" s="657"/>
      <c r="BQ41" s="657"/>
      <c r="BR41" s="657"/>
      <c r="BS41" s="657"/>
      <c r="BT41" s="657"/>
      <c r="BU41" s="658"/>
      <c r="BV41" s="659" t="s">
        <v>239</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239</v>
      </c>
      <c r="CS41" s="691"/>
      <c r="CT41" s="691"/>
      <c r="CU41" s="691"/>
      <c r="CV41" s="691"/>
      <c r="CW41" s="691"/>
      <c r="CX41" s="691"/>
      <c r="CY41" s="692"/>
      <c r="CZ41" s="664" t="s">
        <v>239</v>
      </c>
      <c r="DA41" s="689"/>
      <c r="DB41" s="689"/>
      <c r="DC41" s="693"/>
      <c r="DD41" s="668" t="s">
        <v>243</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6582073</v>
      </c>
      <c r="BA42" s="732"/>
      <c r="BB42" s="732"/>
      <c r="BC42" s="732"/>
      <c r="BD42" s="718"/>
      <c r="BE42" s="718"/>
      <c r="BF42" s="720"/>
      <c r="BG42" s="709"/>
      <c r="BH42" s="710"/>
      <c r="BI42" s="710"/>
      <c r="BJ42" s="710"/>
      <c r="BK42" s="710"/>
      <c r="BL42" s="224"/>
      <c r="BM42" s="681" t="s">
        <v>354</v>
      </c>
      <c r="BN42" s="681"/>
      <c r="BO42" s="681"/>
      <c r="BP42" s="681"/>
      <c r="BQ42" s="681"/>
      <c r="BR42" s="681"/>
      <c r="BS42" s="681"/>
      <c r="BT42" s="681"/>
      <c r="BU42" s="682"/>
      <c r="BV42" s="731">
        <v>374</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14825317</v>
      </c>
      <c r="CS42" s="691"/>
      <c r="CT42" s="691"/>
      <c r="CU42" s="691"/>
      <c r="CV42" s="691"/>
      <c r="CW42" s="691"/>
      <c r="CX42" s="691"/>
      <c r="CY42" s="692"/>
      <c r="CZ42" s="664">
        <v>13.2</v>
      </c>
      <c r="DA42" s="689"/>
      <c r="DB42" s="689"/>
      <c r="DC42" s="693"/>
      <c r="DD42" s="668">
        <v>4725432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412401</v>
      </c>
      <c r="CS43" s="691"/>
      <c r="CT43" s="691"/>
      <c r="CU43" s="691"/>
      <c r="CV43" s="691"/>
      <c r="CW43" s="691"/>
      <c r="CX43" s="691"/>
      <c r="CY43" s="692"/>
      <c r="CZ43" s="664">
        <v>0.4</v>
      </c>
      <c r="DA43" s="689"/>
      <c r="DB43" s="689"/>
      <c r="DC43" s="693"/>
      <c r="DD43" s="668">
        <v>412401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359</v>
      </c>
      <c r="CG44" s="657"/>
      <c r="CH44" s="657"/>
      <c r="CI44" s="657"/>
      <c r="CJ44" s="657"/>
      <c r="CK44" s="657"/>
      <c r="CL44" s="657"/>
      <c r="CM44" s="657"/>
      <c r="CN44" s="657"/>
      <c r="CO44" s="657"/>
      <c r="CP44" s="657"/>
      <c r="CQ44" s="658"/>
      <c r="CR44" s="659">
        <v>14593314</v>
      </c>
      <c r="CS44" s="660"/>
      <c r="CT44" s="660"/>
      <c r="CU44" s="660"/>
      <c r="CV44" s="660"/>
      <c r="CW44" s="660"/>
      <c r="CX44" s="660"/>
      <c r="CY44" s="661"/>
      <c r="CZ44" s="664">
        <v>13</v>
      </c>
      <c r="DA44" s="665"/>
      <c r="DB44" s="665"/>
      <c r="DC44" s="671"/>
      <c r="DD44" s="668">
        <v>4708975</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361</v>
      </c>
      <c r="CG45" s="657"/>
      <c r="CH45" s="657"/>
      <c r="CI45" s="657"/>
      <c r="CJ45" s="657"/>
      <c r="CK45" s="657"/>
      <c r="CL45" s="657"/>
      <c r="CM45" s="657"/>
      <c r="CN45" s="657"/>
      <c r="CO45" s="657"/>
      <c r="CP45" s="657"/>
      <c r="CQ45" s="658"/>
      <c r="CR45" s="659">
        <v>6016403</v>
      </c>
      <c r="CS45" s="691"/>
      <c r="CT45" s="691"/>
      <c r="CU45" s="691"/>
      <c r="CV45" s="691"/>
      <c r="CW45" s="691"/>
      <c r="CX45" s="691"/>
      <c r="CY45" s="692"/>
      <c r="CZ45" s="664">
        <v>5.4</v>
      </c>
      <c r="DA45" s="689"/>
      <c r="DB45" s="689"/>
      <c r="DC45" s="693"/>
      <c r="DD45" s="668">
        <v>930612</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362</v>
      </c>
      <c r="CG46" s="657"/>
      <c r="CH46" s="657"/>
      <c r="CI46" s="657"/>
      <c r="CJ46" s="657"/>
      <c r="CK46" s="657"/>
      <c r="CL46" s="657"/>
      <c r="CM46" s="657"/>
      <c r="CN46" s="657"/>
      <c r="CO46" s="657"/>
      <c r="CP46" s="657"/>
      <c r="CQ46" s="658"/>
      <c r="CR46" s="659">
        <v>8265149</v>
      </c>
      <c r="CS46" s="660"/>
      <c r="CT46" s="660"/>
      <c r="CU46" s="660"/>
      <c r="CV46" s="660"/>
      <c r="CW46" s="660"/>
      <c r="CX46" s="660"/>
      <c r="CY46" s="661"/>
      <c r="CZ46" s="664">
        <v>7.4</v>
      </c>
      <c r="DA46" s="665"/>
      <c r="DB46" s="665"/>
      <c r="DC46" s="671"/>
      <c r="DD46" s="668">
        <v>3577001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363</v>
      </c>
      <c r="CG47" s="657"/>
      <c r="CH47" s="657"/>
      <c r="CI47" s="657"/>
      <c r="CJ47" s="657"/>
      <c r="CK47" s="657"/>
      <c r="CL47" s="657"/>
      <c r="CM47" s="657"/>
      <c r="CN47" s="657"/>
      <c r="CO47" s="657"/>
      <c r="CP47" s="657"/>
      <c r="CQ47" s="658"/>
      <c r="CR47" s="659">
        <v>232003</v>
      </c>
      <c r="CS47" s="691"/>
      <c r="CT47" s="691"/>
      <c r="CU47" s="691"/>
      <c r="CV47" s="691"/>
      <c r="CW47" s="691"/>
      <c r="CX47" s="691"/>
      <c r="CY47" s="692"/>
      <c r="CZ47" s="664">
        <v>0.2</v>
      </c>
      <c r="DA47" s="689"/>
      <c r="DB47" s="689"/>
      <c r="DC47" s="693"/>
      <c r="DD47" s="668">
        <v>16457</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364</v>
      </c>
      <c r="CG48" s="657"/>
      <c r="CH48" s="657"/>
      <c r="CI48" s="657"/>
      <c r="CJ48" s="657"/>
      <c r="CK48" s="657"/>
      <c r="CL48" s="657"/>
      <c r="CM48" s="657"/>
      <c r="CN48" s="657"/>
      <c r="CO48" s="657"/>
      <c r="CP48" s="657"/>
      <c r="CQ48" s="658"/>
      <c r="CR48" s="659" t="s">
        <v>239</v>
      </c>
      <c r="CS48" s="660"/>
      <c r="CT48" s="660"/>
      <c r="CU48" s="660"/>
      <c r="CV48" s="660"/>
      <c r="CW48" s="660"/>
      <c r="CX48" s="660"/>
      <c r="CY48" s="661"/>
      <c r="CZ48" s="664" t="s">
        <v>243</v>
      </c>
      <c r="DA48" s="665"/>
      <c r="DB48" s="665"/>
      <c r="DC48" s="671"/>
      <c r="DD48" s="668" t="s">
        <v>139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112001774</v>
      </c>
      <c r="CS49" s="718"/>
      <c r="CT49" s="718"/>
      <c r="CU49" s="718"/>
      <c r="CV49" s="718"/>
      <c r="CW49" s="718"/>
      <c r="CX49" s="718"/>
      <c r="CY49" s="747"/>
      <c r="CZ49" s="739">
        <v>100</v>
      </c>
      <c r="DA49" s="748"/>
      <c r="DB49" s="748"/>
      <c r="DC49" s="749"/>
      <c r="DD49" s="750">
        <v>69464037</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pWlYfVLnHPFgjmI+WXyqGNFmF5PAJ54D9zwGU9JhZqUy5hsXy1WO1tAxlLGJCvaFwOOsnQPTS0mGf6hDSlGLQ==" saltValue="ZBcg+gy0ufLrLON5clXm3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A5" sqref="A5:P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114855</v>
      </c>
      <c r="R7" s="789"/>
      <c r="S7" s="789"/>
      <c r="T7" s="789"/>
      <c r="U7" s="789"/>
      <c r="V7" s="789">
        <v>111903</v>
      </c>
      <c r="W7" s="789"/>
      <c r="X7" s="789"/>
      <c r="Y7" s="789"/>
      <c r="Z7" s="789"/>
      <c r="AA7" s="789">
        <v>2952</v>
      </c>
      <c r="AB7" s="789"/>
      <c r="AC7" s="789"/>
      <c r="AD7" s="789"/>
      <c r="AE7" s="790"/>
      <c r="AF7" s="791">
        <v>2244</v>
      </c>
      <c r="AG7" s="792"/>
      <c r="AH7" s="792"/>
      <c r="AI7" s="792"/>
      <c r="AJ7" s="793"/>
      <c r="AK7" s="794">
        <v>4473</v>
      </c>
      <c r="AL7" s="795"/>
      <c r="AM7" s="795"/>
      <c r="AN7" s="795"/>
      <c r="AO7" s="795"/>
      <c r="AP7" s="795">
        <v>71420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609</v>
      </c>
      <c r="BT7" s="783"/>
      <c r="BU7" s="783"/>
      <c r="BV7" s="783"/>
      <c r="BW7" s="783"/>
      <c r="BX7" s="783"/>
      <c r="BY7" s="783"/>
      <c r="BZ7" s="783"/>
      <c r="CA7" s="783"/>
      <c r="CB7" s="783"/>
      <c r="CC7" s="783"/>
      <c r="CD7" s="783"/>
      <c r="CE7" s="783"/>
      <c r="CF7" s="783"/>
      <c r="CG7" s="798"/>
      <c r="CH7" s="779">
        <v>-19</v>
      </c>
      <c r="CI7" s="780"/>
      <c r="CJ7" s="780"/>
      <c r="CK7" s="780"/>
      <c r="CL7" s="781"/>
      <c r="CM7" s="779">
        <v>388</v>
      </c>
      <c r="CN7" s="780"/>
      <c r="CO7" s="780"/>
      <c r="CP7" s="780"/>
      <c r="CQ7" s="781"/>
      <c r="CR7" s="779">
        <v>22</v>
      </c>
      <c r="CS7" s="780"/>
      <c r="CT7" s="780"/>
      <c r="CU7" s="780"/>
      <c r="CV7" s="781"/>
      <c r="CW7" s="779">
        <v>36</v>
      </c>
      <c r="CX7" s="780"/>
      <c r="CY7" s="780"/>
      <c r="CZ7" s="780"/>
      <c r="DA7" s="781"/>
      <c r="DB7" s="779" t="s">
        <v>520</v>
      </c>
      <c r="DC7" s="780"/>
      <c r="DD7" s="780"/>
      <c r="DE7" s="780"/>
      <c r="DF7" s="781"/>
      <c r="DG7" s="779" t="s">
        <v>520</v>
      </c>
      <c r="DH7" s="780"/>
      <c r="DI7" s="780"/>
      <c r="DJ7" s="780"/>
      <c r="DK7" s="781"/>
      <c r="DL7" s="779" t="s">
        <v>520</v>
      </c>
      <c r="DM7" s="780"/>
      <c r="DN7" s="780"/>
      <c r="DO7" s="780"/>
      <c r="DP7" s="781"/>
      <c r="DQ7" s="779" t="s">
        <v>520</v>
      </c>
      <c r="DR7" s="780"/>
      <c r="DS7" s="780"/>
      <c r="DT7" s="780"/>
      <c r="DU7" s="781"/>
      <c r="DV7" s="782"/>
      <c r="DW7" s="783"/>
      <c r="DX7" s="783"/>
      <c r="DY7" s="783"/>
      <c r="DZ7" s="784"/>
      <c r="EA7" s="234"/>
    </row>
    <row r="8" spans="1:131" s="235" customFormat="1" ht="26.25" customHeight="1" x14ac:dyDescent="0.15">
      <c r="A8" s="238">
        <v>2</v>
      </c>
      <c r="B8" s="816" t="s">
        <v>389</v>
      </c>
      <c r="C8" s="817"/>
      <c r="D8" s="817"/>
      <c r="E8" s="817"/>
      <c r="F8" s="817"/>
      <c r="G8" s="817"/>
      <c r="H8" s="817"/>
      <c r="I8" s="817"/>
      <c r="J8" s="817"/>
      <c r="K8" s="817"/>
      <c r="L8" s="817"/>
      <c r="M8" s="817"/>
      <c r="N8" s="817"/>
      <c r="O8" s="817"/>
      <c r="P8" s="818"/>
      <c r="Q8" s="819">
        <v>32</v>
      </c>
      <c r="R8" s="820"/>
      <c r="S8" s="820"/>
      <c r="T8" s="820"/>
      <c r="U8" s="820"/>
      <c r="V8" s="820">
        <v>17</v>
      </c>
      <c r="W8" s="820"/>
      <c r="X8" s="820"/>
      <c r="Y8" s="820"/>
      <c r="Z8" s="820"/>
      <c r="AA8" s="820">
        <v>15</v>
      </c>
      <c r="AB8" s="820"/>
      <c r="AC8" s="820"/>
      <c r="AD8" s="820"/>
      <c r="AE8" s="821"/>
      <c r="AF8" s="822">
        <v>15</v>
      </c>
      <c r="AG8" s="823"/>
      <c r="AH8" s="823"/>
      <c r="AI8" s="823"/>
      <c r="AJ8" s="824"/>
      <c r="AK8" s="805" t="s">
        <v>520</v>
      </c>
      <c r="AL8" s="806"/>
      <c r="AM8" s="806"/>
      <c r="AN8" s="806"/>
      <c r="AO8" s="806"/>
      <c r="AP8" s="806">
        <v>11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610</v>
      </c>
      <c r="BT8" s="810"/>
      <c r="BU8" s="810"/>
      <c r="BV8" s="810"/>
      <c r="BW8" s="810"/>
      <c r="BX8" s="810"/>
      <c r="BY8" s="810"/>
      <c r="BZ8" s="810"/>
      <c r="CA8" s="810"/>
      <c r="CB8" s="810"/>
      <c r="CC8" s="810"/>
      <c r="CD8" s="810"/>
      <c r="CE8" s="810"/>
      <c r="CF8" s="810"/>
      <c r="CG8" s="811"/>
      <c r="CH8" s="812">
        <v>14</v>
      </c>
      <c r="CI8" s="813"/>
      <c r="CJ8" s="813"/>
      <c r="CK8" s="813"/>
      <c r="CL8" s="814"/>
      <c r="CM8" s="812">
        <v>312</v>
      </c>
      <c r="CN8" s="813"/>
      <c r="CO8" s="813"/>
      <c r="CP8" s="813"/>
      <c r="CQ8" s="814"/>
      <c r="CR8" s="812">
        <v>30</v>
      </c>
      <c r="CS8" s="813"/>
      <c r="CT8" s="813"/>
      <c r="CU8" s="813"/>
      <c r="CV8" s="814"/>
      <c r="CW8" s="812">
        <v>100</v>
      </c>
      <c r="CX8" s="813"/>
      <c r="CY8" s="813"/>
      <c r="CZ8" s="813"/>
      <c r="DA8" s="814"/>
      <c r="DB8" s="812" t="s">
        <v>520</v>
      </c>
      <c r="DC8" s="813"/>
      <c r="DD8" s="813"/>
      <c r="DE8" s="813"/>
      <c r="DF8" s="814"/>
      <c r="DG8" s="812" t="s">
        <v>520</v>
      </c>
      <c r="DH8" s="813"/>
      <c r="DI8" s="813"/>
      <c r="DJ8" s="813"/>
      <c r="DK8" s="814"/>
      <c r="DL8" s="812" t="s">
        <v>520</v>
      </c>
      <c r="DM8" s="813"/>
      <c r="DN8" s="813"/>
      <c r="DO8" s="813"/>
      <c r="DP8" s="814"/>
      <c r="DQ8" s="812" t="s">
        <v>520</v>
      </c>
      <c r="DR8" s="813"/>
      <c r="DS8" s="813"/>
      <c r="DT8" s="813"/>
      <c r="DU8" s="814"/>
      <c r="DV8" s="809"/>
      <c r="DW8" s="810"/>
      <c r="DX8" s="810"/>
      <c r="DY8" s="810"/>
      <c r="DZ8" s="815"/>
      <c r="EA8" s="234"/>
    </row>
    <row r="9" spans="1:131" s="235" customFormat="1" ht="26.25" customHeight="1" x14ac:dyDescent="0.15">
      <c r="A9" s="238">
        <v>3</v>
      </c>
      <c r="B9" s="816" t="s">
        <v>390</v>
      </c>
      <c r="C9" s="817"/>
      <c r="D9" s="817"/>
      <c r="E9" s="817"/>
      <c r="F9" s="817"/>
      <c r="G9" s="817"/>
      <c r="H9" s="817"/>
      <c r="I9" s="817"/>
      <c r="J9" s="817"/>
      <c r="K9" s="817"/>
      <c r="L9" s="817"/>
      <c r="M9" s="817"/>
      <c r="N9" s="817"/>
      <c r="O9" s="817"/>
      <c r="P9" s="818"/>
      <c r="Q9" s="819">
        <v>219</v>
      </c>
      <c r="R9" s="820"/>
      <c r="S9" s="820"/>
      <c r="T9" s="820"/>
      <c r="U9" s="820"/>
      <c r="V9" s="820">
        <v>97</v>
      </c>
      <c r="W9" s="820"/>
      <c r="X9" s="820"/>
      <c r="Y9" s="820"/>
      <c r="Z9" s="820"/>
      <c r="AA9" s="820">
        <v>122</v>
      </c>
      <c r="AB9" s="820"/>
      <c r="AC9" s="820"/>
      <c r="AD9" s="820"/>
      <c r="AE9" s="821"/>
      <c r="AF9" s="822">
        <v>122</v>
      </c>
      <c r="AG9" s="823"/>
      <c r="AH9" s="823"/>
      <c r="AI9" s="823"/>
      <c r="AJ9" s="824"/>
      <c r="AK9" s="805" t="s">
        <v>520</v>
      </c>
      <c r="AL9" s="806"/>
      <c r="AM9" s="806"/>
      <c r="AN9" s="806"/>
      <c r="AO9" s="806"/>
      <c r="AP9" s="806">
        <v>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611</v>
      </c>
      <c r="BT9" s="810"/>
      <c r="BU9" s="810"/>
      <c r="BV9" s="810"/>
      <c r="BW9" s="810"/>
      <c r="BX9" s="810"/>
      <c r="BY9" s="810"/>
      <c r="BZ9" s="810"/>
      <c r="CA9" s="810"/>
      <c r="CB9" s="810"/>
      <c r="CC9" s="810"/>
      <c r="CD9" s="810"/>
      <c r="CE9" s="810"/>
      <c r="CF9" s="810"/>
      <c r="CG9" s="811"/>
      <c r="CH9" s="812">
        <v>0</v>
      </c>
      <c r="CI9" s="813"/>
      <c r="CJ9" s="813"/>
      <c r="CK9" s="813"/>
      <c r="CL9" s="814"/>
      <c r="CM9" s="812">
        <v>52</v>
      </c>
      <c r="CN9" s="813"/>
      <c r="CO9" s="813"/>
      <c r="CP9" s="813"/>
      <c r="CQ9" s="814"/>
      <c r="CR9" s="812">
        <v>5</v>
      </c>
      <c r="CS9" s="813"/>
      <c r="CT9" s="813"/>
      <c r="CU9" s="813"/>
      <c r="CV9" s="814"/>
      <c r="CW9" s="812">
        <v>21</v>
      </c>
      <c r="CX9" s="813"/>
      <c r="CY9" s="813"/>
      <c r="CZ9" s="813"/>
      <c r="DA9" s="814"/>
      <c r="DB9" s="812" t="s">
        <v>520</v>
      </c>
      <c r="DC9" s="813"/>
      <c r="DD9" s="813"/>
      <c r="DE9" s="813"/>
      <c r="DF9" s="814"/>
      <c r="DG9" s="812" t="s">
        <v>520</v>
      </c>
      <c r="DH9" s="813"/>
      <c r="DI9" s="813"/>
      <c r="DJ9" s="813"/>
      <c r="DK9" s="814"/>
      <c r="DL9" s="812" t="s">
        <v>520</v>
      </c>
      <c r="DM9" s="813"/>
      <c r="DN9" s="813"/>
      <c r="DO9" s="813"/>
      <c r="DP9" s="814"/>
      <c r="DQ9" s="812" t="s">
        <v>520</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612</v>
      </c>
      <c r="BT10" s="810"/>
      <c r="BU10" s="810"/>
      <c r="BV10" s="810"/>
      <c r="BW10" s="810"/>
      <c r="BX10" s="810"/>
      <c r="BY10" s="810"/>
      <c r="BZ10" s="810"/>
      <c r="CA10" s="810"/>
      <c r="CB10" s="810"/>
      <c r="CC10" s="810"/>
      <c r="CD10" s="810"/>
      <c r="CE10" s="810"/>
      <c r="CF10" s="810"/>
      <c r="CG10" s="811"/>
      <c r="CH10" s="812">
        <v>15</v>
      </c>
      <c r="CI10" s="813"/>
      <c r="CJ10" s="813"/>
      <c r="CK10" s="813"/>
      <c r="CL10" s="814"/>
      <c r="CM10" s="812">
        <v>105</v>
      </c>
      <c r="CN10" s="813"/>
      <c r="CO10" s="813"/>
      <c r="CP10" s="813"/>
      <c r="CQ10" s="814"/>
      <c r="CR10" s="812">
        <v>7</v>
      </c>
      <c r="CS10" s="813"/>
      <c r="CT10" s="813"/>
      <c r="CU10" s="813"/>
      <c r="CV10" s="814"/>
      <c r="CW10" s="812">
        <v>4</v>
      </c>
      <c r="CX10" s="813"/>
      <c r="CY10" s="813"/>
      <c r="CZ10" s="813"/>
      <c r="DA10" s="814"/>
      <c r="DB10" s="812">
        <v>290</v>
      </c>
      <c r="DC10" s="813"/>
      <c r="DD10" s="813"/>
      <c r="DE10" s="813"/>
      <c r="DF10" s="814"/>
      <c r="DG10" s="812" t="s">
        <v>520</v>
      </c>
      <c r="DH10" s="813"/>
      <c r="DI10" s="813"/>
      <c r="DJ10" s="813"/>
      <c r="DK10" s="814"/>
      <c r="DL10" s="812" t="s">
        <v>520</v>
      </c>
      <c r="DM10" s="813"/>
      <c r="DN10" s="813"/>
      <c r="DO10" s="813"/>
      <c r="DP10" s="814"/>
      <c r="DQ10" s="812" t="s">
        <v>520</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613</v>
      </c>
      <c r="BT11" s="810"/>
      <c r="BU11" s="810"/>
      <c r="BV11" s="810"/>
      <c r="BW11" s="810"/>
      <c r="BX11" s="810"/>
      <c r="BY11" s="810"/>
      <c r="BZ11" s="810"/>
      <c r="CA11" s="810"/>
      <c r="CB11" s="810"/>
      <c r="CC11" s="810"/>
      <c r="CD11" s="810"/>
      <c r="CE11" s="810"/>
      <c r="CF11" s="810"/>
      <c r="CG11" s="811"/>
      <c r="CH11" s="812">
        <v>-11</v>
      </c>
      <c r="CI11" s="813"/>
      <c r="CJ11" s="813"/>
      <c r="CK11" s="813"/>
      <c r="CL11" s="814"/>
      <c r="CM11" s="812">
        <v>-7</v>
      </c>
      <c r="CN11" s="813"/>
      <c r="CO11" s="813"/>
      <c r="CP11" s="813"/>
      <c r="CQ11" s="814"/>
      <c r="CR11" s="812">
        <v>17</v>
      </c>
      <c r="CS11" s="813"/>
      <c r="CT11" s="813"/>
      <c r="CU11" s="813"/>
      <c r="CV11" s="814"/>
      <c r="CW11" s="812" t="s">
        <v>520</v>
      </c>
      <c r="CX11" s="813"/>
      <c r="CY11" s="813"/>
      <c r="CZ11" s="813"/>
      <c r="DA11" s="814"/>
      <c r="DB11" s="812" t="s">
        <v>520</v>
      </c>
      <c r="DC11" s="813"/>
      <c r="DD11" s="813"/>
      <c r="DE11" s="813"/>
      <c r="DF11" s="814"/>
      <c r="DG11" s="812" t="s">
        <v>520</v>
      </c>
      <c r="DH11" s="813"/>
      <c r="DI11" s="813"/>
      <c r="DJ11" s="813"/>
      <c r="DK11" s="814"/>
      <c r="DL11" s="812" t="s">
        <v>520</v>
      </c>
      <c r="DM11" s="813"/>
      <c r="DN11" s="813"/>
      <c r="DO11" s="813"/>
      <c r="DP11" s="814"/>
      <c r="DQ11" s="812" t="s">
        <v>520</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614</v>
      </c>
      <c r="BT12" s="810"/>
      <c r="BU12" s="810"/>
      <c r="BV12" s="810"/>
      <c r="BW12" s="810"/>
      <c r="BX12" s="810"/>
      <c r="BY12" s="810"/>
      <c r="BZ12" s="810"/>
      <c r="CA12" s="810"/>
      <c r="CB12" s="810"/>
      <c r="CC12" s="810"/>
      <c r="CD12" s="810"/>
      <c r="CE12" s="810"/>
      <c r="CF12" s="810"/>
      <c r="CG12" s="811"/>
      <c r="CH12" s="812" t="s">
        <v>520</v>
      </c>
      <c r="CI12" s="813"/>
      <c r="CJ12" s="813"/>
      <c r="CK12" s="813"/>
      <c r="CL12" s="814"/>
      <c r="CM12" s="812" t="s">
        <v>520</v>
      </c>
      <c r="CN12" s="813"/>
      <c r="CO12" s="813"/>
      <c r="CP12" s="813"/>
      <c r="CQ12" s="814"/>
      <c r="CR12" s="812" t="s">
        <v>520</v>
      </c>
      <c r="CS12" s="813"/>
      <c r="CT12" s="813"/>
      <c r="CU12" s="813"/>
      <c r="CV12" s="814"/>
      <c r="CW12" s="812" t="s">
        <v>520</v>
      </c>
      <c r="CX12" s="813"/>
      <c r="CY12" s="813"/>
      <c r="CZ12" s="813"/>
      <c r="DA12" s="814"/>
      <c r="DB12" s="812" t="s">
        <v>520</v>
      </c>
      <c r="DC12" s="813"/>
      <c r="DD12" s="813"/>
      <c r="DE12" s="813"/>
      <c r="DF12" s="814"/>
      <c r="DG12" s="812" t="s">
        <v>520</v>
      </c>
      <c r="DH12" s="813"/>
      <c r="DI12" s="813"/>
      <c r="DJ12" s="813"/>
      <c r="DK12" s="814"/>
      <c r="DL12" s="812" t="s">
        <v>520</v>
      </c>
      <c r="DM12" s="813"/>
      <c r="DN12" s="813"/>
      <c r="DO12" s="813"/>
      <c r="DP12" s="814"/>
      <c r="DQ12" s="812" t="s">
        <v>520</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615</v>
      </c>
      <c r="BT13" s="810"/>
      <c r="BU13" s="810"/>
      <c r="BV13" s="810"/>
      <c r="BW13" s="810"/>
      <c r="BX13" s="810"/>
      <c r="BY13" s="810"/>
      <c r="BZ13" s="810"/>
      <c r="CA13" s="810"/>
      <c r="CB13" s="810"/>
      <c r="CC13" s="810"/>
      <c r="CD13" s="810"/>
      <c r="CE13" s="810"/>
      <c r="CF13" s="810"/>
      <c r="CG13" s="811"/>
      <c r="CH13" s="812">
        <v>-33</v>
      </c>
      <c r="CI13" s="813"/>
      <c r="CJ13" s="813"/>
      <c r="CK13" s="813"/>
      <c r="CL13" s="814"/>
      <c r="CM13" s="812">
        <v>272</v>
      </c>
      <c r="CN13" s="813"/>
      <c r="CO13" s="813"/>
      <c r="CP13" s="813"/>
      <c r="CQ13" s="814"/>
      <c r="CR13" s="812">
        <v>3</v>
      </c>
      <c r="CS13" s="813"/>
      <c r="CT13" s="813"/>
      <c r="CU13" s="813"/>
      <c r="CV13" s="814"/>
      <c r="CW13" s="812" t="s">
        <v>520</v>
      </c>
      <c r="CX13" s="813"/>
      <c r="CY13" s="813"/>
      <c r="CZ13" s="813"/>
      <c r="DA13" s="814"/>
      <c r="DB13" s="812" t="s">
        <v>520</v>
      </c>
      <c r="DC13" s="813"/>
      <c r="DD13" s="813"/>
      <c r="DE13" s="813"/>
      <c r="DF13" s="814"/>
      <c r="DG13" s="812" t="s">
        <v>520</v>
      </c>
      <c r="DH13" s="813"/>
      <c r="DI13" s="813"/>
      <c r="DJ13" s="813"/>
      <c r="DK13" s="814"/>
      <c r="DL13" s="812" t="s">
        <v>520</v>
      </c>
      <c r="DM13" s="813"/>
      <c r="DN13" s="813"/>
      <c r="DO13" s="813"/>
      <c r="DP13" s="814"/>
      <c r="DQ13" s="812" t="s">
        <v>520</v>
      </c>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t="s">
        <v>616</v>
      </c>
      <c r="BT14" s="810"/>
      <c r="BU14" s="810"/>
      <c r="BV14" s="810"/>
      <c r="BW14" s="810"/>
      <c r="BX14" s="810"/>
      <c r="BY14" s="810"/>
      <c r="BZ14" s="810"/>
      <c r="CA14" s="810"/>
      <c r="CB14" s="810"/>
      <c r="CC14" s="810"/>
      <c r="CD14" s="810"/>
      <c r="CE14" s="810"/>
      <c r="CF14" s="810"/>
      <c r="CG14" s="811"/>
      <c r="CH14" s="812">
        <v>7</v>
      </c>
      <c r="CI14" s="813"/>
      <c r="CJ14" s="813"/>
      <c r="CK14" s="813"/>
      <c r="CL14" s="814"/>
      <c r="CM14" s="812">
        <v>384</v>
      </c>
      <c r="CN14" s="813"/>
      <c r="CO14" s="813"/>
      <c r="CP14" s="813"/>
      <c r="CQ14" s="814"/>
      <c r="CR14" s="812">
        <v>5</v>
      </c>
      <c r="CS14" s="813"/>
      <c r="CT14" s="813"/>
      <c r="CU14" s="813"/>
      <c r="CV14" s="814"/>
      <c r="CW14" s="812" t="s">
        <v>520</v>
      </c>
      <c r="CX14" s="813"/>
      <c r="CY14" s="813"/>
      <c r="CZ14" s="813"/>
      <c r="DA14" s="814"/>
      <c r="DB14" s="812" t="s">
        <v>520</v>
      </c>
      <c r="DC14" s="813"/>
      <c r="DD14" s="813"/>
      <c r="DE14" s="813"/>
      <c r="DF14" s="814"/>
      <c r="DG14" s="812" t="s">
        <v>520</v>
      </c>
      <c r="DH14" s="813"/>
      <c r="DI14" s="813"/>
      <c r="DJ14" s="813"/>
      <c r="DK14" s="814"/>
      <c r="DL14" s="812" t="s">
        <v>520</v>
      </c>
      <c r="DM14" s="813"/>
      <c r="DN14" s="813"/>
      <c r="DO14" s="813"/>
      <c r="DP14" s="814"/>
      <c r="DQ14" s="812" t="s">
        <v>520</v>
      </c>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t="s">
        <v>617</v>
      </c>
      <c r="BT15" s="810"/>
      <c r="BU15" s="810"/>
      <c r="BV15" s="810"/>
      <c r="BW15" s="810"/>
      <c r="BX15" s="810"/>
      <c r="BY15" s="810"/>
      <c r="BZ15" s="810"/>
      <c r="CA15" s="810"/>
      <c r="CB15" s="810"/>
      <c r="CC15" s="810"/>
      <c r="CD15" s="810"/>
      <c r="CE15" s="810"/>
      <c r="CF15" s="810"/>
      <c r="CG15" s="811"/>
      <c r="CH15" s="812">
        <v>-10</v>
      </c>
      <c r="CI15" s="813"/>
      <c r="CJ15" s="813"/>
      <c r="CK15" s="813"/>
      <c r="CL15" s="814"/>
      <c r="CM15" s="812">
        <v>140</v>
      </c>
      <c r="CN15" s="813"/>
      <c r="CO15" s="813"/>
      <c r="CP15" s="813"/>
      <c r="CQ15" s="814"/>
      <c r="CR15" s="812">
        <v>40</v>
      </c>
      <c r="CS15" s="813"/>
      <c r="CT15" s="813"/>
      <c r="CU15" s="813"/>
      <c r="CV15" s="814"/>
      <c r="CW15" s="812">
        <v>5</v>
      </c>
      <c r="CX15" s="813"/>
      <c r="CY15" s="813"/>
      <c r="CZ15" s="813"/>
      <c r="DA15" s="814"/>
      <c r="DB15" s="812" t="s">
        <v>520</v>
      </c>
      <c r="DC15" s="813"/>
      <c r="DD15" s="813"/>
      <c r="DE15" s="813"/>
      <c r="DF15" s="814"/>
      <c r="DG15" s="812" t="s">
        <v>520</v>
      </c>
      <c r="DH15" s="813"/>
      <c r="DI15" s="813"/>
      <c r="DJ15" s="813"/>
      <c r="DK15" s="814"/>
      <c r="DL15" s="812" t="s">
        <v>520</v>
      </c>
      <c r="DM15" s="813"/>
      <c r="DN15" s="813"/>
      <c r="DO15" s="813"/>
      <c r="DP15" s="814"/>
      <c r="DQ15" s="812" t="s">
        <v>520</v>
      </c>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t="s">
        <v>618</v>
      </c>
      <c r="BT16" s="810"/>
      <c r="BU16" s="810"/>
      <c r="BV16" s="810"/>
      <c r="BW16" s="810"/>
      <c r="BX16" s="810"/>
      <c r="BY16" s="810"/>
      <c r="BZ16" s="810"/>
      <c r="CA16" s="810"/>
      <c r="CB16" s="810"/>
      <c r="CC16" s="810"/>
      <c r="CD16" s="810"/>
      <c r="CE16" s="810"/>
      <c r="CF16" s="810"/>
      <c r="CG16" s="811"/>
      <c r="CH16" s="812">
        <v>11</v>
      </c>
      <c r="CI16" s="813"/>
      <c r="CJ16" s="813"/>
      <c r="CK16" s="813"/>
      <c r="CL16" s="814"/>
      <c r="CM16" s="812">
        <v>91</v>
      </c>
      <c r="CN16" s="813"/>
      <c r="CO16" s="813"/>
      <c r="CP16" s="813"/>
      <c r="CQ16" s="814"/>
      <c r="CR16" s="812">
        <v>30</v>
      </c>
      <c r="CS16" s="813"/>
      <c r="CT16" s="813"/>
      <c r="CU16" s="813"/>
      <c r="CV16" s="814"/>
      <c r="CW16" s="812">
        <v>27</v>
      </c>
      <c r="CX16" s="813"/>
      <c r="CY16" s="813"/>
      <c r="CZ16" s="813"/>
      <c r="DA16" s="814"/>
      <c r="DB16" s="812" t="s">
        <v>520</v>
      </c>
      <c r="DC16" s="813"/>
      <c r="DD16" s="813"/>
      <c r="DE16" s="813"/>
      <c r="DF16" s="814"/>
      <c r="DG16" s="812" t="s">
        <v>520</v>
      </c>
      <c r="DH16" s="813"/>
      <c r="DI16" s="813"/>
      <c r="DJ16" s="813"/>
      <c r="DK16" s="814"/>
      <c r="DL16" s="812" t="s">
        <v>520</v>
      </c>
      <c r="DM16" s="813"/>
      <c r="DN16" s="813"/>
      <c r="DO16" s="813"/>
      <c r="DP16" s="814"/>
      <c r="DQ16" s="812" t="s">
        <v>520</v>
      </c>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391</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392</v>
      </c>
      <c r="B23" s="825" t="s">
        <v>393</v>
      </c>
      <c r="C23" s="826"/>
      <c r="D23" s="826"/>
      <c r="E23" s="826"/>
      <c r="F23" s="826"/>
      <c r="G23" s="826"/>
      <c r="H23" s="826"/>
      <c r="I23" s="826"/>
      <c r="J23" s="826"/>
      <c r="K23" s="826"/>
      <c r="L23" s="826"/>
      <c r="M23" s="826"/>
      <c r="N23" s="826"/>
      <c r="O23" s="826"/>
      <c r="P23" s="827"/>
      <c r="Q23" s="828">
        <v>115106</v>
      </c>
      <c r="R23" s="829"/>
      <c r="S23" s="829"/>
      <c r="T23" s="829"/>
      <c r="U23" s="829"/>
      <c r="V23" s="829">
        <v>112017</v>
      </c>
      <c r="W23" s="829"/>
      <c r="X23" s="829"/>
      <c r="Y23" s="829"/>
      <c r="Z23" s="829"/>
      <c r="AA23" s="829">
        <v>3089</v>
      </c>
      <c r="AB23" s="829"/>
      <c r="AC23" s="829"/>
      <c r="AD23" s="829"/>
      <c r="AE23" s="830"/>
      <c r="AF23" s="831">
        <v>2380</v>
      </c>
      <c r="AG23" s="829"/>
      <c r="AH23" s="829"/>
      <c r="AI23" s="829"/>
      <c r="AJ23" s="832"/>
      <c r="AK23" s="833"/>
      <c r="AL23" s="834"/>
      <c r="AM23" s="834"/>
      <c r="AN23" s="834"/>
      <c r="AO23" s="834"/>
      <c r="AP23" s="829">
        <v>71439</v>
      </c>
      <c r="AQ23" s="829"/>
      <c r="AR23" s="829"/>
      <c r="AS23" s="829"/>
      <c r="AT23" s="829"/>
      <c r="AU23" s="845"/>
      <c r="AV23" s="845"/>
      <c r="AW23" s="845"/>
      <c r="AX23" s="845"/>
      <c r="AY23" s="846"/>
      <c r="AZ23" s="847" t="s">
        <v>394</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575</v>
      </c>
      <c r="C28" s="786"/>
      <c r="D28" s="786"/>
      <c r="E28" s="786"/>
      <c r="F28" s="786"/>
      <c r="G28" s="786"/>
      <c r="H28" s="786"/>
      <c r="I28" s="786"/>
      <c r="J28" s="786"/>
      <c r="K28" s="786"/>
      <c r="L28" s="786"/>
      <c r="M28" s="786"/>
      <c r="N28" s="786"/>
      <c r="O28" s="786"/>
      <c r="P28" s="787"/>
      <c r="Q28" s="858">
        <v>23718</v>
      </c>
      <c r="R28" s="859"/>
      <c r="S28" s="859"/>
      <c r="T28" s="859"/>
      <c r="U28" s="859"/>
      <c r="V28" s="859">
        <v>23073</v>
      </c>
      <c r="W28" s="859"/>
      <c r="X28" s="859"/>
      <c r="Y28" s="859"/>
      <c r="Z28" s="859"/>
      <c r="AA28" s="859">
        <v>645</v>
      </c>
      <c r="AB28" s="859"/>
      <c r="AC28" s="859"/>
      <c r="AD28" s="859"/>
      <c r="AE28" s="860"/>
      <c r="AF28" s="861">
        <v>645</v>
      </c>
      <c r="AG28" s="859"/>
      <c r="AH28" s="859"/>
      <c r="AI28" s="859"/>
      <c r="AJ28" s="862"/>
      <c r="AK28" s="863">
        <v>1417</v>
      </c>
      <c r="AL28" s="864"/>
      <c r="AM28" s="864"/>
      <c r="AN28" s="864"/>
      <c r="AO28" s="864"/>
      <c r="AP28" s="864" t="s">
        <v>520</v>
      </c>
      <c r="AQ28" s="864"/>
      <c r="AR28" s="864"/>
      <c r="AS28" s="864"/>
      <c r="AT28" s="864"/>
      <c r="AU28" s="864" t="s">
        <v>520</v>
      </c>
      <c r="AV28" s="864"/>
      <c r="AW28" s="864"/>
      <c r="AX28" s="864"/>
      <c r="AY28" s="864"/>
      <c r="AZ28" s="865" t="s">
        <v>520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576</v>
      </c>
      <c r="C29" s="817"/>
      <c r="D29" s="817"/>
      <c r="E29" s="817"/>
      <c r="F29" s="817"/>
      <c r="G29" s="817"/>
      <c r="H29" s="817"/>
      <c r="I29" s="817"/>
      <c r="J29" s="817"/>
      <c r="K29" s="817"/>
      <c r="L29" s="817"/>
      <c r="M29" s="817"/>
      <c r="N29" s="817"/>
      <c r="O29" s="817"/>
      <c r="P29" s="818"/>
      <c r="Q29" s="819">
        <v>22797</v>
      </c>
      <c r="R29" s="820"/>
      <c r="S29" s="820"/>
      <c r="T29" s="820"/>
      <c r="U29" s="820"/>
      <c r="V29" s="820">
        <v>22235</v>
      </c>
      <c r="W29" s="820"/>
      <c r="X29" s="820"/>
      <c r="Y29" s="820"/>
      <c r="Z29" s="820"/>
      <c r="AA29" s="820">
        <v>562</v>
      </c>
      <c r="AB29" s="820"/>
      <c r="AC29" s="820"/>
      <c r="AD29" s="820"/>
      <c r="AE29" s="821"/>
      <c r="AF29" s="822">
        <v>562</v>
      </c>
      <c r="AG29" s="823"/>
      <c r="AH29" s="823"/>
      <c r="AI29" s="823"/>
      <c r="AJ29" s="824"/>
      <c r="AK29" s="870">
        <v>3148</v>
      </c>
      <c r="AL29" s="866"/>
      <c r="AM29" s="866"/>
      <c r="AN29" s="866"/>
      <c r="AO29" s="866"/>
      <c r="AP29" s="866" t="s">
        <v>520</v>
      </c>
      <c r="AQ29" s="866"/>
      <c r="AR29" s="866"/>
      <c r="AS29" s="866"/>
      <c r="AT29" s="866"/>
      <c r="AU29" s="866" t="s">
        <v>520</v>
      </c>
      <c r="AV29" s="866"/>
      <c r="AW29" s="866"/>
      <c r="AX29" s="866"/>
      <c r="AY29" s="866"/>
      <c r="AZ29" s="867" t="s">
        <v>520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586</v>
      </c>
      <c r="C30" s="817"/>
      <c r="D30" s="817"/>
      <c r="E30" s="817"/>
      <c r="F30" s="817"/>
      <c r="G30" s="817"/>
      <c r="H30" s="817"/>
      <c r="I30" s="817"/>
      <c r="J30" s="817"/>
      <c r="K30" s="817"/>
      <c r="L30" s="817"/>
      <c r="M30" s="817"/>
      <c r="N30" s="817"/>
      <c r="O30" s="817"/>
      <c r="P30" s="818"/>
      <c r="Q30" s="819">
        <v>3333</v>
      </c>
      <c r="R30" s="820"/>
      <c r="S30" s="820"/>
      <c r="T30" s="820"/>
      <c r="U30" s="820"/>
      <c r="V30" s="820">
        <v>3228</v>
      </c>
      <c r="W30" s="820"/>
      <c r="X30" s="820"/>
      <c r="Y30" s="820"/>
      <c r="Z30" s="820"/>
      <c r="AA30" s="820">
        <v>105</v>
      </c>
      <c r="AB30" s="820"/>
      <c r="AC30" s="820"/>
      <c r="AD30" s="820"/>
      <c r="AE30" s="821"/>
      <c r="AF30" s="822">
        <v>105</v>
      </c>
      <c r="AG30" s="823"/>
      <c r="AH30" s="823"/>
      <c r="AI30" s="823"/>
      <c r="AJ30" s="824"/>
      <c r="AK30" s="870">
        <v>567</v>
      </c>
      <c r="AL30" s="866"/>
      <c r="AM30" s="866"/>
      <c r="AN30" s="866"/>
      <c r="AO30" s="866"/>
      <c r="AP30" s="866" t="s">
        <v>520</v>
      </c>
      <c r="AQ30" s="866"/>
      <c r="AR30" s="866"/>
      <c r="AS30" s="866"/>
      <c r="AT30" s="866"/>
      <c r="AU30" s="866" t="s">
        <v>520</v>
      </c>
      <c r="AV30" s="866"/>
      <c r="AW30" s="866"/>
      <c r="AX30" s="866"/>
      <c r="AY30" s="866"/>
      <c r="AZ30" s="867" t="s">
        <v>520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568</v>
      </c>
      <c r="C31" s="817"/>
      <c r="D31" s="817"/>
      <c r="E31" s="817"/>
      <c r="F31" s="817"/>
      <c r="G31" s="817"/>
      <c r="H31" s="817"/>
      <c r="I31" s="817"/>
      <c r="J31" s="817"/>
      <c r="K31" s="817"/>
      <c r="L31" s="817"/>
      <c r="M31" s="817"/>
      <c r="N31" s="817"/>
      <c r="O31" s="817"/>
      <c r="P31" s="818"/>
      <c r="Q31" s="819">
        <v>213</v>
      </c>
      <c r="R31" s="820"/>
      <c r="S31" s="820"/>
      <c r="T31" s="820"/>
      <c r="U31" s="820"/>
      <c r="V31" s="820">
        <v>246</v>
      </c>
      <c r="W31" s="820"/>
      <c r="X31" s="820"/>
      <c r="Y31" s="820"/>
      <c r="Z31" s="820"/>
      <c r="AA31" s="820">
        <v>-33</v>
      </c>
      <c r="AB31" s="820"/>
      <c r="AC31" s="820"/>
      <c r="AD31" s="820"/>
      <c r="AE31" s="821"/>
      <c r="AF31" s="822">
        <v>-33</v>
      </c>
      <c r="AG31" s="823"/>
      <c r="AH31" s="823"/>
      <c r="AI31" s="823"/>
      <c r="AJ31" s="824"/>
      <c r="AK31" s="870" t="s">
        <v>520</v>
      </c>
      <c r="AL31" s="866"/>
      <c r="AM31" s="866"/>
      <c r="AN31" s="866"/>
      <c r="AO31" s="866"/>
      <c r="AP31" s="866">
        <v>421</v>
      </c>
      <c r="AQ31" s="866"/>
      <c r="AR31" s="866"/>
      <c r="AS31" s="866"/>
      <c r="AT31" s="866"/>
      <c r="AU31" s="866" t="s">
        <v>520</v>
      </c>
      <c r="AV31" s="866"/>
      <c r="AW31" s="866"/>
      <c r="AX31" s="866"/>
      <c r="AY31" s="866"/>
      <c r="AZ31" s="867" t="s">
        <v>520</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572</v>
      </c>
      <c r="C32" s="817"/>
      <c r="D32" s="817"/>
      <c r="E32" s="817"/>
      <c r="F32" s="817"/>
      <c r="G32" s="817"/>
      <c r="H32" s="817"/>
      <c r="I32" s="817"/>
      <c r="J32" s="817"/>
      <c r="K32" s="817"/>
      <c r="L32" s="817"/>
      <c r="M32" s="817"/>
      <c r="N32" s="817"/>
      <c r="O32" s="817"/>
      <c r="P32" s="818"/>
      <c r="Q32" s="819">
        <v>5044</v>
      </c>
      <c r="R32" s="820"/>
      <c r="S32" s="820"/>
      <c r="T32" s="820"/>
      <c r="U32" s="820"/>
      <c r="V32" s="820">
        <v>5029</v>
      </c>
      <c r="W32" s="820"/>
      <c r="X32" s="820"/>
      <c r="Y32" s="820"/>
      <c r="Z32" s="820"/>
      <c r="AA32" s="820">
        <v>15</v>
      </c>
      <c r="AB32" s="820"/>
      <c r="AC32" s="820"/>
      <c r="AD32" s="820"/>
      <c r="AE32" s="821"/>
      <c r="AF32" s="822">
        <v>3909</v>
      </c>
      <c r="AG32" s="823"/>
      <c r="AH32" s="823"/>
      <c r="AI32" s="823"/>
      <c r="AJ32" s="824"/>
      <c r="AK32" s="870">
        <v>252</v>
      </c>
      <c r="AL32" s="866"/>
      <c r="AM32" s="866"/>
      <c r="AN32" s="866"/>
      <c r="AO32" s="866"/>
      <c r="AP32" s="866">
        <v>9648</v>
      </c>
      <c r="AQ32" s="866"/>
      <c r="AR32" s="866"/>
      <c r="AS32" s="866"/>
      <c r="AT32" s="866"/>
      <c r="AU32" s="866">
        <v>2084</v>
      </c>
      <c r="AV32" s="866"/>
      <c r="AW32" s="866"/>
      <c r="AX32" s="866"/>
      <c r="AY32" s="866"/>
      <c r="AZ32" s="867" t="s">
        <v>520</v>
      </c>
      <c r="BA32" s="867"/>
      <c r="BB32" s="867"/>
      <c r="BC32" s="867"/>
      <c r="BD32" s="867"/>
      <c r="BE32" s="868" t="s">
        <v>593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571</v>
      </c>
      <c r="C33" s="817"/>
      <c r="D33" s="817"/>
      <c r="E33" s="817"/>
      <c r="F33" s="817"/>
      <c r="G33" s="817"/>
      <c r="H33" s="817"/>
      <c r="I33" s="817"/>
      <c r="J33" s="817"/>
      <c r="K33" s="817"/>
      <c r="L33" s="817"/>
      <c r="M33" s="817"/>
      <c r="N33" s="817"/>
      <c r="O33" s="817"/>
      <c r="P33" s="818"/>
      <c r="Q33" s="819">
        <v>7209</v>
      </c>
      <c r="R33" s="820"/>
      <c r="S33" s="820"/>
      <c r="T33" s="820"/>
      <c r="U33" s="820"/>
      <c r="V33" s="820">
        <v>6256</v>
      </c>
      <c r="W33" s="820"/>
      <c r="X33" s="820"/>
      <c r="Y33" s="820"/>
      <c r="Z33" s="820"/>
      <c r="AA33" s="820">
        <v>954</v>
      </c>
      <c r="AB33" s="820"/>
      <c r="AC33" s="820"/>
      <c r="AD33" s="820"/>
      <c r="AE33" s="821"/>
      <c r="AF33" s="822">
        <v>6520</v>
      </c>
      <c r="AG33" s="823"/>
      <c r="AH33" s="823"/>
      <c r="AI33" s="823"/>
      <c r="AJ33" s="824"/>
      <c r="AK33" s="870">
        <v>1354</v>
      </c>
      <c r="AL33" s="866"/>
      <c r="AM33" s="866"/>
      <c r="AN33" s="866"/>
      <c r="AO33" s="866"/>
      <c r="AP33" s="866">
        <v>19621</v>
      </c>
      <c r="AQ33" s="866"/>
      <c r="AR33" s="866"/>
      <c r="AS33" s="866"/>
      <c r="AT33" s="866"/>
      <c r="AU33" s="866">
        <v>6573</v>
      </c>
      <c r="AV33" s="866"/>
      <c r="AW33" s="866"/>
      <c r="AX33" s="866"/>
      <c r="AY33" s="866"/>
      <c r="AZ33" s="867" t="s">
        <v>520</v>
      </c>
      <c r="BA33" s="867"/>
      <c r="BB33" s="867"/>
      <c r="BC33" s="867"/>
      <c r="BD33" s="867"/>
      <c r="BE33" s="868" t="s">
        <v>593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573</v>
      </c>
      <c r="C34" s="817"/>
      <c r="D34" s="817"/>
      <c r="E34" s="817"/>
      <c r="F34" s="817"/>
      <c r="G34" s="817"/>
      <c r="H34" s="817"/>
      <c r="I34" s="817"/>
      <c r="J34" s="817"/>
      <c r="K34" s="817"/>
      <c r="L34" s="817"/>
      <c r="M34" s="817"/>
      <c r="N34" s="817"/>
      <c r="O34" s="817"/>
      <c r="P34" s="818"/>
      <c r="Q34" s="819">
        <v>5707</v>
      </c>
      <c r="R34" s="820"/>
      <c r="S34" s="820"/>
      <c r="T34" s="820"/>
      <c r="U34" s="820"/>
      <c r="V34" s="820">
        <v>5237</v>
      </c>
      <c r="W34" s="820"/>
      <c r="X34" s="820"/>
      <c r="Y34" s="820"/>
      <c r="Z34" s="820"/>
      <c r="AA34" s="820">
        <v>470</v>
      </c>
      <c r="AB34" s="820"/>
      <c r="AC34" s="820"/>
      <c r="AD34" s="820"/>
      <c r="AE34" s="821"/>
      <c r="AF34" s="822">
        <v>2488</v>
      </c>
      <c r="AG34" s="823"/>
      <c r="AH34" s="823"/>
      <c r="AI34" s="823"/>
      <c r="AJ34" s="824"/>
      <c r="AK34" s="870">
        <v>528</v>
      </c>
      <c r="AL34" s="866"/>
      <c r="AM34" s="866"/>
      <c r="AN34" s="866"/>
      <c r="AO34" s="866"/>
      <c r="AP34" s="866">
        <v>1408</v>
      </c>
      <c r="AQ34" s="866"/>
      <c r="AR34" s="866"/>
      <c r="AS34" s="866"/>
      <c r="AT34" s="866"/>
      <c r="AU34" s="866">
        <v>856</v>
      </c>
      <c r="AV34" s="866"/>
      <c r="AW34" s="866"/>
      <c r="AX34" s="866"/>
      <c r="AY34" s="866"/>
      <c r="AZ34" s="867" t="s">
        <v>520</v>
      </c>
      <c r="BA34" s="867"/>
      <c r="BB34" s="867"/>
      <c r="BC34" s="867"/>
      <c r="BD34" s="867"/>
      <c r="BE34" s="868" t="s">
        <v>593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587</v>
      </c>
      <c r="C35" s="817"/>
      <c r="D35" s="817"/>
      <c r="E35" s="817"/>
      <c r="F35" s="817"/>
      <c r="G35" s="817"/>
      <c r="H35" s="817"/>
      <c r="I35" s="817"/>
      <c r="J35" s="817"/>
      <c r="K35" s="817"/>
      <c r="L35" s="817"/>
      <c r="M35" s="817"/>
      <c r="N35" s="817"/>
      <c r="O35" s="817"/>
      <c r="P35" s="818"/>
      <c r="Q35" s="819">
        <v>310</v>
      </c>
      <c r="R35" s="820"/>
      <c r="S35" s="820"/>
      <c r="T35" s="820"/>
      <c r="U35" s="820"/>
      <c r="V35" s="820">
        <v>314</v>
      </c>
      <c r="W35" s="820"/>
      <c r="X35" s="820"/>
      <c r="Y35" s="820"/>
      <c r="Z35" s="820"/>
      <c r="AA35" s="820">
        <v>-4</v>
      </c>
      <c r="AB35" s="820"/>
      <c r="AC35" s="820"/>
      <c r="AD35" s="820"/>
      <c r="AE35" s="821"/>
      <c r="AF35" s="822">
        <v>54</v>
      </c>
      <c r="AG35" s="823"/>
      <c r="AH35" s="823"/>
      <c r="AI35" s="823"/>
      <c r="AJ35" s="824"/>
      <c r="AK35" s="870" t="s">
        <v>520</v>
      </c>
      <c r="AL35" s="866"/>
      <c r="AM35" s="866"/>
      <c r="AN35" s="866"/>
      <c r="AO35" s="866"/>
      <c r="AP35" s="866">
        <v>392</v>
      </c>
      <c r="AQ35" s="866"/>
      <c r="AR35" s="866"/>
      <c r="AS35" s="866"/>
      <c r="AT35" s="866"/>
      <c r="AU35" s="866">
        <v>126</v>
      </c>
      <c r="AV35" s="866"/>
      <c r="AW35" s="866"/>
      <c r="AX35" s="866"/>
      <c r="AY35" s="866"/>
      <c r="AZ35" s="867" t="s">
        <v>520</v>
      </c>
      <c r="BA35" s="867"/>
      <c r="BB35" s="867"/>
      <c r="BC35" s="867"/>
      <c r="BD35" s="867"/>
      <c r="BE35" s="868" t="s">
        <v>593</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588</v>
      </c>
      <c r="C36" s="817"/>
      <c r="D36" s="817"/>
      <c r="E36" s="817"/>
      <c r="F36" s="817"/>
      <c r="G36" s="817"/>
      <c r="H36" s="817"/>
      <c r="I36" s="817"/>
      <c r="J36" s="817"/>
      <c r="K36" s="817"/>
      <c r="L36" s="817"/>
      <c r="M36" s="817"/>
      <c r="N36" s="817"/>
      <c r="O36" s="817"/>
      <c r="P36" s="818"/>
      <c r="Q36" s="819">
        <v>681</v>
      </c>
      <c r="R36" s="820"/>
      <c r="S36" s="820"/>
      <c r="T36" s="820"/>
      <c r="U36" s="820"/>
      <c r="V36" s="820">
        <v>681</v>
      </c>
      <c r="W36" s="820"/>
      <c r="X36" s="820"/>
      <c r="Y36" s="820"/>
      <c r="Z36" s="820"/>
      <c r="AA36" s="820" t="s">
        <v>520</v>
      </c>
      <c r="AB36" s="820"/>
      <c r="AC36" s="820"/>
      <c r="AD36" s="820"/>
      <c r="AE36" s="821"/>
      <c r="AF36" s="822" t="s">
        <v>520</v>
      </c>
      <c r="AG36" s="823"/>
      <c r="AH36" s="823"/>
      <c r="AI36" s="823"/>
      <c r="AJ36" s="824"/>
      <c r="AK36" s="870">
        <v>84</v>
      </c>
      <c r="AL36" s="866"/>
      <c r="AM36" s="866"/>
      <c r="AN36" s="866"/>
      <c r="AO36" s="866"/>
      <c r="AP36" s="866">
        <v>217</v>
      </c>
      <c r="AQ36" s="866"/>
      <c r="AR36" s="866"/>
      <c r="AS36" s="866"/>
      <c r="AT36" s="866"/>
      <c r="AU36" s="866">
        <v>128</v>
      </c>
      <c r="AV36" s="866"/>
      <c r="AW36" s="866"/>
      <c r="AX36" s="866"/>
      <c r="AY36" s="866"/>
      <c r="AZ36" s="867" t="s">
        <v>520</v>
      </c>
      <c r="BA36" s="867"/>
      <c r="BB36" s="867"/>
      <c r="BC36" s="867"/>
      <c r="BD36" s="867"/>
      <c r="BE36" s="868" t="s">
        <v>594</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589</v>
      </c>
      <c r="C37" s="817"/>
      <c r="D37" s="817"/>
      <c r="E37" s="817"/>
      <c r="F37" s="817"/>
      <c r="G37" s="817"/>
      <c r="H37" s="817"/>
      <c r="I37" s="817"/>
      <c r="J37" s="817"/>
      <c r="K37" s="817"/>
      <c r="L37" s="817"/>
      <c r="M37" s="817"/>
      <c r="N37" s="817"/>
      <c r="O37" s="817"/>
      <c r="P37" s="818"/>
      <c r="Q37" s="819">
        <v>101</v>
      </c>
      <c r="R37" s="820"/>
      <c r="S37" s="820"/>
      <c r="T37" s="820"/>
      <c r="U37" s="820"/>
      <c r="V37" s="820">
        <v>101</v>
      </c>
      <c r="W37" s="820"/>
      <c r="X37" s="820"/>
      <c r="Y37" s="820"/>
      <c r="Z37" s="820"/>
      <c r="AA37" s="820" t="s">
        <v>520</v>
      </c>
      <c r="AB37" s="820"/>
      <c r="AC37" s="820"/>
      <c r="AD37" s="820"/>
      <c r="AE37" s="821"/>
      <c r="AF37" s="822" t="s">
        <v>520</v>
      </c>
      <c r="AG37" s="823"/>
      <c r="AH37" s="823"/>
      <c r="AI37" s="823"/>
      <c r="AJ37" s="824"/>
      <c r="AK37" s="870">
        <v>54</v>
      </c>
      <c r="AL37" s="866"/>
      <c r="AM37" s="866"/>
      <c r="AN37" s="866"/>
      <c r="AO37" s="866"/>
      <c r="AP37" s="866">
        <v>277</v>
      </c>
      <c r="AQ37" s="866"/>
      <c r="AR37" s="866"/>
      <c r="AS37" s="866"/>
      <c r="AT37" s="866"/>
      <c r="AU37" s="866">
        <v>277</v>
      </c>
      <c r="AV37" s="866"/>
      <c r="AW37" s="866"/>
      <c r="AX37" s="866"/>
      <c r="AY37" s="866"/>
      <c r="AZ37" s="867" t="s">
        <v>520</v>
      </c>
      <c r="BA37" s="867"/>
      <c r="BB37" s="867"/>
      <c r="BC37" s="867"/>
      <c r="BD37" s="867"/>
      <c r="BE37" s="868" t="s">
        <v>594</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t="s">
        <v>590</v>
      </c>
      <c r="C38" s="817"/>
      <c r="D38" s="817"/>
      <c r="E38" s="817"/>
      <c r="F38" s="817"/>
      <c r="G38" s="817"/>
      <c r="H38" s="817"/>
      <c r="I38" s="817"/>
      <c r="J38" s="817"/>
      <c r="K38" s="817"/>
      <c r="L38" s="817"/>
      <c r="M38" s="817"/>
      <c r="N38" s="817"/>
      <c r="O38" s="817"/>
      <c r="P38" s="818"/>
      <c r="Q38" s="819">
        <v>101</v>
      </c>
      <c r="R38" s="820"/>
      <c r="S38" s="820"/>
      <c r="T38" s="820"/>
      <c r="U38" s="820"/>
      <c r="V38" s="820">
        <v>101</v>
      </c>
      <c r="W38" s="820"/>
      <c r="X38" s="820"/>
      <c r="Y38" s="820"/>
      <c r="Z38" s="820"/>
      <c r="AA38" s="820" t="s">
        <v>520</v>
      </c>
      <c r="AB38" s="820"/>
      <c r="AC38" s="820"/>
      <c r="AD38" s="820"/>
      <c r="AE38" s="821"/>
      <c r="AF38" s="822" t="s">
        <v>520</v>
      </c>
      <c r="AG38" s="823"/>
      <c r="AH38" s="823"/>
      <c r="AI38" s="823"/>
      <c r="AJ38" s="824"/>
      <c r="AK38" s="870">
        <v>41</v>
      </c>
      <c r="AL38" s="866"/>
      <c r="AM38" s="866"/>
      <c r="AN38" s="866"/>
      <c r="AO38" s="866"/>
      <c r="AP38" s="866">
        <v>206</v>
      </c>
      <c r="AQ38" s="866"/>
      <c r="AR38" s="866"/>
      <c r="AS38" s="866"/>
      <c r="AT38" s="866"/>
      <c r="AU38" s="866">
        <v>206</v>
      </c>
      <c r="AV38" s="866"/>
      <c r="AW38" s="866"/>
      <c r="AX38" s="866"/>
      <c r="AY38" s="866"/>
      <c r="AZ38" s="867" t="s">
        <v>520</v>
      </c>
      <c r="BA38" s="867"/>
      <c r="BB38" s="867"/>
      <c r="BC38" s="867"/>
      <c r="BD38" s="867"/>
      <c r="BE38" s="868" t="s">
        <v>594</v>
      </c>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t="s">
        <v>591</v>
      </c>
      <c r="C39" s="817"/>
      <c r="D39" s="817"/>
      <c r="E39" s="817"/>
      <c r="F39" s="817"/>
      <c r="G39" s="817"/>
      <c r="H39" s="817"/>
      <c r="I39" s="817"/>
      <c r="J39" s="817"/>
      <c r="K39" s="817"/>
      <c r="L39" s="817"/>
      <c r="M39" s="817"/>
      <c r="N39" s="817"/>
      <c r="O39" s="817"/>
      <c r="P39" s="818"/>
      <c r="Q39" s="819">
        <v>1163</v>
      </c>
      <c r="R39" s="820"/>
      <c r="S39" s="820"/>
      <c r="T39" s="820"/>
      <c r="U39" s="820"/>
      <c r="V39" s="820">
        <v>1057</v>
      </c>
      <c r="W39" s="820"/>
      <c r="X39" s="820"/>
      <c r="Y39" s="820"/>
      <c r="Z39" s="820"/>
      <c r="AA39" s="820">
        <v>106</v>
      </c>
      <c r="AB39" s="820"/>
      <c r="AC39" s="820"/>
      <c r="AD39" s="820"/>
      <c r="AE39" s="821"/>
      <c r="AF39" s="822">
        <v>106</v>
      </c>
      <c r="AG39" s="823"/>
      <c r="AH39" s="823"/>
      <c r="AI39" s="823"/>
      <c r="AJ39" s="824"/>
      <c r="AK39" s="870">
        <v>284</v>
      </c>
      <c r="AL39" s="866"/>
      <c r="AM39" s="866"/>
      <c r="AN39" s="866"/>
      <c r="AO39" s="866"/>
      <c r="AP39" s="866" t="s">
        <v>520</v>
      </c>
      <c r="AQ39" s="866"/>
      <c r="AR39" s="866"/>
      <c r="AS39" s="866"/>
      <c r="AT39" s="866"/>
      <c r="AU39" s="866" t="s">
        <v>520</v>
      </c>
      <c r="AV39" s="866"/>
      <c r="AW39" s="866"/>
      <c r="AX39" s="866"/>
      <c r="AY39" s="866"/>
      <c r="AZ39" s="867" t="s">
        <v>520</v>
      </c>
      <c r="BA39" s="867"/>
      <c r="BB39" s="867"/>
      <c r="BC39" s="867"/>
      <c r="BD39" s="867"/>
      <c r="BE39" s="868" t="s">
        <v>594</v>
      </c>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t="s">
        <v>592</v>
      </c>
      <c r="C40" s="817"/>
      <c r="D40" s="817"/>
      <c r="E40" s="817"/>
      <c r="F40" s="817"/>
      <c r="G40" s="817"/>
      <c r="H40" s="817"/>
      <c r="I40" s="817"/>
      <c r="J40" s="817"/>
      <c r="K40" s="817"/>
      <c r="L40" s="817"/>
      <c r="M40" s="817"/>
      <c r="N40" s="817"/>
      <c r="O40" s="817"/>
      <c r="P40" s="818"/>
      <c r="Q40" s="819">
        <v>104</v>
      </c>
      <c r="R40" s="820"/>
      <c r="S40" s="820"/>
      <c r="T40" s="820"/>
      <c r="U40" s="820"/>
      <c r="V40" s="820">
        <v>104</v>
      </c>
      <c r="W40" s="820"/>
      <c r="X40" s="820"/>
      <c r="Y40" s="820"/>
      <c r="Z40" s="820"/>
      <c r="AA40" s="820" t="s">
        <v>520</v>
      </c>
      <c r="AB40" s="820"/>
      <c r="AC40" s="820"/>
      <c r="AD40" s="820"/>
      <c r="AE40" s="821"/>
      <c r="AF40" s="822" t="s">
        <v>520</v>
      </c>
      <c r="AG40" s="823"/>
      <c r="AH40" s="823"/>
      <c r="AI40" s="823"/>
      <c r="AJ40" s="824"/>
      <c r="AK40" s="870">
        <v>91</v>
      </c>
      <c r="AL40" s="866"/>
      <c r="AM40" s="866"/>
      <c r="AN40" s="866"/>
      <c r="AO40" s="866"/>
      <c r="AP40" s="866">
        <v>372</v>
      </c>
      <c r="AQ40" s="866"/>
      <c r="AR40" s="866"/>
      <c r="AS40" s="866"/>
      <c r="AT40" s="866"/>
      <c r="AU40" s="866">
        <v>372</v>
      </c>
      <c r="AV40" s="866"/>
      <c r="AW40" s="866"/>
      <c r="AX40" s="866"/>
      <c r="AY40" s="866"/>
      <c r="AZ40" s="867" t="s">
        <v>520</v>
      </c>
      <c r="BA40" s="867"/>
      <c r="BB40" s="867"/>
      <c r="BC40" s="867"/>
      <c r="BD40" s="867"/>
      <c r="BE40" s="868" t="s">
        <v>594</v>
      </c>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392</v>
      </c>
      <c r="B63" s="825" t="s">
        <v>408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14356</v>
      </c>
      <c r="AG63" s="880"/>
      <c r="AH63" s="880"/>
      <c r="AI63" s="880"/>
      <c r="AJ63" s="881"/>
      <c r="AK63" s="882"/>
      <c r="AL63" s="877"/>
      <c r="AM63" s="877"/>
      <c r="AN63" s="877"/>
      <c r="AO63" s="877"/>
      <c r="AP63" s="880">
        <v>32562</v>
      </c>
      <c r="AQ63" s="880"/>
      <c r="AR63" s="880"/>
      <c r="AS63" s="880"/>
      <c r="AT63" s="880"/>
      <c r="AU63" s="880">
        <v>10622</v>
      </c>
      <c r="AV63" s="880"/>
      <c r="AW63" s="880"/>
      <c r="AX63" s="880"/>
      <c r="AY63" s="880"/>
      <c r="AZ63" s="884"/>
      <c r="BA63" s="884"/>
      <c r="BB63" s="884"/>
      <c r="BC63" s="884"/>
      <c r="BD63" s="884"/>
      <c r="BE63" s="885"/>
      <c r="BF63" s="885"/>
      <c r="BG63" s="885"/>
      <c r="BH63" s="885"/>
      <c r="BI63" s="886"/>
      <c r="BJ63" s="887" t="s">
        <v>409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411</v>
      </c>
      <c r="B66" s="764"/>
      <c r="C66" s="764"/>
      <c r="D66" s="764"/>
      <c r="E66" s="764"/>
      <c r="F66" s="764"/>
      <c r="G66" s="764"/>
      <c r="H66" s="764"/>
      <c r="I66" s="764"/>
      <c r="J66" s="764"/>
      <c r="K66" s="764"/>
      <c r="L66" s="764"/>
      <c r="M66" s="764"/>
      <c r="N66" s="764"/>
      <c r="O66" s="764"/>
      <c r="P66" s="765"/>
      <c r="Q66" s="769" t="s">
        <v>412</v>
      </c>
      <c r="R66" s="770"/>
      <c r="S66" s="770"/>
      <c r="T66" s="770"/>
      <c r="U66" s="771"/>
      <c r="V66" s="769" t="s">
        <v>398</v>
      </c>
      <c r="W66" s="770"/>
      <c r="X66" s="770"/>
      <c r="Y66" s="770"/>
      <c r="Z66" s="771"/>
      <c r="AA66" s="769" t="s">
        <v>413</v>
      </c>
      <c r="AB66" s="770"/>
      <c r="AC66" s="770"/>
      <c r="AD66" s="770"/>
      <c r="AE66" s="771"/>
      <c r="AF66" s="890" t="s">
        <v>414</v>
      </c>
      <c r="AG66" s="851"/>
      <c r="AH66" s="851"/>
      <c r="AI66" s="851"/>
      <c r="AJ66" s="891"/>
      <c r="AK66" s="769" t="s">
        <v>415</v>
      </c>
      <c r="AL66" s="764"/>
      <c r="AM66" s="764"/>
      <c r="AN66" s="764"/>
      <c r="AO66" s="765"/>
      <c r="AP66" s="769" t="s">
        <v>416</v>
      </c>
      <c r="AQ66" s="770"/>
      <c r="AR66" s="770"/>
      <c r="AS66" s="770"/>
      <c r="AT66" s="771"/>
      <c r="AU66" s="769" t="s">
        <v>417</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595</v>
      </c>
      <c r="C68" s="906"/>
      <c r="D68" s="906"/>
      <c r="E68" s="906"/>
      <c r="F68" s="906"/>
      <c r="G68" s="906"/>
      <c r="H68" s="906"/>
      <c r="I68" s="906"/>
      <c r="J68" s="906"/>
      <c r="K68" s="906"/>
      <c r="L68" s="906"/>
      <c r="M68" s="906"/>
      <c r="N68" s="906"/>
      <c r="O68" s="906"/>
      <c r="P68" s="907"/>
      <c r="Q68" s="908">
        <v>4892</v>
      </c>
      <c r="R68" s="902"/>
      <c r="S68" s="902"/>
      <c r="T68" s="902"/>
      <c r="U68" s="902"/>
      <c r="V68" s="902">
        <v>4564</v>
      </c>
      <c r="W68" s="902"/>
      <c r="X68" s="902"/>
      <c r="Y68" s="902"/>
      <c r="Z68" s="902"/>
      <c r="AA68" s="902">
        <v>328</v>
      </c>
      <c r="AB68" s="902"/>
      <c r="AC68" s="902"/>
      <c r="AD68" s="902"/>
      <c r="AE68" s="902"/>
      <c r="AF68" s="902">
        <v>328</v>
      </c>
      <c r="AG68" s="902"/>
      <c r="AH68" s="902"/>
      <c r="AI68" s="902"/>
      <c r="AJ68" s="902"/>
      <c r="AK68" s="902">
        <v>0</v>
      </c>
      <c r="AL68" s="902"/>
      <c r="AM68" s="902"/>
      <c r="AN68" s="902"/>
      <c r="AO68" s="902"/>
      <c r="AP68" s="902">
        <v>455</v>
      </c>
      <c r="AQ68" s="902"/>
      <c r="AR68" s="902"/>
      <c r="AS68" s="902"/>
      <c r="AT68" s="902"/>
      <c r="AU68" s="902">
        <v>232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624</v>
      </c>
      <c r="C69" s="910"/>
      <c r="D69" s="910"/>
      <c r="E69" s="910"/>
      <c r="F69" s="910"/>
      <c r="G69" s="910"/>
      <c r="H69" s="910"/>
      <c r="I69" s="910"/>
      <c r="J69" s="910"/>
      <c r="K69" s="910"/>
      <c r="L69" s="910"/>
      <c r="M69" s="910"/>
      <c r="N69" s="910"/>
      <c r="O69" s="910"/>
      <c r="P69" s="911"/>
      <c r="Q69" s="912">
        <v>22</v>
      </c>
      <c r="R69" s="866"/>
      <c r="S69" s="866"/>
      <c r="T69" s="866"/>
      <c r="U69" s="866"/>
      <c r="V69" s="866">
        <v>19</v>
      </c>
      <c r="W69" s="866"/>
      <c r="X69" s="866"/>
      <c r="Y69" s="866"/>
      <c r="Z69" s="866"/>
      <c r="AA69" s="866">
        <v>3</v>
      </c>
      <c r="AB69" s="866"/>
      <c r="AC69" s="866"/>
      <c r="AD69" s="866"/>
      <c r="AE69" s="866"/>
      <c r="AF69" s="866" t="s">
        <v>625</v>
      </c>
      <c r="AG69" s="866"/>
      <c r="AH69" s="866"/>
      <c r="AI69" s="866"/>
      <c r="AJ69" s="866"/>
      <c r="AK69" s="866">
        <v>0</v>
      </c>
      <c r="AL69" s="866"/>
      <c r="AM69" s="866"/>
      <c r="AN69" s="866"/>
      <c r="AO69" s="866"/>
      <c r="AP69" s="866" t="s">
        <v>625</v>
      </c>
      <c r="AQ69" s="866"/>
      <c r="AR69" s="866"/>
      <c r="AS69" s="866"/>
      <c r="AT69" s="866"/>
      <c r="AU69" s="866" t="s">
        <v>625</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596</v>
      </c>
      <c r="C70" s="910"/>
      <c r="D70" s="910"/>
      <c r="E70" s="910"/>
      <c r="F70" s="910"/>
      <c r="G70" s="910"/>
      <c r="H70" s="910"/>
      <c r="I70" s="910"/>
      <c r="J70" s="910"/>
      <c r="K70" s="910"/>
      <c r="L70" s="910"/>
      <c r="M70" s="910"/>
      <c r="N70" s="910"/>
      <c r="O70" s="910"/>
      <c r="P70" s="911"/>
      <c r="Q70" s="912">
        <v>4370</v>
      </c>
      <c r="R70" s="866"/>
      <c r="S70" s="866"/>
      <c r="T70" s="866"/>
      <c r="U70" s="866"/>
      <c r="V70" s="866">
        <v>4221</v>
      </c>
      <c r="W70" s="866"/>
      <c r="X70" s="866"/>
      <c r="Y70" s="866"/>
      <c r="Z70" s="866"/>
      <c r="AA70" s="866">
        <v>149</v>
      </c>
      <c r="AB70" s="866"/>
      <c r="AC70" s="866"/>
      <c r="AD70" s="866"/>
      <c r="AE70" s="866"/>
      <c r="AF70" s="866">
        <v>149</v>
      </c>
      <c r="AG70" s="866"/>
      <c r="AH70" s="866"/>
      <c r="AI70" s="866"/>
      <c r="AJ70" s="866"/>
      <c r="AK70" s="866">
        <v>0</v>
      </c>
      <c r="AL70" s="866"/>
      <c r="AM70" s="866"/>
      <c r="AN70" s="866"/>
      <c r="AO70" s="866"/>
      <c r="AP70" s="866">
        <v>19</v>
      </c>
      <c r="AQ70" s="866"/>
      <c r="AR70" s="866"/>
      <c r="AS70" s="866"/>
      <c r="AT70" s="866"/>
      <c r="AU70" s="866">
        <v>19</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597</v>
      </c>
      <c r="C71" s="910"/>
      <c r="D71" s="910"/>
      <c r="E71" s="910"/>
      <c r="F71" s="910"/>
      <c r="G71" s="910"/>
      <c r="H71" s="910"/>
      <c r="I71" s="910"/>
      <c r="J71" s="910"/>
      <c r="K71" s="910"/>
      <c r="L71" s="910"/>
      <c r="M71" s="910"/>
      <c r="N71" s="910"/>
      <c r="O71" s="910"/>
      <c r="P71" s="911"/>
      <c r="Q71" s="912">
        <v>192</v>
      </c>
      <c r="R71" s="866"/>
      <c r="S71" s="866"/>
      <c r="T71" s="866"/>
      <c r="U71" s="866"/>
      <c r="V71" s="866">
        <v>184</v>
      </c>
      <c r="W71" s="866"/>
      <c r="X71" s="866"/>
      <c r="Y71" s="866"/>
      <c r="Z71" s="866"/>
      <c r="AA71" s="866">
        <v>9</v>
      </c>
      <c r="AB71" s="866"/>
      <c r="AC71" s="866"/>
      <c r="AD71" s="866"/>
      <c r="AE71" s="866"/>
      <c r="AF71" s="866">
        <v>9</v>
      </c>
      <c r="AG71" s="866"/>
      <c r="AH71" s="866"/>
      <c r="AI71" s="866"/>
      <c r="AJ71" s="866"/>
      <c r="AK71" s="866">
        <v>0</v>
      </c>
      <c r="AL71" s="866"/>
      <c r="AM71" s="866"/>
      <c r="AN71" s="866"/>
      <c r="AO71" s="866"/>
      <c r="AP71" s="866">
        <v>48</v>
      </c>
      <c r="AQ71" s="866"/>
      <c r="AR71" s="866"/>
      <c r="AS71" s="866"/>
      <c r="AT71" s="866"/>
      <c r="AU71" s="866">
        <v>10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598</v>
      </c>
      <c r="C72" s="910"/>
      <c r="D72" s="910"/>
      <c r="E72" s="910"/>
      <c r="F72" s="910"/>
      <c r="G72" s="910"/>
      <c r="H72" s="910"/>
      <c r="I72" s="910"/>
      <c r="J72" s="910"/>
      <c r="K72" s="910"/>
      <c r="L72" s="910"/>
      <c r="M72" s="910"/>
      <c r="N72" s="910"/>
      <c r="O72" s="910"/>
      <c r="P72" s="911"/>
      <c r="Q72" s="912">
        <v>2841</v>
      </c>
      <c r="R72" s="866"/>
      <c r="S72" s="866"/>
      <c r="T72" s="866"/>
      <c r="U72" s="866"/>
      <c r="V72" s="866">
        <v>2665</v>
      </c>
      <c r="W72" s="866"/>
      <c r="X72" s="866"/>
      <c r="Y72" s="866"/>
      <c r="Z72" s="866"/>
      <c r="AA72" s="866">
        <v>177</v>
      </c>
      <c r="AB72" s="866"/>
      <c r="AC72" s="866"/>
      <c r="AD72" s="866"/>
      <c r="AE72" s="866"/>
      <c r="AF72" s="866">
        <v>177</v>
      </c>
      <c r="AG72" s="866"/>
      <c r="AH72" s="866"/>
      <c r="AI72" s="866"/>
      <c r="AJ72" s="866"/>
      <c r="AK72" s="866">
        <v>446</v>
      </c>
      <c r="AL72" s="866"/>
      <c r="AM72" s="866"/>
      <c r="AN72" s="866"/>
      <c r="AO72" s="866"/>
      <c r="AP72" s="866">
        <v>2325</v>
      </c>
      <c r="AQ72" s="866"/>
      <c r="AR72" s="866"/>
      <c r="AS72" s="866"/>
      <c r="AT72" s="866"/>
      <c r="AU72" s="866">
        <v>2118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599</v>
      </c>
      <c r="C73" s="910"/>
      <c r="D73" s="910"/>
      <c r="E73" s="910"/>
      <c r="F73" s="910"/>
      <c r="G73" s="910"/>
      <c r="H73" s="910"/>
      <c r="I73" s="910"/>
      <c r="J73" s="910"/>
      <c r="K73" s="910"/>
      <c r="L73" s="910"/>
      <c r="M73" s="910"/>
      <c r="N73" s="910"/>
      <c r="O73" s="910"/>
      <c r="P73" s="911"/>
      <c r="Q73" s="912">
        <v>326</v>
      </c>
      <c r="R73" s="866"/>
      <c r="S73" s="866"/>
      <c r="T73" s="866"/>
      <c r="U73" s="866"/>
      <c r="V73" s="866">
        <v>326</v>
      </c>
      <c r="W73" s="866"/>
      <c r="X73" s="866"/>
      <c r="Y73" s="866"/>
      <c r="Z73" s="866"/>
      <c r="AA73" s="866">
        <v>0</v>
      </c>
      <c r="AB73" s="866"/>
      <c r="AC73" s="866"/>
      <c r="AD73" s="866"/>
      <c r="AE73" s="866"/>
      <c r="AF73" s="866">
        <v>0</v>
      </c>
      <c r="AG73" s="866"/>
      <c r="AH73" s="866"/>
      <c r="AI73" s="866"/>
      <c r="AJ73" s="866"/>
      <c r="AK73" s="866">
        <v>0</v>
      </c>
      <c r="AL73" s="866"/>
      <c r="AM73" s="866"/>
      <c r="AN73" s="866"/>
      <c r="AO73" s="866"/>
      <c r="AP73" s="866" t="s">
        <v>520</v>
      </c>
      <c r="AQ73" s="866"/>
      <c r="AR73" s="866"/>
      <c r="AS73" s="866"/>
      <c r="AT73" s="866"/>
      <c r="AU73" s="866" t="s">
        <v>520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600</v>
      </c>
      <c r="C74" s="910"/>
      <c r="D74" s="910"/>
      <c r="E74" s="910"/>
      <c r="F74" s="910"/>
      <c r="G74" s="910"/>
      <c r="H74" s="910"/>
      <c r="I74" s="910"/>
      <c r="J74" s="910"/>
      <c r="K74" s="910"/>
      <c r="L74" s="910"/>
      <c r="M74" s="910"/>
      <c r="N74" s="910"/>
      <c r="O74" s="910"/>
      <c r="P74" s="911"/>
      <c r="Q74" s="912">
        <v>128</v>
      </c>
      <c r="R74" s="866"/>
      <c r="S74" s="866"/>
      <c r="T74" s="866"/>
      <c r="U74" s="866"/>
      <c r="V74" s="866">
        <v>122</v>
      </c>
      <c r="W74" s="866"/>
      <c r="X74" s="866"/>
      <c r="Y74" s="866"/>
      <c r="Z74" s="866"/>
      <c r="AA74" s="866">
        <v>6</v>
      </c>
      <c r="AB74" s="866"/>
      <c r="AC74" s="866"/>
      <c r="AD74" s="866"/>
      <c r="AE74" s="866"/>
      <c r="AF74" s="866">
        <v>6</v>
      </c>
      <c r="AG74" s="866"/>
      <c r="AH74" s="866"/>
      <c r="AI74" s="866"/>
      <c r="AJ74" s="866"/>
      <c r="AK74" s="866">
        <v>5</v>
      </c>
      <c r="AL74" s="866"/>
      <c r="AM74" s="866"/>
      <c r="AN74" s="866"/>
      <c r="AO74" s="866"/>
      <c r="AP74" s="866" t="s">
        <v>520</v>
      </c>
      <c r="AQ74" s="866"/>
      <c r="AR74" s="866"/>
      <c r="AS74" s="866"/>
      <c r="AT74" s="866"/>
      <c r="AU74" s="866" t="s">
        <v>520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601</v>
      </c>
      <c r="C75" s="910"/>
      <c r="D75" s="910"/>
      <c r="E75" s="910"/>
      <c r="F75" s="910"/>
      <c r="G75" s="910"/>
      <c r="H75" s="910"/>
      <c r="I75" s="910"/>
      <c r="J75" s="910"/>
      <c r="K75" s="910"/>
      <c r="L75" s="910"/>
      <c r="M75" s="910"/>
      <c r="N75" s="910"/>
      <c r="O75" s="910"/>
      <c r="P75" s="911"/>
      <c r="Q75" s="912">
        <v>406</v>
      </c>
      <c r="R75" s="866"/>
      <c r="S75" s="866"/>
      <c r="T75" s="866"/>
      <c r="U75" s="866"/>
      <c r="V75" s="866">
        <v>378</v>
      </c>
      <c r="W75" s="866"/>
      <c r="X75" s="866"/>
      <c r="Y75" s="866"/>
      <c r="Z75" s="866"/>
      <c r="AA75" s="866">
        <v>28</v>
      </c>
      <c r="AB75" s="866"/>
      <c r="AC75" s="866"/>
      <c r="AD75" s="866"/>
      <c r="AE75" s="866"/>
      <c r="AF75" s="866">
        <v>28</v>
      </c>
      <c r="AG75" s="866"/>
      <c r="AH75" s="866"/>
      <c r="AI75" s="866"/>
      <c r="AJ75" s="866"/>
      <c r="AK75" s="866">
        <v>29</v>
      </c>
      <c r="AL75" s="866"/>
      <c r="AM75" s="866"/>
      <c r="AN75" s="866"/>
      <c r="AO75" s="866"/>
      <c r="AP75" s="866">
        <v>285</v>
      </c>
      <c r="AQ75" s="866"/>
      <c r="AR75" s="866"/>
      <c r="AS75" s="866"/>
      <c r="AT75" s="866"/>
      <c r="AU75" s="866">
        <v>137</v>
      </c>
      <c r="AV75" s="866"/>
      <c r="AW75" s="866"/>
      <c r="AX75" s="866"/>
      <c r="AY75" s="866"/>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602</v>
      </c>
      <c r="C76" s="910"/>
      <c r="D76" s="910"/>
      <c r="E76" s="910"/>
      <c r="F76" s="910"/>
      <c r="G76" s="910"/>
      <c r="H76" s="910"/>
      <c r="I76" s="910"/>
      <c r="J76" s="910"/>
      <c r="K76" s="910"/>
      <c r="L76" s="910"/>
      <c r="M76" s="910"/>
      <c r="N76" s="910"/>
      <c r="O76" s="910"/>
      <c r="P76" s="911"/>
      <c r="Q76" s="915">
        <v>1833</v>
      </c>
      <c r="R76" s="914"/>
      <c r="S76" s="914"/>
      <c r="T76" s="914"/>
      <c r="U76" s="870"/>
      <c r="V76" s="913">
        <v>1780</v>
      </c>
      <c r="W76" s="914"/>
      <c r="X76" s="914"/>
      <c r="Y76" s="914"/>
      <c r="Z76" s="870"/>
      <c r="AA76" s="913">
        <v>53</v>
      </c>
      <c r="AB76" s="914"/>
      <c r="AC76" s="914"/>
      <c r="AD76" s="914"/>
      <c r="AE76" s="870"/>
      <c r="AF76" s="913">
        <v>53</v>
      </c>
      <c r="AG76" s="914"/>
      <c r="AH76" s="914"/>
      <c r="AI76" s="914"/>
      <c r="AJ76" s="870"/>
      <c r="AK76" s="913">
        <v>4</v>
      </c>
      <c r="AL76" s="914"/>
      <c r="AM76" s="914"/>
      <c r="AN76" s="914"/>
      <c r="AO76" s="870"/>
      <c r="AP76" s="913" t="s">
        <v>520</v>
      </c>
      <c r="AQ76" s="914"/>
      <c r="AR76" s="914"/>
      <c r="AS76" s="914"/>
      <c r="AT76" s="870"/>
      <c r="AU76" s="913" t="s">
        <v>520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603</v>
      </c>
      <c r="C77" s="910"/>
      <c r="D77" s="910"/>
      <c r="E77" s="910"/>
      <c r="F77" s="910"/>
      <c r="G77" s="910"/>
      <c r="H77" s="910"/>
      <c r="I77" s="910"/>
      <c r="J77" s="910"/>
      <c r="K77" s="910"/>
      <c r="L77" s="910"/>
      <c r="M77" s="910"/>
      <c r="N77" s="910"/>
      <c r="O77" s="910"/>
      <c r="P77" s="911"/>
      <c r="Q77" s="915">
        <v>239</v>
      </c>
      <c r="R77" s="914"/>
      <c r="S77" s="914"/>
      <c r="T77" s="914"/>
      <c r="U77" s="870"/>
      <c r="V77" s="913">
        <v>188</v>
      </c>
      <c r="W77" s="914"/>
      <c r="X77" s="914"/>
      <c r="Y77" s="914"/>
      <c r="Z77" s="870"/>
      <c r="AA77" s="913">
        <v>50</v>
      </c>
      <c r="AB77" s="914"/>
      <c r="AC77" s="914"/>
      <c r="AD77" s="914"/>
      <c r="AE77" s="870"/>
      <c r="AF77" s="913">
        <v>50</v>
      </c>
      <c r="AG77" s="914"/>
      <c r="AH77" s="914"/>
      <c r="AI77" s="914"/>
      <c r="AJ77" s="870"/>
      <c r="AK77" s="913">
        <v>19</v>
      </c>
      <c r="AL77" s="914"/>
      <c r="AM77" s="914"/>
      <c r="AN77" s="914"/>
      <c r="AO77" s="870"/>
      <c r="AP77" s="913" t="s">
        <v>520</v>
      </c>
      <c r="AQ77" s="914"/>
      <c r="AR77" s="914"/>
      <c r="AS77" s="914"/>
      <c r="AT77" s="870"/>
      <c r="AU77" s="913" t="s">
        <v>520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604</v>
      </c>
      <c r="C78" s="910"/>
      <c r="D78" s="910"/>
      <c r="E78" s="910"/>
      <c r="F78" s="910"/>
      <c r="G78" s="910"/>
      <c r="H78" s="910"/>
      <c r="I78" s="910"/>
      <c r="J78" s="910"/>
      <c r="K78" s="910"/>
      <c r="L78" s="910"/>
      <c r="M78" s="910"/>
      <c r="N78" s="910"/>
      <c r="O78" s="910"/>
      <c r="P78" s="911"/>
      <c r="Q78" s="915">
        <v>307348</v>
      </c>
      <c r="R78" s="914"/>
      <c r="S78" s="914"/>
      <c r="T78" s="914"/>
      <c r="U78" s="870"/>
      <c r="V78" s="913">
        <v>292047</v>
      </c>
      <c r="W78" s="914"/>
      <c r="X78" s="914"/>
      <c r="Y78" s="914"/>
      <c r="Z78" s="870"/>
      <c r="AA78" s="913">
        <v>15301</v>
      </c>
      <c r="AB78" s="914"/>
      <c r="AC78" s="914"/>
      <c r="AD78" s="914"/>
      <c r="AE78" s="870"/>
      <c r="AF78" s="913">
        <v>15301</v>
      </c>
      <c r="AG78" s="914"/>
      <c r="AH78" s="914"/>
      <c r="AI78" s="914"/>
      <c r="AJ78" s="870"/>
      <c r="AK78" s="913">
        <v>0</v>
      </c>
      <c r="AL78" s="914"/>
      <c r="AM78" s="914"/>
      <c r="AN78" s="914"/>
      <c r="AO78" s="870"/>
      <c r="AP78" s="913" t="s">
        <v>520</v>
      </c>
      <c r="AQ78" s="914"/>
      <c r="AR78" s="914"/>
      <c r="AS78" s="914"/>
      <c r="AT78" s="870"/>
      <c r="AU78" s="913" t="s">
        <v>520</v>
      </c>
      <c r="AV78" s="914"/>
      <c r="AW78" s="914"/>
      <c r="AX78" s="914"/>
      <c r="AY78" s="870"/>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605</v>
      </c>
      <c r="C79" s="910"/>
      <c r="D79" s="910"/>
      <c r="E79" s="910"/>
      <c r="F79" s="910"/>
      <c r="G79" s="910"/>
      <c r="H79" s="910"/>
      <c r="I79" s="910"/>
      <c r="J79" s="910"/>
      <c r="K79" s="910"/>
      <c r="L79" s="910"/>
      <c r="M79" s="910"/>
      <c r="N79" s="910"/>
      <c r="O79" s="910"/>
      <c r="P79" s="911"/>
      <c r="Q79" s="912">
        <v>40</v>
      </c>
      <c r="R79" s="866"/>
      <c r="S79" s="866"/>
      <c r="T79" s="866"/>
      <c r="U79" s="866"/>
      <c r="V79" s="866">
        <v>37</v>
      </c>
      <c r="W79" s="866"/>
      <c r="X79" s="866"/>
      <c r="Y79" s="866"/>
      <c r="Z79" s="866"/>
      <c r="AA79" s="866">
        <v>3</v>
      </c>
      <c r="AB79" s="866"/>
      <c r="AC79" s="866"/>
      <c r="AD79" s="866"/>
      <c r="AE79" s="866"/>
      <c r="AF79" s="866">
        <v>3</v>
      </c>
      <c r="AG79" s="866"/>
      <c r="AH79" s="866"/>
      <c r="AI79" s="866"/>
      <c r="AJ79" s="866"/>
      <c r="AK79" s="866">
        <v>21</v>
      </c>
      <c r="AL79" s="866"/>
      <c r="AM79" s="866"/>
      <c r="AN79" s="866"/>
      <c r="AO79" s="866"/>
      <c r="AP79" s="866" t="s">
        <v>520</v>
      </c>
      <c r="AQ79" s="866"/>
      <c r="AR79" s="866"/>
      <c r="AS79" s="866"/>
      <c r="AT79" s="866"/>
      <c r="AU79" s="866" t="s">
        <v>520</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606</v>
      </c>
      <c r="C80" s="910"/>
      <c r="D80" s="910"/>
      <c r="E80" s="910"/>
      <c r="F80" s="910"/>
      <c r="G80" s="910"/>
      <c r="H80" s="910"/>
      <c r="I80" s="910"/>
      <c r="J80" s="910"/>
      <c r="K80" s="910"/>
      <c r="L80" s="910"/>
      <c r="M80" s="910"/>
      <c r="N80" s="910"/>
      <c r="O80" s="910"/>
      <c r="P80" s="911"/>
      <c r="Q80" s="912">
        <v>11</v>
      </c>
      <c r="R80" s="866"/>
      <c r="S80" s="866"/>
      <c r="T80" s="866"/>
      <c r="U80" s="866"/>
      <c r="V80" s="866">
        <v>7</v>
      </c>
      <c r="W80" s="866"/>
      <c r="X80" s="866"/>
      <c r="Y80" s="866"/>
      <c r="Z80" s="866"/>
      <c r="AA80" s="866">
        <v>3</v>
      </c>
      <c r="AB80" s="866"/>
      <c r="AC80" s="866"/>
      <c r="AD80" s="866"/>
      <c r="AE80" s="866"/>
      <c r="AF80" s="866">
        <v>3</v>
      </c>
      <c r="AG80" s="866"/>
      <c r="AH80" s="866"/>
      <c r="AI80" s="866"/>
      <c r="AJ80" s="866"/>
      <c r="AK80" s="866">
        <v>0</v>
      </c>
      <c r="AL80" s="866"/>
      <c r="AM80" s="866"/>
      <c r="AN80" s="866"/>
      <c r="AO80" s="866"/>
      <c r="AP80" s="866" t="s">
        <v>520</v>
      </c>
      <c r="AQ80" s="866"/>
      <c r="AR80" s="866"/>
      <c r="AS80" s="866"/>
      <c r="AT80" s="866"/>
      <c r="AU80" s="866" t="s">
        <v>520</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607</v>
      </c>
      <c r="C81" s="910"/>
      <c r="D81" s="910"/>
      <c r="E81" s="910"/>
      <c r="F81" s="910"/>
      <c r="G81" s="910"/>
      <c r="H81" s="910"/>
      <c r="I81" s="910"/>
      <c r="J81" s="910"/>
      <c r="K81" s="910"/>
      <c r="L81" s="910"/>
      <c r="M81" s="910"/>
      <c r="N81" s="910"/>
      <c r="O81" s="910"/>
      <c r="P81" s="911"/>
      <c r="Q81" s="912">
        <v>374</v>
      </c>
      <c r="R81" s="866"/>
      <c r="S81" s="866"/>
      <c r="T81" s="866"/>
      <c r="U81" s="866"/>
      <c r="V81" s="866">
        <v>163</v>
      </c>
      <c r="W81" s="866"/>
      <c r="X81" s="866"/>
      <c r="Y81" s="866"/>
      <c r="Z81" s="866"/>
      <c r="AA81" s="866">
        <v>211</v>
      </c>
      <c r="AB81" s="866"/>
      <c r="AC81" s="866"/>
      <c r="AD81" s="866"/>
      <c r="AE81" s="866"/>
      <c r="AF81" s="866">
        <v>211</v>
      </c>
      <c r="AG81" s="866"/>
      <c r="AH81" s="866"/>
      <c r="AI81" s="866"/>
      <c r="AJ81" s="866"/>
      <c r="AK81" s="866">
        <v>0</v>
      </c>
      <c r="AL81" s="866"/>
      <c r="AM81" s="866"/>
      <c r="AN81" s="866"/>
      <c r="AO81" s="866"/>
      <c r="AP81" s="866" t="s">
        <v>520</v>
      </c>
      <c r="AQ81" s="866"/>
      <c r="AR81" s="866"/>
      <c r="AS81" s="866"/>
      <c r="AT81" s="866"/>
      <c r="AU81" s="866" t="s">
        <v>520</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608</v>
      </c>
      <c r="C82" s="910"/>
      <c r="D82" s="910"/>
      <c r="E82" s="910"/>
      <c r="F82" s="910"/>
      <c r="G82" s="910"/>
      <c r="H82" s="910"/>
      <c r="I82" s="910"/>
      <c r="J82" s="910"/>
      <c r="K82" s="910"/>
      <c r="L82" s="910"/>
      <c r="M82" s="910"/>
      <c r="N82" s="910"/>
      <c r="O82" s="910"/>
      <c r="P82" s="911"/>
      <c r="Q82" s="912">
        <v>210</v>
      </c>
      <c r="R82" s="866"/>
      <c r="S82" s="866"/>
      <c r="T82" s="866"/>
      <c r="U82" s="866"/>
      <c r="V82" s="866">
        <v>206</v>
      </c>
      <c r="W82" s="866"/>
      <c r="X82" s="866"/>
      <c r="Y82" s="866"/>
      <c r="Z82" s="866"/>
      <c r="AA82" s="866">
        <v>4</v>
      </c>
      <c r="AB82" s="866"/>
      <c r="AC82" s="866"/>
      <c r="AD82" s="866"/>
      <c r="AE82" s="866"/>
      <c r="AF82" s="866">
        <v>4</v>
      </c>
      <c r="AG82" s="866"/>
      <c r="AH82" s="866"/>
      <c r="AI82" s="866"/>
      <c r="AJ82" s="866"/>
      <c r="AK82" s="866">
        <v>6</v>
      </c>
      <c r="AL82" s="866"/>
      <c r="AM82" s="866"/>
      <c r="AN82" s="866"/>
      <c r="AO82" s="866"/>
      <c r="AP82" s="866" t="s">
        <v>520</v>
      </c>
      <c r="AQ82" s="866"/>
      <c r="AR82" s="866"/>
      <c r="AS82" s="866"/>
      <c r="AT82" s="866"/>
      <c r="AU82" s="866" t="s">
        <v>520</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392</v>
      </c>
      <c r="B88" s="825" t="s">
        <v>418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16322</v>
      </c>
      <c r="AG88" s="880"/>
      <c r="AH88" s="880"/>
      <c r="AI88" s="880"/>
      <c r="AJ88" s="880"/>
      <c r="AK88" s="877"/>
      <c r="AL88" s="877"/>
      <c r="AM88" s="877"/>
      <c r="AN88" s="877"/>
      <c r="AO88" s="877"/>
      <c r="AP88" s="880">
        <v>3132</v>
      </c>
      <c r="AQ88" s="880"/>
      <c r="AR88" s="880"/>
      <c r="AS88" s="880"/>
      <c r="AT88" s="880"/>
      <c r="AU88" s="880">
        <v>2516</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825" t="s">
        <v>419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159</v>
      </c>
      <c r="CS102" s="888"/>
      <c r="CT102" s="888"/>
      <c r="CU102" s="888"/>
      <c r="CV102" s="927"/>
      <c r="CW102" s="926">
        <v>193</v>
      </c>
      <c r="CX102" s="888"/>
      <c r="CY102" s="888"/>
      <c r="CZ102" s="888"/>
      <c r="DA102" s="927"/>
      <c r="DB102" s="926">
        <v>290</v>
      </c>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427</v>
      </c>
      <c r="AB109" s="929"/>
      <c r="AC109" s="929"/>
      <c r="AD109" s="929"/>
      <c r="AE109" s="930"/>
      <c r="AF109" s="928" t="s">
        <v>428</v>
      </c>
      <c r="AG109" s="929"/>
      <c r="AH109" s="929"/>
      <c r="AI109" s="929"/>
      <c r="AJ109" s="930"/>
      <c r="AK109" s="928" t="s">
        <v>308</v>
      </c>
      <c r="AL109" s="929"/>
      <c r="AM109" s="929"/>
      <c r="AN109" s="929"/>
      <c r="AO109" s="930"/>
      <c r="AP109" s="928" t="s">
        <v>429</v>
      </c>
      <c r="AQ109" s="929"/>
      <c r="AR109" s="929"/>
      <c r="AS109" s="929"/>
      <c r="AT109" s="931"/>
      <c r="AU109" s="948" t="s">
        <v>426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427</v>
      </c>
      <c r="BR109" s="929"/>
      <c r="BS109" s="929"/>
      <c r="BT109" s="929"/>
      <c r="BU109" s="930"/>
      <c r="BV109" s="928" t="s">
        <v>428</v>
      </c>
      <c r="BW109" s="929"/>
      <c r="BX109" s="929"/>
      <c r="BY109" s="929"/>
      <c r="BZ109" s="930"/>
      <c r="CA109" s="928" t="s">
        <v>308</v>
      </c>
      <c r="CB109" s="929"/>
      <c r="CC109" s="929"/>
      <c r="CD109" s="929"/>
      <c r="CE109" s="930"/>
      <c r="CF109" s="949" t="s">
        <v>429</v>
      </c>
      <c r="CG109" s="949"/>
      <c r="CH109" s="949"/>
      <c r="CI109" s="949"/>
      <c r="CJ109" s="949"/>
      <c r="CK109" s="928"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427</v>
      </c>
      <c r="DH109" s="929"/>
      <c r="DI109" s="929"/>
      <c r="DJ109" s="929"/>
      <c r="DK109" s="930"/>
      <c r="DL109" s="928" t="s">
        <v>428</v>
      </c>
      <c r="DM109" s="929"/>
      <c r="DN109" s="929"/>
      <c r="DO109" s="929"/>
      <c r="DP109" s="930"/>
      <c r="DQ109" s="928" t="s">
        <v>308</v>
      </c>
      <c r="DR109" s="929"/>
      <c r="DS109" s="929"/>
      <c r="DT109" s="929"/>
      <c r="DU109" s="930"/>
      <c r="DV109" s="928" t="s">
        <v>429</v>
      </c>
      <c r="DW109" s="929"/>
      <c r="DX109" s="929"/>
      <c r="DY109" s="929"/>
      <c r="DZ109" s="931"/>
    </row>
    <row r="110" spans="1:131" s="230" customFormat="1" ht="26.25" customHeight="1" x14ac:dyDescent="0.15">
      <c r="A110" s="932" t="s">
        <v>431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9060190</v>
      </c>
      <c r="AB110" s="936"/>
      <c r="AC110" s="936"/>
      <c r="AD110" s="936"/>
      <c r="AE110" s="937"/>
      <c r="AF110" s="938">
        <v>9049079</v>
      </c>
      <c r="AG110" s="936"/>
      <c r="AH110" s="936"/>
      <c r="AI110" s="936"/>
      <c r="AJ110" s="937"/>
      <c r="AK110" s="938">
        <v>8987395</v>
      </c>
      <c r="AL110" s="936"/>
      <c r="AM110" s="936"/>
      <c r="AN110" s="936"/>
      <c r="AO110" s="937"/>
      <c r="AP110" s="939">
        <v>17.5</v>
      </c>
      <c r="AQ110" s="940"/>
      <c r="AR110" s="940"/>
      <c r="AS110" s="940"/>
      <c r="AT110" s="941"/>
      <c r="AU110" s="942" t="s">
        <v>74</v>
      </c>
      <c r="AV110" s="943"/>
      <c r="AW110" s="943"/>
      <c r="AX110" s="943"/>
      <c r="AY110" s="943"/>
      <c r="AZ110" s="965" t="s">
        <v>432</v>
      </c>
      <c r="BA110" s="933"/>
      <c r="BB110" s="933"/>
      <c r="BC110" s="933"/>
      <c r="BD110" s="933"/>
      <c r="BE110" s="933"/>
      <c r="BF110" s="933"/>
      <c r="BG110" s="933"/>
      <c r="BH110" s="933"/>
      <c r="BI110" s="933"/>
      <c r="BJ110" s="933"/>
      <c r="BK110" s="933"/>
      <c r="BL110" s="933"/>
      <c r="BM110" s="933"/>
      <c r="BN110" s="933"/>
      <c r="BO110" s="933"/>
      <c r="BP110" s="934"/>
      <c r="BQ110" s="966">
        <v>71703911</v>
      </c>
      <c r="BR110" s="967"/>
      <c r="BS110" s="967"/>
      <c r="BT110" s="967"/>
      <c r="BU110" s="967"/>
      <c r="BV110" s="967">
        <v>73032183</v>
      </c>
      <c r="BW110" s="967"/>
      <c r="BX110" s="967"/>
      <c r="BY110" s="967"/>
      <c r="BZ110" s="967"/>
      <c r="CA110" s="967">
        <v>71439393</v>
      </c>
      <c r="CB110" s="967"/>
      <c r="CC110" s="967"/>
      <c r="CD110" s="967"/>
      <c r="CE110" s="967"/>
      <c r="CF110" s="980">
        <v>139.30000000000001</v>
      </c>
      <c r="CG110" s="981"/>
      <c r="CH110" s="981"/>
      <c r="CI110" s="981"/>
      <c r="CJ110" s="981"/>
      <c r="CK110" s="982" t="s">
        <v>433</v>
      </c>
      <c r="CL110" s="983"/>
      <c r="CM110" s="965" t="s">
        <v>434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435</v>
      </c>
      <c r="DH110" s="967"/>
      <c r="DI110" s="967"/>
      <c r="DJ110" s="967"/>
      <c r="DK110" s="967"/>
      <c r="DL110" s="967" t="s">
        <v>435</v>
      </c>
      <c r="DM110" s="967"/>
      <c r="DN110" s="967"/>
      <c r="DO110" s="967"/>
      <c r="DP110" s="967"/>
      <c r="DQ110" s="967" t="s">
        <v>435</v>
      </c>
      <c r="DR110" s="967"/>
      <c r="DS110" s="967"/>
      <c r="DT110" s="967"/>
      <c r="DU110" s="967"/>
      <c r="DV110" s="968" t="s">
        <v>435</v>
      </c>
      <c r="DW110" s="968"/>
      <c r="DX110" s="968"/>
      <c r="DY110" s="968"/>
      <c r="DZ110" s="969"/>
    </row>
    <row r="111" spans="1:131" s="230" customFormat="1" ht="26.25" customHeight="1" x14ac:dyDescent="0.15">
      <c r="A111" s="970" t="s">
        <v>436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405</v>
      </c>
      <c r="AB111" s="974"/>
      <c r="AC111" s="974"/>
      <c r="AD111" s="974"/>
      <c r="AE111" s="975"/>
      <c r="AF111" s="976" t="s">
        <v>405</v>
      </c>
      <c r="AG111" s="974"/>
      <c r="AH111" s="974"/>
      <c r="AI111" s="974"/>
      <c r="AJ111" s="975"/>
      <c r="AK111" s="976" t="s">
        <v>405</v>
      </c>
      <c r="AL111" s="974"/>
      <c r="AM111" s="974"/>
      <c r="AN111" s="974"/>
      <c r="AO111" s="975"/>
      <c r="AP111" s="977" t="s">
        <v>405</v>
      </c>
      <c r="AQ111" s="978"/>
      <c r="AR111" s="978"/>
      <c r="AS111" s="978"/>
      <c r="AT111" s="979"/>
      <c r="AU111" s="944"/>
      <c r="AV111" s="945"/>
      <c r="AW111" s="945"/>
      <c r="AX111" s="945"/>
      <c r="AY111" s="945"/>
      <c r="AZ111" s="958" t="s">
        <v>437</v>
      </c>
      <c r="BA111" s="959"/>
      <c r="BB111" s="959"/>
      <c r="BC111" s="959"/>
      <c r="BD111" s="959"/>
      <c r="BE111" s="959"/>
      <c r="BF111" s="959"/>
      <c r="BG111" s="959"/>
      <c r="BH111" s="959"/>
      <c r="BI111" s="959"/>
      <c r="BJ111" s="959"/>
      <c r="BK111" s="959"/>
      <c r="BL111" s="959"/>
      <c r="BM111" s="959"/>
      <c r="BN111" s="959"/>
      <c r="BO111" s="959"/>
      <c r="BP111" s="960"/>
      <c r="BQ111" s="961" t="s">
        <v>406</v>
      </c>
      <c r="BR111" s="962"/>
      <c r="BS111" s="962"/>
      <c r="BT111" s="962"/>
      <c r="BU111" s="962"/>
      <c r="BV111" s="962" t="s">
        <v>438</v>
      </c>
      <c r="BW111" s="962"/>
      <c r="BX111" s="962"/>
      <c r="BY111" s="962"/>
      <c r="BZ111" s="962"/>
      <c r="CA111" s="962" t="s">
        <v>439</v>
      </c>
      <c r="CB111" s="962"/>
      <c r="CC111" s="962"/>
      <c r="CD111" s="962"/>
      <c r="CE111" s="962"/>
      <c r="CF111" s="956" t="s">
        <v>440</v>
      </c>
      <c r="CG111" s="957"/>
      <c r="CH111" s="957"/>
      <c r="CI111" s="957"/>
      <c r="CJ111" s="957"/>
      <c r="CK111" s="984"/>
      <c r="CL111" s="985"/>
      <c r="CM111" s="958" t="s">
        <v>441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406</v>
      </c>
      <c r="DH111" s="962"/>
      <c r="DI111" s="962"/>
      <c r="DJ111" s="962"/>
      <c r="DK111" s="962"/>
      <c r="DL111" s="962" t="s">
        <v>439</v>
      </c>
      <c r="DM111" s="962"/>
      <c r="DN111" s="962"/>
      <c r="DO111" s="962"/>
      <c r="DP111" s="962"/>
      <c r="DQ111" s="962" t="s">
        <v>439</v>
      </c>
      <c r="DR111" s="962"/>
      <c r="DS111" s="962"/>
      <c r="DT111" s="962"/>
      <c r="DU111" s="962"/>
      <c r="DV111" s="963" t="s">
        <v>394</v>
      </c>
      <c r="DW111" s="963"/>
      <c r="DX111" s="963"/>
      <c r="DY111" s="963"/>
      <c r="DZ111" s="964"/>
    </row>
    <row r="112" spans="1:131" s="230" customFormat="1" ht="26.25" customHeight="1" x14ac:dyDescent="0.15">
      <c r="A112" s="988" t="s">
        <v>442</v>
      </c>
      <c r="B112" s="989"/>
      <c r="C112" s="959" t="s">
        <v>443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439</v>
      </c>
      <c r="AB112" s="995"/>
      <c r="AC112" s="995"/>
      <c r="AD112" s="995"/>
      <c r="AE112" s="996"/>
      <c r="AF112" s="997" t="s">
        <v>439</v>
      </c>
      <c r="AG112" s="995"/>
      <c r="AH112" s="995"/>
      <c r="AI112" s="995"/>
      <c r="AJ112" s="996"/>
      <c r="AK112" s="997" t="s">
        <v>439</v>
      </c>
      <c r="AL112" s="995"/>
      <c r="AM112" s="995"/>
      <c r="AN112" s="995"/>
      <c r="AO112" s="996"/>
      <c r="AP112" s="998" t="s">
        <v>444</v>
      </c>
      <c r="AQ112" s="999"/>
      <c r="AR112" s="999"/>
      <c r="AS112" s="999"/>
      <c r="AT112" s="1000"/>
      <c r="AU112" s="944"/>
      <c r="AV112" s="945"/>
      <c r="AW112" s="945"/>
      <c r="AX112" s="945"/>
      <c r="AY112" s="945"/>
      <c r="AZ112" s="958" t="s">
        <v>445</v>
      </c>
      <c r="BA112" s="959"/>
      <c r="BB112" s="959"/>
      <c r="BC112" s="959"/>
      <c r="BD112" s="959"/>
      <c r="BE112" s="959"/>
      <c r="BF112" s="959"/>
      <c r="BG112" s="959"/>
      <c r="BH112" s="959"/>
      <c r="BI112" s="959"/>
      <c r="BJ112" s="959"/>
      <c r="BK112" s="959"/>
      <c r="BL112" s="959"/>
      <c r="BM112" s="959"/>
      <c r="BN112" s="959"/>
      <c r="BO112" s="959"/>
      <c r="BP112" s="960"/>
      <c r="BQ112" s="961">
        <v>12615609</v>
      </c>
      <c r="BR112" s="962"/>
      <c r="BS112" s="962"/>
      <c r="BT112" s="962"/>
      <c r="BU112" s="962"/>
      <c r="BV112" s="962">
        <v>11434613</v>
      </c>
      <c r="BW112" s="962"/>
      <c r="BX112" s="962"/>
      <c r="BY112" s="962"/>
      <c r="BZ112" s="962"/>
      <c r="CA112" s="962">
        <v>10621637</v>
      </c>
      <c r="CB112" s="962"/>
      <c r="CC112" s="962"/>
      <c r="CD112" s="962"/>
      <c r="CE112" s="962"/>
      <c r="CF112" s="956">
        <v>20.7</v>
      </c>
      <c r="CG112" s="957"/>
      <c r="CH112" s="957"/>
      <c r="CI112" s="957"/>
      <c r="CJ112" s="957"/>
      <c r="CK112" s="984"/>
      <c r="CL112" s="985"/>
      <c r="CM112" s="958" t="s">
        <v>446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439</v>
      </c>
      <c r="DH112" s="962"/>
      <c r="DI112" s="962"/>
      <c r="DJ112" s="962"/>
      <c r="DK112" s="962"/>
      <c r="DL112" s="962" t="s">
        <v>439</v>
      </c>
      <c r="DM112" s="962"/>
      <c r="DN112" s="962"/>
      <c r="DO112" s="962"/>
      <c r="DP112" s="962"/>
      <c r="DQ112" s="962" t="s">
        <v>444</v>
      </c>
      <c r="DR112" s="962"/>
      <c r="DS112" s="962"/>
      <c r="DT112" s="962"/>
      <c r="DU112" s="962"/>
      <c r="DV112" s="963" t="s">
        <v>438</v>
      </c>
      <c r="DW112" s="963"/>
      <c r="DX112" s="963"/>
      <c r="DY112" s="963"/>
      <c r="DZ112" s="964"/>
    </row>
    <row r="113" spans="1:130" s="230" customFormat="1" ht="26.25" customHeight="1" x14ac:dyDescent="0.15">
      <c r="A113" s="990"/>
      <c r="B113" s="991"/>
      <c r="C113" s="959" t="s">
        <v>447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1843305</v>
      </c>
      <c r="AB113" s="974"/>
      <c r="AC113" s="974"/>
      <c r="AD113" s="974"/>
      <c r="AE113" s="975"/>
      <c r="AF113" s="976">
        <v>1753206</v>
      </c>
      <c r="AG113" s="974"/>
      <c r="AH113" s="974"/>
      <c r="AI113" s="974"/>
      <c r="AJ113" s="975"/>
      <c r="AK113" s="976">
        <v>1617456</v>
      </c>
      <c r="AL113" s="974"/>
      <c r="AM113" s="974"/>
      <c r="AN113" s="974"/>
      <c r="AO113" s="975"/>
      <c r="AP113" s="977">
        <v>3.2</v>
      </c>
      <c r="AQ113" s="978"/>
      <c r="AR113" s="978"/>
      <c r="AS113" s="978"/>
      <c r="AT113" s="979"/>
      <c r="AU113" s="944"/>
      <c r="AV113" s="945"/>
      <c r="AW113" s="945"/>
      <c r="AX113" s="945"/>
      <c r="AY113" s="945"/>
      <c r="AZ113" s="958" t="s">
        <v>448</v>
      </c>
      <c r="BA113" s="959"/>
      <c r="BB113" s="959"/>
      <c r="BC113" s="959"/>
      <c r="BD113" s="959"/>
      <c r="BE113" s="959"/>
      <c r="BF113" s="959"/>
      <c r="BG113" s="959"/>
      <c r="BH113" s="959"/>
      <c r="BI113" s="959"/>
      <c r="BJ113" s="959"/>
      <c r="BK113" s="959"/>
      <c r="BL113" s="959"/>
      <c r="BM113" s="959"/>
      <c r="BN113" s="959"/>
      <c r="BO113" s="959"/>
      <c r="BP113" s="960"/>
      <c r="BQ113" s="961">
        <v>3163635</v>
      </c>
      <c r="BR113" s="962"/>
      <c r="BS113" s="962"/>
      <c r="BT113" s="962"/>
      <c r="BU113" s="962"/>
      <c r="BV113" s="962">
        <v>2827135</v>
      </c>
      <c r="BW113" s="962"/>
      <c r="BX113" s="962"/>
      <c r="BY113" s="962"/>
      <c r="BZ113" s="962"/>
      <c r="CA113" s="962">
        <v>2515634</v>
      </c>
      <c r="CB113" s="962"/>
      <c r="CC113" s="962"/>
      <c r="CD113" s="962"/>
      <c r="CE113" s="962"/>
      <c r="CF113" s="956">
        <v>4.9000000000000004</v>
      </c>
      <c r="CG113" s="957"/>
      <c r="CH113" s="957"/>
      <c r="CI113" s="957"/>
      <c r="CJ113" s="957"/>
      <c r="CK113" s="984"/>
      <c r="CL113" s="985"/>
      <c r="CM113" s="958" t="s">
        <v>449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444</v>
      </c>
      <c r="DH113" s="995"/>
      <c r="DI113" s="995"/>
      <c r="DJ113" s="995"/>
      <c r="DK113" s="996"/>
      <c r="DL113" s="997" t="s">
        <v>439</v>
      </c>
      <c r="DM113" s="995"/>
      <c r="DN113" s="995"/>
      <c r="DO113" s="995"/>
      <c r="DP113" s="996"/>
      <c r="DQ113" s="997" t="s">
        <v>439</v>
      </c>
      <c r="DR113" s="995"/>
      <c r="DS113" s="995"/>
      <c r="DT113" s="995"/>
      <c r="DU113" s="996"/>
      <c r="DV113" s="998" t="s">
        <v>439</v>
      </c>
      <c r="DW113" s="999"/>
      <c r="DX113" s="999"/>
      <c r="DY113" s="999"/>
      <c r="DZ113" s="1000"/>
    </row>
    <row r="114" spans="1:130" s="230" customFormat="1" ht="26.25" customHeight="1" x14ac:dyDescent="0.15">
      <c r="A114" s="990"/>
      <c r="B114" s="991"/>
      <c r="C114" s="959" t="s">
        <v>450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363908</v>
      </c>
      <c r="AB114" s="995"/>
      <c r="AC114" s="995"/>
      <c r="AD114" s="995"/>
      <c r="AE114" s="996"/>
      <c r="AF114" s="997">
        <v>373166</v>
      </c>
      <c r="AG114" s="995"/>
      <c r="AH114" s="995"/>
      <c r="AI114" s="995"/>
      <c r="AJ114" s="996"/>
      <c r="AK114" s="997">
        <v>383380</v>
      </c>
      <c r="AL114" s="995"/>
      <c r="AM114" s="995"/>
      <c r="AN114" s="995"/>
      <c r="AO114" s="996"/>
      <c r="AP114" s="998">
        <v>0.7</v>
      </c>
      <c r="AQ114" s="999"/>
      <c r="AR114" s="999"/>
      <c r="AS114" s="999"/>
      <c r="AT114" s="1000"/>
      <c r="AU114" s="944"/>
      <c r="AV114" s="945"/>
      <c r="AW114" s="945"/>
      <c r="AX114" s="945"/>
      <c r="AY114" s="945"/>
      <c r="AZ114" s="958" t="s">
        <v>451</v>
      </c>
      <c r="BA114" s="959"/>
      <c r="BB114" s="959"/>
      <c r="BC114" s="959"/>
      <c r="BD114" s="959"/>
      <c r="BE114" s="959"/>
      <c r="BF114" s="959"/>
      <c r="BG114" s="959"/>
      <c r="BH114" s="959"/>
      <c r="BI114" s="959"/>
      <c r="BJ114" s="959"/>
      <c r="BK114" s="959"/>
      <c r="BL114" s="959"/>
      <c r="BM114" s="959"/>
      <c r="BN114" s="959"/>
      <c r="BO114" s="959"/>
      <c r="BP114" s="960"/>
      <c r="BQ114" s="961">
        <v>11119098</v>
      </c>
      <c r="BR114" s="962"/>
      <c r="BS114" s="962"/>
      <c r="BT114" s="962"/>
      <c r="BU114" s="962"/>
      <c r="BV114" s="962">
        <v>11010511</v>
      </c>
      <c r="BW114" s="962"/>
      <c r="BX114" s="962"/>
      <c r="BY114" s="962"/>
      <c r="BZ114" s="962"/>
      <c r="CA114" s="962">
        <v>10736444</v>
      </c>
      <c r="CB114" s="962"/>
      <c r="CC114" s="962"/>
      <c r="CD114" s="962"/>
      <c r="CE114" s="962"/>
      <c r="CF114" s="956">
        <v>20.9</v>
      </c>
      <c r="CG114" s="957"/>
      <c r="CH114" s="957"/>
      <c r="CI114" s="957"/>
      <c r="CJ114" s="957"/>
      <c r="CK114" s="984"/>
      <c r="CL114" s="985"/>
      <c r="CM114" s="958" t="s">
        <v>452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439</v>
      </c>
      <c r="DH114" s="995"/>
      <c r="DI114" s="995"/>
      <c r="DJ114" s="995"/>
      <c r="DK114" s="996"/>
      <c r="DL114" s="997" t="s">
        <v>453</v>
      </c>
      <c r="DM114" s="995"/>
      <c r="DN114" s="995"/>
      <c r="DO114" s="995"/>
      <c r="DP114" s="996"/>
      <c r="DQ114" s="997" t="s">
        <v>439</v>
      </c>
      <c r="DR114" s="995"/>
      <c r="DS114" s="995"/>
      <c r="DT114" s="995"/>
      <c r="DU114" s="996"/>
      <c r="DV114" s="998" t="s">
        <v>439</v>
      </c>
      <c r="DW114" s="999"/>
      <c r="DX114" s="999"/>
      <c r="DY114" s="999"/>
      <c r="DZ114" s="1000"/>
    </row>
    <row r="115" spans="1:130" s="230" customFormat="1" ht="26.25" customHeight="1" x14ac:dyDescent="0.15">
      <c r="A115" s="990"/>
      <c r="B115" s="991"/>
      <c r="C115" s="959" t="s">
        <v>454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18796</v>
      </c>
      <c r="AB115" s="974"/>
      <c r="AC115" s="974"/>
      <c r="AD115" s="974"/>
      <c r="AE115" s="975"/>
      <c r="AF115" s="976" t="s">
        <v>455</v>
      </c>
      <c r="AG115" s="974"/>
      <c r="AH115" s="974"/>
      <c r="AI115" s="974"/>
      <c r="AJ115" s="975"/>
      <c r="AK115" s="976" t="s">
        <v>456</v>
      </c>
      <c r="AL115" s="974"/>
      <c r="AM115" s="974"/>
      <c r="AN115" s="974"/>
      <c r="AO115" s="975"/>
      <c r="AP115" s="977" t="s">
        <v>439</v>
      </c>
      <c r="AQ115" s="978"/>
      <c r="AR115" s="978"/>
      <c r="AS115" s="978"/>
      <c r="AT115" s="979"/>
      <c r="AU115" s="944"/>
      <c r="AV115" s="945"/>
      <c r="AW115" s="945"/>
      <c r="AX115" s="945"/>
      <c r="AY115" s="945"/>
      <c r="AZ115" s="958" t="s">
        <v>457</v>
      </c>
      <c r="BA115" s="959"/>
      <c r="BB115" s="959"/>
      <c r="BC115" s="959"/>
      <c r="BD115" s="959"/>
      <c r="BE115" s="959"/>
      <c r="BF115" s="959"/>
      <c r="BG115" s="959"/>
      <c r="BH115" s="959"/>
      <c r="BI115" s="959"/>
      <c r="BJ115" s="959"/>
      <c r="BK115" s="959"/>
      <c r="BL115" s="959"/>
      <c r="BM115" s="959"/>
      <c r="BN115" s="959"/>
      <c r="BO115" s="959"/>
      <c r="BP115" s="960"/>
      <c r="BQ115" s="961" t="s">
        <v>458</v>
      </c>
      <c r="BR115" s="962"/>
      <c r="BS115" s="962"/>
      <c r="BT115" s="962"/>
      <c r="BU115" s="962"/>
      <c r="BV115" s="962">
        <v>166193</v>
      </c>
      <c r="BW115" s="962"/>
      <c r="BX115" s="962"/>
      <c r="BY115" s="962"/>
      <c r="BZ115" s="962"/>
      <c r="CA115" s="962" t="s">
        <v>439</v>
      </c>
      <c r="CB115" s="962"/>
      <c r="CC115" s="962"/>
      <c r="CD115" s="962"/>
      <c r="CE115" s="962"/>
      <c r="CF115" s="956" t="s">
        <v>439</v>
      </c>
      <c r="CG115" s="957"/>
      <c r="CH115" s="957"/>
      <c r="CI115" s="957"/>
      <c r="CJ115" s="957"/>
      <c r="CK115" s="984"/>
      <c r="CL115" s="985"/>
      <c r="CM115" s="958" t="s">
        <v>459</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439</v>
      </c>
      <c r="DH115" s="995"/>
      <c r="DI115" s="995"/>
      <c r="DJ115" s="995"/>
      <c r="DK115" s="996"/>
      <c r="DL115" s="997" t="s">
        <v>440</v>
      </c>
      <c r="DM115" s="995"/>
      <c r="DN115" s="995"/>
      <c r="DO115" s="995"/>
      <c r="DP115" s="996"/>
      <c r="DQ115" s="997" t="s">
        <v>439</v>
      </c>
      <c r="DR115" s="995"/>
      <c r="DS115" s="995"/>
      <c r="DT115" s="995"/>
      <c r="DU115" s="996"/>
      <c r="DV115" s="998" t="s">
        <v>440</v>
      </c>
      <c r="DW115" s="999"/>
      <c r="DX115" s="999"/>
      <c r="DY115" s="999"/>
      <c r="DZ115" s="1000"/>
    </row>
    <row r="116" spans="1:130" s="230" customFormat="1" ht="26.25" customHeight="1" x14ac:dyDescent="0.15">
      <c r="A116" s="992"/>
      <c r="B116" s="993"/>
      <c r="C116" s="1001" t="s">
        <v>460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444</v>
      </c>
      <c r="AB116" s="995"/>
      <c r="AC116" s="995"/>
      <c r="AD116" s="995"/>
      <c r="AE116" s="996"/>
      <c r="AF116" s="997" t="s">
        <v>439</v>
      </c>
      <c r="AG116" s="995"/>
      <c r="AH116" s="995"/>
      <c r="AI116" s="995"/>
      <c r="AJ116" s="996"/>
      <c r="AK116" s="997" t="s">
        <v>461</v>
      </c>
      <c r="AL116" s="995"/>
      <c r="AM116" s="995"/>
      <c r="AN116" s="995"/>
      <c r="AO116" s="996"/>
      <c r="AP116" s="998" t="s">
        <v>438</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456</v>
      </c>
      <c r="BR116" s="962"/>
      <c r="BS116" s="962"/>
      <c r="BT116" s="962"/>
      <c r="BU116" s="962"/>
      <c r="BV116" s="962" t="s">
        <v>455</v>
      </c>
      <c r="BW116" s="962"/>
      <c r="BX116" s="962"/>
      <c r="BY116" s="962"/>
      <c r="BZ116" s="962"/>
      <c r="CA116" s="962" t="s">
        <v>439</v>
      </c>
      <c r="CB116" s="962"/>
      <c r="CC116" s="962"/>
      <c r="CD116" s="962"/>
      <c r="CE116" s="962"/>
      <c r="CF116" s="956" t="s">
        <v>461</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439</v>
      </c>
      <c r="DH116" s="995"/>
      <c r="DI116" s="995"/>
      <c r="DJ116" s="995"/>
      <c r="DK116" s="996"/>
      <c r="DL116" s="997" t="s">
        <v>439</v>
      </c>
      <c r="DM116" s="995"/>
      <c r="DN116" s="995"/>
      <c r="DO116" s="995"/>
      <c r="DP116" s="996"/>
      <c r="DQ116" s="997" t="s">
        <v>394</v>
      </c>
      <c r="DR116" s="995"/>
      <c r="DS116" s="995"/>
      <c r="DT116" s="995"/>
      <c r="DU116" s="996"/>
      <c r="DV116" s="998" t="s">
        <v>439</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11286199</v>
      </c>
      <c r="AB117" s="1015"/>
      <c r="AC117" s="1015"/>
      <c r="AD117" s="1015"/>
      <c r="AE117" s="1016"/>
      <c r="AF117" s="1017">
        <v>11175451</v>
      </c>
      <c r="AG117" s="1015"/>
      <c r="AH117" s="1015"/>
      <c r="AI117" s="1015"/>
      <c r="AJ117" s="1016"/>
      <c r="AK117" s="1017">
        <v>10988231</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456</v>
      </c>
      <c r="BR117" s="962"/>
      <c r="BS117" s="962"/>
      <c r="BT117" s="962"/>
      <c r="BU117" s="962"/>
      <c r="BV117" s="962" t="s">
        <v>439</v>
      </c>
      <c r="BW117" s="962"/>
      <c r="BX117" s="962"/>
      <c r="BY117" s="962"/>
      <c r="BZ117" s="962"/>
      <c r="CA117" s="962" t="s">
        <v>439</v>
      </c>
      <c r="CB117" s="962"/>
      <c r="CC117" s="962"/>
      <c r="CD117" s="962"/>
      <c r="CE117" s="962"/>
      <c r="CF117" s="956" t="s">
        <v>439</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406</v>
      </c>
      <c r="DH117" s="995"/>
      <c r="DI117" s="995"/>
      <c r="DJ117" s="995"/>
      <c r="DK117" s="996"/>
      <c r="DL117" s="997" t="s">
        <v>467</v>
      </c>
      <c r="DM117" s="995"/>
      <c r="DN117" s="995"/>
      <c r="DO117" s="995"/>
      <c r="DP117" s="996"/>
      <c r="DQ117" s="997" t="s">
        <v>439</v>
      </c>
      <c r="DR117" s="995"/>
      <c r="DS117" s="995"/>
      <c r="DT117" s="995"/>
      <c r="DU117" s="996"/>
      <c r="DV117" s="998" t="s">
        <v>444</v>
      </c>
      <c r="DW117" s="999"/>
      <c r="DX117" s="999"/>
      <c r="DY117" s="999"/>
      <c r="DZ117" s="1000"/>
    </row>
    <row r="118" spans="1:130" s="230" customFormat="1" ht="26.25" customHeight="1" x14ac:dyDescent="0.15">
      <c r="A118" s="94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427</v>
      </c>
      <c r="AB118" s="929"/>
      <c r="AC118" s="929"/>
      <c r="AD118" s="929"/>
      <c r="AE118" s="930"/>
      <c r="AF118" s="928" t="s">
        <v>428</v>
      </c>
      <c r="AG118" s="929"/>
      <c r="AH118" s="929"/>
      <c r="AI118" s="929"/>
      <c r="AJ118" s="930"/>
      <c r="AK118" s="928" t="s">
        <v>308</v>
      </c>
      <c r="AL118" s="929"/>
      <c r="AM118" s="929"/>
      <c r="AN118" s="929"/>
      <c r="AO118" s="930"/>
      <c r="AP118" s="1006" t="s">
        <v>429</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453</v>
      </c>
      <c r="BR118" s="1036"/>
      <c r="BS118" s="1036"/>
      <c r="BT118" s="1036"/>
      <c r="BU118" s="1036"/>
      <c r="BV118" s="1036" t="s">
        <v>439</v>
      </c>
      <c r="BW118" s="1036"/>
      <c r="BX118" s="1036"/>
      <c r="BY118" s="1036"/>
      <c r="BZ118" s="1036"/>
      <c r="CA118" s="1036" t="s">
        <v>467</v>
      </c>
      <c r="CB118" s="1036"/>
      <c r="CC118" s="1036"/>
      <c r="CD118" s="1036"/>
      <c r="CE118" s="1036"/>
      <c r="CF118" s="956" t="s">
        <v>406</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439</v>
      </c>
      <c r="DH118" s="995"/>
      <c r="DI118" s="995"/>
      <c r="DJ118" s="995"/>
      <c r="DK118" s="996"/>
      <c r="DL118" s="997" t="s">
        <v>438</v>
      </c>
      <c r="DM118" s="995"/>
      <c r="DN118" s="995"/>
      <c r="DO118" s="995"/>
      <c r="DP118" s="996"/>
      <c r="DQ118" s="997" t="s">
        <v>456</v>
      </c>
      <c r="DR118" s="995"/>
      <c r="DS118" s="995"/>
      <c r="DT118" s="995"/>
      <c r="DU118" s="996"/>
      <c r="DV118" s="998" t="s">
        <v>439</v>
      </c>
      <c r="DW118" s="999"/>
      <c r="DX118" s="999"/>
      <c r="DY118" s="999"/>
      <c r="DZ118" s="1000"/>
    </row>
    <row r="119" spans="1:130" s="230" customFormat="1" ht="26.25" customHeight="1" x14ac:dyDescent="0.15">
      <c r="A119" s="1092" t="s">
        <v>433</v>
      </c>
      <c r="B119" s="983"/>
      <c r="C119" s="965" t="s">
        <v>434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444</v>
      </c>
      <c r="AB119" s="936"/>
      <c r="AC119" s="936"/>
      <c r="AD119" s="936"/>
      <c r="AE119" s="937"/>
      <c r="AF119" s="938" t="s">
        <v>439</v>
      </c>
      <c r="AG119" s="936"/>
      <c r="AH119" s="936"/>
      <c r="AI119" s="936"/>
      <c r="AJ119" s="937"/>
      <c r="AK119" s="938" t="s">
        <v>439</v>
      </c>
      <c r="AL119" s="936"/>
      <c r="AM119" s="936"/>
      <c r="AN119" s="936"/>
      <c r="AO119" s="937"/>
      <c r="AP119" s="939" t="s">
        <v>439</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470</v>
      </c>
      <c r="BP119" s="1041"/>
      <c r="BQ119" s="1035">
        <v>98602253</v>
      </c>
      <c r="BR119" s="1036"/>
      <c r="BS119" s="1036"/>
      <c r="BT119" s="1036"/>
      <c r="BU119" s="1036"/>
      <c r="BV119" s="1036">
        <v>98470635</v>
      </c>
      <c r="BW119" s="1036"/>
      <c r="BX119" s="1036"/>
      <c r="BY119" s="1036"/>
      <c r="BZ119" s="1036"/>
      <c r="CA119" s="1036">
        <v>95313108</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440</v>
      </c>
      <c r="DH119" s="1022"/>
      <c r="DI119" s="1022"/>
      <c r="DJ119" s="1022"/>
      <c r="DK119" s="1023"/>
      <c r="DL119" s="1021" t="s">
        <v>456</v>
      </c>
      <c r="DM119" s="1022"/>
      <c r="DN119" s="1022"/>
      <c r="DO119" s="1022"/>
      <c r="DP119" s="1023"/>
      <c r="DQ119" s="1021" t="s">
        <v>439</v>
      </c>
      <c r="DR119" s="1022"/>
      <c r="DS119" s="1022"/>
      <c r="DT119" s="1022"/>
      <c r="DU119" s="1023"/>
      <c r="DV119" s="1024" t="s">
        <v>406</v>
      </c>
      <c r="DW119" s="1025"/>
      <c r="DX119" s="1025"/>
      <c r="DY119" s="1025"/>
      <c r="DZ119" s="1026"/>
    </row>
    <row r="120" spans="1:130" s="230" customFormat="1" ht="26.25" customHeight="1" x14ac:dyDescent="0.15">
      <c r="A120" s="1093"/>
      <c r="B120" s="985"/>
      <c r="C120" s="958" t="s">
        <v>441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438</v>
      </c>
      <c r="AB120" s="995"/>
      <c r="AC120" s="995"/>
      <c r="AD120" s="995"/>
      <c r="AE120" s="996"/>
      <c r="AF120" s="997" t="s">
        <v>440</v>
      </c>
      <c r="AG120" s="995"/>
      <c r="AH120" s="995"/>
      <c r="AI120" s="995"/>
      <c r="AJ120" s="996"/>
      <c r="AK120" s="997" t="s">
        <v>394</v>
      </c>
      <c r="AL120" s="995"/>
      <c r="AM120" s="995"/>
      <c r="AN120" s="995"/>
      <c r="AO120" s="996"/>
      <c r="AP120" s="998" t="s">
        <v>456</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35697317</v>
      </c>
      <c r="BR120" s="967"/>
      <c r="BS120" s="967"/>
      <c r="BT120" s="967"/>
      <c r="BU120" s="967"/>
      <c r="BV120" s="967">
        <v>37237877</v>
      </c>
      <c r="BW120" s="967"/>
      <c r="BX120" s="967"/>
      <c r="BY120" s="967"/>
      <c r="BZ120" s="967"/>
      <c r="CA120" s="967">
        <v>36915567</v>
      </c>
      <c r="CB120" s="967"/>
      <c r="CC120" s="967"/>
      <c r="CD120" s="967"/>
      <c r="CE120" s="967"/>
      <c r="CF120" s="980">
        <v>72</v>
      </c>
      <c r="CG120" s="981"/>
      <c r="CH120" s="981"/>
      <c r="CI120" s="981"/>
      <c r="CJ120" s="981"/>
      <c r="CK120" s="1042" t="s">
        <v>474</v>
      </c>
      <c r="CL120" s="1043"/>
      <c r="CM120" s="1043"/>
      <c r="CN120" s="1043"/>
      <c r="CO120" s="1044"/>
      <c r="CP120" s="1050" t="s">
        <v>475</v>
      </c>
      <c r="CQ120" s="1051"/>
      <c r="CR120" s="1051"/>
      <c r="CS120" s="1051"/>
      <c r="CT120" s="1051"/>
      <c r="CU120" s="1051"/>
      <c r="CV120" s="1051"/>
      <c r="CW120" s="1051"/>
      <c r="CX120" s="1051"/>
      <c r="CY120" s="1051"/>
      <c r="CZ120" s="1051"/>
      <c r="DA120" s="1051"/>
      <c r="DB120" s="1051"/>
      <c r="DC120" s="1051"/>
      <c r="DD120" s="1051"/>
      <c r="DE120" s="1051"/>
      <c r="DF120" s="1052"/>
      <c r="DG120" s="966">
        <v>8328744</v>
      </c>
      <c r="DH120" s="967"/>
      <c r="DI120" s="967"/>
      <c r="DJ120" s="967"/>
      <c r="DK120" s="967"/>
      <c r="DL120" s="967">
        <v>7223978</v>
      </c>
      <c r="DM120" s="967"/>
      <c r="DN120" s="967"/>
      <c r="DO120" s="967"/>
      <c r="DP120" s="967"/>
      <c r="DQ120" s="967">
        <v>6573006</v>
      </c>
      <c r="DR120" s="967"/>
      <c r="DS120" s="967"/>
      <c r="DT120" s="967"/>
      <c r="DU120" s="967"/>
      <c r="DV120" s="968">
        <v>12.8</v>
      </c>
      <c r="DW120" s="968"/>
      <c r="DX120" s="968"/>
      <c r="DY120" s="968"/>
      <c r="DZ120" s="969"/>
    </row>
    <row r="121" spans="1:130" s="230" customFormat="1" ht="26.25" customHeight="1" x14ac:dyDescent="0.15">
      <c r="A121" s="1093"/>
      <c r="B121" s="985"/>
      <c r="C121" s="1010" t="s">
        <v>476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18796</v>
      </c>
      <c r="AB121" s="995"/>
      <c r="AC121" s="995"/>
      <c r="AD121" s="995"/>
      <c r="AE121" s="996"/>
      <c r="AF121" s="997" t="s">
        <v>406</v>
      </c>
      <c r="AG121" s="995"/>
      <c r="AH121" s="995"/>
      <c r="AI121" s="995"/>
      <c r="AJ121" s="996"/>
      <c r="AK121" s="997" t="s">
        <v>439</v>
      </c>
      <c r="AL121" s="995"/>
      <c r="AM121" s="995"/>
      <c r="AN121" s="995"/>
      <c r="AO121" s="996"/>
      <c r="AP121" s="998" t="s">
        <v>394</v>
      </c>
      <c r="AQ121" s="999"/>
      <c r="AR121" s="999"/>
      <c r="AS121" s="999"/>
      <c r="AT121" s="1000"/>
      <c r="AU121" s="1030"/>
      <c r="AV121" s="1031"/>
      <c r="AW121" s="1031"/>
      <c r="AX121" s="1031"/>
      <c r="AY121" s="1032"/>
      <c r="AZ121" s="958" t="s">
        <v>477</v>
      </c>
      <c r="BA121" s="959"/>
      <c r="BB121" s="959"/>
      <c r="BC121" s="959"/>
      <c r="BD121" s="959"/>
      <c r="BE121" s="959"/>
      <c r="BF121" s="959"/>
      <c r="BG121" s="959"/>
      <c r="BH121" s="959"/>
      <c r="BI121" s="959"/>
      <c r="BJ121" s="959"/>
      <c r="BK121" s="959"/>
      <c r="BL121" s="959"/>
      <c r="BM121" s="959"/>
      <c r="BN121" s="959"/>
      <c r="BO121" s="959"/>
      <c r="BP121" s="960"/>
      <c r="BQ121" s="961">
        <v>5174488</v>
      </c>
      <c r="BR121" s="962"/>
      <c r="BS121" s="962"/>
      <c r="BT121" s="962"/>
      <c r="BU121" s="962"/>
      <c r="BV121" s="962">
        <v>5825708</v>
      </c>
      <c r="BW121" s="962"/>
      <c r="BX121" s="962"/>
      <c r="BY121" s="962"/>
      <c r="BZ121" s="962"/>
      <c r="CA121" s="962">
        <v>6268119</v>
      </c>
      <c r="CB121" s="962"/>
      <c r="CC121" s="962"/>
      <c r="CD121" s="962"/>
      <c r="CE121" s="962"/>
      <c r="CF121" s="956">
        <v>12.2</v>
      </c>
      <c r="CG121" s="957"/>
      <c r="CH121" s="957"/>
      <c r="CI121" s="957"/>
      <c r="CJ121" s="957"/>
      <c r="CK121" s="1045"/>
      <c r="CL121" s="1046"/>
      <c r="CM121" s="1046"/>
      <c r="CN121" s="1046"/>
      <c r="CO121" s="1047"/>
      <c r="CP121" s="1055" t="s">
        <v>478</v>
      </c>
      <c r="CQ121" s="1056"/>
      <c r="CR121" s="1056"/>
      <c r="CS121" s="1056"/>
      <c r="CT121" s="1056"/>
      <c r="CU121" s="1056"/>
      <c r="CV121" s="1056"/>
      <c r="CW121" s="1056"/>
      <c r="CX121" s="1056"/>
      <c r="CY121" s="1056"/>
      <c r="CZ121" s="1056"/>
      <c r="DA121" s="1056"/>
      <c r="DB121" s="1056"/>
      <c r="DC121" s="1056"/>
      <c r="DD121" s="1056"/>
      <c r="DE121" s="1056"/>
      <c r="DF121" s="1057"/>
      <c r="DG121" s="961">
        <v>2081719</v>
      </c>
      <c r="DH121" s="962"/>
      <c r="DI121" s="962"/>
      <c r="DJ121" s="962"/>
      <c r="DK121" s="962"/>
      <c r="DL121" s="962">
        <v>2133791</v>
      </c>
      <c r="DM121" s="962"/>
      <c r="DN121" s="962"/>
      <c r="DO121" s="962"/>
      <c r="DP121" s="962"/>
      <c r="DQ121" s="962">
        <v>2083901</v>
      </c>
      <c r="DR121" s="962"/>
      <c r="DS121" s="962"/>
      <c r="DT121" s="962"/>
      <c r="DU121" s="962"/>
      <c r="DV121" s="963">
        <v>4.0999999999999996</v>
      </c>
      <c r="DW121" s="963"/>
      <c r="DX121" s="963"/>
      <c r="DY121" s="963"/>
      <c r="DZ121" s="964"/>
    </row>
    <row r="122" spans="1:130" s="230" customFormat="1" ht="26.25" customHeight="1" x14ac:dyDescent="0.15">
      <c r="A122" s="1093"/>
      <c r="B122" s="985"/>
      <c r="C122" s="958" t="s">
        <v>452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444</v>
      </c>
      <c r="AB122" s="995"/>
      <c r="AC122" s="995"/>
      <c r="AD122" s="995"/>
      <c r="AE122" s="996"/>
      <c r="AF122" s="997" t="s">
        <v>461</v>
      </c>
      <c r="AG122" s="995"/>
      <c r="AH122" s="995"/>
      <c r="AI122" s="995"/>
      <c r="AJ122" s="996"/>
      <c r="AK122" s="997" t="s">
        <v>439</v>
      </c>
      <c r="AL122" s="995"/>
      <c r="AM122" s="995"/>
      <c r="AN122" s="995"/>
      <c r="AO122" s="996"/>
      <c r="AP122" s="998" t="s">
        <v>394</v>
      </c>
      <c r="AQ122" s="999"/>
      <c r="AR122" s="999"/>
      <c r="AS122" s="999"/>
      <c r="AT122" s="1000"/>
      <c r="AU122" s="1030"/>
      <c r="AV122" s="1031"/>
      <c r="AW122" s="1031"/>
      <c r="AX122" s="1031"/>
      <c r="AY122" s="1032"/>
      <c r="AZ122" s="1009" t="s">
        <v>479</v>
      </c>
      <c r="BA122" s="1001"/>
      <c r="BB122" s="1001"/>
      <c r="BC122" s="1001"/>
      <c r="BD122" s="1001"/>
      <c r="BE122" s="1001"/>
      <c r="BF122" s="1001"/>
      <c r="BG122" s="1001"/>
      <c r="BH122" s="1001"/>
      <c r="BI122" s="1001"/>
      <c r="BJ122" s="1001"/>
      <c r="BK122" s="1001"/>
      <c r="BL122" s="1001"/>
      <c r="BM122" s="1001"/>
      <c r="BN122" s="1001"/>
      <c r="BO122" s="1001"/>
      <c r="BP122" s="1002"/>
      <c r="BQ122" s="1035">
        <v>79227071</v>
      </c>
      <c r="BR122" s="1036"/>
      <c r="BS122" s="1036"/>
      <c r="BT122" s="1036"/>
      <c r="BU122" s="1036"/>
      <c r="BV122" s="1036">
        <v>78735921</v>
      </c>
      <c r="BW122" s="1036"/>
      <c r="BX122" s="1036"/>
      <c r="BY122" s="1036"/>
      <c r="BZ122" s="1036"/>
      <c r="CA122" s="1036">
        <v>76478822</v>
      </c>
      <c r="CB122" s="1036"/>
      <c r="CC122" s="1036"/>
      <c r="CD122" s="1036"/>
      <c r="CE122" s="1036"/>
      <c r="CF122" s="1053">
        <v>149.1</v>
      </c>
      <c r="CG122" s="1054"/>
      <c r="CH122" s="1054"/>
      <c r="CI122" s="1054"/>
      <c r="CJ122" s="1054"/>
      <c r="CK122" s="1045"/>
      <c r="CL122" s="1046"/>
      <c r="CM122" s="1046"/>
      <c r="CN122" s="1046"/>
      <c r="CO122" s="1047"/>
      <c r="CP122" s="1055" t="s">
        <v>480</v>
      </c>
      <c r="CQ122" s="1056"/>
      <c r="CR122" s="1056"/>
      <c r="CS122" s="1056"/>
      <c r="CT122" s="1056"/>
      <c r="CU122" s="1056"/>
      <c r="CV122" s="1056"/>
      <c r="CW122" s="1056"/>
      <c r="CX122" s="1056"/>
      <c r="CY122" s="1056"/>
      <c r="CZ122" s="1056"/>
      <c r="DA122" s="1056"/>
      <c r="DB122" s="1056"/>
      <c r="DC122" s="1056"/>
      <c r="DD122" s="1056"/>
      <c r="DE122" s="1056"/>
      <c r="DF122" s="1057"/>
      <c r="DG122" s="961">
        <v>1194947</v>
      </c>
      <c r="DH122" s="962"/>
      <c r="DI122" s="962"/>
      <c r="DJ122" s="962"/>
      <c r="DK122" s="962"/>
      <c r="DL122" s="962">
        <v>1024737</v>
      </c>
      <c r="DM122" s="962"/>
      <c r="DN122" s="962"/>
      <c r="DO122" s="962"/>
      <c r="DP122" s="962"/>
      <c r="DQ122" s="962">
        <v>855950</v>
      </c>
      <c r="DR122" s="962"/>
      <c r="DS122" s="962"/>
      <c r="DT122" s="962"/>
      <c r="DU122" s="962"/>
      <c r="DV122" s="963">
        <v>1.7</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439</v>
      </c>
      <c r="AB123" s="995"/>
      <c r="AC123" s="995"/>
      <c r="AD123" s="995"/>
      <c r="AE123" s="996"/>
      <c r="AF123" s="997" t="s">
        <v>439</v>
      </c>
      <c r="AG123" s="995"/>
      <c r="AH123" s="995"/>
      <c r="AI123" s="995"/>
      <c r="AJ123" s="996"/>
      <c r="AK123" s="997" t="s">
        <v>438</v>
      </c>
      <c r="AL123" s="995"/>
      <c r="AM123" s="995"/>
      <c r="AN123" s="995"/>
      <c r="AO123" s="996"/>
      <c r="AP123" s="998" t="s">
        <v>444</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481</v>
      </c>
      <c r="BP123" s="1041"/>
      <c r="BQ123" s="1099">
        <v>120098876</v>
      </c>
      <c r="BR123" s="1100"/>
      <c r="BS123" s="1100"/>
      <c r="BT123" s="1100"/>
      <c r="BU123" s="1100"/>
      <c r="BV123" s="1100">
        <v>121799506</v>
      </c>
      <c r="BW123" s="1100"/>
      <c r="BX123" s="1100"/>
      <c r="BY123" s="1100"/>
      <c r="BZ123" s="1100"/>
      <c r="CA123" s="1100">
        <v>119662508</v>
      </c>
      <c r="CB123" s="1100"/>
      <c r="CC123" s="1100"/>
      <c r="CD123" s="1100"/>
      <c r="CE123" s="1100"/>
      <c r="CF123" s="1037"/>
      <c r="CG123" s="1038"/>
      <c r="CH123" s="1038"/>
      <c r="CI123" s="1038"/>
      <c r="CJ123" s="1039"/>
      <c r="CK123" s="1045"/>
      <c r="CL123" s="1046"/>
      <c r="CM123" s="1046"/>
      <c r="CN123" s="1046"/>
      <c r="CO123" s="1047"/>
      <c r="CP123" s="1055" t="s">
        <v>482</v>
      </c>
      <c r="CQ123" s="1056"/>
      <c r="CR123" s="1056"/>
      <c r="CS123" s="1056"/>
      <c r="CT123" s="1056"/>
      <c r="CU123" s="1056"/>
      <c r="CV123" s="1056"/>
      <c r="CW123" s="1056"/>
      <c r="CX123" s="1056"/>
      <c r="CY123" s="1056"/>
      <c r="CZ123" s="1056"/>
      <c r="DA123" s="1056"/>
      <c r="DB123" s="1056"/>
      <c r="DC123" s="1056"/>
      <c r="DD123" s="1056"/>
      <c r="DE123" s="1056"/>
      <c r="DF123" s="1057"/>
      <c r="DG123" s="994">
        <v>431251</v>
      </c>
      <c r="DH123" s="995"/>
      <c r="DI123" s="995"/>
      <c r="DJ123" s="995"/>
      <c r="DK123" s="996"/>
      <c r="DL123" s="997">
        <v>416397</v>
      </c>
      <c r="DM123" s="995"/>
      <c r="DN123" s="995"/>
      <c r="DO123" s="995"/>
      <c r="DP123" s="996"/>
      <c r="DQ123" s="997">
        <v>371956</v>
      </c>
      <c r="DR123" s="995"/>
      <c r="DS123" s="995"/>
      <c r="DT123" s="995"/>
      <c r="DU123" s="996"/>
      <c r="DV123" s="998">
        <v>0.7</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444</v>
      </c>
      <c r="AB124" s="995"/>
      <c r="AC124" s="995"/>
      <c r="AD124" s="995"/>
      <c r="AE124" s="996"/>
      <c r="AF124" s="997" t="s">
        <v>467</v>
      </c>
      <c r="AG124" s="995"/>
      <c r="AH124" s="995"/>
      <c r="AI124" s="995"/>
      <c r="AJ124" s="996"/>
      <c r="AK124" s="997" t="s">
        <v>406</v>
      </c>
      <c r="AL124" s="995"/>
      <c r="AM124" s="995"/>
      <c r="AN124" s="995"/>
      <c r="AO124" s="996"/>
      <c r="AP124" s="998" t="s">
        <v>394</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453</v>
      </c>
      <c r="BR124" s="1063"/>
      <c r="BS124" s="1063"/>
      <c r="BT124" s="1063"/>
      <c r="BU124" s="1063"/>
      <c r="BV124" s="1063" t="s">
        <v>439</v>
      </c>
      <c r="BW124" s="1063"/>
      <c r="BX124" s="1063"/>
      <c r="BY124" s="1063"/>
      <c r="BZ124" s="1063"/>
      <c r="CA124" s="1063" t="s">
        <v>394</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v>578948</v>
      </c>
      <c r="DH124" s="1022"/>
      <c r="DI124" s="1022"/>
      <c r="DJ124" s="1022"/>
      <c r="DK124" s="1023"/>
      <c r="DL124" s="1021">
        <v>635710</v>
      </c>
      <c r="DM124" s="1022"/>
      <c r="DN124" s="1022"/>
      <c r="DO124" s="1022"/>
      <c r="DP124" s="1023"/>
      <c r="DQ124" s="1021">
        <v>736824</v>
      </c>
      <c r="DR124" s="1022"/>
      <c r="DS124" s="1022"/>
      <c r="DT124" s="1022"/>
      <c r="DU124" s="1023"/>
      <c r="DV124" s="1024">
        <v>1.4</v>
      </c>
      <c r="DW124" s="1025"/>
      <c r="DX124" s="1025"/>
      <c r="DY124" s="1025"/>
      <c r="DZ124" s="1026"/>
    </row>
    <row r="125" spans="1:130" s="230" customFormat="1" ht="26.25" customHeight="1" x14ac:dyDescent="0.15">
      <c r="A125" s="1093"/>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458</v>
      </c>
      <c r="AB125" s="995"/>
      <c r="AC125" s="995"/>
      <c r="AD125" s="995"/>
      <c r="AE125" s="996"/>
      <c r="AF125" s="997" t="s">
        <v>453</v>
      </c>
      <c r="AG125" s="995"/>
      <c r="AH125" s="995"/>
      <c r="AI125" s="995"/>
      <c r="AJ125" s="996"/>
      <c r="AK125" s="997" t="s">
        <v>439</v>
      </c>
      <c r="AL125" s="995"/>
      <c r="AM125" s="995"/>
      <c r="AN125" s="995"/>
      <c r="AO125" s="996"/>
      <c r="AP125" s="998" t="s">
        <v>439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444</v>
      </c>
      <c r="DH125" s="967"/>
      <c r="DI125" s="967"/>
      <c r="DJ125" s="967"/>
      <c r="DK125" s="967"/>
      <c r="DL125" s="967" t="s">
        <v>440</v>
      </c>
      <c r="DM125" s="967"/>
      <c r="DN125" s="967"/>
      <c r="DO125" s="967"/>
      <c r="DP125" s="967"/>
      <c r="DQ125" s="967" t="s">
        <v>444</v>
      </c>
      <c r="DR125" s="967"/>
      <c r="DS125" s="967"/>
      <c r="DT125" s="967"/>
      <c r="DU125" s="967"/>
      <c r="DV125" s="968" t="s">
        <v>444</v>
      </c>
      <c r="DW125" s="968"/>
      <c r="DX125" s="968"/>
      <c r="DY125" s="968"/>
      <c r="DZ125" s="969"/>
    </row>
    <row r="126" spans="1:130" s="230" customFormat="1" ht="26.25" customHeight="1" thickBot="1" x14ac:dyDescent="0.2">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394</v>
      </c>
      <c r="AB126" s="995"/>
      <c r="AC126" s="995"/>
      <c r="AD126" s="995"/>
      <c r="AE126" s="996"/>
      <c r="AF126" s="997" t="s">
        <v>439</v>
      </c>
      <c r="AG126" s="995"/>
      <c r="AH126" s="995"/>
      <c r="AI126" s="995"/>
      <c r="AJ126" s="996"/>
      <c r="AK126" s="997" t="s">
        <v>406</v>
      </c>
      <c r="AL126" s="995"/>
      <c r="AM126" s="995"/>
      <c r="AN126" s="995"/>
      <c r="AO126" s="996"/>
      <c r="AP126" s="998" t="s">
        <v>439</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439</v>
      </c>
      <c r="DH126" s="962"/>
      <c r="DI126" s="962"/>
      <c r="DJ126" s="962"/>
      <c r="DK126" s="962"/>
      <c r="DL126" s="962">
        <v>166193</v>
      </c>
      <c r="DM126" s="962"/>
      <c r="DN126" s="962"/>
      <c r="DO126" s="962"/>
      <c r="DP126" s="962"/>
      <c r="DQ126" s="962" t="s">
        <v>394</v>
      </c>
      <c r="DR126" s="962"/>
      <c r="DS126" s="962"/>
      <c r="DT126" s="962"/>
      <c r="DU126" s="962"/>
      <c r="DV126" s="963" t="s">
        <v>394</v>
      </c>
      <c r="DW126" s="963"/>
      <c r="DX126" s="963"/>
      <c r="DY126" s="963"/>
      <c r="DZ126" s="964"/>
    </row>
    <row r="127" spans="1:130" s="230" customFormat="1" ht="26.25" customHeight="1" x14ac:dyDescent="0.15">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461</v>
      </c>
      <c r="AB127" s="995"/>
      <c r="AC127" s="995"/>
      <c r="AD127" s="995"/>
      <c r="AE127" s="996"/>
      <c r="AF127" s="997" t="s">
        <v>453</v>
      </c>
      <c r="AG127" s="995"/>
      <c r="AH127" s="995"/>
      <c r="AI127" s="995"/>
      <c r="AJ127" s="996"/>
      <c r="AK127" s="997" t="s">
        <v>456</v>
      </c>
      <c r="AL127" s="995"/>
      <c r="AM127" s="995"/>
      <c r="AN127" s="995"/>
      <c r="AO127" s="996"/>
      <c r="AP127" s="998" t="s">
        <v>439</v>
      </c>
      <c r="AQ127" s="999"/>
      <c r="AR127" s="999"/>
      <c r="AS127" s="999"/>
      <c r="AT127" s="1000"/>
      <c r="AU127" s="232"/>
      <c r="AV127" s="232"/>
      <c r="AW127" s="232"/>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453</v>
      </c>
      <c r="DH127" s="962"/>
      <c r="DI127" s="962"/>
      <c r="DJ127" s="962"/>
      <c r="DK127" s="962"/>
      <c r="DL127" s="962" t="s">
        <v>461</v>
      </c>
      <c r="DM127" s="962"/>
      <c r="DN127" s="962"/>
      <c r="DO127" s="962"/>
      <c r="DP127" s="962"/>
      <c r="DQ127" s="962" t="s">
        <v>406</v>
      </c>
      <c r="DR127" s="962"/>
      <c r="DS127" s="962"/>
      <c r="DT127" s="962"/>
      <c r="DU127" s="962"/>
      <c r="DV127" s="963" t="s">
        <v>458</v>
      </c>
      <c r="DW127" s="963"/>
      <c r="DX127" s="963"/>
      <c r="DY127" s="963"/>
      <c r="DZ127" s="964"/>
    </row>
    <row r="128" spans="1:130" s="230" customFormat="1" ht="26.25" customHeight="1" thickBot="1" x14ac:dyDescent="0.2">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v>990383</v>
      </c>
      <c r="AB128" s="1082"/>
      <c r="AC128" s="1082"/>
      <c r="AD128" s="1082"/>
      <c r="AE128" s="1083"/>
      <c r="AF128" s="1084">
        <v>819675</v>
      </c>
      <c r="AG128" s="1082"/>
      <c r="AH128" s="1082"/>
      <c r="AI128" s="1082"/>
      <c r="AJ128" s="1083"/>
      <c r="AK128" s="1084">
        <v>800359</v>
      </c>
      <c r="AL128" s="1082"/>
      <c r="AM128" s="1082"/>
      <c r="AN128" s="1082"/>
      <c r="AO128" s="1083"/>
      <c r="AP128" s="1085"/>
      <c r="AQ128" s="1086"/>
      <c r="AR128" s="1086"/>
      <c r="AS128" s="1086"/>
      <c r="AT128" s="1087"/>
      <c r="AU128" s="232"/>
      <c r="AV128" s="232"/>
      <c r="AW128" s="232"/>
      <c r="AX128" s="932" t="s">
        <v>496</v>
      </c>
      <c r="AY128" s="933"/>
      <c r="AZ128" s="933"/>
      <c r="BA128" s="933"/>
      <c r="BB128" s="933"/>
      <c r="BC128" s="933"/>
      <c r="BD128" s="933"/>
      <c r="BE128" s="934"/>
      <c r="BF128" s="1088" t="s">
        <v>440</v>
      </c>
      <c r="BG128" s="1089"/>
      <c r="BH128" s="1089"/>
      <c r="BI128" s="1089"/>
      <c r="BJ128" s="1089"/>
      <c r="BK128" s="1089"/>
      <c r="BL128" s="1090"/>
      <c r="BM128" s="1088">
        <v>11.25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497</v>
      </c>
      <c r="CQ128" s="762"/>
      <c r="CR128" s="762"/>
      <c r="CS128" s="762"/>
      <c r="CT128" s="762"/>
      <c r="CU128" s="762"/>
      <c r="CV128" s="762"/>
      <c r="CW128" s="762"/>
      <c r="CX128" s="762"/>
      <c r="CY128" s="762"/>
      <c r="CZ128" s="762"/>
      <c r="DA128" s="762"/>
      <c r="DB128" s="762"/>
      <c r="DC128" s="762"/>
      <c r="DD128" s="762"/>
      <c r="DE128" s="762"/>
      <c r="DF128" s="1072"/>
      <c r="DG128" s="1073" t="s">
        <v>439</v>
      </c>
      <c r="DH128" s="1074"/>
      <c r="DI128" s="1074"/>
      <c r="DJ128" s="1074"/>
      <c r="DK128" s="1074"/>
      <c r="DL128" s="1074" t="s">
        <v>440</v>
      </c>
      <c r="DM128" s="1074"/>
      <c r="DN128" s="1074"/>
      <c r="DO128" s="1074"/>
      <c r="DP128" s="1074"/>
      <c r="DQ128" s="1074" t="s">
        <v>439</v>
      </c>
      <c r="DR128" s="1074"/>
      <c r="DS128" s="1074"/>
      <c r="DT128" s="1074"/>
      <c r="DU128" s="1074"/>
      <c r="DV128" s="1075" t="s">
        <v>456</v>
      </c>
      <c r="DW128" s="1075"/>
      <c r="DX128" s="1075"/>
      <c r="DY128" s="1075"/>
      <c r="DZ128" s="1076"/>
    </row>
    <row r="129" spans="1:131" s="230" customFormat="1" ht="26.25" customHeight="1" x14ac:dyDescent="0.15">
      <c r="A129" s="970" t="s">
        <v>107</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498</v>
      </c>
      <c r="X129" s="1107"/>
      <c r="Y129" s="1107"/>
      <c r="Z129" s="1108"/>
      <c r="AA129" s="994">
        <v>58373907</v>
      </c>
      <c r="AB129" s="995"/>
      <c r="AC129" s="995"/>
      <c r="AD129" s="995"/>
      <c r="AE129" s="996"/>
      <c r="AF129" s="997">
        <v>61397992</v>
      </c>
      <c r="AG129" s="995"/>
      <c r="AH129" s="995"/>
      <c r="AI129" s="995"/>
      <c r="AJ129" s="996"/>
      <c r="AK129" s="997">
        <v>59543455</v>
      </c>
      <c r="AL129" s="995"/>
      <c r="AM129" s="995"/>
      <c r="AN129" s="995"/>
      <c r="AO129" s="996"/>
      <c r="AP129" s="1109"/>
      <c r="AQ129" s="1110"/>
      <c r="AR129" s="1110"/>
      <c r="AS129" s="1110"/>
      <c r="AT129" s="1111"/>
      <c r="AU129" s="233"/>
      <c r="AV129" s="233"/>
      <c r="AW129" s="233"/>
      <c r="AX129" s="1101" t="s">
        <v>499</v>
      </c>
      <c r="AY129" s="959"/>
      <c r="AZ129" s="959"/>
      <c r="BA129" s="959"/>
      <c r="BB129" s="959"/>
      <c r="BC129" s="959"/>
      <c r="BD129" s="959"/>
      <c r="BE129" s="960"/>
      <c r="BF129" s="1102" t="s">
        <v>456</v>
      </c>
      <c r="BG129" s="1103"/>
      <c r="BH129" s="1103"/>
      <c r="BI129" s="1103"/>
      <c r="BJ129" s="1103"/>
      <c r="BK129" s="1103"/>
      <c r="BL129" s="1104"/>
      <c r="BM129" s="1102">
        <v>16.25</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500</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501</v>
      </c>
      <c r="X130" s="1107"/>
      <c r="Y130" s="1107"/>
      <c r="Z130" s="1108"/>
      <c r="AA130" s="994">
        <v>8622700</v>
      </c>
      <c r="AB130" s="995"/>
      <c r="AC130" s="995"/>
      <c r="AD130" s="995"/>
      <c r="AE130" s="996"/>
      <c r="AF130" s="997">
        <v>8584079</v>
      </c>
      <c r="AG130" s="995"/>
      <c r="AH130" s="995"/>
      <c r="AI130" s="995"/>
      <c r="AJ130" s="996"/>
      <c r="AK130" s="997">
        <v>8261203</v>
      </c>
      <c r="AL130" s="995"/>
      <c r="AM130" s="995"/>
      <c r="AN130" s="995"/>
      <c r="AO130" s="996"/>
      <c r="AP130" s="1109"/>
      <c r="AQ130" s="1110"/>
      <c r="AR130" s="1110"/>
      <c r="AS130" s="1110"/>
      <c r="AT130" s="1111"/>
      <c r="AU130" s="233"/>
      <c r="AV130" s="233"/>
      <c r="AW130" s="233"/>
      <c r="AX130" s="1101" t="s">
        <v>502</v>
      </c>
      <c r="AY130" s="959"/>
      <c r="AZ130" s="959"/>
      <c r="BA130" s="959"/>
      <c r="BB130" s="959"/>
      <c r="BC130" s="959"/>
      <c r="BD130" s="959"/>
      <c r="BE130" s="960"/>
      <c r="BF130" s="1137">
        <v>3.4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40">
        <v>49751207</v>
      </c>
      <c r="AB131" s="1022"/>
      <c r="AC131" s="1022"/>
      <c r="AD131" s="1022"/>
      <c r="AE131" s="1023"/>
      <c r="AF131" s="1021">
        <v>52813913</v>
      </c>
      <c r="AG131" s="1022"/>
      <c r="AH131" s="1022"/>
      <c r="AI131" s="1022"/>
      <c r="AJ131" s="1023"/>
      <c r="AK131" s="1021">
        <v>51282252</v>
      </c>
      <c r="AL131" s="1022"/>
      <c r="AM131" s="1022"/>
      <c r="AN131" s="1022"/>
      <c r="AO131" s="1023"/>
      <c r="AP131" s="1146"/>
      <c r="AQ131" s="1147"/>
      <c r="AR131" s="1147"/>
      <c r="AS131" s="1147"/>
      <c r="AT131" s="1148"/>
      <c r="AU131" s="233"/>
      <c r="AV131" s="233"/>
      <c r="AW131" s="233"/>
      <c r="AX131" s="1119" t="s">
        <v>504</v>
      </c>
      <c r="AY131" s="762"/>
      <c r="AZ131" s="762"/>
      <c r="BA131" s="762"/>
      <c r="BB131" s="762"/>
      <c r="BC131" s="762"/>
      <c r="BD131" s="762"/>
      <c r="BE131" s="1072"/>
      <c r="BF131" s="1120" t="s">
        <v>458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506</v>
      </c>
      <c r="W132" s="1130"/>
      <c r="X132" s="1130"/>
      <c r="Y132" s="1130"/>
      <c r="Z132" s="1131"/>
      <c r="AA132" s="1132">
        <v>3.3629656460000001</v>
      </c>
      <c r="AB132" s="1133"/>
      <c r="AC132" s="1133"/>
      <c r="AD132" s="1133"/>
      <c r="AE132" s="1134"/>
      <c r="AF132" s="1135">
        <v>3.3546027920000001</v>
      </c>
      <c r="AG132" s="1133"/>
      <c r="AH132" s="1133"/>
      <c r="AI132" s="1133"/>
      <c r="AJ132" s="1134"/>
      <c r="AK132" s="1135">
        <v>3.7569898450000001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507</v>
      </c>
      <c r="W133" s="1113"/>
      <c r="X133" s="1113"/>
      <c r="Y133" s="1113"/>
      <c r="Z133" s="1114"/>
      <c r="AA133" s="1115">
        <v>3.7</v>
      </c>
      <c r="AB133" s="1116"/>
      <c r="AC133" s="1116"/>
      <c r="AD133" s="1116"/>
      <c r="AE133" s="1117"/>
      <c r="AF133" s="1115">
        <v>3.5</v>
      </c>
      <c r="AG133" s="1116"/>
      <c r="AH133" s="1116"/>
      <c r="AI133" s="1116"/>
      <c r="AJ133" s="1117"/>
      <c r="AK133" s="1115">
        <v>3.4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sa6koikebybn5/eAhnuqWc6YyvefOa0PRo3uiQa6JMZa/rmbsxdBBuDgq4bYAOaOeHhbeJt9YP+bKtGO9q5kg==" saltValue="qTv7QHlS8dht/Q+Vfbbm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8JBc+CzniffgqeefV1KaDbRDUZv3GL/0bRcPO5nJ2B0x/YyeSQxTmoYOI69crZAjZ9R/0gxVJOsS1v4N+II6g==" saltValue="y85MCWnjJTshvlR3E83kc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uIJtvpNudaqfmXHlrwcARBX4Q5YDBX3ESUYOzX8P1OLR9zsnVwL4svob7QG+PyJ68X9KQb0q0r/wTfvKBHz+g==" saltValue="7IANPi5qMreg+vXwfeNu1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516</v>
      </c>
      <c r="AL9" s="1153"/>
      <c r="AM9" s="1153"/>
      <c r="AN9" s="1154"/>
      <c r="AO9" s="281">
        <v>17231717</v>
      </c>
      <c r="AP9" s="281">
        <v>72878</v>
      </c>
      <c r="AQ9" s="282">
        <v>63571</v>
      </c>
      <c r="AR9" s="283">
        <v>14.6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517</v>
      </c>
      <c r="AL10" s="1153"/>
      <c r="AM10" s="1153"/>
      <c r="AN10" s="1154"/>
      <c r="AO10" s="284">
        <v>1912800</v>
      </c>
      <c r="AP10" s="284">
        <v>8090</v>
      </c>
      <c r="AQ10" s="285">
        <v>1690</v>
      </c>
      <c r="AR10" s="286">
        <v>378.7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518</v>
      </c>
      <c r="AL11" s="1153"/>
      <c r="AM11" s="1153"/>
      <c r="AN11" s="1154"/>
      <c r="AO11" s="284">
        <v>22540</v>
      </c>
      <c r="AP11" s="284">
        <v>95</v>
      </c>
      <c r="AQ11" s="285">
        <v>679</v>
      </c>
      <c r="AR11" s="286">
        <v>-86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519</v>
      </c>
      <c r="AL12" s="1153"/>
      <c r="AM12" s="1153"/>
      <c r="AN12" s="1154"/>
      <c r="AO12" s="284" t="s">
        <v>520</v>
      </c>
      <c r="AP12" s="284" t="s">
        <v>520</v>
      </c>
      <c r="AQ12" s="285">
        <v>23</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521</v>
      </c>
      <c r="AL13" s="1153"/>
      <c r="AM13" s="1153"/>
      <c r="AN13" s="1154"/>
      <c r="AO13" s="284">
        <v>554661</v>
      </c>
      <c r="AP13" s="284">
        <v>2346</v>
      </c>
      <c r="AQ13" s="285">
        <v>1992</v>
      </c>
      <c r="AR13" s="286">
        <v>17.8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522</v>
      </c>
      <c r="AL14" s="1153"/>
      <c r="AM14" s="1153"/>
      <c r="AN14" s="1154"/>
      <c r="AO14" s="284">
        <v>412401</v>
      </c>
      <c r="AP14" s="284">
        <v>1744</v>
      </c>
      <c r="AQ14" s="285">
        <v>1254</v>
      </c>
      <c r="AR14" s="286">
        <v>39.1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523</v>
      </c>
      <c r="AL15" s="1156"/>
      <c r="AM15" s="1156"/>
      <c r="AN15" s="1157"/>
      <c r="AO15" s="284">
        <v>-1106959</v>
      </c>
      <c r="AP15" s="284">
        <v>-4682</v>
      </c>
      <c r="AQ15" s="285">
        <v>-3845</v>
      </c>
      <c r="AR15" s="286">
        <v>21.8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19027160</v>
      </c>
      <c r="AP16" s="284">
        <v>80471</v>
      </c>
      <c r="AQ16" s="285">
        <v>65365</v>
      </c>
      <c r="AR16" s="286">
        <v>23.1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528</v>
      </c>
      <c r="AL21" s="1159"/>
      <c r="AM21" s="1159"/>
      <c r="AN21" s="1160"/>
      <c r="AO21" s="297">
        <v>6.92</v>
      </c>
      <c r="AP21" s="298">
        <v>6.46</v>
      </c>
      <c r="AQ21" s="299">
        <v>0.46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529</v>
      </c>
      <c r="AL22" s="1159"/>
      <c r="AM22" s="1159"/>
      <c r="AN22" s="1160"/>
      <c r="AO22" s="302">
        <v>99.3</v>
      </c>
      <c r="AP22" s="303">
        <v>99.4</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530</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533</v>
      </c>
      <c r="AL32" s="1167"/>
      <c r="AM32" s="1167"/>
      <c r="AN32" s="1168"/>
      <c r="AO32" s="312">
        <v>8987395</v>
      </c>
      <c r="AP32" s="312">
        <v>38010</v>
      </c>
      <c r="AQ32" s="313">
        <v>37452</v>
      </c>
      <c r="AR32" s="314">
        <v>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534</v>
      </c>
      <c r="AL33" s="1167"/>
      <c r="AM33" s="1167"/>
      <c r="AN33" s="1168"/>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535</v>
      </c>
      <c r="AL34" s="1167"/>
      <c r="AM34" s="1167"/>
      <c r="AN34" s="1168"/>
      <c r="AO34" s="312" t="s">
        <v>520</v>
      </c>
      <c r="AP34" s="312" t="s">
        <v>520</v>
      </c>
      <c r="AQ34" s="313">
        <v>45</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536</v>
      </c>
      <c r="AL35" s="1167"/>
      <c r="AM35" s="1167"/>
      <c r="AN35" s="1168"/>
      <c r="AO35" s="312">
        <v>1617456</v>
      </c>
      <c r="AP35" s="312">
        <v>6841</v>
      </c>
      <c r="AQ35" s="313">
        <v>8356</v>
      </c>
      <c r="AR35" s="314">
        <v>-18.100000000000001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537</v>
      </c>
      <c r="AL36" s="1167"/>
      <c r="AM36" s="1167"/>
      <c r="AN36" s="1168"/>
      <c r="AO36" s="312">
        <v>383380</v>
      </c>
      <c r="AP36" s="312">
        <v>1621</v>
      </c>
      <c r="AQ36" s="313">
        <v>443</v>
      </c>
      <c r="AR36" s="314">
        <v>265.89999999999998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538</v>
      </c>
      <c r="AL37" s="1167"/>
      <c r="AM37" s="1167"/>
      <c r="AN37" s="1168"/>
      <c r="AO37" s="312" t="s">
        <v>520</v>
      </c>
      <c r="AP37" s="312" t="s">
        <v>520</v>
      </c>
      <c r="AQ37" s="313">
        <v>649</v>
      </c>
      <c r="AR37" s="314" t="s">
        <v>520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539</v>
      </c>
      <c r="AL38" s="1170"/>
      <c r="AM38" s="1170"/>
      <c r="AN38" s="1171"/>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540</v>
      </c>
      <c r="AL39" s="1170"/>
      <c r="AM39" s="1170"/>
      <c r="AN39" s="1171"/>
      <c r="AO39" s="312">
        <v>-800359</v>
      </c>
      <c r="AP39" s="312">
        <v>-3385</v>
      </c>
      <c r="AQ39" s="313">
        <v>-7867</v>
      </c>
      <c r="AR39" s="314">
        <v>-57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541</v>
      </c>
      <c r="AL40" s="1167"/>
      <c r="AM40" s="1167"/>
      <c r="AN40" s="1168"/>
      <c r="AO40" s="312">
        <v>-8261203</v>
      </c>
      <c r="AP40" s="312">
        <v>-34939</v>
      </c>
      <c r="AQ40" s="313">
        <v>-28343</v>
      </c>
      <c r="AR40" s="314">
        <v>23.3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1926669</v>
      </c>
      <c r="AP41" s="312">
        <v>8148</v>
      </c>
      <c r="AQ41" s="313">
        <v>10736</v>
      </c>
      <c r="AR41" s="314">
        <v>-24.1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511</v>
      </c>
      <c r="AN49" s="1163" t="s">
        <v>545</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11085881</v>
      </c>
      <c r="AN51" s="334">
        <v>46262</v>
      </c>
      <c r="AO51" s="335">
        <v>11.2</v>
      </c>
      <c r="AP51" s="336">
        <v>45022</v>
      </c>
      <c r="AQ51" s="337">
        <v>-0.9</v>
      </c>
      <c r="AR51" s="338">
        <v>12.1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7625867</v>
      </c>
      <c r="AN52" s="342">
        <v>31823</v>
      </c>
      <c r="AO52" s="343">
        <v>19.2</v>
      </c>
      <c r="AP52" s="344">
        <v>25247</v>
      </c>
      <c r="AQ52" s="345">
        <v>3</v>
      </c>
      <c r="AR52" s="346">
        <v>16.2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12815819</v>
      </c>
      <c r="AN53" s="334">
        <v>53682</v>
      </c>
      <c r="AO53" s="335">
        <v>16</v>
      </c>
      <c r="AP53" s="336">
        <v>46035</v>
      </c>
      <c r="AQ53" s="337">
        <v>2.2999999999999998</v>
      </c>
      <c r="AR53" s="338">
        <v>13.7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8228001</v>
      </c>
      <c r="AN54" s="342">
        <v>34465</v>
      </c>
      <c r="AO54" s="343">
        <v>8.3000000000000007</v>
      </c>
      <c r="AP54" s="344">
        <v>25158</v>
      </c>
      <c r="AQ54" s="345">
        <v>-0.4</v>
      </c>
      <c r="AR54" s="346">
        <v>8.6999999999999993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15042800</v>
      </c>
      <c r="AN55" s="334">
        <v>63213</v>
      </c>
      <c r="AO55" s="335">
        <v>17.8</v>
      </c>
      <c r="AP55" s="336">
        <v>43261</v>
      </c>
      <c r="AQ55" s="337">
        <v>-6</v>
      </c>
      <c r="AR55" s="338">
        <v>23.8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8274426</v>
      </c>
      <c r="AN56" s="342">
        <v>34771</v>
      </c>
      <c r="AO56" s="343">
        <v>0.9</v>
      </c>
      <c r="AP56" s="344">
        <v>24721</v>
      </c>
      <c r="AQ56" s="345">
        <v>-1.7</v>
      </c>
      <c r="AR56" s="346">
        <v>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13989232</v>
      </c>
      <c r="AN57" s="334">
        <v>59034</v>
      </c>
      <c r="AO57" s="335">
        <v>-6.6</v>
      </c>
      <c r="AP57" s="336">
        <v>48105</v>
      </c>
      <c r="AQ57" s="337">
        <v>11.2</v>
      </c>
      <c r="AR57" s="338">
        <v>-17.8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9611047</v>
      </c>
      <c r="AN58" s="342">
        <v>40558</v>
      </c>
      <c r="AO58" s="343">
        <v>16.600000000000001</v>
      </c>
      <c r="AP58" s="344">
        <v>24072</v>
      </c>
      <c r="AQ58" s="345">
        <v>-2.6</v>
      </c>
      <c r="AR58" s="346">
        <v>19.2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14593314</v>
      </c>
      <c r="AN59" s="334">
        <v>61719</v>
      </c>
      <c r="AO59" s="335">
        <v>4.5</v>
      </c>
      <c r="AP59" s="336">
        <v>47446</v>
      </c>
      <c r="AQ59" s="337">
        <v>-1.4</v>
      </c>
      <c r="AR59" s="338">
        <v>5.9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8265149</v>
      </c>
      <c r="AN60" s="342">
        <v>34956</v>
      </c>
      <c r="AO60" s="343">
        <v>-13.8</v>
      </c>
      <c r="AP60" s="344">
        <v>24371</v>
      </c>
      <c r="AQ60" s="345">
        <v>1.2</v>
      </c>
      <c r="AR60" s="346">
        <v>-15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13505409</v>
      </c>
      <c r="AN61" s="349">
        <v>56782</v>
      </c>
      <c r="AO61" s="350">
        <v>8.6</v>
      </c>
      <c r="AP61" s="351">
        <v>45974</v>
      </c>
      <c r="AQ61" s="352">
        <v>1</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8400898</v>
      </c>
      <c r="AN62" s="342">
        <v>35315</v>
      </c>
      <c r="AO62" s="343">
        <v>6.2</v>
      </c>
      <c r="AP62" s="344">
        <v>24714</v>
      </c>
      <c r="AQ62" s="345">
        <v>-0.1</v>
      </c>
      <c r="AR62" s="346">
        <v>6.3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JoOqQ/khGdTFzvc4IJGij9Ww+Lqz2TSwAz23TJHTkyw4P3jm93HJv16bWDQaffiE8S6bwSmxxH9nGqrQ849+Q==" saltValue="+LvCdabDEol3/LN27xes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2"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1" spans="125:125" ht="13.5" hidden="1" customHeight="1" x14ac:dyDescent="0.15">
      <c r="DU121" s="259"/>
    </row>
  </sheetData>
  <sheetProtection algorithmName="SHA-512" hashValue="V1LWI2PXY5IxiFayxB16/Sw7fZUiRmo7AhIBk0KaYEuTXSVHM0wQeqRzaHwzm09qRKO1943WGVsBscsWWmfioQ==" saltValue="QRfydvJTfq/2ops0SE4WA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XXARFurD/157S56CckrQh9siQ9DKr1kiuESqgKmKdaR7EYVgAKANi8/fYzCsCNhxFu0qacO30mD9CqSwbshShg==" saltValue="gn/sN/BKG0iUDcyFxvk2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5" t="s">
        <v>3</v>
      </c>
      <c r="D47" s="1175"/>
      <c r="E47" s="1176"/>
      <c r="F47" s="11">
        <v>24.64</v>
      </c>
      <c r="G47" s="12">
        <v>22.67</v>
      </c>
      <c r="H47" s="12">
        <v>23.23</v>
      </c>
      <c r="I47" s="12">
        <v>22.4</v>
      </c>
      <c r="J47" s="13">
        <v>23.19</v>
      </c>
    </row>
    <row r="48" spans="2:10" ht="57.75" customHeight="1" x14ac:dyDescent="0.15">
      <c r="B48" s="14"/>
      <c r="C48" s="1177" t="s">
        <v>4</v>
      </c>
      <c r="D48" s="1177"/>
      <c r="E48" s="1178"/>
      <c r="F48" s="15">
        <v>2.88</v>
      </c>
      <c r="G48" s="16">
        <v>3.23</v>
      </c>
      <c r="H48" s="16">
        <v>4.41</v>
      </c>
      <c r="I48" s="16">
        <v>4.1399999999999997</v>
      </c>
      <c r="J48" s="17">
        <v>4</v>
      </c>
    </row>
    <row r="49" spans="2:10" ht="57.75" customHeight="1" thickBot="1" x14ac:dyDescent="0.2">
      <c r="B49" s="18"/>
      <c r="C49" s="1179" t="s">
        <v>5</v>
      </c>
      <c r="D49" s="1179"/>
      <c r="E49" s="1180"/>
      <c r="F49" s="19">
        <v>1.1499999999999999</v>
      </c>
      <c r="G49" s="20" t="s">
        <v>566</v>
      </c>
      <c r="H49" s="20">
        <v>2.4700000000000002</v>
      </c>
      <c r="I49" s="20">
        <v>0.26</v>
      </c>
      <c r="J49" s="21" t="s">
        <v>567</v>
      </c>
    </row>
    <row r="50" spans="2:10" x14ac:dyDescent="0.15"/>
  </sheetData>
  <sheetProtection algorithmName="SHA-512" hashValue="lTS9wS9Y4a5IefYjNUakeej824ts+DhdiN1h8Ik0K66TqthECxqTC9Au+b8eto0vQ3UoLOVEtYveilEL2aoBuQ==" saltValue="n0hCR70uJ5HKKyvy/ufIy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7" t="s">
        <v>568</v>
      </c>
      <c r="D34" s="1187"/>
      <c r="E34" s="1188"/>
      <c r="F34" s="32">
        <v>0</v>
      </c>
      <c r="G34" s="33">
        <v>0</v>
      </c>
      <c r="H34" s="33" t="s">
        <v>569</v>
      </c>
      <c r="I34" s="33">
        <v>0</v>
      </c>
      <c r="J34" s="34" t="s">
        <v>570</v>
      </c>
      <c r="K34" s="22"/>
      <c r="L34" s="22"/>
      <c r="M34" s="22"/>
      <c r="N34" s="22"/>
      <c r="O34" s="22"/>
      <c r="P34" s="22"/>
    </row>
    <row r="35" spans="1:16" ht="39" customHeight="1" x14ac:dyDescent="0.15">
      <c r="A35" s="22"/>
      <c r="B35" s="35"/>
      <c r="C35" s="1181" t="s">
        <v>571</v>
      </c>
      <c r="D35" s="1182"/>
      <c r="E35" s="1183"/>
      <c r="F35" s="36">
        <v>7.01</v>
      </c>
      <c r="G35" s="37">
        <v>9.1999999999999993</v>
      </c>
      <c r="H35" s="37">
        <v>9.42</v>
      </c>
      <c r="I35" s="37">
        <v>9.6</v>
      </c>
      <c r="J35" s="38">
        <v>10.95</v>
      </c>
      <c r="K35" s="22"/>
      <c r="L35" s="22"/>
      <c r="M35" s="22"/>
      <c r="N35" s="22"/>
      <c r="O35" s="22"/>
      <c r="P35" s="22"/>
    </row>
    <row r="36" spans="1:16" ht="39" customHeight="1" x14ac:dyDescent="0.15">
      <c r="A36" s="22"/>
      <c r="B36" s="35"/>
      <c r="C36" s="1181" t="s">
        <v>572</v>
      </c>
      <c r="D36" s="1182"/>
      <c r="E36" s="1183"/>
      <c r="F36" s="36">
        <v>6.93</v>
      </c>
      <c r="G36" s="37">
        <v>7.08</v>
      </c>
      <c r="H36" s="37">
        <v>6.83</v>
      </c>
      <c r="I36" s="37">
        <v>6.05</v>
      </c>
      <c r="J36" s="38">
        <v>6.56</v>
      </c>
      <c r="K36" s="22"/>
      <c r="L36" s="22"/>
      <c r="M36" s="22"/>
      <c r="N36" s="22"/>
      <c r="O36" s="22"/>
      <c r="P36" s="22"/>
    </row>
    <row r="37" spans="1:16" ht="39" customHeight="1" x14ac:dyDescent="0.15">
      <c r="A37" s="22"/>
      <c r="B37" s="35"/>
      <c r="C37" s="1181" t="s">
        <v>573</v>
      </c>
      <c r="D37" s="1182"/>
      <c r="E37" s="1183"/>
      <c r="F37" s="36">
        <v>2.04</v>
      </c>
      <c r="G37" s="37">
        <v>2.16</v>
      </c>
      <c r="H37" s="37">
        <v>2.83</v>
      </c>
      <c r="I37" s="37">
        <v>3.51</v>
      </c>
      <c r="J37" s="38">
        <v>4.17</v>
      </c>
      <c r="K37" s="22"/>
      <c r="L37" s="22"/>
      <c r="M37" s="22"/>
      <c r="N37" s="22"/>
      <c r="O37" s="22"/>
      <c r="P37" s="22"/>
    </row>
    <row r="38" spans="1:16" ht="39" customHeight="1" x14ac:dyDescent="0.15">
      <c r="A38" s="22"/>
      <c r="B38" s="35"/>
      <c r="C38" s="1181" t="s">
        <v>574</v>
      </c>
      <c r="D38" s="1182"/>
      <c r="E38" s="1183"/>
      <c r="F38" s="36">
        <v>2.79</v>
      </c>
      <c r="G38" s="37">
        <v>3.12</v>
      </c>
      <c r="H38" s="37">
        <v>4.25</v>
      </c>
      <c r="I38" s="37">
        <v>3.99</v>
      </c>
      <c r="J38" s="38">
        <v>3.76</v>
      </c>
      <c r="K38" s="22"/>
      <c r="L38" s="22"/>
      <c r="M38" s="22"/>
      <c r="N38" s="22"/>
      <c r="O38" s="22"/>
      <c r="P38" s="22"/>
    </row>
    <row r="39" spans="1:16" ht="39" customHeight="1" x14ac:dyDescent="0.15">
      <c r="A39" s="22"/>
      <c r="B39" s="35"/>
      <c r="C39" s="1181" t="s">
        <v>575</v>
      </c>
      <c r="D39" s="1182"/>
      <c r="E39" s="1183"/>
      <c r="F39" s="36">
        <v>1.18</v>
      </c>
      <c r="G39" s="37">
        <v>0.47</v>
      </c>
      <c r="H39" s="37">
        <v>1.28</v>
      </c>
      <c r="I39" s="37">
        <v>1.4</v>
      </c>
      <c r="J39" s="38">
        <v>1.08</v>
      </c>
      <c r="K39" s="22"/>
      <c r="L39" s="22"/>
      <c r="M39" s="22"/>
      <c r="N39" s="22"/>
      <c r="O39" s="22"/>
      <c r="P39" s="22"/>
    </row>
    <row r="40" spans="1:16" ht="39" customHeight="1" x14ac:dyDescent="0.15">
      <c r="A40" s="22"/>
      <c r="B40" s="35"/>
      <c r="C40" s="1181" t="s">
        <v>576</v>
      </c>
      <c r="D40" s="1182"/>
      <c r="E40" s="1183"/>
      <c r="F40" s="36">
        <v>0.51</v>
      </c>
      <c r="G40" s="37">
        <v>0.45</v>
      </c>
      <c r="H40" s="37">
        <v>0.36</v>
      </c>
      <c r="I40" s="37">
        <v>0.94</v>
      </c>
      <c r="J40" s="38">
        <v>0.94</v>
      </c>
      <c r="K40" s="22"/>
      <c r="L40" s="22"/>
      <c r="M40" s="22"/>
      <c r="N40" s="22"/>
      <c r="O40" s="22"/>
      <c r="P40" s="22"/>
    </row>
    <row r="41" spans="1:16" ht="39" customHeight="1" x14ac:dyDescent="0.15">
      <c r="A41" s="22"/>
      <c r="B41" s="35"/>
      <c r="C41" s="1181" t="s">
        <v>577</v>
      </c>
      <c r="D41" s="1182"/>
      <c r="E41" s="1183"/>
      <c r="F41" s="36">
        <v>0.08</v>
      </c>
      <c r="G41" s="37">
        <v>0.1</v>
      </c>
      <c r="H41" s="37">
        <v>0.16</v>
      </c>
      <c r="I41" s="37">
        <v>0.13</v>
      </c>
      <c r="J41" s="38">
        <v>0.2</v>
      </c>
      <c r="K41" s="22"/>
      <c r="L41" s="22"/>
      <c r="M41" s="22"/>
      <c r="N41" s="22"/>
      <c r="O41" s="22"/>
      <c r="P41" s="22"/>
    </row>
    <row r="42" spans="1:16" ht="39" customHeight="1" x14ac:dyDescent="0.15">
      <c r="A42" s="22"/>
      <c r="B42" s="39"/>
      <c r="C42" s="1181" t="s">
        <v>578</v>
      </c>
      <c r="D42" s="1182"/>
      <c r="E42" s="1183"/>
      <c r="F42" s="36" t="s">
        <v>520</v>
      </c>
      <c r="G42" s="37" t="s">
        <v>520</v>
      </c>
      <c r="H42" s="37" t="s">
        <v>520</v>
      </c>
      <c r="I42" s="37" t="s">
        <v>520</v>
      </c>
      <c r="J42" s="38" t="s">
        <v>520</v>
      </c>
      <c r="K42" s="22"/>
      <c r="L42" s="22"/>
      <c r="M42" s="22"/>
      <c r="N42" s="22"/>
      <c r="O42" s="22"/>
      <c r="P42" s="22"/>
    </row>
    <row r="43" spans="1:16" ht="39" customHeight="1" thickBot="1" x14ac:dyDescent="0.2">
      <c r="A43" s="22"/>
      <c r="B43" s="40"/>
      <c r="C43" s="1184" t="s">
        <v>579</v>
      </c>
      <c r="D43" s="1185"/>
      <c r="E43" s="1186"/>
      <c r="F43" s="41">
        <v>0.46</v>
      </c>
      <c r="G43" s="42">
        <v>0.44</v>
      </c>
      <c r="H43" s="42">
        <v>0.27</v>
      </c>
      <c r="I43" s="42">
        <v>0.28999999999999998</v>
      </c>
      <c r="J43" s="43">
        <v>0.47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mmftdcwjqC1tZYiJ2FF/CKnMi+ZjPriNCiZdt/6xnkMX2W3+wzCT4Gpd9tfHpCLwUBcgln0aQ1XtWQcXzgWUg==" saltValue="GP+jsbpBwWCv6g8R17pJ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3"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9833</v>
      </c>
      <c r="L45" s="60">
        <v>9323</v>
      </c>
      <c r="M45" s="60">
        <v>9060</v>
      </c>
      <c r="N45" s="60">
        <v>9049</v>
      </c>
      <c r="O45" s="61">
        <v>8987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520</v>
      </c>
      <c r="L47" s="64" t="s">
        <v>520</v>
      </c>
      <c r="M47" s="64" t="s">
        <v>520</v>
      </c>
      <c r="N47" s="64" t="s">
        <v>520</v>
      </c>
      <c r="O47" s="65" t="s">
        <v>520</v>
      </c>
      <c r="P47" s="48"/>
      <c r="Q47" s="48"/>
      <c r="R47" s="48"/>
      <c r="S47" s="48"/>
      <c r="T47" s="48"/>
      <c r="U47" s="48"/>
    </row>
    <row r="48" spans="1:21" ht="30.75" customHeight="1" x14ac:dyDescent="0.15">
      <c r="A48" s="48"/>
      <c r="B48" s="1191"/>
      <c r="C48" s="1192"/>
      <c r="D48" s="62"/>
      <c r="E48" s="1197" t="s">
        <v>15</v>
      </c>
      <c r="F48" s="1197"/>
      <c r="G48" s="1197"/>
      <c r="H48" s="1197"/>
      <c r="I48" s="1197"/>
      <c r="J48" s="1198"/>
      <c r="K48" s="63">
        <v>2195</v>
      </c>
      <c r="L48" s="64">
        <v>2025</v>
      </c>
      <c r="M48" s="64">
        <v>1843</v>
      </c>
      <c r="N48" s="64">
        <v>1753</v>
      </c>
      <c r="O48" s="65">
        <v>1617</v>
      </c>
      <c r="P48" s="48"/>
      <c r="Q48" s="48"/>
      <c r="R48" s="48"/>
      <c r="S48" s="48"/>
      <c r="T48" s="48"/>
      <c r="U48" s="48"/>
    </row>
    <row r="49" spans="1:21" ht="30.75" customHeight="1" x14ac:dyDescent="0.15">
      <c r="A49" s="48"/>
      <c r="B49" s="1191"/>
      <c r="C49" s="1192"/>
      <c r="D49" s="62"/>
      <c r="E49" s="1197" t="s">
        <v>16</v>
      </c>
      <c r="F49" s="1197"/>
      <c r="G49" s="1197"/>
      <c r="H49" s="1197"/>
      <c r="I49" s="1197"/>
      <c r="J49" s="1198"/>
      <c r="K49" s="63">
        <v>304</v>
      </c>
      <c r="L49" s="64">
        <v>356</v>
      </c>
      <c r="M49" s="64">
        <v>364</v>
      </c>
      <c r="N49" s="64">
        <v>373</v>
      </c>
      <c r="O49" s="65">
        <v>383</v>
      </c>
      <c r="P49" s="48"/>
      <c r="Q49" s="48"/>
      <c r="R49" s="48"/>
      <c r="S49" s="48"/>
      <c r="T49" s="48"/>
      <c r="U49" s="48"/>
    </row>
    <row r="50" spans="1:21" ht="30.75" customHeight="1" x14ac:dyDescent="0.15">
      <c r="A50" s="48"/>
      <c r="B50" s="1191"/>
      <c r="C50" s="1192"/>
      <c r="D50" s="62"/>
      <c r="E50" s="1197" t="s">
        <v>17</v>
      </c>
      <c r="F50" s="1197"/>
      <c r="G50" s="1197"/>
      <c r="H50" s="1197"/>
      <c r="I50" s="1197"/>
      <c r="J50" s="1198"/>
      <c r="K50" s="63">
        <v>44</v>
      </c>
      <c r="L50" s="64">
        <v>23</v>
      </c>
      <c r="M50" s="64">
        <v>19</v>
      </c>
      <c r="N50" s="64" t="s">
        <v>520</v>
      </c>
      <c r="O50" s="65" t="s">
        <v>520</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520</v>
      </c>
      <c r="L51" s="64" t="s">
        <v>520</v>
      </c>
      <c r="M51" s="64" t="s">
        <v>520</v>
      </c>
      <c r="N51" s="64" t="s">
        <v>520</v>
      </c>
      <c r="O51" s="65" t="s">
        <v>520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10482</v>
      </c>
      <c r="L52" s="64">
        <v>9861</v>
      </c>
      <c r="M52" s="64">
        <v>9613</v>
      </c>
      <c r="N52" s="64">
        <v>9404</v>
      </c>
      <c r="O52" s="65">
        <v>9061</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1894</v>
      </c>
      <c r="L53" s="69">
        <v>1866</v>
      </c>
      <c r="M53" s="69">
        <v>1673</v>
      </c>
      <c r="N53" s="69">
        <v>1771</v>
      </c>
      <c r="O53" s="70">
        <v>1926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d9gubpR4OF6tL+eV+eVTLZJ7SW0LBkec3uynreIb0DP9YxQgMxlNLP2Xgizatu4ijiGZIreoM4yyuH4xLyLag==" saltValue="FWNFLYnCHOqfKE5Z2CUp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7"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220" t="s">
        <v>32</v>
      </c>
      <c r="C41" s="1221"/>
      <c r="D41" s="105"/>
      <c r="E41" s="1226" t="s">
        <v>33</v>
      </c>
      <c r="F41" s="1226"/>
      <c r="G41" s="1226"/>
      <c r="H41" s="1227"/>
      <c r="I41" s="355">
        <v>73594</v>
      </c>
      <c r="J41" s="356">
        <v>72219</v>
      </c>
      <c r="K41" s="356">
        <v>71704</v>
      </c>
      <c r="L41" s="356">
        <v>73032</v>
      </c>
      <c r="M41" s="357">
        <v>71439</v>
      </c>
    </row>
    <row r="42" spans="2:13" ht="27.75" customHeight="1" x14ac:dyDescent="0.15">
      <c r="B42" s="1222"/>
      <c r="C42" s="1223"/>
      <c r="D42" s="106"/>
      <c r="E42" s="1228" t="s">
        <v>34</v>
      </c>
      <c r="F42" s="1228"/>
      <c r="G42" s="1228"/>
      <c r="H42" s="1229"/>
      <c r="I42" s="358">
        <v>42</v>
      </c>
      <c r="J42" s="359">
        <v>19</v>
      </c>
      <c r="K42" s="359" t="s">
        <v>520</v>
      </c>
      <c r="L42" s="359" t="s">
        <v>520</v>
      </c>
      <c r="M42" s="360" t="s">
        <v>520</v>
      </c>
    </row>
    <row r="43" spans="2:13" ht="27.75" customHeight="1" x14ac:dyDescent="0.15">
      <c r="B43" s="1222"/>
      <c r="C43" s="1223"/>
      <c r="D43" s="106"/>
      <c r="E43" s="1228" t="s">
        <v>35</v>
      </c>
      <c r="F43" s="1228"/>
      <c r="G43" s="1228"/>
      <c r="H43" s="1229"/>
      <c r="I43" s="358">
        <v>16428</v>
      </c>
      <c r="J43" s="359">
        <v>14440</v>
      </c>
      <c r="K43" s="359">
        <v>12616</v>
      </c>
      <c r="L43" s="359">
        <v>11435</v>
      </c>
      <c r="M43" s="360">
        <v>10622</v>
      </c>
    </row>
    <row r="44" spans="2:13" ht="27.75" customHeight="1" x14ac:dyDescent="0.15">
      <c r="B44" s="1222"/>
      <c r="C44" s="1223"/>
      <c r="D44" s="106"/>
      <c r="E44" s="1228" t="s">
        <v>36</v>
      </c>
      <c r="F44" s="1228"/>
      <c r="G44" s="1228"/>
      <c r="H44" s="1229"/>
      <c r="I44" s="358">
        <v>3723</v>
      </c>
      <c r="J44" s="359">
        <v>3420</v>
      </c>
      <c r="K44" s="359">
        <v>3164</v>
      </c>
      <c r="L44" s="359">
        <v>2827</v>
      </c>
      <c r="M44" s="360">
        <v>2516</v>
      </c>
    </row>
    <row r="45" spans="2:13" ht="27.75" customHeight="1" x14ac:dyDescent="0.15">
      <c r="B45" s="1222"/>
      <c r="C45" s="1223"/>
      <c r="D45" s="106"/>
      <c r="E45" s="1228" t="s">
        <v>37</v>
      </c>
      <c r="F45" s="1228"/>
      <c r="G45" s="1228"/>
      <c r="H45" s="1229"/>
      <c r="I45" s="358">
        <v>11378</v>
      </c>
      <c r="J45" s="359">
        <v>11427</v>
      </c>
      <c r="K45" s="359">
        <v>11119</v>
      </c>
      <c r="L45" s="359">
        <v>11011</v>
      </c>
      <c r="M45" s="360">
        <v>10736</v>
      </c>
    </row>
    <row r="46" spans="2:13" ht="27.75" customHeight="1" x14ac:dyDescent="0.15">
      <c r="B46" s="1222"/>
      <c r="C46" s="1223"/>
      <c r="D46" s="107"/>
      <c r="E46" s="1228" t="s">
        <v>38</v>
      </c>
      <c r="F46" s="1228"/>
      <c r="G46" s="1228"/>
      <c r="H46" s="1229"/>
      <c r="I46" s="358" t="s">
        <v>520</v>
      </c>
      <c r="J46" s="359" t="s">
        <v>520</v>
      </c>
      <c r="K46" s="359" t="s">
        <v>520</v>
      </c>
      <c r="L46" s="359">
        <v>166</v>
      </c>
      <c r="M46" s="360" t="s">
        <v>520</v>
      </c>
    </row>
    <row r="47" spans="2:13" ht="27.75" customHeight="1" x14ac:dyDescent="0.15">
      <c r="B47" s="1222"/>
      <c r="C47" s="1223"/>
      <c r="D47" s="108"/>
      <c r="E47" s="1230" t="s">
        <v>39</v>
      </c>
      <c r="F47" s="1231"/>
      <c r="G47" s="1231"/>
      <c r="H47" s="1232"/>
      <c r="I47" s="358" t="s">
        <v>520</v>
      </c>
      <c r="J47" s="359" t="s">
        <v>520</v>
      </c>
      <c r="K47" s="359" t="s">
        <v>520</v>
      </c>
      <c r="L47" s="359" t="s">
        <v>520</v>
      </c>
      <c r="M47" s="360" t="s">
        <v>520</v>
      </c>
    </row>
    <row r="48" spans="2:13" ht="27.75" customHeight="1" x14ac:dyDescent="0.15">
      <c r="B48" s="1222"/>
      <c r="C48" s="1223"/>
      <c r="D48" s="106"/>
      <c r="E48" s="1228" t="s">
        <v>40</v>
      </c>
      <c r="F48" s="1228"/>
      <c r="G48" s="1228"/>
      <c r="H48" s="1229"/>
      <c r="I48" s="358" t="s">
        <v>520</v>
      </c>
      <c r="J48" s="359" t="s">
        <v>520</v>
      </c>
      <c r="K48" s="359" t="s">
        <v>520</v>
      </c>
      <c r="L48" s="359" t="s">
        <v>520</v>
      </c>
      <c r="M48" s="360" t="s">
        <v>520</v>
      </c>
    </row>
    <row r="49" spans="2:13" ht="27.75" customHeight="1" x14ac:dyDescent="0.15">
      <c r="B49" s="1224"/>
      <c r="C49" s="1225"/>
      <c r="D49" s="106"/>
      <c r="E49" s="1228" t="s">
        <v>41</v>
      </c>
      <c r="F49" s="1228"/>
      <c r="G49" s="1228"/>
      <c r="H49" s="1229"/>
      <c r="I49" s="358" t="s">
        <v>520</v>
      </c>
      <c r="J49" s="359" t="s">
        <v>520</v>
      </c>
      <c r="K49" s="359" t="s">
        <v>520</v>
      </c>
      <c r="L49" s="359" t="s">
        <v>520</v>
      </c>
      <c r="M49" s="360" t="s">
        <v>520</v>
      </c>
    </row>
    <row r="50" spans="2:13" ht="27.75" customHeight="1" x14ac:dyDescent="0.15">
      <c r="B50" s="1233" t="s">
        <v>42</v>
      </c>
      <c r="C50" s="1234"/>
      <c r="D50" s="109"/>
      <c r="E50" s="1228" t="s">
        <v>43</v>
      </c>
      <c r="F50" s="1228"/>
      <c r="G50" s="1228"/>
      <c r="H50" s="1229"/>
      <c r="I50" s="358">
        <v>36534</v>
      </c>
      <c r="J50" s="359">
        <v>36186</v>
      </c>
      <c r="K50" s="359">
        <v>35697</v>
      </c>
      <c r="L50" s="359">
        <v>37238</v>
      </c>
      <c r="M50" s="360">
        <v>36916</v>
      </c>
    </row>
    <row r="51" spans="2:13" ht="27.75" customHeight="1" x14ac:dyDescent="0.15">
      <c r="B51" s="1222"/>
      <c r="C51" s="1223"/>
      <c r="D51" s="106"/>
      <c r="E51" s="1228" t="s">
        <v>44</v>
      </c>
      <c r="F51" s="1228"/>
      <c r="G51" s="1228"/>
      <c r="H51" s="1229"/>
      <c r="I51" s="358">
        <v>3819</v>
      </c>
      <c r="J51" s="359">
        <v>5032</v>
      </c>
      <c r="K51" s="359">
        <v>5174</v>
      </c>
      <c r="L51" s="359">
        <v>5826</v>
      </c>
      <c r="M51" s="360">
        <v>6268</v>
      </c>
    </row>
    <row r="52" spans="2:13" ht="27.75" customHeight="1" x14ac:dyDescent="0.15">
      <c r="B52" s="1224"/>
      <c r="C52" s="1225"/>
      <c r="D52" s="106"/>
      <c r="E52" s="1228" t="s">
        <v>45</v>
      </c>
      <c r="F52" s="1228"/>
      <c r="G52" s="1228"/>
      <c r="H52" s="1229"/>
      <c r="I52" s="358">
        <v>83485</v>
      </c>
      <c r="J52" s="359">
        <v>81700</v>
      </c>
      <c r="K52" s="359">
        <v>79227</v>
      </c>
      <c r="L52" s="359">
        <v>78736</v>
      </c>
      <c r="M52" s="360">
        <v>76479</v>
      </c>
    </row>
    <row r="53" spans="2:13" ht="27.75" customHeight="1" thickBot="1" x14ac:dyDescent="0.2">
      <c r="B53" s="1235" t="s">
        <v>46</v>
      </c>
      <c r="C53" s="1236"/>
      <c r="D53" s="110"/>
      <c r="E53" s="1237" t="s">
        <v>47</v>
      </c>
      <c r="F53" s="1237"/>
      <c r="G53" s="1237"/>
      <c r="H53" s="1238"/>
      <c r="I53" s="361">
        <v>-18672</v>
      </c>
      <c r="J53" s="362">
        <v>-21394</v>
      </c>
      <c r="K53" s="362">
        <v>-21497</v>
      </c>
      <c r="L53" s="362">
        <v>-23329</v>
      </c>
      <c r="M53" s="363">
        <v>-24349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GQBD1egRkPvMUA8Lf3oy9ceBl8BquBPqKp/oagCFB+NImxUpv5eif2DnZ/pR2I+myCW1+95eYRdnEKtZn7GBQ==" saltValue="fX4HzuuIMU16wJGhepZc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7" zoomScale="40" zoomScaleNormal="4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47" t="s">
        <v>50</v>
      </c>
      <c r="D55" s="1247"/>
      <c r="E55" s="1248"/>
      <c r="F55" s="122">
        <v>13560</v>
      </c>
      <c r="G55" s="122">
        <v>13754</v>
      </c>
      <c r="H55" s="123">
        <v>13808</v>
      </c>
    </row>
    <row r="56" spans="2:8" ht="52.5" customHeight="1" x14ac:dyDescent="0.15">
      <c r="B56" s="124"/>
      <c r="C56" s="1249" t="s">
        <v>51</v>
      </c>
      <c r="D56" s="1249"/>
      <c r="E56" s="1250"/>
      <c r="F56" s="125">
        <v>6103</v>
      </c>
      <c r="G56" s="125">
        <v>5883</v>
      </c>
      <c r="H56" s="126">
        <v>5663</v>
      </c>
    </row>
    <row r="57" spans="2:8" ht="53.25" customHeight="1" x14ac:dyDescent="0.15">
      <c r="B57" s="124"/>
      <c r="C57" s="1251" t="s">
        <v>52</v>
      </c>
      <c r="D57" s="1251"/>
      <c r="E57" s="1252"/>
      <c r="F57" s="127">
        <v>16115</v>
      </c>
      <c r="G57" s="127">
        <v>17790</v>
      </c>
      <c r="H57" s="128">
        <v>16236</v>
      </c>
    </row>
    <row r="58" spans="2:8" ht="45.75" customHeight="1" x14ac:dyDescent="0.15">
      <c r="B58" s="129"/>
      <c r="C58" s="1239" t="s">
        <v>619</v>
      </c>
      <c r="D58" s="1240"/>
      <c r="E58" s="1241"/>
      <c r="F58" s="130">
        <v>2458</v>
      </c>
      <c r="G58" s="130">
        <v>3571</v>
      </c>
      <c r="H58" s="131">
        <v>3562</v>
      </c>
    </row>
    <row r="59" spans="2:8" ht="45.75" customHeight="1" x14ac:dyDescent="0.15">
      <c r="B59" s="129"/>
      <c r="C59" s="1239" t="s">
        <v>620</v>
      </c>
      <c r="D59" s="1240"/>
      <c r="E59" s="1241"/>
      <c r="F59" s="130">
        <v>3323</v>
      </c>
      <c r="G59" s="130">
        <v>3595</v>
      </c>
      <c r="H59" s="131">
        <v>3514</v>
      </c>
    </row>
    <row r="60" spans="2:8" ht="45.75" customHeight="1" x14ac:dyDescent="0.15">
      <c r="B60" s="129"/>
      <c r="C60" s="1239" t="s">
        <v>621</v>
      </c>
      <c r="D60" s="1240"/>
      <c r="E60" s="1241"/>
      <c r="F60" s="130">
        <v>3411</v>
      </c>
      <c r="G60" s="130">
        <v>3414</v>
      </c>
      <c r="H60" s="131">
        <v>3416</v>
      </c>
    </row>
    <row r="61" spans="2:8" ht="45.75" customHeight="1" x14ac:dyDescent="0.15">
      <c r="B61" s="129"/>
      <c r="C61" s="1239" t="s">
        <v>622</v>
      </c>
      <c r="D61" s="1240"/>
      <c r="E61" s="1241"/>
      <c r="F61" s="130">
        <v>1200</v>
      </c>
      <c r="G61" s="130">
        <v>1203</v>
      </c>
      <c r="H61" s="131">
        <v>1136</v>
      </c>
    </row>
    <row r="62" spans="2:8" ht="45.75" customHeight="1" thickBot="1" x14ac:dyDescent="0.2">
      <c r="B62" s="132"/>
      <c r="C62" s="1242" t="s">
        <v>623</v>
      </c>
      <c r="D62" s="1243"/>
      <c r="E62" s="1244"/>
      <c r="F62" s="133">
        <v>908</v>
      </c>
      <c r="G62" s="133">
        <v>869</v>
      </c>
      <c r="H62" s="134">
        <v>871</v>
      </c>
    </row>
    <row r="63" spans="2:8" ht="52.5" customHeight="1" thickBot="1" x14ac:dyDescent="0.2">
      <c r="B63" s="135"/>
      <c r="C63" s="1245" t="s">
        <v>53</v>
      </c>
      <c r="D63" s="1245"/>
      <c r="E63" s="1246"/>
      <c r="F63" s="136">
        <v>35777</v>
      </c>
      <c r="G63" s="136">
        <v>37427</v>
      </c>
      <c r="H63" s="137">
        <v>35707</v>
      </c>
    </row>
    <row r="64" spans="2:8" x14ac:dyDescent="0.15"/>
  </sheetData>
  <sheetProtection algorithmName="SHA-512" hashValue="j0auEI6huwEBrph/7hJzgVveLI+Ecn8i1DZ7PyWEsTJyfi/tHrW5tj9Fjcjk+8qsfeiLGduhOpWakJZeNk3ZsA==" saltValue="7qWI6L/Zu+icnaB03IC0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6FBDA-DBB2-48E6-B9E8-5CA8D70F80C2}">
  <sheetPr>
    <pageSetUpPr fitToPage="1"/>
  </sheetPr>
  <dimension ref="A1:DE85"/>
  <sheetViews>
    <sheetView showGridLines="0" topLeftCell="A35" zoomScale="70" zoomScaleNormal="70" zoomScaleSheetLayoutView="55" workbookViewId="0">
      <selection activeCell="AN43" sqref="AN43:DC47"/>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628</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629</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561</v>
      </c>
      <c r="BQ50" s="1258"/>
      <c r="BR50" s="1258"/>
      <c r="BS50" s="1258"/>
      <c r="BT50" s="1258"/>
      <c r="BU50" s="1258"/>
      <c r="BV50" s="1258"/>
      <c r="BW50" s="1258"/>
      <c r="BX50" s="1258" t="s">
        <v>562</v>
      </c>
      <c r="BY50" s="1258"/>
      <c r="BZ50" s="1258"/>
      <c r="CA50" s="1258"/>
      <c r="CB50" s="1258"/>
      <c r="CC50" s="1258"/>
      <c r="CD50" s="1258"/>
      <c r="CE50" s="1258"/>
      <c r="CF50" s="1258" t="s">
        <v>563</v>
      </c>
      <c r="CG50" s="1258"/>
      <c r="CH50" s="1258"/>
      <c r="CI50" s="1258"/>
      <c r="CJ50" s="1258"/>
      <c r="CK50" s="1258"/>
      <c r="CL50" s="1258"/>
      <c r="CM50" s="1258"/>
      <c r="CN50" s="1258" t="s">
        <v>564</v>
      </c>
      <c r="CO50" s="1258"/>
      <c r="CP50" s="1258"/>
      <c r="CQ50" s="1258"/>
      <c r="CR50" s="1258"/>
      <c r="CS50" s="1258"/>
      <c r="CT50" s="1258"/>
      <c r="CU50" s="1258"/>
      <c r="CV50" s="1258" t="s">
        <v>565</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630</v>
      </c>
      <c r="AO51" s="1256"/>
      <c r="AP51" s="1256"/>
      <c r="AQ51" s="1256"/>
      <c r="AR51" s="1256"/>
      <c r="AS51" s="1256"/>
      <c r="AT51" s="1256"/>
      <c r="AU51" s="1256"/>
      <c r="AV51" s="1256"/>
      <c r="AW51" s="1256"/>
      <c r="AX51" s="1256"/>
      <c r="AY51" s="1256"/>
      <c r="AZ51" s="1256"/>
      <c r="BA51" s="1256"/>
      <c r="BB51" s="1256" t="s">
        <v>631</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632</v>
      </c>
      <c r="BC53" s="1256"/>
      <c r="BD53" s="1256"/>
      <c r="BE53" s="1256"/>
      <c r="BF53" s="1256"/>
      <c r="BG53" s="1256"/>
      <c r="BH53" s="1256"/>
      <c r="BI53" s="1256"/>
      <c r="BJ53" s="1256"/>
      <c r="BK53" s="1256"/>
      <c r="BL53" s="1256"/>
      <c r="BM53" s="1256"/>
      <c r="BN53" s="1256"/>
      <c r="BO53" s="1256"/>
      <c r="BP53" s="1253">
        <v>62.4</v>
      </c>
      <c r="BQ53" s="1253"/>
      <c r="BR53" s="1253"/>
      <c r="BS53" s="1253"/>
      <c r="BT53" s="1253"/>
      <c r="BU53" s="1253"/>
      <c r="BV53" s="1253"/>
      <c r="BW53" s="1253"/>
      <c r="BX53" s="1253">
        <v>63.4</v>
      </c>
      <c r="BY53" s="1253"/>
      <c r="BZ53" s="1253"/>
      <c r="CA53" s="1253"/>
      <c r="CB53" s="1253"/>
      <c r="CC53" s="1253"/>
      <c r="CD53" s="1253"/>
      <c r="CE53" s="1253"/>
      <c r="CF53" s="1253">
        <v>64.5</v>
      </c>
      <c r="CG53" s="1253"/>
      <c r="CH53" s="1253"/>
      <c r="CI53" s="1253"/>
      <c r="CJ53" s="1253"/>
      <c r="CK53" s="1253"/>
      <c r="CL53" s="1253"/>
      <c r="CM53" s="1253"/>
      <c r="CN53" s="1253">
        <v>65.7</v>
      </c>
      <c r="CO53" s="1253"/>
      <c r="CP53" s="1253"/>
      <c r="CQ53" s="1253"/>
      <c r="CR53" s="1253"/>
      <c r="CS53" s="1253"/>
      <c r="CT53" s="1253"/>
      <c r="CU53" s="1253"/>
      <c r="CV53" s="1253">
        <v>66.2</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633</v>
      </c>
      <c r="AO55" s="1258"/>
      <c r="AP55" s="1258"/>
      <c r="AQ55" s="1258"/>
      <c r="AR55" s="1258"/>
      <c r="AS55" s="1258"/>
      <c r="AT55" s="1258"/>
      <c r="AU55" s="1258"/>
      <c r="AV55" s="1258"/>
      <c r="AW55" s="1258"/>
      <c r="AX55" s="1258"/>
      <c r="AY55" s="1258"/>
      <c r="AZ55" s="1258"/>
      <c r="BA55" s="1258"/>
      <c r="BB55" s="1256" t="s">
        <v>631</v>
      </c>
      <c r="BC55" s="1256"/>
      <c r="BD55" s="1256"/>
      <c r="BE55" s="1256"/>
      <c r="BF55" s="1256"/>
      <c r="BG55" s="1256"/>
      <c r="BH55" s="1256"/>
      <c r="BI55" s="1256"/>
      <c r="BJ55" s="1256"/>
      <c r="BK55" s="1256"/>
      <c r="BL55" s="1256"/>
      <c r="BM55" s="1256"/>
      <c r="BN55" s="1256"/>
      <c r="BO55" s="1256"/>
      <c r="BP55" s="1253">
        <v>23.1</v>
      </c>
      <c r="BQ55" s="1253"/>
      <c r="BR55" s="1253"/>
      <c r="BS55" s="1253"/>
      <c r="BT55" s="1253"/>
      <c r="BU55" s="1253"/>
      <c r="BV55" s="1253"/>
      <c r="BW55" s="1253"/>
      <c r="BX55" s="1253">
        <v>19</v>
      </c>
      <c r="BY55" s="1253"/>
      <c r="BZ55" s="1253"/>
      <c r="CA55" s="1253"/>
      <c r="CB55" s="1253"/>
      <c r="CC55" s="1253"/>
      <c r="CD55" s="1253"/>
      <c r="CE55" s="1253"/>
      <c r="CF55" s="1253">
        <v>18</v>
      </c>
      <c r="CG55" s="1253"/>
      <c r="CH55" s="1253"/>
      <c r="CI55" s="1253"/>
      <c r="CJ55" s="1253"/>
      <c r="CK55" s="1253"/>
      <c r="CL55" s="1253"/>
      <c r="CM55" s="1253"/>
      <c r="CN55" s="1253">
        <v>23.4</v>
      </c>
      <c r="CO55" s="1253"/>
      <c r="CP55" s="1253"/>
      <c r="CQ55" s="1253"/>
      <c r="CR55" s="1253"/>
      <c r="CS55" s="1253"/>
      <c r="CT55" s="1253"/>
      <c r="CU55" s="1253"/>
      <c r="CV55" s="1253">
        <v>18.2</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632</v>
      </c>
      <c r="BC57" s="1256"/>
      <c r="BD57" s="1256"/>
      <c r="BE57" s="1256"/>
      <c r="BF57" s="1256"/>
      <c r="BG57" s="1256"/>
      <c r="BH57" s="1256"/>
      <c r="BI57" s="1256"/>
      <c r="BJ57" s="1256"/>
      <c r="BK57" s="1256"/>
      <c r="BL57" s="1256"/>
      <c r="BM57" s="1256"/>
      <c r="BN57" s="1256"/>
      <c r="BO57" s="1256"/>
      <c r="BP57" s="1253">
        <v>60.4</v>
      </c>
      <c r="BQ57" s="1253"/>
      <c r="BR57" s="1253"/>
      <c r="BS57" s="1253"/>
      <c r="BT57" s="1253"/>
      <c r="BU57" s="1253"/>
      <c r="BV57" s="1253"/>
      <c r="BW57" s="1253"/>
      <c r="BX57" s="1253">
        <v>60.9</v>
      </c>
      <c r="BY57" s="1253"/>
      <c r="BZ57" s="1253"/>
      <c r="CA57" s="1253"/>
      <c r="CB57" s="1253"/>
      <c r="CC57" s="1253"/>
      <c r="CD57" s="1253"/>
      <c r="CE57" s="1253"/>
      <c r="CF57" s="1253">
        <v>61.9</v>
      </c>
      <c r="CG57" s="1253"/>
      <c r="CH57" s="1253"/>
      <c r="CI57" s="1253"/>
      <c r="CJ57" s="1253"/>
      <c r="CK57" s="1253"/>
      <c r="CL57" s="1253"/>
      <c r="CM57" s="1253"/>
      <c r="CN57" s="1253">
        <v>63.9</v>
      </c>
      <c r="CO57" s="1253"/>
      <c r="CP57" s="1253"/>
      <c r="CQ57" s="1253"/>
      <c r="CR57" s="1253"/>
      <c r="CS57" s="1253"/>
      <c r="CT57" s="1253"/>
      <c r="CU57" s="1253"/>
      <c r="CV57" s="1253">
        <v>64.8</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634</v>
      </c>
    </row>
    <row r="64" spans="1:109" x14ac:dyDescent="0.15">
      <c r="B64" s="372"/>
      <c r="G64" s="379"/>
      <c r="I64" s="392"/>
      <c r="J64" s="392"/>
      <c r="K64" s="392"/>
      <c r="L64" s="392"/>
      <c r="M64" s="392"/>
      <c r="N64" s="393"/>
      <c r="AM64" s="379"/>
      <c r="AN64" s="379" t="s">
        <v>627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635</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629</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561</v>
      </c>
      <c r="BQ72" s="1258"/>
      <c r="BR72" s="1258"/>
      <c r="BS72" s="1258"/>
      <c r="BT72" s="1258"/>
      <c r="BU72" s="1258"/>
      <c r="BV72" s="1258"/>
      <c r="BW72" s="1258"/>
      <c r="BX72" s="1258" t="s">
        <v>562</v>
      </c>
      <c r="BY72" s="1258"/>
      <c r="BZ72" s="1258"/>
      <c r="CA72" s="1258"/>
      <c r="CB72" s="1258"/>
      <c r="CC72" s="1258"/>
      <c r="CD72" s="1258"/>
      <c r="CE72" s="1258"/>
      <c r="CF72" s="1258" t="s">
        <v>563</v>
      </c>
      <c r="CG72" s="1258"/>
      <c r="CH72" s="1258"/>
      <c r="CI72" s="1258"/>
      <c r="CJ72" s="1258"/>
      <c r="CK72" s="1258"/>
      <c r="CL72" s="1258"/>
      <c r="CM72" s="1258"/>
      <c r="CN72" s="1258" t="s">
        <v>564</v>
      </c>
      <c r="CO72" s="1258"/>
      <c r="CP72" s="1258"/>
      <c r="CQ72" s="1258"/>
      <c r="CR72" s="1258"/>
      <c r="CS72" s="1258"/>
      <c r="CT72" s="1258"/>
      <c r="CU72" s="1258"/>
      <c r="CV72" s="1258" t="s">
        <v>565</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630</v>
      </c>
      <c r="AO73" s="1256"/>
      <c r="AP73" s="1256"/>
      <c r="AQ73" s="1256"/>
      <c r="AR73" s="1256"/>
      <c r="AS73" s="1256"/>
      <c r="AT73" s="1256"/>
      <c r="AU73" s="1256"/>
      <c r="AV73" s="1256"/>
      <c r="AW73" s="1256"/>
      <c r="AX73" s="1256"/>
      <c r="AY73" s="1256"/>
      <c r="AZ73" s="1256"/>
      <c r="BA73" s="1256"/>
      <c r="BB73" s="1256" t="s">
        <v>631</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636</v>
      </c>
      <c r="BC75" s="1256"/>
      <c r="BD75" s="1256"/>
      <c r="BE75" s="1256"/>
      <c r="BF75" s="1256"/>
      <c r="BG75" s="1256"/>
      <c r="BH75" s="1256"/>
      <c r="BI75" s="1256"/>
      <c r="BJ75" s="1256"/>
      <c r="BK75" s="1256"/>
      <c r="BL75" s="1256"/>
      <c r="BM75" s="1256"/>
      <c r="BN75" s="1256"/>
      <c r="BO75" s="1256"/>
      <c r="BP75" s="1253">
        <v>4.5</v>
      </c>
      <c r="BQ75" s="1253"/>
      <c r="BR75" s="1253"/>
      <c r="BS75" s="1253"/>
      <c r="BT75" s="1253"/>
      <c r="BU75" s="1253"/>
      <c r="BV75" s="1253"/>
      <c r="BW75" s="1253"/>
      <c r="BX75" s="1253">
        <v>4.2</v>
      </c>
      <c r="BY75" s="1253"/>
      <c r="BZ75" s="1253"/>
      <c r="CA75" s="1253"/>
      <c r="CB75" s="1253"/>
      <c r="CC75" s="1253"/>
      <c r="CD75" s="1253"/>
      <c r="CE75" s="1253"/>
      <c r="CF75" s="1253">
        <v>3.7</v>
      </c>
      <c r="CG75" s="1253"/>
      <c r="CH75" s="1253"/>
      <c r="CI75" s="1253"/>
      <c r="CJ75" s="1253"/>
      <c r="CK75" s="1253"/>
      <c r="CL75" s="1253"/>
      <c r="CM75" s="1253"/>
      <c r="CN75" s="1253">
        <v>3.5</v>
      </c>
      <c r="CO75" s="1253"/>
      <c r="CP75" s="1253"/>
      <c r="CQ75" s="1253"/>
      <c r="CR75" s="1253"/>
      <c r="CS75" s="1253"/>
      <c r="CT75" s="1253"/>
      <c r="CU75" s="1253"/>
      <c r="CV75" s="1253">
        <v>3.4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633</v>
      </c>
      <c r="AO77" s="1258"/>
      <c r="AP77" s="1258"/>
      <c r="AQ77" s="1258"/>
      <c r="AR77" s="1258"/>
      <c r="AS77" s="1258"/>
      <c r="AT77" s="1258"/>
      <c r="AU77" s="1258"/>
      <c r="AV77" s="1258"/>
      <c r="AW77" s="1258"/>
      <c r="AX77" s="1258"/>
      <c r="AY77" s="1258"/>
      <c r="AZ77" s="1258"/>
      <c r="BA77" s="1258"/>
      <c r="BB77" s="1256" t="s">
        <v>631</v>
      </c>
      <c r="BC77" s="1256"/>
      <c r="BD77" s="1256"/>
      <c r="BE77" s="1256"/>
      <c r="BF77" s="1256"/>
      <c r="BG77" s="1256"/>
      <c r="BH77" s="1256"/>
      <c r="BI77" s="1256"/>
      <c r="BJ77" s="1256"/>
      <c r="BK77" s="1256"/>
      <c r="BL77" s="1256"/>
      <c r="BM77" s="1256"/>
      <c r="BN77" s="1256"/>
      <c r="BO77" s="1256"/>
      <c r="BP77" s="1253">
        <v>23.1</v>
      </c>
      <c r="BQ77" s="1253"/>
      <c r="BR77" s="1253"/>
      <c r="BS77" s="1253"/>
      <c r="BT77" s="1253"/>
      <c r="BU77" s="1253"/>
      <c r="BV77" s="1253"/>
      <c r="BW77" s="1253"/>
      <c r="BX77" s="1253">
        <v>19</v>
      </c>
      <c r="BY77" s="1253"/>
      <c r="BZ77" s="1253"/>
      <c r="CA77" s="1253"/>
      <c r="CB77" s="1253"/>
      <c r="CC77" s="1253"/>
      <c r="CD77" s="1253"/>
      <c r="CE77" s="1253"/>
      <c r="CF77" s="1253">
        <v>18</v>
      </c>
      <c r="CG77" s="1253"/>
      <c r="CH77" s="1253"/>
      <c r="CI77" s="1253"/>
      <c r="CJ77" s="1253"/>
      <c r="CK77" s="1253"/>
      <c r="CL77" s="1253"/>
      <c r="CM77" s="1253"/>
      <c r="CN77" s="1253">
        <v>23.4</v>
      </c>
      <c r="CO77" s="1253"/>
      <c r="CP77" s="1253"/>
      <c r="CQ77" s="1253"/>
      <c r="CR77" s="1253"/>
      <c r="CS77" s="1253"/>
      <c r="CT77" s="1253"/>
      <c r="CU77" s="1253"/>
      <c r="CV77" s="1253">
        <v>18.2</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636</v>
      </c>
      <c r="BC79" s="1256"/>
      <c r="BD79" s="1256"/>
      <c r="BE79" s="1256"/>
      <c r="BF79" s="1256"/>
      <c r="BG79" s="1256"/>
      <c r="BH79" s="1256"/>
      <c r="BI79" s="1256"/>
      <c r="BJ79" s="1256"/>
      <c r="BK79" s="1256"/>
      <c r="BL79" s="1256"/>
      <c r="BM79" s="1256"/>
      <c r="BN79" s="1256"/>
      <c r="BO79" s="1256"/>
      <c r="BP79" s="1253">
        <v>4.2</v>
      </c>
      <c r="BQ79" s="1253"/>
      <c r="BR79" s="1253"/>
      <c r="BS79" s="1253"/>
      <c r="BT79" s="1253"/>
      <c r="BU79" s="1253"/>
      <c r="BV79" s="1253"/>
      <c r="BW79" s="1253"/>
      <c r="BX79" s="1253">
        <v>3.6</v>
      </c>
      <c r="BY79" s="1253"/>
      <c r="BZ79" s="1253"/>
      <c r="CA79" s="1253"/>
      <c r="CB79" s="1253"/>
      <c r="CC79" s="1253"/>
      <c r="CD79" s="1253"/>
      <c r="CE79" s="1253"/>
      <c r="CF79" s="1253">
        <v>3.5</v>
      </c>
      <c r="CG79" s="1253"/>
      <c r="CH79" s="1253"/>
      <c r="CI79" s="1253"/>
      <c r="CJ79" s="1253"/>
      <c r="CK79" s="1253"/>
      <c r="CL79" s="1253"/>
      <c r="CM79" s="1253"/>
      <c r="CN79" s="1253">
        <v>5.2</v>
      </c>
      <c r="CO79" s="1253"/>
      <c r="CP79" s="1253"/>
      <c r="CQ79" s="1253"/>
      <c r="CR79" s="1253"/>
      <c r="CS79" s="1253"/>
      <c r="CT79" s="1253"/>
      <c r="CU79" s="1253"/>
      <c r="CV79" s="1253">
        <v>5.2</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EJvC8irYnUSigCui+f+AuHbTPzfczs+tdSiq7S1sYsznMXTb5ULQMyAgO4CUqP1bebUoYke4mHUtaMC04GlDDw==" saltValue="n28ORINnLKNupsdNYNix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7DA2-B847-4FF1-B67E-7894B921DBD7}">
  <sheetPr>
    <pageSetUpPr fitToPage="1"/>
  </sheetPr>
  <dimension ref="A1:DR125"/>
  <sheetViews>
    <sheetView showGridLines="0" topLeftCell="A7" zoomScale="55" zoomScaleNormal="55" zoomScaleSheetLayoutView="70" workbookViewId="0">
      <selection activeCell="AK64" sqref="AK6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e5pC6pgwbqoXRrMuhksQy5kGycjveFL1inLuUCu10P+5Iun+pqscAH19k4wwXfbzRDeDNX+JC+lQE3qqg7bFyQ==" saltValue="kwgxWEpdVqw++A4r0PKA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1C92-A0B9-4AB7-96BE-5B8A151249BE}">
  <sheetPr>
    <pageSetUpPr fitToPage="1"/>
  </sheetPr>
  <dimension ref="A1:DR125"/>
  <sheetViews>
    <sheetView showGridLines="0" zoomScale="55" zoomScaleNormal="55" zoomScaleSheetLayoutView="55" workbookViewId="0">
      <selection activeCell="AK64" sqref="AK64"/>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AR2gcW7UzkAg4bEUAWtOBjMaqHJW1Iln1Xqdntk8yCMJAZmS/n2cxo3eBPlkBRSr5KUDNzWiao8JROdzFee/sw==" saltValue="jp4n6AVhoQqt0Gc+/hj6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46262</v>
      </c>
      <c r="E3" s="156"/>
      <c r="F3" s="157">
        <v>45022</v>
      </c>
      <c r="G3" s="158"/>
      <c r="H3" s="159"/>
    </row>
    <row r="4" spans="1:8" x14ac:dyDescent="0.15">
      <c r="A4" s="160"/>
      <c r="B4" s="161"/>
      <c r="C4" s="162"/>
      <c r="D4" s="163">
        <v>31823</v>
      </c>
      <c r="E4" s="164"/>
      <c r="F4" s="165">
        <v>25247</v>
      </c>
      <c r="G4" s="166"/>
      <c r="H4" s="167"/>
    </row>
    <row r="5" spans="1:8" x14ac:dyDescent="0.15">
      <c r="A5" s="148" t="s">
        <v>553</v>
      </c>
      <c r="B5" s="153"/>
      <c r="C5" s="154"/>
      <c r="D5" s="155">
        <v>53682</v>
      </c>
      <c r="E5" s="156"/>
      <c r="F5" s="157">
        <v>46035</v>
      </c>
      <c r="G5" s="158"/>
      <c r="H5" s="159"/>
    </row>
    <row r="6" spans="1:8" x14ac:dyDescent="0.15">
      <c r="A6" s="160"/>
      <c r="B6" s="161"/>
      <c r="C6" s="162"/>
      <c r="D6" s="163">
        <v>34465</v>
      </c>
      <c r="E6" s="164"/>
      <c r="F6" s="165">
        <v>25158</v>
      </c>
      <c r="G6" s="166"/>
      <c r="H6" s="167"/>
    </row>
    <row r="7" spans="1:8" x14ac:dyDescent="0.15">
      <c r="A7" s="148" t="s">
        <v>554</v>
      </c>
      <c r="B7" s="153"/>
      <c r="C7" s="154"/>
      <c r="D7" s="155">
        <v>63213</v>
      </c>
      <c r="E7" s="156"/>
      <c r="F7" s="157">
        <v>43261</v>
      </c>
      <c r="G7" s="158"/>
      <c r="H7" s="159"/>
    </row>
    <row r="8" spans="1:8" x14ac:dyDescent="0.15">
      <c r="A8" s="160"/>
      <c r="B8" s="161"/>
      <c r="C8" s="162"/>
      <c r="D8" s="163">
        <v>34771</v>
      </c>
      <c r="E8" s="164"/>
      <c r="F8" s="165">
        <v>24721</v>
      </c>
      <c r="G8" s="166"/>
      <c r="H8" s="167"/>
    </row>
    <row r="9" spans="1:8" x14ac:dyDescent="0.15">
      <c r="A9" s="148" t="s">
        <v>555</v>
      </c>
      <c r="B9" s="153"/>
      <c r="C9" s="154"/>
      <c r="D9" s="155">
        <v>59034</v>
      </c>
      <c r="E9" s="156"/>
      <c r="F9" s="157">
        <v>48105</v>
      </c>
      <c r="G9" s="158"/>
      <c r="H9" s="159"/>
    </row>
    <row r="10" spans="1:8" x14ac:dyDescent="0.15">
      <c r="A10" s="160"/>
      <c r="B10" s="161"/>
      <c r="C10" s="162"/>
      <c r="D10" s="163">
        <v>40558</v>
      </c>
      <c r="E10" s="164"/>
      <c r="F10" s="165">
        <v>24072</v>
      </c>
      <c r="G10" s="166"/>
      <c r="H10" s="167"/>
    </row>
    <row r="11" spans="1:8" x14ac:dyDescent="0.15">
      <c r="A11" s="148" t="s">
        <v>556</v>
      </c>
      <c r="B11" s="153"/>
      <c r="C11" s="154"/>
      <c r="D11" s="155">
        <v>61719</v>
      </c>
      <c r="E11" s="156"/>
      <c r="F11" s="157">
        <v>47446</v>
      </c>
      <c r="G11" s="158"/>
      <c r="H11" s="159"/>
    </row>
    <row r="12" spans="1:8" x14ac:dyDescent="0.15">
      <c r="A12" s="160"/>
      <c r="B12" s="161"/>
      <c r="C12" s="168"/>
      <c r="D12" s="163">
        <v>34956</v>
      </c>
      <c r="E12" s="164"/>
      <c r="F12" s="165">
        <v>24371</v>
      </c>
      <c r="G12" s="166"/>
      <c r="H12" s="167"/>
    </row>
    <row r="13" spans="1:8" x14ac:dyDescent="0.15">
      <c r="A13" s="148"/>
      <c r="B13" s="153"/>
      <c r="C13" s="169"/>
      <c r="D13" s="170">
        <v>56782</v>
      </c>
      <c r="E13" s="171"/>
      <c r="F13" s="172">
        <v>45974</v>
      </c>
      <c r="G13" s="173"/>
      <c r="H13" s="159"/>
    </row>
    <row r="14" spans="1:8" x14ac:dyDescent="0.15">
      <c r="A14" s="160"/>
      <c r="B14" s="161"/>
      <c r="C14" s="162"/>
      <c r="D14" s="163">
        <v>35315</v>
      </c>
      <c r="E14" s="164"/>
      <c r="F14" s="165">
        <v>24714</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2.88</v>
      </c>
      <c r="C19" s="174">
        <f>ROUND(VALUE(SUBSTITUTE(実質収支比率等に係る経年分析!G$48,"▲","-")),2)</f>
        <v>3.23</v>
      </c>
      <c r="D19" s="174">
        <f>ROUND(VALUE(SUBSTITUTE(実質収支比率等に係る経年分析!H$48,"▲","-")),2)</f>
        <v>4.41</v>
      </c>
      <c r="E19" s="174">
        <f>ROUND(VALUE(SUBSTITUTE(実質収支比率等に係る経年分析!I$48,"▲","-")),2)</f>
        <v>4.1399999999999997</v>
      </c>
      <c r="F19" s="174">
        <f>ROUND(VALUE(SUBSTITUTE(実質収支比率等に係る経年分析!J$48,"▲","-")),2)</f>
        <v>4</v>
      </c>
    </row>
    <row r="20" spans="1:11" x14ac:dyDescent="0.15">
      <c r="A20" s="174" t="s">
        <v>57</v>
      </c>
      <c r="B20" s="174">
        <f>ROUND(VALUE(SUBSTITUTE(実質収支比率等に係る経年分析!F$47,"▲","-")),2)</f>
        <v>24.64</v>
      </c>
      <c r="C20" s="174">
        <f>ROUND(VALUE(SUBSTITUTE(実質収支比率等に係る経年分析!G$47,"▲","-")),2)</f>
        <v>22.67</v>
      </c>
      <c r="D20" s="174">
        <f>ROUND(VALUE(SUBSTITUTE(実質収支比率等に係る経年分析!H$47,"▲","-")),2)</f>
        <v>23.23</v>
      </c>
      <c r="E20" s="174">
        <f>ROUND(VALUE(SUBSTITUTE(実質収支比率等に係る経年分析!I$47,"▲","-")),2)</f>
        <v>22.4</v>
      </c>
      <c r="F20" s="174">
        <f>ROUND(VALUE(SUBSTITUTE(実質収支比率等に係る経年分析!J$47,"▲","-")),2)</f>
        <v>23.19</v>
      </c>
    </row>
    <row r="21" spans="1:11" x14ac:dyDescent="0.15">
      <c r="A21" s="174" t="s">
        <v>58</v>
      </c>
      <c r="B21" s="174">
        <f>IF(ISNUMBER(VALUE(SUBSTITUTE(実質収支比率等に係る経年分析!F$49,"▲","-"))),ROUND(VALUE(SUBSTITUTE(実質収支比率等に係る経年分析!F$49,"▲","-")),2),NA())</f>
        <v>1.1499999999999999</v>
      </c>
      <c r="C21" s="174">
        <f>IF(ISNUMBER(VALUE(SUBSTITUTE(実質収支比率等に係る経年分析!G$49,"▲","-"))),ROUND(VALUE(SUBSTITUTE(実質収支比率等に係る経年分析!G$49,"▲","-")),2),NA())</f>
        <v>-1.76</v>
      </c>
      <c r="D21" s="174">
        <f>IF(ISNUMBER(VALUE(SUBSTITUTE(実質収支比率等に係る経年分析!H$49,"▲","-"))),ROUND(VALUE(SUBSTITUTE(実質収支比率等に係る経年分析!H$49,"▲","-")),2),NA())</f>
        <v>2.4700000000000002</v>
      </c>
      <c r="E21" s="174">
        <f>IF(ISNUMBER(VALUE(SUBSTITUTE(実質収支比率等に係る経年分析!I$49,"▲","-"))),ROUND(VALUE(SUBSTITUTE(実質収支比率等に係る経年分析!I$49,"▲","-")),2),NA())</f>
        <v>0.26</v>
      </c>
      <c r="F21" s="174">
        <f>IF(ISNUMBER(VALUE(SUBSTITUTE(実質収支比率等に係る経年分析!J$49,"▲","-"))),ROUND(VALUE(SUBSTITUTE(実質収支比率等に係る経年分析!J$49,"▲","-")),2),NA())</f>
        <v>-0.18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0.47</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霊園特別会計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0.2</v>
      </c>
    </row>
    <row r="30" spans="1:11" x14ac:dyDescent="0.15">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0.94</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1.08</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3.76</v>
      </c>
    </row>
    <row r="33" spans="1:16" x14ac:dyDescent="0.15">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4.17</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9.1999999999999993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10.95</v>
      </c>
    </row>
    <row r="36" spans="1:16" x14ac:dyDescent="0.15">
      <c r="A36" s="175" t="str">
        <f>IF(連結実質赤字比率に係る赤字・黒字の構成分析!C$34="",NA(),連結実質赤字比率に係る赤字・黒字の構成分析!C$34)</f>
        <v>市街地駐車場事業特別会計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f>IF(ROUND(VALUE(SUBSTITUTE(連結実質赤字比率に係る赤字・黒字の構成分析!H$34,"▲", "-")), 2) &lt; 0, ABS(ROUND(VALUE(SUBSTITUTE(連結実質赤字比率に係る赤字・黒字の構成分析!H$34,"▲", "-")), 2)), NA())</f>
        <v>0.02</v>
      </c>
      <c r="G36" s="175" t="e">
        <f>IF(ROUND(VALUE(SUBSTITUTE(連結実質赤字比率に係る赤字・黒字の構成分析!H$34,"▲", "-")), 2) &gt;= 0, ABS(ROUND(VALUE(SUBSTITUTE(連結実質赤字比率に係る赤字・黒字の構成分析!H$34,"▲", "-")), 2)), NA())</f>
        <v>#N/A</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0.05</v>
      </c>
      <c r="K36" s="175" t="e">
        <f>IF(ROUND(VALUE(SUBSTITUTE(連結実質赤字比率に係る赤字・黒字の構成分析!J$34,"▲", "-")), 2) &gt;= 0, ABS(ROUND(VALUE(SUBSTITUTE(連結実質赤字比率に係る赤字・黒字の構成分析!J$34,"▲", "-")), 2)), NA())</f>
        <v>#N/A</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10482</v>
      </c>
      <c r="E42" s="176"/>
      <c r="F42" s="176"/>
      <c r="G42" s="176">
        <f>'実質公債費比率（分子）の構造'!L$52</f>
        <v>9861</v>
      </c>
      <c r="H42" s="176"/>
      <c r="I42" s="176"/>
      <c r="J42" s="176">
        <f>'実質公債費比率（分子）の構造'!M$52</f>
        <v>9613</v>
      </c>
      <c r="K42" s="176"/>
      <c r="L42" s="176"/>
      <c r="M42" s="176">
        <f>'実質公債費比率（分子）の構造'!N$52</f>
        <v>9404</v>
      </c>
      <c r="N42" s="176"/>
      <c r="O42" s="176"/>
      <c r="P42" s="176">
        <f>'実質公債費比率（分子）の構造'!O$52</f>
        <v>9061</v>
      </c>
    </row>
    <row r="43" spans="1:16" x14ac:dyDescent="0.15">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44</v>
      </c>
      <c r="C44" s="176"/>
      <c r="D44" s="176"/>
      <c r="E44" s="176">
        <f>'実質公債費比率（分子）の構造'!L$50</f>
        <v>23</v>
      </c>
      <c r="F44" s="176"/>
      <c r="G44" s="176"/>
      <c r="H44" s="176">
        <f>'実質公債費比率（分子）の構造'!M$50</f>
        <v>19</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304</v>
      </c>
      <c r="C45" s="176"/>
      <c r="D45" s="176"/>
      <c r="E45" s="176">
        <f>'実質公債費比率（分子）の構造'!L$49</f>
        <v>356</v>
      </c>
      <c r="F45" s="176"/>
      <c r="G45" s="176"/>
      <c r="H45" s="176">
        <f>'実質公債費比率（分子）の構造'!M$49</f>
        <v>364</v>
      </c>
      <c r="I45" s="176"/>
      <c r="J45" s="176"/>
      <c r="K45" s="176">
        <f>'実質公債費比率（分子）の構造'!N$49</f>
        <v>373</v>
      </c>
      <c r="L45" s="176"/>
      <c r="M45" s="176"/>
      <c r="N45" s="176">
        <f>'実質公債費比率（分子）の構造'!O$49</f>
        <v>383</v>
      </c>
      <c r="O45" s="176"/>
      <c r="P45" s="176"/>
    </row>
    <row r="46" spans="1:16" x14ac:dyDescent="0.15">
      <c r="A46" s="176" t="s">
        <v>68</v>
      </c>
      <c r="B46" s="176">
        <f>'実質公債費比率（分子）の構造'!K$48</f>
        <v>2195</v>
      </c>
      <c r="C46" s="176"/>
      <c r="D46" s="176"/>
      <c r="E46" s="176">
        <f>'実質公債費比率（分子）の構造'!L$48</f>
        <v>2025</v>
      </c>
      <c r="F46" s="176"/>
      <c r="G46" s="176"/>
      <c r="H46" s="176">
        <f>'実質公債費比率（分子）の構造'!M$48</f>
        <v>1843</v>
      </c>
      <c r="I46" s="176"/>
      <c r="J46" s="176"/>
      <c r="K46" s="176">
        <f>'実質公債費比率（分子）の構造'!N$48</f>
        <v>1753</v>
      </c>
      <c r="L46" s="176"/>
      <c r="M46" s="176"/>
      <c r="N46" s="176">
        <f>'実質公債費比率（分子）の構造'!O$48</f>
        <v>1617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9833</v>
      </c>
      <c r="C49" s="176"/>
      <c r="D49" s="176"/>
      <c r="E49" s="176">
        <f>'実質公債費比率（分子）の構造'!L$45</f>
        <v>9323</v>
      </c>
      <c r="F49" s="176"/>
      <c r="G49" s="176"/>
      <c r="H49" s="176">
        <f>'実質公債費比率（分子）の構造'!M$45</f>
        <v>9060</v>
      </c>
      <c r="I49" s="176"/>
      <c r="J49" s="176"/>
      <c r="K49" s="176">
        <f>'実質公債費比率（分子）の構造'!N$45</f>
        <v>9049</v>
      </c>
      <c r="L49" s="176"/>
      <c r="M49" s="176"/>
      <c r="N49" s="176">
        <f>'実質公債費比率（分子）の構造'!O$45</f>
        <v>8987</v>
      </c>
      <c r="O49" s="176"/>
      <c r="P49" s="176"/>
    </row>
    <row r="50" spans="1:16" x14ac:dyDescent="0.15">
      <c r="A50" s="176" t="s">
        <v>72</v>
      </c>
      <c r="B50" s="176" t="e">
        <f>NA()</f>
        <v>#N/A</v>
      </c>
      <c r="C50" s="176">
        <f>IF(ISNUMBER('実質公債費比率（分子）の構造'!K$53),'実質公債費比率（分子）の構造'!K$53,NA())</f>
        <v>1894</v>
      </c>
      <c r="D50" s="176" t="e">
        <f>NA()</f>
        <v>#N/A</v>
      </c>
      <c r="E50" s="176" t="e">
        <f>NA()</f>
        <v>#N/A</v>
      </c>
      <c r="F50" s="176">
        <f>IF(ISNUMBER('実質公債費比率（分子）の構造'!L$53),'実質公債費比率（分子）の構造'!L$53,NA())</f>
        <v>1866</v>
      </c>
      <c r="G50" s="176" t="e">
        <f>NA()</f>
        <v>#N/A</v>
      </c>
      <c r="H50" s="176" t="e">
        <f>NA()</f>
        <v>#N/A</v>
      </c>
      <c r="I50" s="176">
        <f>IF(ISNUMBER('実質公債費比率（分子）の構造'!M$53),'実質公債費比率（分子）の構造'!M$53,NA())</f>
        <v>1673</v>
      </c>
      <c r="J50" s="176" t="e">
        <f>NA()</f>
        <v>#N/A</v>
      </c>
      <c r="K50" s="176" t="e">
        <f>NA()</f>
        <v>#N/A</v>
      </c>
      <c r="L50" s="176">
        <f>IF(ISNUMBER('実質公債費比率（分子）の構造'!N$53),'実質公債費比率（分子）の構造'!N$53,NA())</f>
        <v>1771</v>
      </c>
      <c r="M50" s="176" t="e">
        <f>NA()</f>
        <v>#N/A</v>
      </c>
      <c r="N50" s="176" t="e">
        <f>NA()</f>
        <v>#N/A</v>
      </c>
      <c r="O50" s="176">
        <f>IF(ISNUMBER('実質公債費比率（分子）の構造'!O$53),'実質公債費比率（分子）の構造'!O$53,NA())</f>
        <v>1926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83485</v>
      </c>
      <c r="E56" s="175"/>
      <c r="F56" s="175"/>
      <c r="G56" s="175">
        <f>'将来負担比率（分子）の構造'!J$52</f>
        <v>81700</v>
      </c>
      <c r="H56" s="175"/>
      <c r="I56" s="175"/>
      <c r="J56" s="175">
        <f>'将来負担比率（分子）の構造'!K$52</f>
        <v>79227</v>
      </c>
      <c r="K56" s="175"/>
      <c r="L56" s="175"/>
      <c r="M56" s="175">
        <f>'将来負担比率（分子）の構造'!L$52</f>
        <v>78736</v>
      </c>
      <c r="N56" s="175"/>
      <c r="O56" s="175"/>
      <c r="P56" s="175">
        <f>'将来負担比率（分子）の構造'!M$52</f>
        <v>76479</v>
      </c>
    </row>
    <row r="57" spans="1:16" x14ac:dyDescent="0.15">
      <c r="A57" s="175" t="s">
        <v>44</v>
      </c>
      <c r="B57" s="175"/>
      <c r="C57" s="175"/>
      <c r="D57" s="175">
        <f>'将来負担比率（分子）の構造'!I$51</f>
        <v>3819</v>
      </c>
      <c r="E57" s="175"/>
      <c r="F57" s="175"/>
      <c r="G57" s="175">
        <f>'将来負担比率（分子）の構造'!J$51</f>
        <v>5032</v>
      </c>
      <c r="H57" s="175"/>
      <c r="I57" s="175"/>
      <c r="J57" s="175">
        <f>'将来負担比率（分子）の構造'!K$51</f>
        <v>5174</v>
      </c>
      <c r="K57" s="175"/>
      <c r="L57" s="175"/>
      <c r="M57" s="175">
        <f>'将来負担比率（分子）の構造'!L$51</f>
        <v>5826</v>
      </c>
      <c r="N57" s="175"/>
      <c r="O57" s="175"/>
      <c r="P57" s="175">
        <f>'将来負担比率（分子）の構造'!M$51</f>
        <v>6268</v>
      </c>
    </row>
    <row r="58" spans="1:16" x14ac:dyDescent="0.15">
      <c r="A58" s="175" t="s">
        <v>43</v>
      </c>
      <c r="B58" s="175"/>
      <c r="C58" s="175"/>
      <c r="D58" s="175">
        <f>'将来負担比率（分子）の構造'!I$50</f>
        <v>36534</v>
      </c>
      <c r="E58" s="175"/>
      <c r="F58" s="175"/>
      <c r="G58" s="175">
        <f>'将来負担比率（分子）の構造'!J$50</f>
        <v>36186</v>
      </c>
      <c r="H58" s="175"/>
      <c r="I58" s="175"/>
      <c r="J58" s="175">
        <f>'将来負担比率（分子）の構造'!K$50</f>
        <v>35697</v>
      </c>
      <c r="K58" s="175"/>
      <c r="L58" s="175"/>
      <c r="M58" s="175">
        <f>'将来負担比率（分子）の構造'!L$50</f>
        <v>37238</v>
      </c>
      <c r="N58" s="175"/>
      <c r="O58" s="175"/>
      <c r="P58" s="175">
        <f>'将来負担比率（分子）の構造'!M$50</f>
        <v>36916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166</v>
      </c>
      <c r="L61" s="175"/>
      <c r="M61" s="175"/>
      <c r="N61" s="175" t="str">
        <f>'将来負担比率（分子）の構造'!M$46</f>
        <v>-</v>
      </c>
      <c r="O61" s="175"/>
      <c r="P61" s="175"/>
    </row>
    <row r="62" spans="1:16" x14ac:dyDescent="0.15">
      <c r="A62" s="175" t="s">
        <v>37</v>
      </c>
      <c r="B62" s="175">
        <f>'将来負担比率（分子）の構造'!I$45</f>
        <v>11378</v>
      </c>
      <c r="C62" s="175"/>
      <c r="D62" s="175"/>
      <c r="E62" s="175">
        <f>'将来負担比率（分子）の構造'!J$45</f>
        <v>11427</v>
      </c>
      <c r="F62" s="175"/>
      <c r="G62" s="175"/>
      <c r="H62" s="175">
        <f>'将来負担比率（分子）の構造'!K$45</f>
        <v>11119</v>
      </c>
      <c r="I62" s="175"/>
      <c r="J62" s="175"/>
      <c r="K62" s="175">
        <f>'将来負担比率（分子）の構造'!L$45</f>
        <v>11011</v>
      </c>
      <c r="L62" s="175"/>
      <c r="M62" s="175"/>
      <c r="N62" s="175">
        <f>'将来負担比率（分子）の構造'!M$45</f>
        <v>10736</v>
      </c>
      <c r="O62" s="175"/>
      <c r="P62" s="175"/>
    </row>
    <row r="63" spans="1:16" x14ac:dyDescent="0.15">
      <c r="A63" s="175" t="s">
        <v>36</v>
      </c>
      <c r="B63" s="175">
        <f>'将来負担比率（分子）の構造'!I$44</f>
        <v>3723</v>
      </c>
      <c r="C63" s="175"/>
      <c r="D63" s="175"/>
      <c r="E63" s="175">
        <f>'将来負担比率（分子）の構造'!J$44</f>
        <v>3420</v>
      </c>
      <c r="F63" s="175"/>
      <c r="G63" s="175"/>
      <c r="H63" s="175">
        <f>'将来負担比率（分子）の構造'!K$44</f>
        <v>3164</v>
      </c>
      <c r="I63" s="175"/>
      <c r="J63" s="175"/>
      <c r="K63" s="175">
        <f>'将来負担比率（分子）の構造'!L$44</f>
        <v>2827</v>
      </c>
      <c r="L63" s="175"/>
      <c r="M63" s="175"/>
      <c r="N63" s="175">
        <f>'将来負担比率（分子）の構造'!M$44</f>
        <v>2516</v>
      </c>
      <c r="O63" s="175"/>
      <c r="P63" s="175"/>
    </row>
    <row r="64" spans="1:16" x14ac:dyDescent="0.15">
      <c r="A64" s="175" t="s">
        <v>35</v>
      </c>
      <c r="B64" s="175">
        <f>'将来負担比率（分子）の構造'!I$43</f>
        <v>16428</v>
      </c>
      <c r="C64" s="175"/>
      <c r="D64" s="175"/>
      <c r="E64" s="175">
        <f>'将来負担比率（分子）の構造'!J$43</f>
        <v>14440</v>
      </c>
      <c r="F64" s="175"/>
      <c r="G64" s="175"/>
      <c r="H64" s="175">
        <f>'将来負担比率（分子）の構造'!K$43</f>
        <v>12616</v>
      </c>
      <c r="I64" s="175"/>
      <c r="J64" s="175"/>
      <c r="K64" s="175">
        <f>'将来負担比率（分子）の構造'!L$43</f>
        <v>11435</v>
      </c>
      <c r="L64" s="175"/>
      <c r="M64" s="175"/>
      <c r="N64" s="175">
        <f>'将来負担比率（分子）の構造'!M$43</f>
        <v>10622</v>
      </c>
      <c r="O64" s="175"/>
      <c r="P64" s="175"/>
    </row>
    <row r="65" spans="1:16" x14ac:dyDescent="0.15">
      <c r="A65" s="175" t="s">
        <v>34</v>
      </c>
      <c r="B65" s="175">
        <f>'将来負担比率（分子）の構造'!I$42</f>
        <v>42</v>
      </c>
      <c r="C65" s="175"/>
      <c r="D65" s="175"/>
      <c r="E65" s="175">
        <f>'将来負担比率（分子）の構造'!J$42</f>
        <v>19</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73594</v>
      </c>
      <c r="C66" s="175"/>
      <c r="D66" s="175"/>
      <c r="E66" s="175">
        <f>'将来負担比率（分子）の構造'!J$41</f>
        <v>72219</v>
      </c>
      <c r="F66" s="175"/>
      <c r="G66" s="175"/>
      <c r="H66" s="175">
        <f>'将来負担比率（分子）の構造'!K$41</f>
        <v>71704</v>
      </c>
      <c r="I66" s="175"/>
      <c r="J66" s="175"/>
      <c r="K66" s="175">
        <f>'将来負担比率（分子）の構造'!L$41</f>
        <v>73032</v>
      </c>
      <c r="L66" s="175"/>
      <c r="M66" s="175"/>
      <c r="N66" s="175">
        <f>'将来負担比率（分子）の構造'!M$41</f>
        <v>71439</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13560</v>
      </c>
      <c r="C72" s="179">
        <f>基金残高に係る経年分析!G55</f>
        <v>13754</v>
      </c>
      <c r="D72" s="179">
        <f>基金残高に係る経年分析!H55</f>
        <v>13808</v>
      </c>
    </row>
    <row r="73" spans="1:16" x14ac:dyDescent="0.15">
      <c r="A73" s="178" t="s">
        <v>79</v>
      </c>
      <c r="B73" s="179">
        <f>基金残高に係る経年分析!F56</f>
        <v>6103</v>
      </c>
      <c r="C73" s="179">
        <f>基金残高に係る経年分析!G56</f>
        <v>5883</v>
      </c>
      <c r="D73" s="179">
        <f>基金残高に係る経年分析!H56</f>
        <v>5663</v>
      </c>
    </row>
    <row r="74" spans="1:16" x14ac:dyDescent="0.15">
      <c r="A74" s="178" t="s">
        <v>80</v>
      </c>
      <c r="B74" s="179">
        <f>基金残高に係る経年分析!F57</f>
        <v>16115</v>
      </c>
      <c r="C74" s="179">
        <f>基金残高に係る経年分析!G57</f>
        <v>17790</v>
      </c>
      <c r="D74" s="179">
        <f>基金残高に係る経年分析!H57</f>
        <v>16236</v>
      </c>
    </row>
  </sheetData>
  <sheetProtection algorithmName="SHA-512" hashValue="1m5cCCUoq5UvVr63sJdvtRVyC6FsunVXegkJpYvm+6lC4+P/DnTfmqk6JU7SstnfY47IIxjWAlDWY2dfZo3faA==" saltValue="kZDHPS1fsFgzRwgECq4q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祐輝</cp:lastModifiedBy>
  <cp:lastPrinted>2024-03-19T05:12:33Z</cp:lastPrinted>
  <dcterms:created xsi:type="dcterms:W3CDTF">2024-03-14T02:26:20Z</dcterms:created>
  <dcterms:modified xsi:type="dcterms:W3CDTF">2024-12-12T01:40:10Z</dcterms:modified>
  <cp:category/>
</cp:coreProperties>
</file>