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tabRatio="67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BE37" i="10"/>
  <c r="BE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C38" i="10" s="1"/>
  <c r="U34" i="10"/>
  <c r="U35" i="10" s="1"/>
  <c r="U36" i="10" s="1"/>
  <c r="U37" i="10" s="1"/>
  <c r="BE34" i="10" l="1"/>
  <c r="BE35" i="10" s="1"/>
  <c r="AM34" i="10"/>
  <c r="AM35" i="10" s="1"/>
  <c r="AM36" i="10" s="1"/>
  <c r="AM37" i="10" s="1"/>
  <c r="BW34" i="10" l="1"/>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<sst xmlns="http://schemas.openxmlformats.org/spreadsheetml/2006/main" count="1169" uniqueCount="677">
  <si>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</si>
  <si>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</si>
  <si>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</si>
  <si>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</si>
  <si>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</si>
  <si>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</si>
  <si>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</si>
  <si>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</si>
  <si>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</si>
  <si>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</si>
  <si>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</si>
  <si>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</si>
  <si>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</si>
  <si>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</si>
  <si>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</si>
  <si>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</si>
  <si>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</si>
  <si>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</si>
  <si>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</si>
  <si>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</si>
  <si>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</si>
  <si>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</si>
  <si>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</si>
  <si>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</si>
  <si>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</si>
  <si>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</si>
  <si>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</si>
  <si>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</si>
  <si>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</si>
  <si>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</si>
  <si>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</si>
  <si>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</si>
  <si>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</si>
  <si>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</si>
  <si>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</si>
  <si>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</si>
  <si>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</si>
  <si>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</si>
  <si>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</si>
  <si>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</si>
  <si>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</si>
  <si>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</si>
  <si>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</si>
  <si>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</si>
  <si>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</si>
  <si>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</si>
  <si>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</si>
  <si>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</si>
  <si>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</si>
  <si>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</si>
  <si>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</si>
  <si>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</si>
  <si>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</si>
  <si>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</si>
  <si>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</si>
  <si>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</si>
  <si>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</si>
  <si>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</si>
  <si>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</si>
  <si>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</si>
  <si>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</si>
  <si>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</si>
  <si>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</si>
  <si>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</si>
  <si>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</si>
  <si>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</si>
  <si>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</si>
  <si>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</si>
  <si>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</si>
  <si>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</si>
  <si>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</si>
  <si>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</si>
  <si>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</si>
  <si>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</si>
  <si>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</si>
  <si>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</si>
  <si>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</si>
  <si>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</si>
  <si>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</si>
  <si>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</si>
  <si>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</si>
  <si>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</si>
  <si>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</si>
  <si>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</si>
  <si>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</si>
  <si>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</si>
  <si>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</si>
  <si>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</si>
  <si>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</si>
  <si>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</si>
  <si>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</si>
  <si>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</si>
  <si>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</si>
  <si>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</si>
  <si>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</si>
  <si>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</si>
  <si>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</si>
  <si>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</si>
  <si>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長野市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</si>
  <si>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</si>
  <si>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</si>
  <si>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</si>
  <si>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</si>
  <si>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</si>
  <si>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</si>
  <si>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</si>
  <si>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</si>
  <si>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</si>
  <si>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</si>
  <si>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</si>
  <si>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</si>
  <si>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</si>
  <si>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</si>
  <si>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</si>
  <si>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</si>
  <si>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</si>
  <si>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</si>
  <si>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</si>
  <si>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</si>
  <si>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</si>
  <si>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</si>
  <si>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</si>
  <si>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</si>
  <si>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</si>
  <si>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</si>
  <si>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</si>
  <si>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</si>
  <si>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</si>
  <si>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</si>
  <si>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</si>
  <si>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</si>
  <si>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</si>
  <si>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</si>
  <si>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</si>
  <si>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</si>
  <si>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</si>
  <si>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</si>
  <si>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</si>
  <si>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</si>
  <si>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</si>
  <si>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</si>
  <si>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</si>
  <si>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</si>
  <si>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</si>
  <si>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</si>
  <si>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</si>
  <si>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</si>
  <si>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</si>
  <si>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</si>
  <si>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</si>
  <si>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</si>
  <si>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</si>
  <si>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</si>
  <si>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</si>
  <si>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</si>
  <si>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</si>
  <si>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</si>
  <si>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</si>
  <si>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</si>
  <si>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</si>
  <si>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</si>
  <si>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</si>
  <si>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</si>
  <si>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</si>
  <si>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</si>
  <si>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</si>
  <si>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</si>
  <si>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</si>
  <si>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</si>
  <si>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</si>
  <si>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</si>
  <si>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</si>
  <si>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</si>
  <si>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</si>
  <si>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</si>
  <si>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</si>
  <si>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</si>
  <si>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</si>
  <si>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</si>
  <si>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</si>
  <si>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</si>
  <si>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</si>
  <si>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</si>
  <si>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</si>
  <si>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</si>
  <si>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</si>
  <si>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</si>
  <si>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</si>
  <si>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</si>
  <si>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</si>
  <si>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</si>
  <si>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</si>
  <si>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</si>
  <si>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</si>
  <si>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</si>
  <si>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</si>
  <si>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</si>
  <si>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</si>
  <si>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</si>
  <si>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</si>
  <si>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</si>
  <si>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</si>
  <si>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</si>
  <si>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</si>
  <si>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</si>
  <si>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</si>
  <si>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</si>
  <si>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</si>
  <si>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</si>
  <si>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</si>
  <si>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</si>
  <si>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</si>
  <si>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長野県長野市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</si>
  <si>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</si>
  <si>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</si>
  <si>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</si>
  <si>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</si>
  <si>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</si>
  <si>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</si>
  <si>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</si>
  <si>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</si>
  <si>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</si>
  <si>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</si>
  <si>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</si>
  <si>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</si>
  <si>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</si>
  <si>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</si>
  <si>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</si>
  <si>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</si>
  <si>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</si>
  <si>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</si>
  <si>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</si>
  <si>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</si>
  <si>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</si>
  <si>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</si>
  <si>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</si>
  <si>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</si>
  <si>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</si>
  <si>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</si>
  <si>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</si>
  <si>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</si>
  <si>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</si>
  <si>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</si>
  <si>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</si>
  <si>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</si>
  <si>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</si>
  <si>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</si>
  <si>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</si>
  <si>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</si>
  <si>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</si>
  <si>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</si>
  <si>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</si>
  <si>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</si>
  <si>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</si>
  <si>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</si>
  <si>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</si>
  <si>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</si>
  <si>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</si>
  <si>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</si>
  <si>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</si>
  <si>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</si>
  <si>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</si>
  <si>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</si>
  <si>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</si>
  <si>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</si>
  <si>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</si>
  <si>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</si>
  <si>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</si>
  <si>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</si>
  <si>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</si>
  <si>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</si>
  <si>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</si>
  <si>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</si>
  <si>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</si>
  <si>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</si>
  <si>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</si>
  <si>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</si>
  <si>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</si>
  <si>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</si>
  <si>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</si>
  <si>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</si>
  <si>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</si>
  <si>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</si>
  <si>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</si>
  <si>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</si>
  <si>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</si>
  <si>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</si>
  <si>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</si>
  <si>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</si>
  <si>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</si>
  <si>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</si>
  <si>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</si>
  <si>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</si>
  <si>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</si>
  <si>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</si>
  <si>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</si>
  <si>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</si>
  <si>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</si>
  <si>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</si>
  <si>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</si>
  <si>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</si>
  <si>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</si>
  <si>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</si>
  <si>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</si>
  <si>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</si>
  <si>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</si>
  <si>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</si>
  <si>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</si>
  <si>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</si>
  <si>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</si>
  <si>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</si>
  <si>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</si>
  <si>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</si>
  <si>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</si>
  <si>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</si>
  <si>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</si>
  <si>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</si>
  <si>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</si>
  <si>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</si>
  <si>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</si>
  <si>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</si>
  <si>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</si>
  <si>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</si>
  <si>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</si>
  <si>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</si>
  <si>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</si>
  <si>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</si>
  <si>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</si>
  <si>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</si>
  <si>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</si>
  <si>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</si>
  <si>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</si>
  <si>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</si>
  <si>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</si>
  <si>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</si>
  <si>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</si>
  <si>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</si>
  <si>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</si>
  <si>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</si>
  <si>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</si>
  <si>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</si>
  <si>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</si>
  <si>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</si>
  <si>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</si>
  <si>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</si>
  <si>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</si>
  <si>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</si>
  <si>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</si>
  <si>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</si>
  <si>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</si>
  <si>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</si>
  <si>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</si>
  <si>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</si>
  <si>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</si>
  <si>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</si>
  <si>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</si>
  <si>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</si>
  <si>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</si>
  <si>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</si>
  <si>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</si>
  <si>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</si>
  <si>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</si>
  <si>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</si>
  <si>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</si>
  <si>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</si>
  <si>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長野県長野市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</si>
  <si>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</si>
  <si>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</si>
  <si>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</si>
  <si>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</si>
  <si>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</si>
  <si>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</si>
  <si>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</si>
  <si>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</si>
  <si>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</si>
  <si>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</si>
  <si>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</si>
  <si>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</si>
  <si>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</si>
  <si>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</si>
  <si>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</si>
  <si>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</si>
  <si>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</si>
  <si>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</si>
  <si>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</si>
  <si>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</si>
  <si>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</si>
  <si>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</si>
  <si>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母子父子寡婦福祉資金貸付事業特別会計</t>
    <phoneticPr fontId="5"/>
  </si>
  <si>
    <t>授産施設特別会計</t>
    <phoneticPr fontId="5"/>
  </si>
  <si>
    <t>-</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</si>
  <si>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</si>
  <si>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</si>
  <si>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</si>
  <si>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</si>
  <si>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</si>
  <si>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</si>
  <si>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</si>
  <si>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</si>
  <si>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</si>
  <si>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</si>
  <si>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</si>
  <si>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</si>
  <si>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</si>
  <si>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</si>
  <si>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</si>
  <si>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</si>
  <si>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</si>
  <si>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</si>
  <si>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</si>
  <si>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</si>
  <si>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</si>
  <si>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法適用企業</t>
    <phoneticPr fontId="5"/>
  </si>
  <si>
    <t>戸隠観光施設事業会計</t>
    <phoneticPr fontId="5"/>
  </si>
  <si>
    <t>産業団地事業会計</t>
    <phoneticPr fontId="5"/>
  </si>
  <si>
    <t>法適用企業</t>
    <phoneticPr fontId="5"/>
  </si>
  <si>
    <t>飯綱高原スキー場事業特別会計</t>
    <phoneticPr fontId="5"/>
  </si>
  <si>
    <t>-</t>
    <phoneticPr fontId="5"/>
  </si>
  <si>
    <t>法非適用企業</t>
    <phoneticPr fontId="5"/>
  </si>
  <si>
    <t>鬼無里大岡観光施設事業特別会計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</si>
  <si>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</si>
  <si>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</si>
  <si>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</si>
  <si>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</si>
  <si>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</si>
  <si>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</si>
  <si>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</si>
  <si>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</si>
  <si>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</si>
  <si>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</si>
  <si>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</si>
  <si>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</si>
  <si>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</si>
  <si>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</si>
  <si>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</si>
  <si>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</si>
  <si>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</si>
  <si>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</si>
  <si>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</si>
  <si>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</si>
  <si>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</si>
  <si>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</si>
  <si>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</si>
  <si>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</si>
  <si>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</si>
  <si>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</si>
  <si>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</si>
  <si>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</si>
  <si>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</si>
  <si>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</si>
  <si>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</si>
  <si>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</si>
  <si>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</si>
  <si>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</si>
  <si>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</si>
  <si>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</si>
  <si>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</si>
  <si>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</si>
  <si>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</si>
  <si>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</si>
  <si>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</si>
  <si>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</si>
  <si>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</si>
  <si>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</si>
  <si>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</si>
  <si>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</si>
  <si>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</si>
  <si>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</si>
  <si>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</si>
  <si>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</si>
  <si>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</si>
  <si>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</si>
  <si>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</si>
  <si>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</si>
  <si>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</si>
  <si>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</si>
  <si>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</si>
  <si>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</si>
  <si>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</si>
  <si>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</si>
  <si>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</si>
  <si>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</si>
  <si>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</si>
  <si>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</si>
  <si>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</si>
  <si>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戸隠観光施設事業会計</t>
    <phoneticPr fontId="5"/>
  </si>
  <si>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</si>
  <si>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</si>
  <si>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</si>
  <si>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</si>
  <si>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</si>
  <si>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</si>
  <si>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</si>
  <si>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</si>
  <si>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</si>
  <si>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</si>
  <si>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</si>
  <si>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</si>
  <si>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</si>
  <si>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</si>
  <si>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</si>
  <si>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</si>
  <si>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</si>
  <si>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</si>
  <si>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</si>
  <si>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</si>
  <si>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</si>
  <si>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</si>
  <si>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</si>
  <si>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</si>
  <si>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</si>
  <si>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</si>
  <si>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</si>
  <si>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</si>
  <si>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</si>
  <si>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</si>
  <si>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</si>
  <si>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</si>
  <si>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</si>
  <si>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</si>
  <si>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</si>
  <si>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</si>
  <si>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</si>
  <si>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</si>
  <si>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</si>
  <si>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</si>
  <si>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</si>
  <si>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</si>
  <si>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</si>
  <si>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</si>
  <si>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</si>
  <si>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</si>
  <si>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</si>
  <si>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</si>
  <si>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</si>
  <si>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</si>
  <si>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</si>
  <si>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</si>
  <si>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</si>
  <si>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</si>
  <si>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</si>
  <si>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</si>
  <si>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</si>
  <si>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</si>
  <si>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</si>
  <si>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</si>
  <si>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</si>
  <si>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</si>
  <si>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</si>
  <si>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</si>
  <si>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</si>
  <si>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</si>
  <si>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</si>
  <si>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</si>
  <si>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</si>
  <si>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</si>
  <si>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</si>
  <si>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</si>
  <si>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</si>
  <si>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</si>
  <si>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</si>
  <si>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</si>
  <si>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</si>
  <si>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</si>
  <si>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</si>
  <si>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</si>
  <si>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</si>
  <si>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</si>
  <si>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</si>
  <si>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</si>
  <si>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</si>
  <si>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</si>
  <si>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</si>
  <si>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</si>
  <si>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</si>
  <si>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</si>
  <si>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</si>
  <si>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</si>
  <si>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0.52</t>
  </si>
  <si>
    <t>▲ 1.83</t>
  </si>
  <si>
    <t>▲ 2.18</t>
  </si>
  <si>
    <t>▲ 0.62</t>
  </si>
  <si>
    <t>▲ 5.54</t>
  </si>
  <si>
    <t>水道事業会計</t>
  </si>
  <si>
    <t>下水道事業会計</t>
  </si>
  <si>
    <t>産業団地事業会計</t>
  </si>
  <si>
    <t>介護保険特別会計</t>
  </si>
  <si>
    <t>国民健康保険特別会計</t>
  </si>
  <si>
    <t>一般会計</t>
  </si>
  <si>
    <t>戸隠観光施設事業会計</t>
  </si>
  <si>
    <t>駐車場事業特別会計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</si>
  <si>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</si>
  <si>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</si>
  <si>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</si>
  <si>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</si>
  <si>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</si>
  <si>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</si>
  <si>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</si>
  <si>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</si>
  <si>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</si>
  <si>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</si>
  <si>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</si>
  <si>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長野市土地開発公社</t>
    <rPh sb="0" eb="2">
      <t>ナガノ</t>
    </rPh>
    <rPh sb="2" eb="3">
      <t>シ</t>
    </rPh>
    <rPh sb="3" eb="5">
      <t>トチ</t>
    </rPh>
    <rPh sb="5" eb="7">
      <t>カイハツ</t>
    </rPh>
    <rPh sb="7" eb="9">
      <t>コウシャ</t>
    </rPh>
    <phoneticPr fontId="5"/>
  </si>
  <si>
    <t>長野市農業公社</t>
    <rPh sb="0" eb="2">
      <t>ナガノ</t>
    </rPh>
    <rPh sb="2" eb="3">
      <t>シ</t>
    </rPh>
    <rPh sb="3" eb="5">
      <t>ノウギョウ</t>
    </rPh>
    <rPh sb="5" eb="7">
      <t>コウシャ</t>
    </rPh>
    <phoneticPr fontId="5"/>
  </si>
  <si>
    <t>長野市開発公社</t>
    <rPh sb="0" eb="2">
      <t>ナガノ</t>
    </rPh>
    <rPh sb="2" eb="3">
      <t>シ</t>
    </rPh>
    <rPh sb="3" eb="5">
      <t>カイハツ</t>
    </rPh>
    <rPh sb="5" eb="7">
      <t>コウシャ</t>
    </rPh>
    <phoneticPr fontId="5"/>
  </si>
  <si>
    <t>ながの観光コンベンションビューロー</t>
    <rPh sb="3" eb="5">
      <t>カンコウ</t>
    </rPh>
    <phoneticPr fontId="5"/>
  </si>
  <si>
    <t>エムウェーブ</t>
  </si>
  <si>
    <t>長野市勤労者共済会</t>
  </si>
  <si>
    <t>長野市スポーツ協会</t>
  </si>
  <si>
    <t>長野市文化芸術振興財団</t>
  </si>
  <si>
    <t>ながの緑育協会</t>
  </si>
  <si>
    <t>長野市民病院</t>
  </si>
  <si>
    <t>長野電鉄</t>
  </si>
  <si>
    <t>電算</t>
  </si>
  <si>
    <t>まちづくり長野</t>
  </si>
  <si>
    <t>〇</t>
    <phoneticPr fontId="2"/>
  </si>
  <si>
    <t>長野広域連合</t>
    <rPh sb="0" eb="2">
      <t>ナガノ</t>
    </rPh>
    <rPh sb="2" eb="4">
      <t>コウイキ</t>
    </rPh>
    <rPh sb="4" eb="6">
      <t>レンゴウ</t>
    </rPh>
    <phoneticPr fontId="2"/>
  </si>
  <si>
    <t>　（一般会計）</t>
    <rPh sb="2" eb="4">
      <t>イッパン</t>
    </rPh>
    <rPh sb="4" eb="6">
      <t>カイケイ</t>
    </rPh>
    <phoneticPr fontId="2"/>
  </si>
  <si>
    <t>　（老人福祉施設等運営事業特別会計）</t>
  </si>
  <si>
    <t>　（長野地域ふるさと事業特別会計）</t>
  </si>
  <si>
    <t>　（ごみ処理施設事業特別会計）</t>
  </si>
  <si>
    <t>須高行政事務組合</t>
    <rPh sb="0" eb="1">
      <t>ス</t>
    </rPh>
    <rPh sb="1" eb="2">
      <t>コウ</t>
    </rPh>
    <rPh sb="2" eb="4">
      <t>ギョウセイ</t>
    </rPh>
    <rPh sb="4" eb="6">
      <t>ジム</t>
    </rPh>
    <rPh sb="6" eb="8">
      <t>クミアイ</t>
    </rPh>
    <phoneticPr fontId="2"/>
  </si>
  <si>
    <t>千曲衛生施設組合</t>
    <rPh sb="0" eb="2">
      <t>チクマ</t>
    </rPh>
    <rPh sb="2" eb="4">
      <t>エイセイ</t>
    </rPh>
    <rPh sb="4" eb="6">
      <t>シセツ</t>
    </rPh>
    <rPh sb="6" eb="8">
      <t>クミアイ</t>
    </rPh>
    <phoneticPr fontId="2"/>
  </si>
  <si>
    <t>長野県後期高齢者医療広域連合</t>
  </si>
  <si>
    <t>　（一般会計）</t>
  </si>
  <si>
    <t>　（後期高齢者医療等別会計）</t>
  </si>
  <si>
    <t>長水部分林組合</t>
    <rPh sb="0" eb="1">
      <t>ナガ</t>
    </rPh>
    <rPh sb="1" eb="2">
      <t>ミズ</t>
    </rPh>
    <rPh sb="2" eb="4">
      <t>ブブン</t>
    </rPh>
    <rPh sb="4" eb="5">
      <t>ハヤシ</t>
    </rPh>
    <rPh sb="5" eb="7">
      <t>クミアイ</t>
    </rPh>
    <phoneticPr fontId="2"/>
  </si>
  <si>
    <t>長野県地方税滞納整理機構</t>
  </si>
  <si>
    <t>北信保健衛生施設組合</t>
  </si>
  <si>
    <t>　（斎場事業特別会計）</t>
  </si>
  <si>
    <t>　（じん芥処理事業特別会計）</t>
  </si>
  <si>
    <t>　（し尿処理事業特別会計）</t>
  </si>
  <si>
    <t>長野県市町村自治振興組合</t>
  </si>
  <si>
    <t>-</t>
    <phoneticPr fontId="2"/>
  </si>
  <si>
    <t>-</t>
    <phoneticPr fontId="2"/>
  </si>
  <si>
    <t>-</t>
    <phoneticPr fontId="2"/>
  </si>
  <si>
    <t>-</t>
    <phoneticPr fontId="2"/>
  </si>
  <si>
    <t>-</t>
    <phoneticPr fontId="2"/>
  </si>
  <si>
    <t>職員退職手当基金</t>
    <rPh sb="0" eb="2">
      <t>ショクイン</t>
    </rPh>
    <rPh sb="2" eb="4">
      <t>タイショク</t>
    </rPh>
    <rPh sb="4" eb="6">
      <t>テアテ</t>
    </rPh>
    <rPh sb="6" eb="8">
      <t>キキン</t>
    </rPh>
    <phoneticPr fontId="12"/>
  </si>
  <si>
    <t>公共施設等総合管理基金</t>
  </si>
  <si>
    <t>地域振興基金</t>
  </si>
  <si>
    <t>過疎地域自立促進基金</t>
  </si>
  <si>
    <t>ふれあい長寿社会福祉基金</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</si>
  <si>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</si>
  <si>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</si>
  <si>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</si>
  <si>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</si>
  <si>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</si>
  <si>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</si>
  <si>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</si>
  <si>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</si>
  <si>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</si>
  <si>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</si>
  <si>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</si>
  <si>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</si>
  <si>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</si>
  <si>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</si>
  <si>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</si>
  <si>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</si>
  <si>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</si>
  <si>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</si>
  <si>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</si>
  <si>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</si>
  <si>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</si>
  <si>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</si>
  <si>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</si>
  <si>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</si>
  <si>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</si>
  <si>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</si>
  <si>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</si>
  <si>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</si>
  <si>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</si>
  <si>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将来負担比率</t>
    <phoneticPr fontId="5"/>
  </si>
  <si>
    <r>
      <rPr>
        <sz val="11"/>
        <color rgb="FFFF0000"/>
        <rFont val="ＭＳ Ｐゴシック"/>
        <family val="3"/>
        <charset val="128"/>
      </rPr>
      <t>　</t>
    </r>
    <r>
      <rPr>
        <sz val="11"/>
        <rFont val="ＭＳ Ｐゴシック"/>
        <family val="3"/>
        <charset val="128"/>
      </rPr>
      <t>有形固定資産減価償却率、将来負担比率ともに類似団体平均と比較して、高い状況にあり、有形固定資産減価償却率については、５年連続して増加している。
　本市は類似団体に比べ有形固定資産の保有量が２割程度（金額換算で1,100億円）多いため、有形固定資産減価償却率への影響が出にくいといった特徴がある。類似団体平均より多くの公共施設等整備費支出をし市有施設等の更新を進めているが減価償却がそれを上回っているため、毎年上昇している。</t>
    </r>
    <rPh sb="74" eb="76">
      <t>ホンシ</t>
    </rPh>
    <rPh sb="171" eb="173">
      <t>シユウ</t>
    </rPh>
    <rPh sb="173" eb="175">
      <t>シセツ</t>
    </rPh>
    <rPh sb="175" eb="176">
      <t>トウ</t>
    </rPh>
    <rPh sb="177" eb="179">
      <t>コウシン</t>
    </rPh>
    <rPh sb="180" eb="181">
      <t>スス</t>
    </rPh>
    <rPh sb="194" eb="196">
      <t>ウワマワ</t>
    </rPh>
    <rPh sb="203" eb="205">
      <t>マイトシ</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</si>
  <si>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</si>
  <si>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</si>
  <si>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将来負担比率は類似団体と比較して高いものの、実質公債費比率は低くなっている。
平成26年度以降、長野Ｕスタジアム、第一庁舎・芸術館建設、学校耐震化事業などのプロジェクト事業の市債発行により、将来負担比率が上昇傾向になっている。令和元年度は、令和元年東日本台風災害による災害復旧事業債の発行に伴う市債残高の増加などにより、将来負担額が増加に転じ、将来負担比率が増加した。
実質公債費比率は、長野オリンピック関係の市債償還が終わる平成29年度までは低下傾向だったが、前述のプロジェクト事業に伴う市債の元金償還が本格化したことから、平成30年度、令和元年度ともに比率が上昇した。今後も引き続き上昇することが見込まれるため、交付税措置のない市債発行を抑制していくよう努める。</t>
    <rPh sb="0" eb="2">
      <t>ショウライ</t>
    </rPh>
    <rPh sb="2" eb="4">
      <t>フタン</t>
    </rPh>
    <rPh sb="4" eb="6">
      <t>ヒリツ</t>
    </rPh>
    <rPh sb="7" eb="9">
      <t>ルイジ</t>
    </rPh>
    <rPh sb="9" eb="11">
      <t>ダンタイ</t>
    </rPh>
    <rPh sb="12" eb="14">
      <t>ヒカク</t>
    </rPh>
    <rPh sb="16" eb="17">
      <t>タカ</t>
    </rPh>
    <rPh sb="22" eb="24">
      <t>ジッシツ</t>
    </rPh>
    <rPh sb="24" eb="27">
      <t>コウサイヒ</t>
    </rPh>
    <rPh sb="27" eb="29">
      <t>ヒリツ</t>
    </rPh>
    <rPh sb="30" eb="31">
      <t>ヒク</t>
    </rPh>
    <rPh sb="45" eb="47">
      <t>イコウ</t>
    </rPh>
    <rPh sb="48" eb="50">
      <t>ナガノ</t>
    </rPh>
    <rPh sb="57" eb="59">
      <t>ダイイチ</t>
    </rPh>
    <rPh sb="59" eb="61">
      <t>チョウシャ</t>
    </rPh>
    <rPh sb="62" eb="65">
      <t>ゲイジュツカン</t>
    </rPh>
    <rPh sb="65" eb="67">
      <t>ケンセツ</t>
    </rPh>
    <rPh sb="68" eb="70">
      <t>ガッコウ</t>
    </rPh>
    <rPh sb="70" eb="73">
      <t>タイシンカ</t>
    </rPh>
    <rPh sb="73" eb="75">
      <t>ジギョウ</t>
    </rPh>
    <rPh sb="84" eb="86">
      <t>ジギョウ</t>
    </rPh>
    <rPh sb="87" eb="89">
      <t>シサイ</t>
    </rPh>
    <rPh sb="89" eb="91">
      <t>ハッコウ</t>
    </rPh>
    <rPh sb="95" eb="97">
      <t>ショウライ</t>
    </rPh>
    <rPh sb="97" eb="99">
      <t>フタン</t>
    </rPh>
    <rPh sb="99" eb="101">
      <t>ヒリツ</t>
    </rPh>
    <rPh sb="102" eb="104">
      <t>ジョウショウ</t>
    </rPh>
    <rPh sb="104" eb="106">
      <t>ケイコウ</t>
    </rPh>
    <rPh sb="172" eb="174">
      <t>ショウライ</t>
    </rPh>
    <rPh sb="174" eb="176">
      <t>フタン</t>
    </rPh>
    <rPh sb="176" eb="178">
      <t>ヒリツ</t>
    </rPh>
    <rPh sb="179" eb="181">
      <t>ゾウカ</t>
    </rPh>
    <rPh sb="185" eb="187">
      <t>ジッシツ</t>
    </rPh>
    <rPh sb="187" eb="190">
      <t>コウサイヒ</t>
    </rPh>
    <rPh sb="190" eb="192">
      <t>ヒリツ</t>
    </rPh>
    <rPh sb="194" eb="196">
      <t>ナガノ</t>
    </rPh>
    <rPh sb="202" eb="204">
      <t>カンケイ</t>
    </rPh>
    <rPh sb="205" eb="207">
      <t>シサイ</t>
    </rPh>
    <rPh sb="207" eb="209">
      <t>ショウカン</t>
    </rPh>
    <rPh sb="210" eb="211">
      <t>オ</t>
    </rPh>
    <rPh sb="213" eb="215">
      <t>ヘイセイ</t>
    </rPh>
    <rPh sb="217" eb="219">
      <t>ネンド</t>
    </rPh>
    <rPh sb="222" eb="224">
      <t>テイカ</t>
    </rPh>
    <rPh sb="224" eb="226">
      <t>ケイコウ</t>
    </rPh>
    <rPh sb="231" eb="233">
      <t>ゼンジュツ</t>
    </rPh>
    <rPh sb="248" eb="250">
      <t>ガンキン</t>
    </rPh>
    <rPh sb="250" eb="252">
      <t>ショウカン</t>
    </rPh>
    <rPh sb="253" eb="256">
      <t>ホンカクカ</t>
    </rPh>
    <rPh sb="267" eb="269">
      <t>ネンド</t>
    </rPh>
    <rPh sb="270" eb="273">
      <t>レイワモト</t>
    </rPh>
    <rPh sb="273" eb="275">
      <t>ネンド</t>
    </rPh>
    <rPh sb="278" eb="280">
      <t>ヒリツ</t>
    </rPh>
    <rPh sb="281" eb="283">
      <t>ジョウショウ</t>
    </rPh>
    <rPh sb="289" eb="290">
      <t>ヒ</t>
    </rPh>
    <rPh sb="291" eb="292">
      <t>ツヅ</t>
    </rPh>
    <rPh sb="321" eb="323">
      <t>ヨクセイ</t>
    </rPh>
    <rPh sb="329" eb="33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</si>
</sst>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7B7F-4E4A-BF43-65D4ABA0CB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90572</c:v>
                </c:pt>
                <c:pt idx="1">
                  <c:v>62601</c:v>
                </c:pt>
                <c:pt idx="2">
                  <c:v>53975</c:v>
                </c:pt>
                <c:pt idx="3">
                  <c:v>43231</c:v>
                </c:pt>
                <c:pt idx="4">
                  <c:v>57795</c:v>
                </c:pt>
              </c:numCache>
            </c:numRef>
          </c:val>
          <c:smooth val="0"/>
          <c:extLst>
            <c:ext xmlns:c16="http://schemas.microsoft.com/office/drawing/2014/chart" uri="{C3380CC4-5D6E-409C-BE32-E72D297353CC}">
              <c16:uniqueId val="{00000001-7B7F-4E4A-BF43-65D4ABA0CB19}"/>
            </c:ext>
          </c:extLst>
        </c:ser>
        <c:dLbls>
          <c:showLegendKey val="0"/>
          <c:showVal val="0"/>
          <c:showCatName val="0"/>
          <c:showSerName val="0"/>
          <c:showPercent val="0"/>
          <c:showBubbleSize val="0"/>
        </c:dLbls>
        <c:marker val="1"/>
        <c:smooth val="0"/>
        <c:axId val="133617392"/>
        <c:axId val="133617784"/>
      </c:lineChart>
      <c:catAx>
        <c:axId val="133617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617784"/>
        <c:crosses val="autoZero"/>
        <c:auto val="1"/>
        <c:lblAlgn val="ctr"/>
        <c:lblOffset val="100"/>
        <c:tickLblSkip val="1"/>
        <c:tickMarkSkip val="1"/>
        <c:noMultiLvlLbl val="0"/>
      </c:catAx>
      <c:valAx>
        <c:axId val="13361778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617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2.4700000000000002</c:v>
                </c:pt>
                <c:pt idx="1">
                  <c:v>2.29</c:v>
                </c:pt>
                <c:pt idx="2">
                  <c:v>2.0299999999999998</c:v>
                </c:pt>
                <c:pt idx="3">
                  <c:v>2.5099999999999998</c:v>
                </c:pt>
                <c:pt idx="4">
                  <c:v>0.24</c:v>
                </c:pt>
              </c:numCache>
            </c:numRef>
          </c:val>
          <c:extLst>
            <c:ext xmlns:c16="http://schemas.microsoft.com/office/drawing/2014/chart" uri="{C3380CC4-5D6E-409C-BE32-E72D297353CC}">
              <c16:uniqueId val="{00000000-79FE-4398-9861-A0D27E2E1A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18.37</c:v>
                </c:pt>
                <c:pt idx="1">
                  <c:v>18.420000000000002</c:v>
                </c:pt>
                <c:pt idx="2">
                  <c:v>17.47</c:v>
                </c:pt>
                <c:pt idx="3">
                  <c:v>17.170000000000002</c:v>
                </c:pt>
                <c:pt idx="4">
                  <c:v>15.3</c:v>
                </c:pt>
              </c:numCache>
            </c:numRef>
          </c:val>
          <c:extLst>
            <c:ext xmlns:c16="http://schemas.microsoft.com/office/drawing/2014/chart" uri="{C3380CC4-5D6E-409C-BE32-E72D297353CC}">
              <c16:uniqueId val="{00000001-79FE-4398-9861-A0D27E2E1A81}"/>
            </c:ext>
          </c:extLst>
        </c:ser>
        <c:dLbls>
          <c:showLegendKey val="0"/>
          <c:showVal val="0"/>
          <c:showCatName val="0"/>
          <c:showSerName val="0"/>
          <c:showPercent val="0"/>
          <c:showBubbleSize val="0"/>
        </c:dLbls>
        <c:gapWidth val="250"/>
        <c:overlap val="100"/>
        <c:axId val="413656488"/>
        <c:axId val="413651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-0.52</c:v>
                </c:pt>
                <c:pt idx="1">
                  <c:v>-1.83</c:v>
                </c:pt>
                <c:pt idx="2">
                  <c:v>-2.1800000000000002</c:v>
                </c:pt>
                <c:pt idx="3">
                  <c:v>-0.62</c:v>
                </c:pt>
                <c:pt idx="4">
                  <c:v>-5.54</c:v>
                </c:pt>
              </c:numCache>
            </c:numRef>
          </c:val>
          <c:smooth val="0"/>
          <c:extLst>
            <c:ext xmlns:c16="http://schemas.microsoft.com/office/drawing/2014/chart" uri="{C3380CC4-5D6E-409C-BE32-E72D297353CC}">
              <c16:uniqueId val="{00000002-79FE-4398-9861-A0D27E2E1A81}"/>
            </c:ext>
          </c:extLst>
        </c:ser>
        <c:dLbls>
          <c:showLegendKey val="0"/>
          <c:showVal val="0"/>
          <c:showCatName val="0"/>
          <c:showSerName val="0"/>
          <c:showPercent val="0"/>
          <c:showBubbleSize val="0"/>
        </c:dLbls>
        <c:marker val="1"/>
        <c:smooth val="0"/>
        <c:axId val="413656488"/>
        <c:axId val="413651784"/>
      </c:lineChart>
      <c:catAx>
        <c:axId val="413656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3651784"/>
        <c:crosses val="autoZero"/>
        <c:auto val="1"/>
        <c:lblAlgn val="ctr"/>
        <c:lblOffset val="100"/>
        <c:tickLblSkip val="1"/>
        <c:tickMarkSkip val="1"/>
        <c:noMultiLvlLbl val="0"/>
      </c:catAx>
      <c:valAx>
        <c:axId val="413651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656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5.77</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FB3F-47A0-853D-564F6D112B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3F-47A0-853D-564F6D112BDA}"/>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0.02</c:v>
                </c:pt>
                <c:pt idx="8">
                  <c:v>#N/A</c:v>
                </c:pt>
                <c:pt idx="9">
                  <c:v>0.05</c:v>
                </c:pt>
              </c:numCache>
            </c:numRef>
          </c:val>
          <c:extLst>
            <c:ext xmlns:c16="http://schemas.microsoft.com/office/drawing/2014/chart" uri="{C3380CC4-5D6E-409C-BE32-E72D297353CC}">
              <c16:uniqueId val="{00000002-FB3F-47A0-853D-564F6D112BDA}"/>
            </c:ext>
          </c:extLst>
        </c:ser>
        <c:ser>
          <c:idx val="3"/>
          <c:order val="3"/>
          <c:tx>
            <c:strRef>
              <c:f>データシート!$A$30</c:f>
              <c:strCache>
                <c:ptCount val="1"/>
                <c:pt idx="0">
                  <c:v>戸隠観光施設事業会計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0.02</c:v>
                </c:pt>
                <c:pt idx="4">
                  <c:v>#N/A</c:v>
                </c:pt>
                <c:pt idx="5">
                  <c:v>0.04</c:v>
                </c:pt>
                <c:pt idx="6">
                  <c:v>#N/A</c:v>
                </c:pt>
                <c:pt idx="7">
                  <c:v>0.05</c:v>
                </c:pt>
                <c:pt idx="8">
                  <c:v>#N/A</c:v>
                </c:pt>
                <c:pt idx="9">
                  <c:v>0.06</c:v>
                </c:pt>
              </c:numCache>
            </c:numRef>
          </c:val>
          <c:extLst>
            <c:ext xmlns:c16="http://schemas.microsoft.com/office/drawing/2014/chart" uri="{C3380CC4-5D6E-409C-BE32-E72D297353CC}">
              <c16:uniqueId val="{00000003-FB3F-47A0-853D-564F6D112BDA}"/>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2.46</c:v>
                </c:pt>
                <c:pt idx="2">
                  <c:v>#N/A</c:v>
                </c:pt>
                <c:pt idx="3">
                  <c:v>2.2799999999999998</c:v>
                </c:pt>
                <c:pt idx="4">
                  <c:v>#N/A</c:v>
                </c:pt>
                <c:pt idx="5">
                  <c:v>2.02</c:v>
                </c:pt>
                <c:pt idx="6">
                  <c:v>#N/A</c:v>
                </c:pt>
                <c:pt idx="7">
                  <c:v>2.5099999999999998</c:v>
                </c:pt>
                <c:pt idx="8">
                  <c:v>#N/A</c:v>
                </c:pt>
                <c:pt idx="9">
                  <c:v>0.23</c:v>
                </c:pt>
              </c:numCache>
            </c:numRef>
          </c:val>
          <c:extLst>
            <c:ext xmlns:c16="http://schemas.microsoft.com/office/drawing/2014/chart" uri="{C3380CC4-5D6E-409C-BE32-E72D297353CC}">
              <c16:uniqueId val="{00000004-FB3F-47A0-853D-564F6D112BD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0.21</c:v>
                </c:pt>
                <c:pt idx="2">
                  <c:v>#N/A</c:v>
                </c:pt>
                <c:pt idx="3">
                  <c:v>0.12</c:v>
                </c:pt>
                <c:pt idx="4">
                  <c:v>#N/A</c:v>
                </c:pt>
                <c:pt idx="5">
                  <c:v>1.1299999999999999</c:v>
                </c:pt>
                <c:pt idx="6">
                  <c:v>#N/A</c:v>
                </c:pt>
                <c:pt idx="7">
                  <c:v>0.74</c:v>
                </c:pt>
                <c:pt idx="8">
                  <c:v>#N/A</c:v>
                </c:pt>
                <c:pt idx="9">
                  <c:v>0.36</c:v>
                </c:pt>
              </c:numCache>
            </c:numRef>
          </c:val>
          <c:extLst>
            <c:ext xmlns:c16="http://schemas.microsoft.com/office/drawing/2014/chart" uri="{C3380CC4-5D6E-409C-BE32-E72D297353CC}">
              <c16:uniqueId val="{00000005-FB3F-47A0-853D-564F6D112BD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c:v>
                </c:pt>
                <c:pt idx="2">
                  <c:v>#N/A</c:v>
                </c:pt>
                <c:pt idx="3">
                  <c:v>1.04</c:v>
                </c:pt>
                <c:pt idx="4">
                  <c:v>#N/A</c:v>
                </c:pt>
                <c:pt idx="5">
                  <c:v>0.59</c:v>
                </c:pt>
                <c:pt idx="6">
                  <c:v>#N/A</c:v>
                </c:pt>
                <c:pt idx="7">
                  <c:v>0.94</c:v>
                </c:pt>
                <c:pt idx="8">
                  <c:v>#N/A</c:v>
                </c:pt>
                <c:pt idx="9">
                  <c:v>0.79</c:v>
                </c:pt>
              </c:numCache>
            </c:numRef>
          </c:val>
          <c:extLst>
            <c:ext xmlns:c16="http://schemas.microsoft.com/office/drawing/2014/chart" uri="{C3380CC4-5D6E-409C-BE32-E72D297353CC}">
              <c16:uniqueId val="{00000006-FB3F-47A0-853D-564F6D112BDA}"/>
            </c:ext>
          </c:extLst>
        </c:ser>
        <c:ser>
          <c:idx val="7"/>
          <c:order val="7"/>
          <c:tx>
            <c:strRef>
              <c:f>データシート!$A$34</c:f>
              <c:strCache>
                <c:ptCount val="1"/>
                <c:pt idx="0">
                  <c:v>産業団地事業会計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1.66</c:v>
                </c:pt>
                <c:pt idx="2">
                  <c:v>#N/A</c:v>
                </c:pt>
                <c:pt idx="3">
                  <c:v>1.67</c:v>
                </c:pt>
                <c:pt idx="4">
                  <c:v>#N/A</c:v>
                </c:pt>
                <c:pt idx="5">
                  <c:v>1.61</c:v>
                </c:pt>
                <c:pt idx="6">
                  <c:v>#N/A</c:v>
                </c:pt>
                <c:pt idx="7">
                  <c:v>1.71</c:v>
                </c:pt>
                <c:pt idx="8">
                  <c:v>#N/A</c:v>
                </c:pt>
                <c:pt idx="9">
                  <c:v>1.82</c:v>
                </c:pt>
              </c:numCache>
            </c:numRef>
          </c:val>
          <c:extLst>
            <c:ext xmlns:c16="http://schemas.microsoft.com/office/drawing/2014/chart" uri="{C3380CC4-5D6E-409C-BE32-E72D297353CC}">
              <c16:uniqueId val="{00000007-FB3F-47A0-853D-564F6D112BDA}"/>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7.33</c:v>
                </c:pt>
                <c:pt idx="2">
                  <c:v>#N/A</c:v>
                </c:pt>
                <c:pt idx="3">
                  <c:v>7.32</c:v>
                </c:pt>
                <c:pt idx="4">
                  <c:v>#N/A</c:v>
                </c:pt>
                <c:pt idx="5">
                  <c:v>6.91</c:v>
                </c:pt>
                <c:pt idx="6">
                  <c:v>#N/A</c:v>
                </c:pt>
                <c:pt idx="7">
                  <c:v>6.52</c:v>
                </c:pt>
                <c:pt idx="8">
                  <c:v>#N/A</c:v>
                </c:pt>
                <c:pt idx="9">
                  <c:v>6.07</c:v>
                </c:pt>
              </c:numCache>
            </c:numRef>
          </c:val>
          <c:extLst>
            <c:ext xmlns:c16="http://schemas.microsoft.com/office/drawing/2014/chart" uri="{C3380CC4-5D6E-409C-BE32-E72D297353CC}">
              <c16:uniqueId val="{00000008-FB3F-47A0-853D-564F6D112BD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10.66</c:v>
                </c:pt>
                <c:pt idx="2">
                  <c:v>#N/A</c:v>
                </c:pt>
                <c:pt idx="3">
                  <c:v>12.42</c:v>
                </c:pt>
                <c:pt idx="4">
                  <c:v>#N/A</c:v>
                </c:pt>
                <c:pt idx="5">
                  <c:v>13.54</c:v>
                </c:pt>
                <c:pt idx="6">
                  <c:v>#N/A</c:v>
                </c:pt>
                <c:pt idx="7">
                  <c:v>14.3</c:v>
                </c:pt>
                <c:pt idx="8">
                  <c:v>#N/A</c:v>
                </c:pt>
                <c:pt idx="9">
                  <c:v>15.53</c:v>
                </c:pt>
              </c:numCache>
            </c:numRef>
          </c:val>
          <c:extLst>
            <c:ext xmlns:c16="http://schemas.microsoft.com/office/drawing/2014/chart" uri="{C3380CC4-5D6E-409C-BE32-E72D297353CC}">
              <c16:uniqueId val="{00000009-FB3F-47A0-853D-564F6D112BDA}"/>
            </c:ext>
          </c:extLst>
        </c:ser>
        <c:dLbls>
          <c:showLegendKey val="0"/>
          <c:showVal val="0"/>
          <c:showCatName val="0"/>
          <c:showSerName val="0"/>
          <c:showPercent val="0"/>
          <c:showBubbleSize val="0"/>
        </c:dLbls>
        <c:gapWidth val="150"/>
        <c:overlap val="100"/>
        <c:axId val="413651392"/>
        <c:axId val="413658056"/>
      </c:barChart>
      <c:catAx>
        <c:axId val="41365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3658056"/>
        <c:crosses val="autoZero"/>
        <c:auto val="1"/>
        <c:lblAlgn val="ctr"/>
        <c:lblOffset val="100"/>
        <c:tickLblSkip val="1"/>
        <c:tickMarkSkip val="1"/>
        <c:noMultiLvlLbl val="0"/>
      </c:catAx>
      <c:valAx>
        <c:axId val="413658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651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18822</c:v>
                </c:pt>
                <c:pt idx="5">
                  <c:v>18388</c:v>
                </c:pt>
                <c:pt idx="8">
                  <c:v>19072</c:v>
                </c:pt>
                <c:pt idx="11">
                  <c:v>19064</c:v>
                </c:pt>
                <c:pt idx="14">
                  <c:v>18838</c:v>
                </c:pt>
              </c:numCache>
            </c:numRef>
          </c:val>
          <c:extLst>
            <c:ext xmlns:c16="http://schemas.microsoft.com/office/drawing/2014/chart" uri="{C3380CC4-5D6E-409C-BE32-E72D297353CC}">
              <c16:uniqueId val="{00000000-A7CB-487D-94F0-B1F48DD9D1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7CB-487D-94F0-B1F48DD9D1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294</c:v>
                </c:pt>
                <c:pt idx="3">
                  <c:v>190</c:v>
                </c:pt>
                <c:pt idx="6">
                  <c:v>162</c:v>
                </c:pt>
                <c:pt idx="9">
                  <c:v>157</c:v>
                </c:pt>
                <c:pt idx="12">
                  <c:v>132</c:v>
                </c:pt>
              </c:numCache>
            </c:numRef>
          </c:val>
          <c:extLst>
            <c:ext xmlns:c16="http://schemas.microsoft.com/office/drawing/2014/chart" uri="{C3380CC4-5D6E-409C-BE32-E72D297353CC}">
              <c16:uniqueId val="{00000002-A7CB-487D-94F0-B1F48DD9D1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51</c:v>
                </c:pt>
                <c:pt idx="3">
                  <c:v>50</c:v>
                </c:pt>
                <c:pt idx="6">
                  <c:v>51</c:v>
                </c:pt>
                <c:pt idx="9">
                  <c:v>96</c:v>
                </c:pt>
                <c:pt idx="12">
                  <c:v>460</c:v>
                </c:pt>
              </c:numCache>
            </c:numRef>
          </c:val>
          <c:extLst>
            <c:ext xmlns:c16="http://schemas.microsoft.com/office/drawing/2014/chart" uri="{C3380CC4-5D6E-409C-BE32-E72D297353CC}">
              <c16:uniqueId val="{00000003-A7CB-487D-94F0-B1F48DD9D1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5839</c:v>
                </c:pt>
                <c:pt idx="3">
                  <c:v>5292</c:v>
                </c:pt>
                <c:pt idx="6">
                  <c:v>5005</c:v>
                </c:pt>
                <c:pt idx="9">
                  <c:v>4934</c:v>
                </c:pt>
                <c:pt idx="12">
                  <c:v>4880</c:v>
                </c:pt>
              </c:numCache>
            </c:numRef>
          </c:val>
          <c:extLst>
            <c:ext xmlns:c16="http://schemas.microsoft.com/office/drawing/2014/chart" uri="{C3380CC4-5D6E-409C-BE32-E72D297353CC}">
              <c16:uniqueId val="{00000004-A7CB-487D-94F0-B1F48DD9D1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CB-487D-94F0-B1F48DD9D1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7CB-487D-94F0-B1F48DD9D1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14313</c:v>
                </c:pt>
                <c:pt idx="3">
                  <c:v>13894</c:v>
                </c:pt>
                <c:pt idx="6">
                  <c:v>15629</c:v>
                </c:pt>
                <c:pt idx="9">
                  <c:v>15713</c:v>
                </c:pt>
                <c:pt idx="12">
                  <c:v>15965</c:v>
                </c:pt>
              </c:numCache>
            </c:numRef>
          </c:val>
          <c:extLst>
            <c:ext xmlns:c16="http://schemas.microsoft.com/office/drawing/2014/chart" uri="{C3380CC4-5D6E-409C-BE32-E72D297353CC}">
              <c16:uniqueId val="{00000007-A7CB-487D-94F0-B1F48DD9D132}"/>
            </c:ext>
          </c:extLst>
        </c:ser>
        <c:dLbls>
          <c:showLegendKey val="0"/>
          <c:showVal val="0"/>
          <c:showCatName val="0"/>
          <c:showSerName val="0"/>
          <c:showPercent val="0"/>
          <c:showBubbleSize val="0"/>
        </c:dLbls>
        <c:gapWidth val="100"/>
        <c:overlap val="100"/>
        <c:axId val="413655312"/>
        <c:axId val="413652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1675</c:v>
                </c:pt>
                <c:pt idx="2">
                  <c:v>#N/A</c:v>
                </c:pt>
                <c:pt idx="3">
                  <c:v>#N/A</c:v>
                </c:pt>
                <c:pt idx="4">
                  <c:v>1038</c:v>
                </c:pt>
                <c:pt idx="5">
                  <c:v>#N/A</c:v>
                </c:pt>
                <c:pt idx="6">
                  <c:v>#N/A</c:v>
                </c:pt>
                <c:pt idx="7">
                  <c:v>1775</c:v>
                </c:pt>
                <c:pt idx="8">
                  <c:v>#N/A</c:v>
                </c:pt>
                <c:pt idx="9">
                  <c:v>#N/A</c:v>
                </c:pt>
                <c:pt idx="10">
                  <c:v>1836</c:v>
                </c:pt>
                <c:pt idx="11">
                  <c:v>#N/A</c:v>
                </c:pt>
                <c:pt idx="12">
                  <c:v>#N/A</c:v>
                </c:pt>
                <c:pt idx="13">
                  <c:v>2599</c:v>
                </c:pt>
                <c:pt idx="14">
                  <c:v>#N/A</c:v>
                </c:pt>
              </c:numCache>
            </c:numRef>
          </c:val>
          <c:smooth val="0"/>
          <c:extLst>
            <c:ext xmlns:c16="http://schemas.microsoft.com/office/drawing/2014/chart" uri="{C3380CC4-5D6E-409C-BE32-E72D297353CC}">
              <c16:uniqueId val="{00000008-A7CB-487D-94F0-B1F48DD9D132}"/>
            </c:ext>
          </c:extLst>
        </c:ser>
        <c:dLbls>
          <c:showLegendKey val="0"/>
          <c:showVal val="0"/>
          <c:showCatName val="0"/>
          <c:showSerName val="0"/>
          <c:showPercent val="0"/>
          <c:showBubbleSize val="0"/>
        </c:dLbls>
        <c:marker val="1"/>
        <c:smooth val="0"/>
        <c:axId val="413655312"/>
        <c:axId val="413652568"/>
      </c:lineChart>
      <c:catAx>
        <c:axId val="41365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3652568"/>
        <c:crosses val="autoZero"/>
        <c:auto val="1"/>
        <c:lblAlgn val="ctr"/>
        <c:lblOffset val="100"/>
        <c:tickLblSkip val="1"/>
        <c:tickMarkSkip val="1"/>
        <c:noMultiLvlLbl val="0"/>
      </c:catAx>
      <c:valAx>
        <c:axId val="413652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65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161840</c:v>
                </c:pt>
                <c:pt idx="5">
                  <c:v>167036</c:v>
                </c:pt>
                <c:pt idx="8">
                  <c:v>163743</c:v>
                </c:pt>
                <c:pt idx="11">
                  <c:v>162553</c:v>
                </c:pt>
                <c:pt idx="14">
                  <c:v>158386</c:v>
                </c:pt>
              </c:numCache>
            </c:numRef>
          </c:val>
          <c:extLst>
            <c:ext xmlns:c16="http://schemas.microsoft.com/office/drawing/2014/chart" uri="{C3380CC4-5D6E-409C-BE32-E72D297353CC}">
              <c16:uniqueId val="{00000000-D30A-4B64-A05F-4D4D2FA189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23209</c:v>
                </c:pt>
                <c:pt idx="5">
                  <c:v>25659</c:v>
                </c:pt>
                <c:pt idx="8">
                  <c:v>27798</c:v>
                </c:pt>
                <c:pt idx="11">
                  <c:v>28837</c:v>
                </c:pt>
                <c:pt idx="14">
                  <c:v>28039</c:v>
                </c:pt>
              </c:numCache>
            </c:numRef>
          </c:val>
          <c:extLst>
            <c:ext xmlns:c16="http://schemas.microsoft.com/office/drawing/2014/chart" uri="{C3380CC4-5D6E-409C-BE32-E72D297353CC}">
              <c16:uniqueId val="{00000001-D30A-4B64-A05F-4D4D2FA189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31961</c:v>
                </c:pt>
                <c:pt idx="5">
                  <c:v>31502</c:v>
                </c:pt>
                <c:pt idx="8">
                  <c:v>26172</c:v>
                </c:pt>
                <c:pt idx="11">
                  <c:v>26492</c:v>
                </c:pt>
                <c:pt idx="14">
                  <c:v>25329</c:v>
                </c:pt>
              </c:numCache>
            </c:numRef>
          </c:val>
          <c:extLst>
            <c:ext xmlns:c16="http://schemas.microsoft.com/office/drawing/2014/chart" uri="{C3380CC4-5D6E-409C-BE32-E72D297353CC}">
              <c16:uniqueId val="{00000002-D30A-4B64-A05F-4D4D2FA189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0A-4B64-A05F-4D4D2FA189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30A-4B64-A05F-4D4D2FA189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2053</c:v>
                </c:pt>
                <c:pt idx="3">
                  <c:v>817</c:v>
                </c:pt>
                <c:pt idx="6">
                  <c:v>907</c:v>
                </c:pt>
                <c:pt idx="9">
                  <c:v>1467</c:v>
                </c:pt>
                <c:pt idx="12">
                  <c:v>1144</c:v>
                </c:pt>
              </c:numCache>
            </c:numRef>
          </c:val>
          <c:extLst>
            <c:ext xmlns:c16="http://schemas.microsoft.com/office/drawing/2014/chart" uri="{C3380CC4-5D6E-409C-BE32-E72D297353CC}">
              <c16:uniqueId val="{00000005-D30A-4B64-A05F-4D4D2FA189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21584</c:v>
                </c:pt>
                <c:pt idx="3">
                  <c:v>22502</c:v>
                </c:pt>
                <c:pt idx="6">
                  <c:v>22796</c:v>
                </c:pt>
                <c:pt idx="9">
                  <c:v>22262</c:v>
                </c:pt>
                <c:pt idx="12">
                  <c:v>22084</c:v>
                </c:pt>
              </c:numCache>
            </c:numRef>
          </c:val>
          <c:extLst>
            <c:ext xmlns:c16="http://schemas.microsoft.com/office/drawing/2014/chart" uri="{C3380CC4-5D6E-409C-BE32-E72D297353CC}">
              <c16:uniqueId val="{00000006-D30A-4B64-A05F-4D4D2FA189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282</c:v>
                </c:pt>
                <c:pt idx="3">
                  <c:v>739</c:v>
                </c:pt>
                <c:pt idx="6">
                  <c:v>4895</c:v>
                </c:pt>
                <c:pt idx="9">
                  <c:v>10935</c:v>
                </c:pt>
                <c:pt idx="12">
                  <c:v>11755</c:v>
                </c:pt>
              </c:numCache>
            </c:numRef>
          </c:val>
          <c:extLst>
            <c:ext xmlns:c16="http://schemas.microsoft.com/office/drawing/2014/chart" uri="{C3380CC4-5D6E-409C-BE32-E72D297353CC}">
              <c16:uniqueId val="{00000007-D30A-4B64-A05F-4D4D2FA189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66500</c:v>
                </c:pt>
                <c:pt idx="3">
                  <c:v>58304</c:v>
                </c:pt>
                <c:pt idx="6">
                  <c:v>55512</c:v>
                </c:pt>
                <c:pt idx="9">
                  <c:v>52015</c:v>
                </c:pt>
                <c:pt idx="12">
                  <c:v>48548</c:v>
                </c:pt>
              </c:numCache>
            </c:numRef>
          </c:val>
          <c:extLst>
            <c:ext xmlns:c16="http://schemas.microsoft.com/office/drawing/2014/chart" uri="{C3380CC4-5D6E-409C-BE32-E72D297353CC}">
              <c16:uniqueId val="{00000008-D30A-4B64-A05F-4D4D2FA189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3815</c:v>
                </c:pt>
                <c:pt idx="3">
                  <c:v>4369</c:v>
                </c:pt>
                <c:pt idx="6">
                  <c:v>4632</c:v>
                </c:pt>
                <c:pt idx="9">
                  <c:v>4411</c:v>
                </c:pt>
                <c:pt idx="12">
                  <c:v>4617</c:v>
                </c:pt>
              </c:numCache>
            </c:numRef>
          </c:val>
          <c:extLst>
            <c:ext xmlns:c16="http://schemas.microsoft.com/office/drawing/2014/chart" uri="{C3380CC4-5D6E-409C-BE32-E72D297353CC}">
              <c16:uniqueId val="{00000009-D30A-4B64-A05F-4D4D2FA189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150598</c:v>
                </c:pt>
                <c:pt idx="3">
                  <c:v>161827</c:v>
                </c:pt>
                <c:pt idx="6">
                  <c:v>162233</c:v>
                </c:pt>
                <c:pt idx="9">
                  <c:v>158797</c:v>
                </c:pt>
                <c:pt idx="12">
                  <c:v>160273</c:v>
                </c:pt>
              </c:numCache>
            </c:numRef>
          </c:val>
          <c:extLst>
            <c:ext xmlns:c16="http://schemas.microsoft.com/office/drawing/2014/chart" uri="{C3380CC4-5D6E-409C-BE32-E72D297353CC}">
              <c16:uniqueId val="{0000000A-D30A-4B64-A05F-4D4D2FA18935}"/>
            </c:ext>
          </c:extLst>
        </c:ser>
        <c:dLbls>
          <c:showLegendKey val="0"/>
          <c:showVal val="0"/>
          <c:showCatName val="0"/>
          <c:showSerName val="0"/>
          <c:showPercent val="0"/>
          <c:showBubbleSize val="0"/>
        </c:dLbls>
        <c:gapWidth val="100"/>
        <c:overlap val="100"/>
        <c:axId val="413654528"/>
        <c:axId val="413652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27822</c:v>
                </c:pt>
                <c:pt idx="2">
                  <c:v>#N/A</c:v>
                </c:pt>
                <c:pt idx="3">
                  <c:v>#N/A</c:v>
                </c:pt>
                <c:pt idx="4">
                  <c:v>24361</c:v>
                </c:pt>
                <c:pt idx="5">
                  <c:v>#N/A</c:v>
                </c:pt>
                <c:pt idx="6">
                  <c:v>#N/A</c:v>
                </c:pt>
                <c:pt idx="7">
                  <c:v>33262</c:v>
                </c:pt>
                <c:pt idx="8">
                  <c:v>#N/A</c:v>
                </c:pt>
                <c:pt idx="9">
                  <c:v>#N/A</c:v>
                </c:pt>
                <c:pt idx="10">
                  <c:v>32006</c:v>
                </c:pt>
                <c:pt idx="11">
                  <c:v>#N/A</c:v>
                </c:pt>
                <c:pt idx="12">
                  <c:v>#N/A</c:v>
                </c:pt>
                <c:pt idx="13">
                  <c:v>36666</c:v>
                </c:pt>
                <c:pt idx="14">
                  <c:v>#N/A</c:v>
                </c:pt>
              </c:numCache>
            </c:numRef>
          </c:val>
          <c:smooth val="0"/>
          <c:extLst>
            <c:ext xmlns:c16="http://schemas.microsoft.com/office/drawing/2014/chart" uri="{C3380CC4-5D6E-409C-BE32-E72D297353CC}">
              <c16:uniqueId val="{0000000B-D30A-4B64-A05F-4D4D2FA18935}"/>
            </c:ext>
          </c:extLst>
        </c:ser>
        <c:dLbls>
          <c:showLegendKey val="0"/>
          <c:showVal val="0"/>
          <c:showCatName val="0"/>
          <c:showSerName val="0"/>
          <c:showPercent val="0"/>
          <c:showBubbleSize val="0"/>
        </c:dLbls>
        <c:marker val="1"/>
        <c:smooth val="0"/>
        <c:axId val="413654528"/>
        <c:axId val="413652960"/>
      </c:lineChart>
      <c:catAx>
        <c:axId val="41365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3652960"/>
        <c:crosses val="autoZero"/>
        <c:auto val="1"/>
        <c:lblAlgn val="ctr"/>
        <c:lblOffset val="100"/>
        <c:tickLblSkip val="1"/>
        <c:tickMarkSkip val="1"/>
        <c:noMultiLvlLbl val="0"/>
      </c:catAx>
      <c:valAx>
        <c:axId val="413652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654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15253</c:v>
                </c:pt>
                <c:pt idx="1">
                  <c:v>15149</c:v>
                </c:pt>
                <c:pt idx="2">
                  <c:v>13408</c:v>
                </c:pt>
              </c:numCache>
            </c:numRef>
          </c:val>
          <c:extLst>
            <c:ext xmlns:c16="http://schemas.microsoft.com/office/drawing/2014/chart" uri="{C3380CC4-5D6E-409C-BE32-E72D297353CC}">
              <c16:uniqueId val="{00000000-4EEC-4087-ADD1-9A764AB1A9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4119</c:v>
                </c:pt>
                <c:pt idx="1">
                  <c:v>4125</c:v>
                </c:pt>
                <c:pt idx="2">
                  <c:v>4073</c:v>
                </c:pt>
              </c:numCache>
            </c:numRef>
          </c:val>
          <c:extLst>
            <c:ext xmlns:c16="http://schemas.microsoft.com/office/drawing/2014/chart" uri="{C3380CC4-5D6E-409C-BE32-E72D297353CC}">
              <c16:uniqueId val="{00000001-4EEC-4087-ADD1-9A764AB1A9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13966</c:v>
                </c:pt>
                <c:pt idx="1">
                  <c:v>13868</c:v>
                </c:pt>
                <c:pt idx="2">
                  <c:v>13781</c:v>
                </c:pt>
              </c:numCache>
            </c:numRef>
          </c:val>
          <c:extLst>
            <c:ext xmlns:c16="http://schemas.microsoft.com/office/drawing/2014/chart" uri="{C3380CC4-5D6E-409C-BE32-E72D297353CC}">
              <c16:uniqueId val="{00000002-4EEC-4087-ADD1-9A764AB1A9CD}"/>
            </c:ext>
          </c:extLst>
        </c:ser>
        <c:dLbls>
          <c:showLegendKey val="0"/>
          <c:showVal val="0"/>
          <c:showCatName val="0"/>
          <c:showSerName val="0"/>
          <c:showPercent val="0"/>
          <c:showBubbleSize val="0"/>
        </c:dLbls>
        <c:gapWidth val="120"/>
        <c:overlap val="100"/>
        <c:axId val="413654920"/>
        <c:axId val="413655704"/>
      </c:barChart>
      <c:catAx>
        <c:axId val="413654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3655704"/>
        <c:crosses val="autoZero"/>
        <c:auto val="1"/>
        <c:lblAlgn val="ctr"/>
        <c:lblOffset val="100"/>
        <c:tickLblSkip val="1"/>
        <c:tickMarkSkip val="1"/>
        <c:noMultiLvlLbl val="0"/>
      </c:catAx>
      <c:valAx>
        <c:axId val="4136557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3654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6435065553446793E-2"/>
                  <c:y val="-8.2669140494147475E-2"/>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{F06E95A8-2FB6-4409-BB61-BD9BCABCC816}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985-431C-BAA6-4E1EC60A6D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{192DC90F-2FC1-458B-80C9-35D5B10565E9}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85-431C-BAA6-4E1EC60A6D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{B78DB465-114E-4D5D-B13D-11C23525F483}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85-431C-BAA6-4E1EC60A6D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{6EFEB43A-9D84-422E-ADA2-4B11C42E66EB}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85-431C-BAA6-4E1EC60A6D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{74862022-EE5C-494F-939E-24AA0F887B74}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85-431C-BAA6-4E1EC60A6DE2}"/>
                </c:ext>
              </c:extLst>
            </c:dLbl>
            <c:dLbl>
              <c:idx val="8"/>
              <c:layout>
                <c:manualLayout>
                  <c:x val="-3.785533538569784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{4CB13F68-5A67-4FA0-9A16-64F62E9A7C4C}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985-431C-BAA6-4E1EC60A6DE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{1E085E12-847B-46E5-BFD3-89E236B76B34}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985-431C-BAA6-4E1EC60A6DE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{B1640925-BC30-49CB-A9B5-EE13EACAED61}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985-431C-BAA6-4E1EC60A6DE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{9381473E-E552-4BD2-83DA-98021BC9E756}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985-431C-BAA6-4E1EC60A6D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60.1</c:v>
                </c:pt>
                <c:pt idx="8">
                  <c:v>61</c:v>
                </c:pt>
                <c:pt idx="16">
                  <c:v>62.1</c:v>
                </c:pt>
                <c:pt idx="24">
                  <c:v>62.9</c:v>
                </c:pt>
                <c:pt idx="32">
                  <c:v>64</c:v>
                </c:pt>
              </c:numCache>
            </c:numRef>
          </c:xVal>
          <c:yVal>
            <c:numRef>
              <c:f>公会計指標分析・財政指標組合せ分析表!$BP$51:$DC$51</c:f>
              <c:numCache>
                <c:formatCode>#,##0.0;"▲ "#,##0.0</c:formatCode>
                <c:ptCount val="40"/>
                <c:pt idx="0">
                  <c:v>37.700000000000003</c:v>
                </c:pt>
                <c:pt idx="8">
                  <c:v>33.799999999999997</c:v>
                </c:pt>
                <c:pt idx="16">
                  <c:v>46.2</c:v>
                </c:pt>
                <c:pt idx="24">
                  <c:v>44</c:v>
                </c:pt>
                <c:pt idx="32">
                  <c:v>50.7</c:v>
                </c:pt>
              </c:numCache>
            </c:numRef>
          </c:yVal>
          <c:smooth val="0"/>
          <c:extLst>
            <c:ext xmlns:c16="http://schemas.microsoft.com/office/drawing/2014/chart" uri="{C3380CC4-5D6E-409C-BE32-E72D297353CC}">
              <c16:uniqueId val="{00000009-9985-431C-BAA6-4E1EC60A6DE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{9E75413C-9823-458B-8106-1B1BE268D2CD}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985-431C-BAA6-4E1EC60A6DE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{6AE820D2-CADD-4CA6-BE50-870C98C28328}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85-431C-BAA6-4E1EC60A6D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{AC5B2CCD-F7D7-4DD8-8656-704A95A88EEF}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85-431C-BAA6-4E1EC60A6D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{47DFF8BC-058E-4F28-BFA4-D630F0E789B7}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85-431C-BAA6-4E1EC60A6D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{4E68D6D4-6858-46DD-B2D8-400F9CE254BE}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85-431C-BAA6-4E1EC60A6DE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{4B52DB58-7DD5-46EE-8CC9-F0FBCC5BFB51}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985-431C-BAA6-4E1EC60A6DE2}"/>
                </c:ext>
              </c:extLst>
            </c:dLbl>
            <c:dLbl>
              <c:idx val="16"/>
              <c:layout>
                <c:manualLayout>
                  <c:x val="-3.7855335385697846E-2"/>
                  <c:y val="-4.6808943717583047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{9374A38E-AFF6-4014-B61E-E3EC007669FD}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985-431C-BAA6-4E1EC60A6DE2}"/>
                </c:ext>
              </c:extLst>
            </c:dLbl>
            <c:dLbl>
              <c:idx val="24"/>
              <c:layout>
                <c:manualLayout>
                  <c:x val="-2.6435065553446758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{1CEABA6E-0DBF-4063-990F-9111B4CC6342}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985-431C-BAA6-4E1EC60A6DE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{FFFAA538-E76C-4C7D-8EAE-A250E6E618DE}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985-431C-BAA6-4E1EC60A6D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59.3</c:v>
                </c:pt>
                <c:pt idx="16">
                  <c:v>60</c:v>
                </c:pt>
                <c:pt idx="24">
                  <c:v>61.1</c:v>
                </c:pt>
                <c:pt idx="32">
                  <c:v>61.7</c:v>
                </c:pt>
              </c:numCache>
            </c:numRef>
          </c:xVal>
          <c:yVal>
            <c:numRef>
              <c:f>公会計指標分析・財政指標組合せ分析表!$BP$55:$DC$55</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9985-431C-BAA6-4E1EC60A6DE2}"/>
            </c:ext>
          </c:extLst>
        </c:ser>
        <c:dLbls>
          <c:showLegendKey val="0"/>
          <c:showVal val="1"/>
          <c:showCatName val="0"/>
          <c:showSerName val="0"/>
          <c:showPercent val="0"/>
          <c:showBubbleSize val="0"/>
        </c:dLbls>
        <c:axId val="529831760"/>
        <c:axId val="529821568"/>
      </c:scatterChart>
      <c:valAx>
        <c:axId val="529831760"/>
        <c:scaling>
          <c:orientation val="minMax"/>
          <c:max val="64.399999999999991"/>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9821568"/>
        <c:crosses val="autoZero"/>
        <c:crossBetween val="midCat"/>
      </c:valAx>
      <c:valAx>
        <c:axId val="529821568"/>
        <c:scaling>
          <c:orientation val="minMax"/>
          <c:max val="54"/>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9831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{BF8194D8-01AB-46A5-8EE5-C169257F03E6}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252-4A26-9FC8-EC5EDFFE63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{03B4DBC6-DB22-4403-AC12-47FCAF7D505E}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52-4A26-9FC8-EC5EDFFE63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{5BE57B63-A54E-4060-89F9-3C6D9836D0CF}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52-4A26-9FC8-EC5EDFFE63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{35CA18E8-177C-48FB-B218-64A36D95846E}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52-4A26-9FC8-EC5EDFFE63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{2D5D0644-A71B-4047-8BB1-DAC5CE7F8A8E}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52-4A26-9FC8-EC5EDFFE63C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{BD699653-AC36-4851-B84A-8EA236C2B3B5}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252-4A26-9FC8-EC5EDFFE63C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{5E2894D1-3916-4992-A7E9-A03BEF027773}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252-4A26-9FC8-EC5EDFFE63C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{8A793D6F-496E-4C40-942A-FEAFCB79FB69}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252-4A26-9FC8-EC5EDFFE63C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{E2E60B32-7DFB-4B19-B5EA-3AC360A2C90E}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252-4A26-9FC8-EC5EDFFE63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2.1</c:v>
                </c:pt>
                <c:pt idx="16">
                  <c:v>2</c:v>
                </c:pt>
                <c:pt idx="24">
                  <c:v>2.1</c:v>
                </c:pt>
                <c:pt idx="32">
                  <c:v>2.8</c:v>
                </c:pt>
              </c:numCache>
            </c:numRef>
          </c:xVal>
          <c:yVal>
            <c:numRef>
              <c:f>公会計指標分析・財政指標組合せ分析表!$BP$73:$DC$73</c:f>
              <c:numCache>
                <c:formatCode>#,##0.0;"▲ "#,##0.0</c:formatCode>
                <c:ptCount val="40"/>
                <c:pt idx="0">
                  <c:v>37.700000000000003</c:v>
                </c:pt>
                <c:pt idx="8">
                  <c:v>33.799999999999997</c:v>
                </c:pt>
                <c:pt idx="16">
                  <c:v>46.2</c:v>
                </c:pt>
                <c:pt idx="24">
                  <c:v>44</c:v>
                </c:pt>
                <c:pt idx="32">
                  <c:v>50.7</c:v>
                </c:pt>
              </c:numCache>
            </c:numRef>
          </c:yVal>
          <c:smooth val="0"/>
          <c:extLst>
            <c:ext xmlns:c16="http://schemas.microsoft.com/office/drawing/2014/chart" uri="{C3380CC4-5D6E-409C-BE32-E72D297353CC}">
              <c16:uniqueId val="{00000009-A252-4A26-9FC8-EC5EDFFE63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{7F7DCF59-533F-4070-A6E9-EF28C15D8DD0}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252-4A26-9FC8-EC5EDFFE63C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{85403C14-094E-4D4E-8833-D7962C8E6F50}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52-4A26-9FC8-EC5EDFFE63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{F4CEE930-AD36-4269-BA33-C64198B2AD86}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52-4A26-9FC8-EC5EDFFE63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{77816FAB-6B55-4C7A-B607-F9A523521A84}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52-4A26-9FC8-EC5EDFFE63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{B94C4055-4582-469E-A609-B98385F0B2F6}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52-4A26-9FC8-EC5EDFFE63C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{8B3DF530-7124-4475-9B0C-0D228A9F5299}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252-4A26-9FC8-EC5EDFFE63C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{0463E490-5F0E-4B58-AB11-39FB64953868}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252-4A26-9FC8-EC5EDFFE63C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{A4E62715-F1F8-42AC-B625-0510B10B0247}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252-4A26-9FC8-EC5EDFFE63C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{57EC5D4A-2EE7-43DF-85E4-96F3528267A0}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252-4A26-9FC8-EC5EDFFE63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A252-4A26-9FC8-EC5EDFFE63CD}"/>
            </c:ext>
          </c:extLst>
        </c:ser>
        <c:dLbls>
          <c:showLegendKey val="0"/>
          <c:showVal val="1"/>
          <c:showCatName val="0"/>
          <c:showSerName val="0"/>
          <c:showPercent val="0"/>
          <c:showBubbleSize val="0"/>
        </c:dLbls>
        <c:axId val="529828232"/>
        <c:axId val="529830976"/>
      </c:scatterChart>
      <c:valAx>
        <c:axId val="529828232"/>
        <c:scaling>
          <c:orientation val="minMax"/>
          <c:max val="7.1"/>
          <c:min val="1.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9830976"/>
        <c:crosses val="autoZero"/>
        <c:crossBetween val="midCat"/>
      </c:valAx>
      <c:valAx>
        <c:axId val="529830976"/>
        <c:scaling>
          <c:orientation val="minMax"/>
          <c:max val="54"/>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98282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公債費（元利償還金）については、行財政改革の推進や効率的な財政運営等により地方債発行を抑制してきた結果、平成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年度まで減少傾向にあったが、平成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第一庁舎・芸術館建設等の建設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事業の進捗に伴い、建設事業債の発行が大幅に増加し、平成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年度以降、その元金償還が本格化したことから、上昇に転じた。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今後も東日本台風災害に係る復旧・復興事業や施設の長寿命化対策等により上昇が見込まれる。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地方債の現在高は、平成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年度以降の第一庁舎・芸術館建設等の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建設事業の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本格化に伴い増加しており、また、長野広域連合で実施しているごみ処理施設建設に伴う負担金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市有施設の長寿命化対策の進捗により、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今後もさらに増加する見込みである。また、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第一庁舎・芸術館等の建設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に備え蓄えてきた基金の減少のほか、財政調整基金も</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社会保障関係経費や公債費等の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経常的経費</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増加により減少する見込みであることから、将来負担比率の分子全体としては今後も増加する見込みである。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長野県長野市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基金残高は、ピーク時の平成４年度には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億円あったが、オリンピック関連施設や市民病院の整備などの財源として活用したことから、平成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億円まで減少した。その後、一時期には基金への積立てが可能となったものの、市税の伸び悩みや地方交付税の減少によって、基金の取崩しに依存した状態が続いていたが財政調整基金等に過度に依存し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体質から脱却し、プロジェクト事業の本格化に備え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新たに基金を造成するなど準備を進め、平成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年度にはプロジェクト事業への基金の活用を行った。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このような経過により、平成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年度以降、基金の積立総額が減少を続けており、令和元年度の財政調整基金においては、</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決算剰余金の</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億円を積み立てた上で、東日本台風災害の影響による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財源不足を補うため、</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29.1</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億円の取崩しを行った。そのほか資源再生センターの火災の影響により基金全体では</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18.4</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国庫補助等の財源が見込めない単独事業や少子・高齢化の進行により年々増加する社会保障関連経費のほか新型コロナウイルス感染症等の災害対策にも対応するため、歳出の見直しなど財政健全化への取り組みにより、財政調整基金の取り崩し額の圧縮を図り、適切に積立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・リサイクル基金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・職員退職手当基金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　外</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・リサイクル基金　資源再生センターの火災に伴う施設改修支出へ充当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・職員退職手当基金　退職手当に備えた積み立て及び支出</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　市有施設の老朽化対策に備え積み立て</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・森林づくり基金　森林譲与税の活用のため新たに設置</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・職員退職手当基金　今後増加が見込まれる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退職手当に備え適切に積み立てる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　市有施設の老朽化対策のため適切に積み立て、必要な経費に対し充当する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　一般財源の不足が見込まれることから、基金の目的に沿って適切に各事業に充当していく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前年度決算剰余金の２分の１の</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億円を積み立てる一方、当初</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26.3</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億円と見込んだ基金の取り崩しは、東日本台風災害の影響により</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億円増の</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29.1</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億円に膨らんだ。そのため、平成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151.5</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億）と比較すると、約</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17.4</a:t>
          </a:r>
          <a:r>
            <a:rPr lang="ja-JP" altLang="ja-JP" sz="1300" b="0">
              <a:solidFill>
                <a:schemeClr val="dk1"/>
              </a:solidFill>
              <a:effectLst/>
              <a:latin typeface="ＭＳ ゴシック" panose="020B0609070205080204" pitchFamily="49" charset="-128"/>
              <a:ea typeface="ＭＳ ゴシック" panose="020B0609070205080204" pitchFamily="49" charset="-128"/>
              <a:cs typeface="+mn-cs"/>
            </a:rPr>
            <a:t>億円の減で基金残高は</a:t>
          </a:r>
          <a:r>
            <a:rPr lang="en-US" altLang="ja-JP" sz="1300" b="0">
              <a:solidFill>
                <a:schemeClr val="dk1"/>
              </a:solidFill>
              <a:effectLst/>
              <a:latin typeface="ＭＳ ゴシック" panose="020B0609070205080204" pitchFamily="49" charset="-128"/>
              <a:ea typeface="ＭＳ ゴシック" panose="020B0609070205080204" pitchFamily="49" charset="-128"/>
              <a:cs typeface="+mn-cs"/>
            </a:rPr>
            <a:t>134.1</a:t>
          </a:r>
          <a:r>
            <a:rPr lang="ja-JP" altLang="ja-JP" sz="1300" b="0">
              <a:solidFill>
                <a:schemeClr val="dk1"/>
              </a:solidFill>
              <a:effectLst/>
              <a:latin typeface="ＭＳ ゴシック" panose="020B0609070205080204" pitchFamily="49" charset="-128"/>
              <a:ea typeface="ＭＳ ゴシック" panose="020B0609070205080204" pitchFamily="49" charset="-128"/>
              <a:cs typeface="+mn-cs"/>
            </a:rPr>
            <a:t>億円余りとなり、大幅な減少となった。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国庫補助等の財源が見込めない単独事業や少子・高齢化の進行により年々増加する社会保障関連経費のほか新型コロナウイルス感染症</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や</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災害対策にも対応するため、歳出の見直しなど</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財政健全化への取組</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み</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により、財政調整基金の取崩額の圧縮を図り、適切に積立を行っていく。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東日本台風災害の影響により当初見込んだ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万円の取り崩しを行った一方、基金運用益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市債の償還及び市債の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適正</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な管理に必要な財源を確保するため、適切に管理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運用していく。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375,884
371,868
834.81
165,740,620
163,662,918
209,753
87,609,247
153,389,204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有形固定資産減価償却率を算出する際の分子となる減価償却累計額は、単年度（令和元年度ベース）で約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a:t>
          </a:r>
          <a:r>
            <a:rPr kumimoji="1" lang="ja-JP" altLang="en-US" sz="1100">
              <a:latin typeface="ＭＳ Ｐゴシック" panose="020B0600070205080204" pitchFamily="50" charset="-128"/>
              <a:ea typeface="ＭＳ Ｐゴシック" panose="020B0600070205080204" pitchFamily="50" charset="-128"/>
            </a:rPr>
            <a:t>円程度増加している。この</a:t>
          </a:r>
          <a:r>
            <a:rPr kumimoji="1" lang="en-US" altLang="ja-JP" sz="1100">
              <a:latin typeface="ＭＳ Ｐゴシック" panose="020B0600070205080204" pitchFamily="50" charset="-128"/>
              <a:ea typeface="ＭＳ Ｐゴシック" panose="020B0600070205080204" pitchFamily="50" charset="-128"/>
            </a:rPr>
            <a:t>170</a:t>
          </a:r>
          <a:r>
            <a:rPr kumimoji="1" lang="ja-JP" altLang="en-US" sz="1100">
              <a:latin typeface="ＭＳ Ｐゴシック" panose="020B0600070205080204" pitchFamily="50" charset="-128"/>
              <a:ea typeface="ＭＳ Ｐゴシック" panose="020B0600070205080204" pitchFamily="50" charset="-128"/>
            </a:rPr>
            <a:t>億円は算出上の分母となる償却資産の取得価格の</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％程度であるため、分母に変動が無かった場合の単純な前年度比較では、</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ポイント程度増加することになる。</a:t>
          </a:r>
        </a:p>
        <a:p>
          <a:r>
            <a:rPr kumimoji="1" lang="ja-JP" altLang="en-US" sz="1100">
              <a:latin typeface="ＭＳ Ｐゴシック" panose="020B0600070205080204" pitchFamily="50" charset="-128"/>
              <a:ea typeface="ＭＳ Ｐゴシック" panose="020B0600070205080204" pitchFamily="50" charset="-128"/>
            </a:rPr>
            <a:t>　その中で、</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ポイントの増加にとどまったのは、第一学校給食センターや篠ノ井・芹田総合市民センター及び北部幹線などの大規模工事が竣工し、市有施設やインフラの更新が進んだことによるもの。</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xdr:cNvCxnSpPr/>
      </xdr:nvCxnSpPr>
      <xdr:spPr>
        <a:xfrm flipV="1">
          <a:off x="4760595" y="4591685"/>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xdr:cNvSpPr txBox="1"/>
      </xdr:nvSpPr>
      <xdr:spPr>
        <a:xfrm>
          <a:off x="4813300" y="5908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xdr:cNvCxnSpPr/>
      </xdr:nvCxnSpPr>
      <xdr:spPr>
        <a:xfrm>
          <a:off x="4673600" y="5905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436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459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0" name="有形固定資産減価償却率平均値テキスト"/>
        <xdr:cNvSpPr txBox="1"/>
      </xdr:nvSpPr>
      <xdr:spPr>
        <a:xfrm>
          <a:off x="4813300" y="5122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xdr:cNvSpPr/>
      </xdr:nvSpPr>
      <xdr:spPr>
        <a:xfrm>
          <a:off x="4711700" y="527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xdr:cNvSpPr/>
      </xdr:nvSpPr>
      <xdr:spPr>
        <a:xfrm>
          <a:off x="3238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xdr:cNvSpPr/>
      </xdr:nvSpPr>
      <xdr:spPr>
        <a:xfrm>
          <a:off x="17145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39158</xdr:rowOff>
    </xdr:from>
    <xdr:to>
      <xdr:col>23</xdr:col>
      <xdr:colOff>136525</xdr:colOff>
      <xdr:row>31</xdr:row>
      <xdr:rowOff>140758</xdr:rowOff>
    </xdr:to>
    <xdr:sp macro="" textlink="">
      <xdr:nvSpPr>
        <xdr:cNvPr id="81" name="楕円 80"/>
        <xdr:cNvSpPr/>
      </xdr:nvSpPr>
      <xdr:spPr>
        <a:xfrm>
          <a:off x="4711700" y="53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17585</xdr:rowOff>
    </xdr:from>
    <xdr:ext cx="405111" cy="259045"/>
    <xdr:sp macro="" textlink="">
      <xdr:nvSpPr>
        <xdr:cNvPr id="82" name="有形固定資産減価償却率該当値テキスト"/>
        <xdr:cNvSpPr txBox="1"/>
      </xdr:nvSpPr>
      <xdr:spPr>
        <a:xfrm>
          <a:off x="4813300" y="533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171027</xdr:rowOff>
    </xdr:from>
    <xdr:to>
      <xdr:col>19</xdr:col>
      <xdr:colOff>187325</xdr:colOff>
      <xdr:row>31</xdr:row>
      <xdr:rowOff>101177</xdr:rowOff>
    </xdr:to>
    <xdr:sp macro="" textlink="">
      <xdr:nvSpPr>
        <xdr:cNvPr id="83" name="楕円 82"/>
        <xdr:cNvSpPr/>
      </xdr:nvSpPr>
      <xdr:spPr>
        <a:xfrm>
          <a:off x="4000500" y="53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50377</xdr:rowOff>
    </xdr:from>
    <xdr:to>
      <xdr:col>23</xdr:col>
      <xdr:colOff>85725</xdr:colOff>
      <xdr:row>31</xdr:row>
      <xdr:rowOff>89958</xdr:rowOff>
    </xdr:to>
    <xdr:cxnSp macro="">
      <xdr:nvCxnSpPr>
        <xdr:cNvPr id="84" name="直線コネクタ 83"/>
        <xdr:cNvCxnSpPr/>
      </xdr:nvCxnSpPr>
      <xdr:spPr>
        <a:xfrm>
          <a:off x="4051300" y="5365327"/>
          <a:ext cx="7112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5" name="楕円 84"/>
        <xdr:cNvSpPr/>
      </xdr:nvSpPr>
      <xdr:spPr>
        <a:xfrm>
          <a:off x="3238500" y="52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21590</xdr:rowOff>
    </xdr:from>
    <xdr:to>
      <xdr:col>19</xdr:col>
      <xdr:colOff>136525</xdr:colOff>
      <xdr:row>31</xdr:row>
      <xdr:rowOff>50377</xdr:rowOff>
    </xdr:to>
    <xdr:cxnSp macro="">
      <xdr:nvCxnSpPr>
        <xdr:cNvPr id="86" name="直線コネクタ 85"/>
        <xdr:cNvCxnSpPr/>
      </xdr:nvCxnSpPr>
      <xdr:spPr>
        <a:xfrm>
          <a:off x="3289300" y="5336540"/>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102658</xdr:rowOff>
    </xdr:from>
    <xdr:to>
      <xdr:col>11</xdr:col>
      <xdr:colOff>187325</xdr:colOff>
      <xdr:row>31</xdr:row>
      <xdr:rowOff>32808</xdr:rowOff>
    </xdr:to>
    <xdr:sp macro="" textlink="">
      <xdr:nvSpPr>
        <xdr:cNvPr id="87" name="楕円 86"/>
        <xdr:cNvSpPr/>
      </xdr:nvSpPr>
      <xdr:spPr>
        <a:xfrm>
          <a:off x="2476500" y="524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153458</xdr:rowOff>
    </xdr:from>
    <xdr:to>
      <xdr:col>15</xdr:col>
      <xdr:colOff>136525</xdr:colOff>
      <xdr:row>31</xdr:row>
      <xdr:rowOff>21590</xdr:rowOff>
    </xdr:to>
    <xdr:cxnSp macro="">
      <xdr:nvCxnSpPr>
        <xdr:cNvPr id="88" name="直線コネクタ 87"/>
        <xdr:cNvCxnSpPr/>
      </xdr:nvCxnSpPr>
      <xdr:spPr>
        <a:xfrm>
          <a:off x="2527300" y="5296958"/>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70273</xdr:rowOff>
    </xdr:from>
    <xdr:to>
      <xdr:col>7</xdr:col>
      <xdr:colOff>187325</xdr:colOff>
      <xdr:row>31</xdr:row>
      <xdr:rowOff>423</xdr:rowOff>
    </xdr:to>
    <xdr:sp macro="" textlink="">
      <xdr:nvSpPr>
        <xdr:cNvPr id="89" name="楕円 88"/>
        <xdr:cNvSpPr/>
      </xdr:nvSpPr>
      <xdr:spPr>
        <a:xfrm>
          <a:off x="1714500" y="521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121073</xdr:rowOff>
    </xdr:from>
    <xdr:to>
      <xdr:col>11</xdr:col>
      <xdr:colOff>136525</xdr:colOff>
      <xdr:row>30</xdr:row>
      <xdr:rowOff>153458</xdr:rowOff>
    </xdr:to>
    <xdr:cxnSp macro="">
      <xdr:nvCxnSpPr>
        <xdr:cNvPr id="90" name="直線コネクタ 89"/>
        <xdr:cNvCxnSpPr/>
      </xdr:nvCxnSpPr>
      <xdr:spPr>
        <a:xfrm>
          <a:off x="1765300" y="526457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xdr:cNvSpPr txBox="1"/>
      </xdr:nvSpPr>
      <xdr:spPr>
        <a:xfrm>
          <a:off x="3836044" y="502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2" name="n_2aveValue有形固定資産減価償却率"/>
        <xdr:cNvSpPr txBox="1"/>
      </xdr:nvSpPr>
      <xdr:spPr>
        <a:xfrm>
          <a:off x="3086744" y="498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3" name="n_3aveValue有形固定資産減価償却率"/>
        <xdr:cNvSpPr txBox="1"/>
      </xdr:nvSpPr>
      <xdr:spPr>
        <a:xfrm>
          <a:off x="2324744" y="496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166599</xdr:rowOff>
    </xdr:from>
    <xdr:ext cx="405111" cy="259045"/>
    <xdr:sp macro="" textlink="">
      <xdr:nvSpPr>
        <xdr:cNvPr id="94" name="n_4aveValue有形固定資産減価償却率"/>
        <xdr:cNvSpPr txBox="1"/>
      </xdr:nvSpPr>
      <xdr:spPr>
        <a:xfrm>
          <a:off x="1562744" y="531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92304</xdr:rowOff>
    </xdr:from>
    <xdr:ext cx="405111" cy="259045"/>
    <xdr:sp macro="" textlink="">
      <xdr:nvSpPr>
        <xdr:cNvPr id="95" name="n_1mainValue有形固定資産減価償却率"/>
        <xdr:cNvSpPr txBox="1"/>
      </xdr:nvSpPr>
      <xdr:spPr>
        <a:xfrm>
          <a:off x="3836044" y="5407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96" name="n_2mainValue有形固定資産減価償却率"/>
        <xdr:cNvSpPr txBox="1"/>
      </xdr:nvSpPr>
      <xdr:spPr>
        <a:xfrm>
          <a:off x="3086744" y="537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23935</xdr:rowOff>
    </xdr:from>
    <xdr:ext cx="405111" cy="259045"/>
    <xdr:sp macro="" textlink="">
      <xdr:nvSpPr>
        <xdr:cNvPr id="97" name="n_3mainValue有形固定資産減価償却率"/>
        <xdr:cNvSpPr txBox="1"/>
      </xdr:nvSpPr>
      <xdr:spPr>
        <a:xfrm>
          <a:off x="2324744" y="5338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16950</xdr:rowOff>
    </xdr:from>
    <xdr:ext cx="405111" cy="259045"/>
    <xdr:sp macro="" textlink="">
      <xdr:nvSpPr>
        <xdr:cNvPr id="98" name="n_4mainValue有形固定資産減価償却率"/>
        <xdr:cNvSpPr txBox="1"/>
      </xdr:nvSpPr>
      <xdr:spPr>
        <a:xfrm>
          <a:off x="1562744" y="4989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令和元年東日本台風災害による災害復旧事業債の発行に伴う市債残高の増加など</a:t>
          </a:r>
          <a:r>
            <a:rPr kumimoji="1" lang="ja-JP" altLang="ja-JP" sz="1100">
              <a:solidFill>
                <a:schemeClr val="dk1"/>
              </a:solidFill>
              <a:effectLst/>
              <a:latin typeface="+mn-lt"/>
              <a:ea typeface="+mn-ea"/>
              <a:cs typeface="+mn-cs"/>
            </a:rPr>
            <a:t>により、将来負担額が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に転じた。これに伴い、債務償還比率は平成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a:effectLst/>
          </a:endParaRPr>
        </a:p>
        <a:p>
          <a:r>
            <a:rPr kumimoji="1" lang="ja-JP" altLang="en-US" sz="1100">
              <a:solidFill>
                <a:schemeClr val="dk1"/>
              </a:solidFill>
              <a:effectLst/>
              <a:latin typeface="+mn-lt"/>
              <a:ea typeface="+mn-ea"/>
              <a:cs typeface="+mn-cs"/>
            </a:rPr>
            <a:t>加えて</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年度以降のプロジェクト事業（庁舎建設など）に伴う地方債現在高の増加が影響し、類似団体と比較し比率が高くなっている。</a:t>
          </a:r>
          <a:endParaRPr lang="ja-JP" altLang="ja-JP">
            <a:effectLst/>
          </a:endParaRPr>
        </a:p>
        <a:p>
          <a:r>
            <a:rPr kumimoji="1" lang="ja-JP" altLang="ja-JP" sz="1100">
              <a:solidFill>
                <a:schemeClr val="dk1"/>
              </a:solidFill>
              <a:effectLst/>
              <a:latin typeface="+mn-lt"/>
              <a:ea typeface="+mn-ea"/>
              <a:cs typeface="+mn-cs"/>
            </a:rPr>
            <a:t>引き続き、交付税措置のない市債発行を抑制していくよう努める。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7" name="直線コネクタ 126"/>
        <xdr:cNvCxnSpPr/>
      </xdr:nvCxnSpPr>
      <xdr:spPr>
        <a:xfrm flipV="1">
          <a:off x="14793595" y="4541308"/>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8" name="債務償還比率最小値テキスト"/>
        <xdr:cNvSpPr txBox="1"/>
      </xdr:nvSpPr>
      <xdr:spPr>
        <a:xfrm>
          <a:off x="14846300" y="60283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9" name="直線コネクタ 128"/>
        <xdr:cNvCxnSpPr/>
      </xdr:nvCxnSpPr>
      <xdr:spPr>
        <a:xfrm>
          <a:off x="14706600" y="602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32" name="債務償還比率平均値テキスト"/>
        <xdr:cNvSpPr txBox="1"/>
      </xdr:nvSpPr>
      <xdr:spPr>
        <a:xfrm>
          <a:off x="14846300" y="5137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3" name="フローチャート: 判断 132"/>
        <xdr:cNvSpPr/>
      </xdr:nvSpPr>
      <xdr:spPr>
        <a:xfrm>
          <a:off x="14744700" y="52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4" name="フローチャート: 判断 133"/>
        <xdr:cNvSpPr/>
      </xdr:nvSpPr>
      <xdr:spPr>
        <a:xfrm>
          <a:off x="14033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5" name="フローチャート: 判断 134"/>
        <xdr:cNvSpPr/>
      </xdr:nvSpPr>
      <xdr:spPr>
        <a:xfrm>
          <a:off x="13271500" y="527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6" name="フローチャート: 判断 135"/>
        <xdr:cNvSpPr/>
      </xdr:nvSpPr>
      <xdr:spPr>
        <a:xfrm>
          <a:off x="12509500" y="527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7" name="フローチャート: 判断 136"/>
        <xdr:cNvSpPr/>
      </xdr:nvSpPr>
      <xdr:spPr>
        <a:xfrm>
          <a:off x="11747500" y="521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7853</xdr:rowOff>
    </xdr:from>
    <xdr:to>
      <xdr:col>76</xdr:col>
      <xdr:colOff>73025</xdr:colOff>
      <xdr:row>31</xdr:row>
      <xdr:rowOff>109453</xdr:rowOff>
    </xdr:to>
    <xdr:sp macro="" textlink="">
      <xdr:nvSpPr>
        <xdr:cNvPr id="143" name="楕円 142"/>
        <xdr:cNvSpPr/>
      </xdr:nvSpPr>
      <xdr:spPr>
        <a:xfrm>
          <a:off x="14744700" y="532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157730</xdr:rowOff>
    </xdr:from>
    <xdr:ext cx="469744" cy="259045"/>
    <xdr:sp macro="" textlink="">
      <xdr:nvSpPr>
        <xdr:cNvPr id="144" name="債務償還比率該当値テキスト"/>
        <xdr:cNvSpPr txBox="1"/>
      </xdr:nvSpPr>
      <xdr:spPr>
        <a:xfrm>
          <a:off x="14846300" y="5301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147038</xdr:rowOff>
    </xdr:from>
    <xdr:to>
      <xdr:col>72</xdr:col>
      <xdr:colOff>123825</xdr:colOff>
      <xdr:row>31</xdr:row>
      <xdr:rowOff>77188</xdr:rowOff>
    </xdr:to>
    <xdr:sp macro="" textlink="">
      <xdr:nvSpPr>
        <xdr:cNvPr id="145" name="楕円 144"/>
        <xdr:cNvSpPr/>
      </xdr:nvSpPr>
      <xdr:spPr>
        <a:xfrm>
          <a:off x="14033500" y="52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26388</xdr:rowOff>
    </xdr:from>
    <xdr:to>
      <xdr:col>76</xdr:col>
      <xdr:colOff>22225</xdr:colOff>
      <xdr:row>31</xdr:row>
      <xdr:rowOff>58653</xdr:rowOff>
    </xdr:to>
    <xdr:cxnSp macro="">
      <xdr:nvCxnSpPr>
        <xdr:cNvPr id="146" name="直線コネクタ 145"/>
        <xdr:cNvCxnSpPr/>
      </xdr:nvCxnSpPr>
      <xdr:spPr>
        <a:xfrm>
          <a:off x="14084300" y="5341338"/>
          <a:ext cx="7112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33041</xdr:rowOff>
    </xdr:from>
    <xdr:to>
      <xdr:col>68</xdr:col>
      <xdr:colOff>123825</xdr:colOff>
      <xdr:row>31</xdr:row>
      <xdr:rowOff>134641</xdr:rowOff>
    </xdr:to>
    <xdr:sp macro="" textlink="">
      <xdr:nvSpPr>
        <xdr:cNvPr id="147" name="楕円 146"/>
        <xdr:cNvSpPr/>
      </xdr:nvSpPr>
      <xdr:spPr>
        <a:xfrm>
          <a:off x="13271500" y="534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26388</xdr:rowOff>
    </xdr:from>
    <xdr:to>
      <xdr:col>72</xdr:col>
      <xdr:colOff>73025</xdr:colOff>
      <xdr:row>31</xdr:row>
      <xdr:rowOff>83841</xdr:rowOff>
    </xdr:to>
    <xdr:cxnSp macro="">
      <xdr:nvCxnSpPr>
        <xdr:cNvPr id="148" name="直線コネクタ 147"/>
        <xdr:cNvCxnSpPr/>
      </xdr:nvCxnSpPr>
      <xdr:spPr>
        <a:xfrm flipV="1">
          <a:off x="13322300" y="5341338"/>
          <a:ext cx="762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23925</xdr:rowOff>
    </xdr:from>
    <xdr:to>
      <xdr:col>64</xdr:col>
      <xdr:colOff>123825</xdr:colOff>
      <xdr:row>31</xdr:row>
      <xdr:rowOff>125525</xdr:rowOff>
    </xdr:to>
    <xdr:sp macro="" textlink="">
      <xdr:nvSpPr>
        <xdr:cNvPr id="149" name="楕円 148"/>
        <xdr:cNvSpPr/>
      </xdr:nvSpPr>
      <xdr:spPr>
        <a:xfrm>
          <a:off x="12509500" y="53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74725</xdr:rowOff>
    </xdr:from>
    <xdr:to>
      <xdr:col>68</xdr:col>
      <xdr:colOff>73025</xdr:colOff>
      <xdr:row>31</xdr:row>
      <xdr:rowOff>83841</xdr:rowOff>
    </xdr:to>
    <xdr:cxnSp macro="">
      <xdr:nvCxnSpPr>
        <xdr:cNvPr id="150" name="直線コネクタ 149"/>
        <xdr:cNvCxnSpPr/>
      </xdr:nvCxnSpPr>
      <xdr:spPr>
        <a:xfrm>
          <a:off x="12560300" y="5389675"/>
          <a:ext cx="7620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83587</xdr:rowOff>
    </xdr:from>
    <xdr:to>
      <xdr:col>60</xdr:col>
      <xdr:colOff>123825</xdr:colOff>
      <xdr:row>31</xdr:row>
      <xdr:rowOff>13737</xdr:rowOff>
    </xdr:to>
    <xdr:sp macro="" textlink="">
      <xdr:nvSpPr>
        <xdr:cNvPr id="151" name="楕円 150"/>
        <xdr:cNvSpPr/>
      </xdr:nvSpPr>
      <xdr:spPr>
        <a:xfrm>
          <a:off x="11747500" y="522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134387</xdr:rowOff>
    </xdr:from>
    <xdr:to>
      <xdr:col>64</xdr:col>
      <xdr:colOff>73025</xdr:colOff>
      <xdr:row>31</xdr:row>
      <xdr:rowOff>74725</xdr:rowOff>
    </xdr:to>
    <xdr:cxnSp macro="">
      <xdr:nvCxnSpPr>
        <xdr:cNvPr id="152" name="直線コネクタ 151"/>
        <xdr:cNvCxnSpPr/>
      </xdr:nvCxnSpPr>
      <xdr:spPr>
        <a:xfrm>
          <a:off x="11798300" y="5277887"/>
          <a:ext cx="762000" cy="11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3" name="n_1aveValue債務償還比率"/>
        <xdr:cNvSpPr txBox="1"/>
      </xdr:nvSpPr>
      <xdr:spPr>
        <a:xfrm>
          <a:off x="13836727" y="503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78962</xdr:rowOff>
    </xdr:from>
    <xdr:ext cx="469744" cy="259045"/>
    <xdr:sp macro="" textlink="">
      <xdr:nvSpPr>
        <xdr:cNvPr id="154" name="n_2aveValue債務償還比率"/>
        <xdr:cNvSpPr txBox="1"/>
      </xdr:nvSpPr>
      <xdr:spPr>
        <a:xfrm>
          <a:off x="13087427" y="505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80521</xdr:rowOff>
    </xdr:from>
    <xdr:ext cx="469744" cy="259045"/>
    <xdr:sp macro="" textlink="">
      <xdr:nvSpPr>
        <xdr:cNvPr id="155" name="n_3aveValue債務償還比率"/>
        <xdr:cNvSpPr txBox="1"/>
      </xdr:nvSpPr>
      <xdr:spPr>
        <a:xfrm>
          <a:off x="12325427" y="505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13952</xdr:rowOff>
    </xdr:from>
    <xdr:ext cx="469744" cy="259045"/>
    <xdr:sp macro="" textlink="">
      <xdr:nvSpPr>
        <xdr:cNvPr id="156" name="n_4aveValue債務償還比率"/>
        <xdr:cNvSpPr txBox="1"/>
      </xdr:nvSpPr>
      <xdr:spPr>
        <a:xfrm>
          <a:off x="11563427" y="498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68315</xdr:rowOff>
    </xdr:from>
    <xdr:ext cx="469744" cy="259045"/>
    <xdr:sp macro="" textlink="">
      <xdr:nvSpPr>
        <xdr:cNvPr id="157" name="n_1mainValue債務償還比率"/>
        <xdr:cNvSpPr txBox="1"/>
      </xdr:nvSpPr>
      <xdr:spPr>
        <a:xfrm>
          <a:off x="13836727" y="538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125768</xdr:rowOff>
    </xdr:from>
    <xdr:ext cx="469744" cy="259045"/>
    <xdr:sp macro="" textlink="">
      <xdr:nvSpPr>
        <xdr:cNvPr id="158" name="n_2mainValue債務償還比率"/>
        <xdr:cNvSpPr txBox="1"/>
      </xdr:nvSpPr>
      <xdr:spPr>
        <a:xfrm>
          <a:off x="13087427" y="544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116652</xdr:rowOff>
    </xdr:from>
    <xdr:ext cx="469744" cy="259045"/>
    <xdr:sp macro="" textlink="">
      <xdr:nvSpPr>
        <xdr:cNvPr id="159" name="n_3mainValue債務償還比率"/>
        <xdr:cNvSpPr txBox="1"/>
      </xdr:nvSpPr>
      <xdr:spPr>
        <a:xfrm>
          <a:off x="12325427" y="543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4864</xdr:rowOff>
    </xdr:from>
    <xdr:ext cx="469744" cy="259045"/>
    <xdr:sp macro="" textlink="">
      <xdr:nvSpPr>
        <xdr:cNvPr id="160" name="n_4mainValue債務償還比率"/>
        <xdr:cNvSpPr txBox="1"/>
      </xdr:nvSpPr>
      <xdr:spPr>
        <a:xfrm>
          <a:off x="11563427" y="531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375,884
371,868
834.81
165,740,620
163,662,918
209,753
87,609,247
153,389,204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xdr:cNvSpPr txBox="1"/>
      </xdr:nvSpPr>
      <xdr:spPr>
        <a:xfrm>
          <a:off x="4673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84455</xdr:rowOff>
    </xdr:from>
    <xdr:to>
      <xdr:col>24</xdr:col>
      <xdr:colOff>114300</xdr:colOff>
      <xdr:row>39</xdr:row>
      <xdr:rowOff>14605</xdr:rowOff>
    </xdr:to>
    <xdr:sp macro="" textlink="">
      <xdr:nvSpPr>
        <xdr:cNvPr id="73" name="楕円 72"/>
        <xdr:cNvSpPr/>
      </xdr:nvSpPr>
      <xdr:spPr>
        <a:xfrm>
          <a:off x="45847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62882</xdr:rowOff>
    </xdr:from>
    <xdr:ext cx="405111" cy="259045"/>
    <xdr:sp macro="" textlink="">
      <xdr:nvSpPr>
        <xdr:cNvPr id="74" name="【道路】&#10;有形固定資産減価償却率該当値テキスト"/>
        <xdr:cNvSpPr txBox="1"/>
      </xdr:nvSpPr>
      <xdr:spPr>
        <a:xfrm>
          <a:off x="4673600"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61595</xdr:rowOff>
    </xdr:from>
    <xdr:to>
      <xdr:col>20</xdr:col>
      <xdr:colOff>38100</xdr:colOff>
      <xdr:row>38</xdr:row>
      <xdr:rowOff>163195</xdr:rowOff>
    </xdr:to>
    <xdr:sp macro="" textlink="">
      <xdr:nvSpPr>
        <xdr:cNvPr id="75" name="楕円 74"/>
        <xdr:cNvSpPr/>
      </xdr:nvSpPr>
      <xdr:spPr>
        <a:xfrm>
          <a:off x="3746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112395</xdr:rowOff>
    </xdr:from>
    <xdr:to>
      <xdr:col>24</xdr:col>
      <xdr:colOff>63500</xdr:colOff>
      <xdr:row>38</xdr:row>
      <xdr:rowOff>135255</xdr:rowOff>
    </xdr:to>
    <xdr:cxnSp macro="">
      <xdr:nvCxnSpPr>
        <xdr:cNvPr id="76" name="直線コネクタ 75"/>
        <xdr:cNvCxnSpPr/>
      </xdr:nvCxnSpPr>
      <xdr:spPr>
        <a:xfrm>
          <a:off x="3797300" y="66274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84455</xdr:rowOff>
    </xdr:from>
    <xdr:to>
      <xdr:col>15</xdr:col>
      <xdr:colOff>101600</xdr:colOff>
      <xdr:row>39</xdr:row>
      <xdr:rowOff>14605</xdr:rowOff>
    </xdr:to>
    <xdr:sp macro="" textlink="">
      <xdr:nvSpPr>
        <xdr:cNvPr id="77" name="楕円 76"/>
        <xdr:cNvSpPr/>
      </xdr:nvSpPr>
      <xdr:spPr>
        <a:xfrm>
          <a:off x="2857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112395</xdr:rowOff>
    </xdr:from>
    <xdr:to>
      <xdr:col>19</xdr:col>
      <xdr:colOff>177800</xdr:colOff>
      <xdr:row>38</xdr:row>
      <xdr:rowOff>135255</xdr:rowOff>
    </xdr:to>
    <xdr:cxnSp macro="">
      <xdr:nvCxnSpPr>
        <xdr:cNvPr id="78" name="直線コネクタ 77"/>
        <xdr:cNvCxnSpPr/>
      </xdr:nvCxnSpPr>
      <xdr:spPr>
        <a:xfrm flipV="1">
          <a:off x="2908300" y="66274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55880</xdr:rowOff>
    </xdr:from>
    <xdr:to>
      <xdr:col>10</xdr:col>
      <xdr:colOff>165100</xdr:colOff>
      <xdr:row>38</xdr:row>
      <xdr:rowOff>157480</xdr:rowOff>
    </xdr:to>
    <xdr:sp macro="" textlink="">
      <xdr:nvSpPr>
        <xdr:cNvPr id="79" name="楕円 78"/>
        <xdr:cNvSpPr/>
      </xdr:nvSpPr>
      <xdr:spPr>
        <a:xfrm>
          <a:off x="1968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106680</xdr:rowOff>
    </xdr:from>
    <xdr:to>
      <xdr:col>15</xdr:col>
      <xdr:colOff>50800</xdr:colOff>
      <xdr:row>38</xdr:row>
      <xdr:rowOff>135255</xdr:rowOff>
    </xdr:to>
    <xdr:cxnSp macro="">
      <xdr:nvCxnSpPr>
        <xdr:cNvPr id="80" name="直線コネクタ 79"/>
        <xdr:cNvCxnSpPr/>
      </xdr:nvCxnSpPr>
      <xdr:spPr>
        <a:xfrm>
          <a:off x="2019300" y="66217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29210</xdr:rowOff>
    </xdr:from>
    <xdr:to>
      <xdr:col>6</xdr:col>
      <xdr:colOff>38100</xdr:colOff>
      <xdr:row>38</xdr:row>
      <xdr:rowOff>130810</xdr:rowOff>
    </xdr:to>
    <xdr:sp macro="" textlink="">
      <xdr:nvSpPr>
        <xdr:cNvPr id="81" name="楕円 80"/>
        <xdr:cNvSpPr/>
      </xdr:nvSpPr>
      <xdr:spPr>
        <a:xfrm>
          <a:off x="1079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80010</xdr:rowOff>
    </xdr:from>
    <xdr:to>
      <xdr:col>10</xdr:col>
      <xdr:colOff>114300</xdr:colOff>
      <xdr:row>38</xdr:row>
      <xdr:rowOff>106680</xdr:rowOff>
    </xdr:to>
    <xdr:cxnSp macro="">
      <xdr:nvCxnSpPr>
        <xdr:cNvPr id="82" name="直線コネクタ 81"/>
        <xdr:cNvCxnSpPr/>
      </xdr:nvCxnSpPr>
      <xdr:spPr>
        <a:xfrm>
          <a:off x="1130300" y="65951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83" name="n_1ave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4" name="n_2aveValue【道路】&#10;有形固定資産減価償却率"/>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6367</xdr:rowOff>
    </xdr:from>
    <xdr:ext cx="405111" cy="259045"/>
    <xdr:sp macro="" textlink="">
      <xdr:nvSpPr>
        <xdr:cNvPr id="85" name="n_3aveValue【道路】&#10;有形固定資産減価償却率"/>
        <xdr:cNvSpPr txBox="1"/>
      </xdr:nvSpPr>
      <xdr:spPr>
        <a:xfrm>
          <a:off x="1816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6" name="n_4aveValue【道路】&#10;有形固定資産減価償却率"/>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154322</xdr:rowOff>
    </xdr:from>
    <xdr:ext cx="405111" cy="259045"/>
    <xdr:sp macro="" textlink="">
      <xdr:nvSpPr>
        <xdr:cNvPr id="87" name="n_1mainValue【道路】&#10;有形固定資産減価償却率"/>
        <xdr:cNvSpPr txBox="1"/>
      </xdr:nvSpPr>
      <xdr:spPr>
        <a:xfrm>
          <a:off x="3582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5732</xdr:rowOff>
    </xdr:from>
    <xdr:ext cx="405111" cy="259045"/>
    <xdr:sp macro="" textlink="">
      <xdr:nvSpPr>
        <xdr:cNvPr id="88" name="n_2mainValue【道路】&#10;有形固定資産減価償却率"/>
        <xdr:cNvSpPr txBox="1"/>
      </xdr:nvSpPr>
      <xdr:spPr>
        <a:xfrm>
          <a:off x="2705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148607</xdr:rowOff>
    </xdr:from>
    <xdr:ext cx="405111" cy="259045"/>
    <xdr:sp macro="" textlink="">
      <xdr:nvSpPr>
        <xdr:cNvPr id="89" name="n_3mainValue【道路】&#10;有形固定資産減価償却率"/>
        <xdr:cNvSpPr txBox="1"/>
      </xdr:nvSpPr>
      <xdr:spPr>
        <a:xfrm>
          <a:off x="1816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121937</xdr:rowOff>
    </xdr:from>
    <xdr:ext cx="405111" cy="259045"/>
    <xdr:sp macro="" textlink="">
      <xdr:nvSpPr>
        <xdr:cNvPr id="90" name="n_4mainValue【道路】&#10;有形固定資産減価償却率"/>
        <xdr:cNvSpPr txBox="1"/>
      </xdr:nvSpPr>
      <xdr:spPr>
        <a:xfrm>
          <a:off x="927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12" name="直線コネクタ 111"/>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3"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4" name="直線コネクタ 113"/>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5"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6" name="直線コネクタ 115"/>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84843</xdr:rowOff>
    </xdr:from>
    <xdr:ext cx="469744" cy="259045"/>
    <xdr:sp macro="" textlink="">
      <xdr:nvSpPr>
        <xdr:cNvPr id="117" name="【道路】&#10;一人当たり延長平均値テキスト"/>
        <xdr:cNvSpPr txBox="1"/>
      </xdr:nvSpPr>
      <xdr:spPr>
        <a:xfrm>
          <a:off x="10515600" y="6942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8" name="フローチャート: 判断 117"/>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9" name="フローチャート: 判断 118"/>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20" name="フローチャート: 判断 119"/>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21" name="フローチャート: 判断 120"/>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22" name="フローチャート: 判断 121"/>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95100</xdr:rowOff>
    </xdr:from>
    <xdr:to>
      <xdr:col>55</xdr:col>
      <xdr:colOff>50800</xdr:colOff>
      <xdr:row>40</xdr:row>
      <xdr:rowOff>25250</xdr:rowOff>
    </xdr:to>
    <xdr:sp macro="" textlink="">
      <xdr:nvSpPr>
        <xdr:cNvPr id="128" name="楕円 127"/>
        <xdr:cNvSpPr/>
      </xdr:nvSpPr>
      <xdr:spPr>
        <a:xfrm>
          <a:off x="10426700" y="67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117977</xdr:rowOff>
    </xdr:from>
    <xdr:ext cx="534377" cy="259045"/>
    <xdr:sp macro="" textlink="">
      <xdr:nvSpPr>
        <xdr:cNvPr id="129" name="【道路】&#10;一人当たり延長該当値テキスト"/>
        <xdr:cNvSpPr txBox="1"/>
      </xdr:nvSpPr>
      <xdr:spPr>
        <a:xfrm>
          <a:off x="10515600" y="66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97134</xdr:rowOff>
    </xdr:from>
    <xdr:to>
      <xdr:col>50</xdr:col>
      <xdr:colOff>165100</xdr:colOff>
      <xdr:row>40</xdr:row>
      <xdr:rowOff>27284</xdr:rowOff>
    </xdr:to>
    <xdr:sp macro="" textlink="">
      <xdr:nvSpPr>
        <xdr:cNvPr id="130" name="楕円 129"/>
        <xdr:cNvSpPr/>
      </xdr:nvSpPr>
      <xdr:spPr>
        <a:xfrm>
          <a:off x="9588500" y="67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145900</xdr:rowOff>
    </xdr:from>
    <xdr:to>
      <xdr:col>55</xdr:col>
      <xdr:colOff>0</xdr:colOff>
      <xdr:row>39</xdr:row>
      <xdr:rowOff>147934</xdr:rowOff>
    </xdr:to>
    <xdr:cxnSp macro="">
      <xdr:nvCxnSpPr>
        <xdr:cNvPr id="131" name="直線コネクタ 130"/>
        <xdr:cNvCxnSpPr/>
      </xdr:nvCxnSpPr>
      <xdr:spPr>
        <a:xfrm flipV="1">
          <a:off x="9639300" y="6832450"/>
          <a:ext cx="8382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99032</xdr:rowOff>
    </xdr:from>
    <xdr:to>
      <xdr:col>46</xdr:col>
      <xdr:colOff>38100</xdr:colOff>
      <xdr:row>40</xdr:row>
      <xdr:rowOff>29182</xdr:rowOff>
    </xdr:to>
    <xdr:sp macro="" textlink="">
      <xdr:nvSpPr>
        <xdr:cNvPr id="132" name="楕円 131"/>
        <xdr:cNvSpPr/>
      </xdr:nvSpPr>
      <xdr:spPr>
        <a:xfrm>
          <a:off x="8699500" y="678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147934</xdr:rowOff>
    </xdr:from>
    <xdr:to>
      <xdr:col>50</xdr:col>
      <xdr:colOff>114300</xdr:colOff>
      <xdr:row>39</xdr:row>
      <xdr:rowOff>149832</xdr:rowOff>
    </xdr:to>
    <xdr:cxnSp macro="">
      <xdr:nvCxnSpPr>
        <xdr:cNvPr id="133" name="直線コネクタ 132"/>
        <xdr:cNvCxnSpPr/>
      </xdr:nvCxnSpPr>
      <xdr:spPr>
        <a:xfrm flipV="1">
          <a:off x="8750300" y="6834484"/>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100587</xdr:rowOff>
    </xdr:from>
    <xdr:to>
      <xdr:col>41</xdr:col>
      <xdr:colOff>101600</xdr:colOff>
      <xdr:row>40</xdr:row>
      <xdr:rowOff>30737</xdr:rowOff>
    </xdr:to>
    <xdr:sp macro="" textlink="">
      <xdr:nvSpPr>
        <xdr:cNvPr id="134" name="楕円 133"/>
        <xdr:cNvSpPr/>
      </xdr:nvSpPr>
      <xdr:spPr>
        <a:xfrm>
          <a:off x="7810500" y="67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149832</xdr:rowOff>
    </xdr:from>
    <xdr:to>
      <xdr:col>45</xdr:col>
      <xdr:colOff>177800</xdr:colOff>
      <xdr:row>39</xdr:row>
      <xdr:rowOff>151387</xdr:rowOff>
    </xdr:to>
    <xdr:cxnSp macro="">
      <xdr:nvCxnSpPr>
        <xdr:cNvPr id="135" name="直線コネクタ 134"/>
        <xdr:cNvCxnSpPr/>
      </xdr:nvCxnSpPr>
      <xdr:spPr>
        <a:xfrm flipV="1">
          <a:off x="7861300" y="6836382"/>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102370</xdr:rowOff>
    </xdr:from>
    <xdr:to>
      <xdr:col>36</xdr:col>
      <xdr:colOff>165100</xdr:colOff>
      <xdr:row>40</xdr:row>
      <xdr:rowOff>32520</xdr:rowOff>
    </xdr:to>
    <xdr:sp macro="" textlink="">
      <xdr:nvSpPr>
        <xdr:cNvPr id="136" name="楕円 135"/>
        <xdr:cNvSpPr/>
      </xdr:nvSpPr>
      <xdr:spPr>
        <a:xfrm>
          <a:off x="6921500" y="6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151387</xdr:rowOff>
    </xdr:from>
    <xdr:to>
      <xdr:col>41</xdr:col>
      <xdr:colOff>50800</xdr:colOff>
      <xdr:row>39</xdr:row>
      <xdr:rowOff>153170</xdr:rowOff>
    </xdr:to>
    <xdr:cxnSp macro="">
      <xdr:nvCxnSpPr>
        <xdr:cNvPr id="137" name="直線コネクタ 136"/>
        <xdr:cNvCxnSpPr/>
      </xdr:nvCxnSpPr>
      <xdr:spPr>
        <a:xfrm flipV="1">
          <a:off x="6972300" y="6837937"/>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30001</xdr:rowOff>
    </xdr:from>
    <xdr:ext cx="469744" cy="259045"/>
    <xdr:sp macro="" textlink="">
      <xdr:nvSpPr>
        <xdr:cNvPr id="138" name="n_1aveValue【道路】&#10;一人当たり延長"/>
        <xdr:cNvSpPr txBox="1"/>
      </xdr:nvSpPr>
      <xdr:spPr>
        <a:xfrm>
          <a:off x="9391727" y="705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40883</xdr:rowOff>
    </xdr:from>
    <xdr:ext cx="469744" cy="259045"/>
    <xdr:sp macro="" textlink="">
      <xdr:nvSpPr>
        <xdr:cNvPr id="139" name="n_2aveValue【道路】&#10;一人当たり延長"/>
        <xdr:cNvSpPr txBox="1"/>
      </xdr:nvSpPr>
      <xdr:spPr>
        <a:xfrm>
          <a:off x="85154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48701</xdr:rowOff>
    </xdr:from>
    <xdr:ext cx="469744" cy="259045"/>
    <xdr:sp macro="" textlink="">
      <xdr:nvSpPr>
        <xdr:cNvPr id="140" name="n_3aveValue【道路】&#10;一人当たり延長"/>
        <xdr:cNvSpPr txBox="1"/>
      </xdr:nvSpPr>
      <xdr:spPr>
        <a:xfrm>
          <a:off x="7626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43718</xdr:rowOff>
    </xdr:from>
    <xdr:ext cx="469744" cy="259045"/>
    <xdr:sp macro="" textlink="">
      <xdr:nvSpPr>
        <xdr:cNvPr id="141" name="n_4aveValue【道路】&#10;一人当たり延長"/>
        <xdr:cNvSpPr txBox="1"/>
      </xdr:nvSpPr>
      <xdr:spPr>
        <a:xfrm>
          <a:off x="6737427" y="707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43811</xdr:rowOff>
    </xdr:from>
    <xdr:ext cx="534377" cy="259045"/>
    <xdr:sp macro="" textlink="">
      <xdr:nvSpPr>
        <xdr:cNvPr id="142" name="n_1mainValue【道路】&#10;一人当たり延長"/>
        <xdr:cNvSpPr txBox="1"/>
      </xdr:nvSpPr>
      <xdr:spPr>
        <a:xfrm>
          <a:off x="9359411" y="655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45709</xdr:rowOff>
    </xdr:from>
    <xdr:ext cx="534377" cy="259045"/>
    <xdr:sp macro="" textlink="">
      <xdr:nvSpPr>
        <xdr:cNvPr id="143" name="n_2mainValue【道路】&#10;一人当たり延長"/>
        <xdr:cNvSpPr txBox="1"/>
      </xdr:nvSpPr>
      <xdr:spPr>
        <a:xfrm>
          <a:off x="8483111" y="656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47264</xdr:rowOff>
    </xdr:from>
    <xdr:ext cx="534377" cy="259045"/>
    <xdr:sp macro="" textlink="">
      <xdr:nvSpPr>
        <xdr:cNvPr id="144" name="n_3mainValue【道路】&#10;一人当たり延長"/>
        <xdr:cNvSpPr txBox="1"/>
      </xdr:nvSpPr>
      <xdr:spPr>
        <a:xfrm>
          <a:off x="7594111" y="656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49047</xdr:rowOff>
    </xdr:from>
    <xdr:ext cx="534377" cy="259045"/>
    <xdr:sp macro="" textlink="">
      <xdr:nvSpPr>
        <xdr:cNvPr id="145" name="n_4mainValue【道路】&#10;一人当たり延長"/>
        <xdr:cNvSpPr txBox="1"/>
      </xdr:nvSpPr>
      <xdr:spPr>
        <a:xfrm>
          <a:off x="6705111" y="656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71" name="直線コネクタ 170"/>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74"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75" name="直線コネクタ 174"/>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6"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7" name="フローチャート: 判断 176"/>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8" name="フローチャート: 判断 177"/>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9" name="フローチャート: 判断 178"/>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81" name="フローチャート: 判断 180"/>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7" name="楕円 186"/>
        <xdr:cNvSpPr/>
      </xdr:nvSpPr>
      <xdr:spPr>
        <a:xfrm>
          <a:off x="45847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136633</xdr:rowOff>
    </xdr:from>
    <xdr:ext cx="405111" cy="259045"/>
    <xdr:sp macro="" textlink="">
      <xdr:nvSpPr>
        <xdr:cNvPr id="188" name="【橋りょう・トンネル】&#10;有形固定資産減価償却率該当値テキスト"/>
        <xdr:cNvSpPr txBox="1"/>
      </xdr:nvSpPr>
      <xdr:spPr>
        <a:xfrm>
          <a:off x="4673600"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128815</xdr:rowOff>
    </xdr:from>
    <xdr:to>
      <xdr:col>20</xdr:col>
      <xdr:colOff>38100</xdr:colOff>
      <xdr:row>61</xdr:row>
      <xdr:rowOff>58965</xdr:rowOff>
    </xdr:to>
    <xdr:sp macro="" textlink="">
      <xdr:nvSpPr>
        <xdr:cNvPr id="189" name="楕円 188"/>
        <xdr:cNvSpPr/>
      </xdr:nvSpPr>
      <xdr:spPr>
        <a:xfrm>
          <a:off x="3746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8165</xdr:rowOff>
    </xdr:from>
    <xdr:to>
      <xdr:col>24</xdr:col>
      <xdr:colOff>63500</xdr:colOff>
      <xdr:row>61</xdr:row>
      <xdr:rowOff>37556</xdr:rowOff>
    </xdr:to>
    <xdr:cxnSp macro="">
      <xdr:nvCxnSpPr>
        <xdr:cNvPr id="190" name="直線コネクタ 189"/>
        <xdr:cNvCxnSpPr/>
      </xdr:nvCxnSpPr>
      <xdr:spPr>
        <a:xfrm>
          <a:off x="3797300" y="10466615"/>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53703</xdr:rowOff>
    </xdr:from>
    <xdr:to>
      <xdr:col>15</xdr:col>
      <xdr:colOff>101600</xdr:colOff>
      <xdr:row>60</xdr:row>
      <xdr:rowOff>155303</xdr:rowOff>
    </xdr:to>
    <xdr:sp macro="" textlink="">
      <xdr:nvSpPr>
        <xdr:cNvPr id="191" name="楕円 190"/>
        <xdr:cNvSpPr/>
      </xdr:nvSpPr>
      <xdr:spPr>
        <a:xfrm>
          <a:off x="2857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104503</xdr:rowOff>
    </xdr:from>
    <xdr:to>
      <xdr:col>19</xdr:col>
      <xdr:colOff>177800</xdr:colOff>
      <xdr:row>61</xdr:row>
      <xdr:rowOff>8165</xdr:rowOff>
    </xdr:to>
    <xdr:cxnSp macro="">
      <xdr:nvCxnSpPr>
        <xdr:cNvPr id="192" name="直線コネクタ 191"/>
        <xdr:cNvCxnSpPr/>
      </xdr:nvCxnSpPr>
      <xdr:spPr>
        <a:xfrm>
          <a:off x="2908300" y="10391503"/>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25944</xdr:rowOff>
    </xdr:from>
    <xdr:to>
      <xdr:col>10</xdr:col>
      <xdr:colOff>165100</xdr:colOff>
      <xdr:row>60</xdr:row>
      <xdr:rowOff>127544</xdr:rowOff>
    </xdr:to>
    <xdr:sp macro="" textlink="">
      <xdr:nvSpPr>
        <xdr:cNvPr id="193" name="楕円 192"/>
        <xdr:cNvSpPr/>
      </xdr:nvSpPr>
      <xdr:spPr>
        <a:xfrm>
          <a:off x="1968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76744</xdr:rowOff>
    </xdr:from>
    <xdr:to>
      <xdr:col>15</xdr:col>
      <xdr:colOff>50800</xdr:colOff>
      <xdr:row>60</xdr:row>
      <xdr:rowOff>104503</xdr:rowOff>
    </xdr:to>
    <xdr:cxnSp macro="">
      <xdr:nvCxnSpPr>
        <xdr:cNvPr id="194" name="直線コネクタ 193"/>
        <xdr:cNvCxnSpPr/>
      </xdr:nvCxnSpPr>
      <xdr:spPr>
        <a:xfrm>
          <a:off x="2019300" y="103637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3084</xdr:rowOff>
    </xdr:from>
    <xdr:to>
      <xdr:col>6</xdr:col>
      <xdr:colOff>38100</xdr:colOff>
      <xdr:row>60</xdr:row>
      <xdr:rowOff>104684</xdr:rowOff>
    </xdr:to>
    <xdr:sp macro="" textlink="">
      <xdr:nvSpPr>
        <xdr:cNvPr id="195" name="楕円 194"/>
        <xdr:cNvSpPr/>
      </xdr:nvSpPr>
      <xdr:spPr>
        <a:xfrm>
          <a:off x="1079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53884</xdr:rowOff>
    </xdr:from>
    <xdr:to>
      <xdr:col>10</xdr:col>
      <xdr:colOff>114300</xdr:colOff>
      <xdr:row>60</xdr:row>
      <xdr:rowOff>76744</xdr:rowOff>
    </xdr:to>
    <xdr:cxnSp macro="">
      <xdr:nvCxnSpPr>
        <xdr:cNvPr id="196" name="直線コネクタ 195"/>
        <xdr:cNvCxnSpPr/>
      </xdr:nvCxnSpPr>
      <xdr:spPr>
        <a:xfrm>
          <a:off x="1130300" y="103408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31404</xdr:rowOff>
    </xdr:from>
    <xdr:ext cx="405111" cy="259045"/>
    <xdr:sp macro="" textlink="">
      <xdr:nvSpPr>
        <xdr:cNvPr id="197" name="n_1aveValue【橋りょう・トンネル】&#10;有形固定資産減価償却率"/>
        <xdr:cNvSpPr txBox="1"/>
      </xdr:nvSpPr>
      <xdr:spPr>
        <a:xfrm>
          <a:off x="3582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198" name="n_2aveValue【橋りょう・トンネル】&#10;有形固定資産減価償却率"/>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9" name="n_3aveValue【橋りょう・トンネル】&#10;有形固定資産減価償却率"/>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200" name="n_4aveValue【橋りょう・トンネル】&#10;有形固定資産減価償却率"/>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50092</xdr:rowOff>
    </xdr:from>
    <xdr:ext cx="405111" cy="259045"/>
    <xdr:sp macro="" textlink="">
      <xdr:nvSpPr>
        <xdr:cNvPr id="201" name="n_1main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146430</xdr:rowOff>
    </xdr:from>
    <xdr:ext cx="405111" cy="259045"/>
    <xdr:sp macro="" textlink="">
      <xdr:nvSpPr>
        <xdr:cNvPr id="202" name="n_2mainValue【橋りょう・トンネル】&#10;有形固定資産減価償却率"/>
        <xdr:cNvSpPr txBox="1"/>
      </xdr:nvSpPr>
      <xdr:spPr>
        <a:xfrm>
          <a:off x="2705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144071</xdr:rowOff>
    </xdr:from>
    <xdr:ext cx="405111" cy="259045"/>
    <xdr:sp macro="" textlink="">
      <xdr:nvSpPr>
        <xdr:cNvPr id="203" name="n_3mainValue【橋りょう・トンネル】&#10;有形固定資産減価償却率"/>
        <xdr:cNvSpPr txBox="1"/>
      </xdr:nvSpPr>
      <xdr:spPr>
        <a:xfrm>
          <a:off x="1816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95811</xdr:rowOff>
    </xdr:from>
    <xdr:ext cx="405111" cy="259045"/>
    <xdr:sp macro="" textlink="">
      <xdr:nvSpPr>
        <xdr:cNvPr id="204" name="n_4mainValue【橋りょう・トンネル】&#10;有形固定資産減価償却率"/>
        <xdr:cNvSpPr txBox="1"/>
      </xdr:nvSpPr>
      <xdr:spPr>
        <a:xfrm>
          <a:off x="927744" y="103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28" name="直線コネクタ 227"/>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9"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30" name="直線コネクタ 229"/>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31"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32" name="直線コネクタ 231"/>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144934</xdr:rowOff>
    </xdr:from>
    <xdr:ext cx="534377" cy="259045"/>
    <xdr:sp macro="" textlink="">
      <xdr:nvSpPr>
        <xdr:cNvPr id="233" name="【橋りょう・トンネル】&#10;一人当たり有形固定資産（償却資産）額平均値テキスト"/>
        <xdr:cNvSpPr txBox="1"/>
      </xdr:nvSpPr>
      <xdr:spPr>
        <a:xfrm>
          <a:off x="10515600" y="10603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34" name="フローチャート: 判断 233"/>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35" name="フローチャート: 判断 234"/>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36" name="フローチャート: 判断 235"/>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37" name="フローチャート: 判断 236"/>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38" name="フローチャート: 判断 237"/>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73071</xdr:rowOff>
    </xdr:from>
    <xdr:to>
      <xdr:col>55</xdr:col>
      <xdr:colOff>50800</xdr:colOff>
      <xdr:row>62</xdr:row>
      <xdr:rowOff>3221</xdr:rowOff>
    </xdr:to>
    <xdr:sp macro="" textlink="">
      <xdr:nvSpPr>
        <xdr:cNvPr id="244" name="楕円 243"/>
        <xdr:cNvSpPr/>
      </xdr:nvSpPr>
      <xdr:spPr>
        <a:xfrm>
          <a:off x="10426700" y="105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95948</xdr:rowOff>
    </xdr:from>
    <xdr:ext cx="599010" cy="259045"/>
    <xdr:sp macro="" textlink="">
      <xdr:nvSpPr>
        <xdr:cNvPr id="245" name="【橋りょう・トンネル】&#10;一人当たり有形固定資産（償却資産）額該当値テキスト"/>
        <xdr:cNvSpPr txBox="1"/>
      </xdr:nvSpPr>
      <xdr:spPr>
        <a:xfrm>
          <a:off x="10515600" y="1038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76671</xdr:rowOff>
    </xdr:from>
    <xdr:to>
      <xdr:col>50</xdr:col>
      <xdr:colOff>165100</xdr:colOff>
      <xdr:row>62</xdr:row>
      <xdr:rowOff>6821</xdr:rowOff>
    </xdr:to>
    <xdr:sp macro="" textlink="">
      <xdr:nvSpPr>
        <xdr:cNvPr id="246" name="楕円 245"/>
        <xdr:cNvSpPr/>
      </xdr:nvSpPr>
      <xdr:spPr>
        <a:xfrm>
          <a:off x="9588500" y="105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123871</xdr:rowOff>
    </xdr:from>
    <xdr:to>
      <xdr:col>55</xdr:col>
      <xdr:colOff>0</xdr:colOff>
      <xdr:row>61</xdr:row>
      <xdr:rowOff>127471</xdr:rowOff>
    </xdr:to>
    <xdr:cxnSp macro="">
      <xdr:nvCxnSpPr>
        <xdr:cNvPr id="247" name="直線コネクタ 246"/>
        <xdr:cNvCxnSpPr/>
      </xdr:nvCxnSpPr>
      <xdr:spPr>
        <a:xfrm flipV="1">
          <a:off x="9639300" y="10582321"/>
          <a:ext cx="8382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47026</xdr:rowOff>
    </xdr:from>
    <xdr:to>
      <xdr:col>46</xdr:col>
      <xdr:colOff>38100</xdr:colOff>
      <xdr:row>61</xdr:row>
      <xdr:rowOff>148626</xdr:rowOff>
    </xdr:to>
    <xdr:sp macro="" textlink="">
      <xdr:nvSpPr>
        <xdr:cNvPr id="248" name="楕円 247"/>
        <xdr:cNvSpPr/>
      </xdr:nvSpPr>
      <xdr:spPr>
        <a:xfrm>
          <a:off x="8699500" y="1050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97826</xdr:rowOff>
    </xdr:from>
    <xdr:to>
      <xdr:col>50</xdr:col>
      <xdr:colOff>114300</xdr:colOff>
      <xdr:row>61</xdr:row>
      <xdr:rowOff>127471</xdr:rowOff>
    </xdr:to>
    <xdr:cxnSp macro="">
      <xdr:nvCxnSpPr>
        <xdr:cNvPr id="249" name="直線コネクタ 248"/>
        <xdr:cNvCxnSpPr/>
      </xdr:nvCxnSpPr>
      <xdr:spPr>
        <a:xfrm>
          <a:off x="8750300" y="10556276"/>
          <a:ext cx="8890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48534</xdr:rowOff>
    </xdr:from>
    <xdr:to>
      <xdr:col>41</xdr:col>
      <xdr:colOff>101600</xdr:colOff>
      <xdr:row>61</xdr:row>
      <xdr:rowOff>150134</xdr:rowOff>
    </xdr:to>
    <xdr:sp macro="" textlink="">
      <xdr:nvSpPr>
        <xdr:cNvPr id="250" name="楕円 249"/>
        <xdr:cNvSpPr/>
      </xdr:nvSpPr>
      <xdr:spPr>
        <a:xfrm>
          <a:off x="7810500" y="1050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97826</xdr:rowOff>
    </xdr:from>
    <xdr:to>
      <xdr:col>45</xdr:col>
      <xdr:colOff>177800</xdr:colOff>
      <xdr:row>61</xdr:row>
      <xdr:rowOff>99334</xdr:rowOff>
    </xdr:to>
    <xdr:cxnSp macro="">
      <xdr:nvCxnSpPr>
        <xdr:cNvPr id="251" name="直線コネクタ 250"/>
        <xdr:cNvCxnSpPr/>
      </xdr:nvCxnSpPr>
      <xdr:spPr>
        <a:xfrm flipV="1">
          <a:off x="7861300" y="10556276"/>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54166</xdr:rowOff>
    </xdr:from>
    <xdr:to>
      <xdr:col>36</xdr:col>
      <xdr:colOff>165100</xdr:colOff>
      <xdr:row>61</xdr:row>
      <xdr:rowOff>155766</xdr:rowOff>
    </xdr:to>
    <xdr:sp macro="" textlink="">
      <xdr:nvSpPr>
        <xdr:cNvPr id="252" name="楕円 251"/>
        <xdr:cNvSpPr/>
      </xdr:nvSpPr>
      <xdr:spPr>
        <a:xfrm>
          <a:off x="6921500" y="1051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99334</xdr:rowOff>
    </xdr:from>
    <xdr:to>
      <xdr:col>41</xdr:col>
      <xdr:colOff>50800</xdr:colOff>
      <xdr:row>61</xdr:row>
      <xdr:rowOff>104966</xdr:rowOff>
    </xdr:to>
    <xdr:cxnSp macro="">
      <xdr:nvCxnSpPr>
        <xdr:cNvPr id="253" name="直線コネクタ 252"/>
        <xdr:cNvCxnSpPr/>
      </xdr:nvCxnSpPr>
      <xdr:spPr>
        <a:xfrm flipV="1">
          <a:off x="6972300" y="10557784"/>
          <a:ext cx="889000" cy="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98029</xdr:rowOff>
    </xdr:from>
    <xdr:ext cx="534377" cy="259045"/>
    <xdr:sp macro="" textlink="">
      <xdr:nvSpPr>
        <xdr:cNvPr id="254" name="n_1aveValue【橋りょう・トンネル】&#10;一人当たり有形固定資産（償却資産）額"/>
        <xdr:cNvSpPr txBox="1"/>
      </xdr:nvSpPr>
      <xdr:spPr>
        <a:xfrm>
          <a:off x="93594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116115</xdr:rowOff>
    </xdr:from>
    <xdr:ext cx="534377" cy="259045"/>
    <xdr:sp macro="" textlink="">
      <xdr:nvSpPr>
        <xdr:cNvPr id="255" name="n_2aveValue【橋りょう・トンネル】&#10;一人当たり有形固定資産（償却資産）額"/>
        <xdr:cNvSpPr txBox="1"/>
      </xdr:nvSpPr>
      <xdr:spPr>
        <a:xfrm>
          <a:off x="8483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106838</xdr:rowOff>
    </xdr:from>
    <xdr:ext cx="534377" cy="259045"/>
    <xdr:sp macro="" textlink="">
      <xdr:nvSpPr>
        <xdr:cNvPr id="256" name="n_3aveValue【橋りょう・トンネル】&#10;一人当たり有形固定資産（償却資産）額"/>
        <xdr:cNvSpPr txBox="1"/>
      </xdr:nvSpPr>
      <xdr:spPr>
        <a:xfrm>
          <a:off x="7594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92105</xdr:rowOff>
    </xdr:from>
    <xdr:ext cx="534377" cy="259045"/>
    <xdr:sp macro="" textlink="">
      <xdr:nvSpPr>
        <xdr:cNvPr id="257" name="n_4aveValue【橋りょう・トンネル】&#10;一人当たり有形固定資産（償却資産）額"/>
        <xdr:cNvSpPr txBox="1"/>
      </xdr:nvSpPr>
      <xdr:spPr>
        <a:xfrm>
          <a:off x="6705111" y="1072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23348</xdr:rowOff>
    </xdr:from>
    <xdr:ext cx="599010" cy="259045"/>
    <xdr:sp macro="" textlink="">
      <xdr:nvSpPr>
        <xdr:cNvPr id="258" name="n_1mainValue【橋りょう・トンネル】&#10;一人当たり有形固定資産（償却資産）額"/>
        <xdr:cNvSpPr txBox="1"/>
      </xdr:nvSpPr>
      <xdr:spPr>
        <a:xfrm>
          <a:off x="9327095" y="1031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165153</xdr:rowOff>
    </xdr:from>
    <xdr:ext cx="599010" cy="259045"/>
    <xdr:sp macro="" textlink="">
      <xdr:nvSpPr>
        <xdr:cNvPr id="259" name="n_2mainValue【橋りょう・トンネル】&#10;一人当たり有形固定資産（償却資産）額"/>
        <xdr:cNvSpPr txBox="1"/>
      </xdr:nvSpPr>
      <xdr:spPr>
        <a:xfrm>
          <a:off x="8450795" y="1028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166661</xdr:rowOff>
    </xdr:from>
    <xdr:ext cx="599010" cy="259045"/>
    <xdr:sp macro="" textlink="">
      <xdr:nvSpPr>
        <xdr:cNvPr id="260" name="n_3mainValue【橋りょう・トンネル】&#10;一人当たり有形固定資産（償却資産）額"/>
        <xdr:cNvSpPr txBox="1"/>
      </xdr:nvSpPr>
      <xdr:spPr>
        <a:xfrm>
          <a:off x="7561795" y="1028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843</xdr:rowOff>
    </xdr:from>
    <xdr:ext cx="599010" cy="259045"/>
    <xdr:sp macro="" textlink="">
      <xdr:nvSpPr>
        <xdr:cNvPr id="261" name="n_4mainValue【橋りょう・トンネル】&#10;一人当たり有形固定資産（償却資産）額"/>
        <xdr:cNvSpPr txBox="1"/>
      </xdr:nvSpPr>
      <xdr:spPr>
        <a:xfrm>
          <a:off x="6672795" y="1028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86" name="直線コネクタ 285"/>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87"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88" name="直線コネクタ 287"/>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89"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90" name="直線コネクタ 289"/>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10177</xdr:rowOff>
    </xdr:from>
    <xdr:ext cx="405111" cy="259045"/>
    <xdr:sp macro="" textlink="">
      <xdr:nvSpPr>
        <xdr:cNvPr id="291" name="【公営住宅】&#10;有形固定資産減価償却率平均値テキスト"/>
        <xdr:cNvSpPr txBox="1"/>
      </xdr:nvSpPr>
      <xdr:spPr>
        <a:xfrm>
          <a:off x="4673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92" name="フローチャート: 判断 291"/>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4" name="フローチャート: 判断 293"/>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5" name="フローチャート: 判断 294"/>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96" name="フローチャート: 判断 295"/>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48261</xdr:rowOff>
    </xdr:from>
    <xdr:to>
      <xdr:col>24</xdr:col>
      <xdr:colOff>114300</xdr:colOff>
      <xdr:row>83</xdr:row>
      <xdr:rowOff>149861</xdr:rowOff>
    </xdr:to>
    <xdr:sp macro="" textlink="">
      <xdr:nvSpPr>
        <xdr:cNvPr id="302" name="楕円 301"/>
        <xdr:cNvSpPr/>
      </xdr:nvSpPr>
      <xdr:spPr>
        <a:xfrm>
          <a:off x="45847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26688</xdr:rowOff>
    </xdr:from>
    <xdr:ext cx="405111" cy="259045"/>
    <xdr:sp macro="" textlink="">
      <xdr:nvSpPr>
        <xdr:cNvPr id="303" name="【公営住宅】&#10;有形固定資産減価償却率該当値テキスト"/>
        <xdr:cNvSpPr txBox="1"/>
      </xdr:nvSpPr>
      <xdr:spPr>
        <a:xfrm>
          <a:off x="4673600"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151130</xdr:rowOff>
    </xdr:from>
    <xdr:to>
      <xdr:col>20</xdr:col>
      <xdr:colOff>38100</xdr:colOff>
      <xdr:row>83</xdr:row>
      <xdr:rowOff>81280</xdr:rowOff>
    </xdr:to>
    <xdr:sp macro="" textlink="">
      <xdr:nvSpPr>
        <xdr:cNvPr id="304" name="楕円 303"/>
        <xdr:cNvSpPr/>
      </xdr:nvSpPr>
      <xdr:spPr>
        <a:xfrm>
          <a:off x="3746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30480</xdr:rowOff>
    </xdr:from>
    <xdr:to>
      <xdr:col>24</xdr:col>
      <xdr:colOff>63500</xdr:colOff>
      <xdr:row>83</xdr:row>
      <xdr:rowOff>99061</xdr:rowOff>
    </xdr:to>
    <xdr:cxnSp macro="">
      <xdr:nvCxnSpPr>
        <xdr:cNvPr id="305" name="直線コネクタ 304"/>
        <xdr:cNvCxnSpPr/>
      </xdr:nvCxnSpPr>
      <xdr:spPr>
        <a:xfrm>
          <a:off x="3797300" y="1426083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109220</xdr:rowOff>
    </xdr:from>
    <xdr:to>
      <xdr:col>15</xdr:col>
      <xdr:colOff>101600</xdr:colOff>
      <xdr:row>83</xdr:row>
      <xdr:rowOff>39370</xdr:rowOff>
    </xdr:to>
    <xdr:sp macro="" textlink="">
      <xdr:nvSpPr>
        <xdr:cNvPr id="306" name="楕円 305"/>
        <xdr:cNvSpPr/>
      </xdr:nvSpPr>
      <xdr:spPr>
        <a:xfrm>
          <a:off x="2857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160020</xdr:rowOff>
    </xdr:from>
    <xdr:to>
      <xdr:col>19</xdr:col>
      <xdr:colOff>177800</xdr:colOff>
      <xdr:row>83</xdr:row>
      <xdr:rowOff>30480</xdr:rowOff>
    </xdr:to>
    <xdr:cxnSp macro="">
      <xdr:nvCxnSpPr>
        <xdr:cNvPr id="307" name="直線コネクタ 306"/>
        <xdr:cNvCxnSpPr/>
      </xdr:nvCxnSpPr>
      <xdr:spPr>
        <a:xfrm>
          <a:off x="2908300" y="142189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82550</xdr:rowOff>
    </xdr:from>
    <xdr:to>
      <xdr:col>10</xdr:col>
      <xdr:colOff>165100</xdr:colOff>
      <xdr:row>83</xdr:row>
      <xdr:rowOff>12700</xdr:rowOff>
    </xdr:to>
    <xdr:sp macro="" textlink="">
      <xdr:nvSpPr>
        <xdr:cNvPr id="308" name="楕円 307"/>
        <xdr:cNvSpPr/>
      </xdr:nvSpPr>
      <xdr:spPr>
        <a:xfrm>
          <a:off x="1968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133350</xdr:rowOff>
    </xdr:from>
    <xdr:to>
      <xdr:col>15</xdr:col>
      <xdr:colOff>50800</xdr:colOff>
      <xdr:row>82</xdr:row>
      <xdr:rowOff>160020</xdr:rowOff>
    </xdr:to>
    <xdr:cxnSp macro="">
      <xdr:nvCxnSpPr>
        <xdr:cNvPr id="309" name="直線コネクタ 308"/>
        <xdr:cNvCxnSpPr/>
      </xdr:nvCxnSpPr>
      <xdr:spPr>
        <a:xfrm>
          <a:off x="2019300" y="141922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13970</xdr:rowOff>
    </xdr:from>
    <xdr:to>
      <xdr:col>6</xdr:col>
      <xdr:colOff>38100</xdr:colOff>
      <xdr:row>82</xdr:row>
      <xdr:rowOff>115570</xdr:rowOff>
    </xdr:to>
    <xdr:sp macro="" textlink="">
      <xdr:nvSpPr>
        <xdr:cNvPr id="310" name="楕円 309"/>
        <xdr:cNvSpPr/>
      </xdr:nvSpPr>
      <xdr:spPr>
        <a:xfrm>
          <a:off x="1079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64770</xdr:rowOff>
    </xdr:from>
    <xdr:to>
      <xdr:col>10</xdr:col>
      <xdr:colOff>114300</xdr:colOff>
      <xdr:row>82</xdr:row>
      <xdr:rowOff>133350</xdr:rowOff>
    </xdr:to>
    <xdr:cxnSp macro="">
      <xdr:nvCxnSpPr>
        <xdr:cNvPr id="311" name="直線コネクタ 310"/>
        <xdr:cNvCxnSpPr/>
      </xdr:nvCxnSpPr>
      <xdr:spPr>
        <a:xfrm>
          <a:off x="1130300" y="141236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312" name="n_1aveValue【公営住宅】&#10;有形固定資産減価償却率"/>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3" name="n_2aveValue【公営住宅】&#10;有形固定資産減価償却率"/>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14" name="n_3aveValue【公営住宅】&#10;有形固定資産減価償却率"/>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15"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72407</xdr:rowOff>
    </xdr:from>
    <xdr:ext cx="405111" cy="259045"/>
    <xdr:sp macro="" textlink="">
      <xdr:nvSpPr>
        <xdr:cNvPr id="316" name="n_1mainValue【公営住宅】&#10;有形固定資産減価償却率"/>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30497</xdr:rowOff>
    </xdr:from>
    <xdr:ext cx="405111" cy="259045"/>
    <xdr:sp macro="" textlink="">
      <xdr:nvSpPr>
        <xdr:cNvPr id="317" name="n_2mainValue【公営住宅】&#10;有形固定資産減価償却率"/>
        <xdr:cNvSpPr txBox="1"/>
      </xdr:nvSpPr>
      <xdr:spPr>
        <a:xfrm>
          <a:off x="2705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8" name="n_3mainValue【公営住宅】&#10;有形固定資産減価償却率"/>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106697</xdr:rowOff>
    </xdr:from>
    <xdr:ext cx="405111" cy="259045"/>
    <xdr:sp macro="" textlink="">
      <xdr:nvSpPr>
        <xdr:cNvPr id="319" name="n_4mainValue【公営住宅】&#10;有形固定資産減価償却率"/>
        <xdr:cNvSpPr txBox="1"/>
      </xdr:nvSpPr>
      <xdr:spPr>
        <a:xfrm>
          <a:off x="927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43" name="直線コネクタ 342"/>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5" name="直線コネクタ 34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46"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47" name="直線コネクタ 346"/>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48" name="【公営住宅】&#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9" name="フローチャート: 判断 348"/>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50" name="フローチャート: 判断 349"/>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51" name="フローチャート: 判断 350"/>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52" name="フローチャート: 判断 351"/>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53" name="フローチャート: 判断 352"/>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85598</xdr:rowOff>
    </xdr:from>
    <xdr:to>
      <xdr:col>55</xdr:col>
      <xdr:colOff>50800</xdr:colOff>
      <xdr:row>84</xdr:row>
      <xdr:rowOff>15748</xdr:rowOff>
    </xdr:to>
    <xdr:sp macro="" textlink="">
      <xdr:nvSpPr>
        <xdr:cNvPr id="359" name="楕円 358"/>
        <xdr:cNvSpPr/>
      </xdr:nvSpPr>
      <xdr:spPr>
        <a:xfrm>
          <a:off x="104267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64025</xdr:rowOff>
    </xdr:from>
    <xdr:ext cx="469744" cy="259045"/>
    <xdr:sp macro="" textlink="">
      <xdr:nvSpPr>
        <xdr:cNvPr id="360" name="【公営住宅】&#10;一人当たり面積該当値テキスト"/>
        <xdr:cNvSpPr txBox="1"/>
      </xdr:nvSpPr>
      <xdr:spPr>
        <a:xfrm>
          <a:off x="10515600" y="1429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87885</xdr:rowOff>
    </xdr:from>
    <xdr:to>
      <xdr:col>50</xdr:col>
      <xdr:colOff>165100</xdr:colOff>
      <xdr:row>84</xdr:row>
      <xdr:rowOff>18035</xdr:rowOff>
    </xdr:to>
    <xdr:sp macro="" textlink="">
      <xdr:nvSpPr>
        <xdr:cNvPr id="361" name="楕円 360"/>
        <xdr:cNvSpPr/>
      </xdr:nvSpPr>
      <xdr:spPr>
        <a:xfrm>
          <a:off x="9588500" y="143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136398</xdr:rowOff>
    </xdr:from>
    <xdr:to>
      <xdr:col>55</xdr:col>
      <xdr:colOff>0</xdr:colOff>
      <xdr:row>83</xdr:row>
      <xdr:rowOff>138685</xdr:rowOff>
    </xdr:to>
    <xdr:cxnSp macro="">
      <xdr:nvCxnSpPr>
        <xdr:cNvPr id="362" name="直線コネクタ 361"/>
        <xdr:cNvCxnSpPr/>
      </xdr:nvCxnSpPr>
      <xdr:spPr>
        <a:xfrm flipV="1">
          <a:off x="9639300" y="1436674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91694</xdr:rowOff>
    </xdr:from>
    <xdr:to>
      <xdr:col>46</xdr:col>
      <xdr:colOff>38100</xdr:colOff>
      <xdr:row>84</xdr:row>
      <xdr:rowOff>21844</xdr:rowOff>
    </xdr:to>
    <xdr:sp macro="" textlink="">
      <xdr:nvSpPr>
        <xdr:cNvPr id="363" name="楕円 362"/>
        <xdr:cNvSpPr/>
      </xdr:nvSpPr>
      <xdr:spPr>
        <a:xfrm>
          <a:off x="8699500" y="1432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138685</xdr:rowOff>
    </xdr:from>
    <xdr:to>
      <xdr:col>50</xdr:col>
      <xdr:colOff>114300</xdr:colOff>
      <xdr:row>83</xdr:row>
      <xdr:rowOff>142494</xdr:rowOff>
    </xdr:to>
    <xdr:cxnSp macro="">
      <xdr:nvCxnSpPr>
        <xdr:cNvPr id="364" name="直線コネクタ 363"/>
        <xdr:cNvCxnSpPr/>
      </xdr:nvCxnSpPr>
      <xdr:spPr>
        <a:xfrm flipV="1">
          <a:off x="8750300" y="1436903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91694</xdr:rowOff>
    </xdr:from>
    <xdr:to>
      <xdr:col>41</xdr:col>
      <xdr:colOff>101600</xdr:colOff>
      <xdr:row>84</xdr:row>
      <xdr:rowOff>21844</xdr:rowOff>
    </xdr:to>
    <xdr:sp macro="" textlink="">
      <xdr:nvSpPr>
        <xdr:cNvPr id="365" name="楕円 364"/>
        <xdr:cNvSpPr/>
      </xdr:nvSpPr>
      <xdr:spPr>
        <a:xfrm>
          <a:off x="7810500" y="1432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142494</xdr:rowOff>
    </xdr:from>
    <xdr:to>
      <xdr:col>45</xdr:col>
      <xdr:colOff>177800</xdr:colOff>
      <xdr:row>83</xdr:row>
      <xdr:rowOff>142494</xdr:rowOff>
    </xdr:to>
    <xdr:cxnSp macro="">
      <xdr:nvCxnSpPr>
        <xdr:cNvPr id="366" name="直線コネクタ 365"/>
        <xdr:cNvCxnSpPr/>
      </xdr:nvCxnSpPr>
      <xdr:spPr>
        <a:xfrm>
          <a:off x="7861300" y="143728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91694</xdr:rowOff>
    </xdr:from>
    <xdr:to>
      <xdr:col>36</xdr:col>
      <xdr:colOff>165100</xdr:colOff>
      <xdr:row>84</xdr:row>
      <xdr:rowOff>21844</xdr:rowOff>
    </xdr:to>
    <xdr:sp macro="" textlink="">
      <xdr:nvSpPr>
        <xdr:cNvPr id="367" name="楕円 366"/>
        <xdr:cNvSpPr/>
      </xdr:nvSpPr>
      <xdr:spPr>
        <a:xfrm>
          <a:off x="6921500" y="1432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142494</xdr:rowOff>
    </xdr:from>
    <xdr:to>
      <xdr:col>41</xdr:col>
      <xdr:colOff>50800</xdr:colOff>
      <xdr:row>83</xdr:row>
      <xdr:rowOff>142494</xdr:rowOff>
    </xdr:to>
    <xdr:cxnSp macro="">
      <xdr:nvCxnSpPr>
        <xdr:cNvPr id="368" name="直線コネクタ 367"/>
        <xdr:cNvCxnSpPr/>
      </xdr:nvCxnSpPr>
      <xdr:spPr>
        <a:xfrm>
          <a:off x="6972300" y="143728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161053</xdr:rowOff>
    </xdr:from>
    <xdr:ext cx="469744" cy="259045"/>
    <xdr:sp macro="" textlink="">
      <xdr:nvSpPr>
        <xdr:cNvPr id="369" name="n_1aveValue【公営住宅】&#10;一人当たり面積"/>
        <xdr:cNvSpPr txBox="1"/>
      </xdr:nvSpPr>
      <xdr:spPr>
        <a:xfrm>
          <a:off x="93917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125240</xdr:rowOff>
    </xdr:from>
    <xdr:ext cx="469744" cy="259045"/>
    <xdr:sp macro="" textlink="">
      <xdr:nvSpPr>
        <xdr:cNvPr id="370" name="n_2aveValue【公営住宅】&#10;一人当たり面積"/>
        <xdr:cNvSpPr txBox="1"/>
      </xdr:nvSpPr>
      <xdr:spPr>
        <a:xfrm>
          <a:off x="8515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71" name="n_3aveValue【公営住宅】&#10;一人当たり面積"/>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72" name="n_4aveValue【公営住宅】&#10;一人当たり面積"/>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9162</xdr:rowOff>
    </xdr:from>
    <xdr:ext cx="469744" cy="259045"/>
    <xdr:sp macro="" textlink="">
      <xdr:nvSpPr>
        <xdr:cNvPr id="373" name="n_1mainValue【公営住宅】&#10;一人当たり面積"/>
        <xdr:cNvSpPr txBox="1"/>
      </xdr:nvSpPr>
      <xdr:spPr>
        <a:xfrm>
          <a:off x="93917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12971</xdr:rowOff>
    </xdr:from>
    <xdr:ext cx="469744" cy="259045"/>
    <xdr:sp macro="" textlink="">
      <xdr:nvSpPr>
        <xdr:cNvPr id="374" name="n_2mainValue【公営住宅】&#10;一人当たり面積"/>
        <xdr:cNvSpPr txBox="1"/>
      </xdr:nvSpPr>
      <xdr:spPr>
        <a:xfrm>
          <a:off x="8515427" y="1441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12971</xdr:rowOff>
    </xdr:from>
    <xdr:ext cx="469744" cy="259045"/>
    <xdr:sp macro="" textlink="">
      <xdr:nvSpPr>
        <xdr:cNvPr id="375" name="n_3mainValue【公営住宅】&#10;一人当たり面積"/>
        <xdr:cNvSpPr txBox="1"/>
      </xdr:nvSpPr>
      <xdr:spPr>
        <a:xfrm>
          <a:off x="7626427" y="1441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12971</xdr:rowOff>
    </xdr:from>
    <xdr:ext cx="469744" cy="259045"/>
    <xdr:sp macro="" textlink="">
      <xdr:nvSpPr>
        <xdr:cNvPr id="376" name="n_4mainValue【公営住宅】&#10;一人当たり面積"/>
        <xdr:cNvSpPr txBox="1"/>
      </xdr:nvSpPr>
      <xdr:spPr>
        <a:xfrm>
          <a:off x="6737427" y="1441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17" name="直線コネクタ 416"/>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18"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19" name="直線コネクタ 418"/>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20"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21" name="直線コネクタ 420"/>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422" name="【認定こども園・幼稚園・保育所】&#10;有形固定資産減価償却率平均値テキスト"/>
        <xdr:cNvSpPr txBox="1"/>
      </xdr:nvSpPr>
      <xdr:spPr>
        <a:xfrm>
          <a:off x="1635760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23" name="フローチャート: 判断 422"/>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4" name="フローチャート: 判断 423"/>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25" name="フローチャート: 判断 424"/>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426" name="フローチャート: 判断 425"/>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427" name="フローチャート: 判断 426"/>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156845</xdr:rowOff>
    </xdr:from>
    <xdr:to>
      <xdr:col>85</xdr:col>
      <xdr:colOff>177800</xdr:colOff>
      <xdr:row>38</xdr:row>
      <xdr:rowOff>86995</xdr:rowOff>
    </xdr:to>
    <xdr:sp macro="" textlink="">
      <xdr:nvSpPr>
        <xdr:cNvPr id="433" name="楕円 432"/>
        <xdr:cNvSpPr/>
      </xdr:nvSpPr>
      <xdr:spPr>
        <a:xfrm>
          <a:off x="162687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135272</xdr:rowOff>
    </xdr:from>
    <xdr:ext cx="405111" cy="259045"/>
    <xdr:sp macro="" textlink="">
      <xdr:nvSpPr>
        <xdr:cNvPr id="434" name="【認定こども園・幼稚園・保育所】&#10;有形固定資産減価償却率該当値テキスト"/>
        <xdr:cNvSpPr txBox="1"/>
      </xdr:nvSpPr>
      <xdr:spPr>
        <a:xfrm>
          <a:off x="16357600"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17780</xdr:rowOff>
    </xdr:from>
    <xdr:to>
      <xdr:col>81</xdr:col>
      <xdr:colOff>101600</xdr:colOff>
      <xdr:row>38</xdr:row>
      <xdr:rowOff>119380</xdr:rowOff>
    </xdr:to>
    <xdr:sp macro="" textlink="">
      <xdr:nvSpPr>
        <xdr:cNvPr id="435" name="楕円 434"/>
        <xdr:cNvSpPr/>
      </xdr:nvSpPr>
      <xdr:spPr>
        <a:xfrm>
          <a:off x="15430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36195</xdr:rowOff>
    </xdr:from>
    <xdr:to>
      <xdr:col>85</xdr:col>
      <xdr:colOff>127000</xdr:colOff>
      <xdr:row>38</xdr:row>
      <xdr:rowOff>68580</xdr:rowOff>
    </xdr:to>
    <xdr:cxnSp macro="">
      <xdr:nvCxnSpPr>
        <xdr:cNvPr id="436" name="直線コネクタ 435"/>
        <xdr:cNvCxnSpPr/>
      </xdr:nvCxnSpPr>
      <xdr:spPr>
        <a:xfrm flipV="1">
          <a:off x="15481300" y="65512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170180</xdr:rowOff>
    </xdr:from>
    <xdr:to>
      <xdr:col>76</xdr:col>
      <xdr:colOff>165100</xdr:colOff>
      <xdr:row>38</xdr:row>
      <xdr:rowOff>100330</xdr:rowOff>
    </xdr:to>
    <xdr:sp macro="" textlink="">
      <xdr:nvSpPr>
        <xdr:cNvPr id="437" name="楕円 436"/>
        <xdr:cNvSpPr/>
      </xdr:nvSpPr>
      <xdr:spPr>
        <a:xfrm>
          <a:off x="14541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49530</xdr:rowOff>
    </xdr:from>
    <xdr:to>
      <xdr:col>81</xdr:col>
      <xdr:colOff>50800</xdr:colOff>
      <xdr:row>38</xdr:row>
      <xdr:rowOff>68580</xdr:rowOff>
    </xdr:to>
    <xdr:cxnSp macro="">
      <xdr:nvCxnSpPr>
        <xdr:cNvPr id="438" name="直線コネクタ 437"/>
        <xdr:cNvCxnSpPr/>
      </xdr:nvCxnSpPr>
      <xdr:spPr>
        <a:xfrm>
          <a:off x="14592300" y="65646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57785</xdr:rowOff>
    </xdr:from>
    <xdr:to>
      <xdr:col>72</xdr:col>
      <xdr:colOff>38100</xdr:colOff>
      <xdr:row>38</xdr:row>
      <xdr:rowOff>159385</xdr:rowOff>
    </xdr:to>
    <xdr:sp macro="" textlink="">
      <xdr:nvSpPr>
        <xdr:cNvPr id="439" name="楕円 438"/>
        <xdr:cNvSpPr/>
      </xdr:nvSpPr>
      <xdr:spPr>
        <a:xfrm>
          <a:off x="13652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49530</xdr:rowOff>
    </xdr:from>
    <xdr:to>
      <xdr:col>76</xdr:col>
      <xdr:colOff>114300</xdr:colOff>
      <xdr:row>38</xdr:row>
      <xdr:rowOff>108585</xdr:rowOff>
    </xdr:to>
    <xdr:cxnSp macro="">
      <xdr:nvCxnSpPr>
        <xdr:cNvPr id="440" name="直線コネクタ 439"/>
        <xdr:cNvCxnSpPr/>
      </xdr:nvCxnSpPr>
      <xdr:spPr>
        <a:xfrm flipV="1">
          <a:off x="13703300" y="656463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17780</xdr:rowOff>
    </xdr:from>
    <xdr:to>
      <xdr:col>67</xdr:col>
      <xdr:colOff>101600</xdr:colOff>
      <xdr:row>38</xdr:row>
      <xdr:rowOff>119380</xdr:rowOff>
    </xdr:to>
    <xdr:sp macro="" textlink="">
      <xdr:nvSpPr>
        <xdr:cNvPr id="441" name="楕円 440"/>
        <xdr:cNvSpPr/>
      </xdr:nvSpPr>
      <xdr:spPr>
        <a:xfrm>
          <a:off x="12763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68580</xdr:rowOff>
    </xdr:from>
    <xdr:to>
      <xdr:col>71</xdr:col>
      <xdr:colOff>177800</xdr:colOff>
      <xdr:row>38</xdr:row>
      <xdr:rowOff>108585</xdr:rowOff>
    </xdr:to>
    <xdr:cxnSp macro="">
      <xdr:nvCxnSpPr>
        <xdr:cNvPr id="442" name="直線コネクタ 441"/>
        <xdr:cNvCxnSpPr/>
      </xdr:nvCxnSpPr>
      <xdr:spPr>
        <a:xfrm>
          <a:off x="12814300" y="65836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43" name="n_1aveValue【認定こども園・幼稚園・保育所】&#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44" name="n_2aveValue【認定こども園・幼稚園・保育所】&#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445" name="n_3aveValue【認定こども園・幼稚園・保育所】&#10;有形固定資産減価償却率"/>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446" name="n_4aveValue【認定こども園・幼稚園・保育所】&#10;有形固定資産減価償却率"/>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110507</xdr:rowOff>
    </xdr:from>
    <xdr:ext cx="405111" cy="259045"/>
    <xdr:sp macro="" textlink="">
      <xdr:nvSpPr>
        <xdr:cNvPr id="447" name="n_1mainValue【認定こども園・幼稚園・保育所】&#10;有形固定資産減価償却率"/>
        <xdr:cNvSpPr txBox="1"/>
      </xdr:nvSpPr>
      <xdr:spPr>
        <a:xfrm>
          <a:off x="152660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91457</xdr:rowOff>
    </xdr:from>
    <xdr:ext cx="405111" cy="259045"/>
    <xdr:sp macro="" textlink="">
      <xdr:nvSpPr>
        <xdr:cNvPr id="448" name="n_2mainValue【認定こども園・幼稚園・保育所】&#10;有形固定資産減価償却率"/>
        <xdr:cNvSpPr txBox="1"/>
      </xdr:nvSpPr>
      <xdr:spPr>
        <a:xfrm>
          <a:off x="143897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150512</xdr:rowOff>
    </xdr:from>
    <xdr:ext cx="405111" cy="259045"/>
    <xdr:sp macro="" textlink="">
      <xdr:nvSpPr>
        <xdr:cNvPr id="449" name="n_3mainValue【認定こども園・幼稚園・保育所】&#10;有形固定資産減価償却率"/>
        <xdr:cNvSpPr txBox="1"/>
      </xdr:nvSpPr>
      <xdr:spPr>
        <a:xfrm>
          <a:off x="13500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110507</xdr:rowOff>
    </xdr:from>
    <xdr:ext cx="405111" cy="259045"/>
    <xdr:sp macro="" textlink="">
      <xdr:nvSpPr>
        <xdr:cNvPr id="450" name="n_4mainValue【認定こども園・幼稚園・保育所】&#10;有形固定資産減価償却率"/>
        <xdr:cNvSpPr txBox="1"/>
      </xdr:nvSpPr>
      <xdr:spPr>
        <a:xfrm>
          <a:off x="12611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74" name="直線コネクタ 473"/>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5"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76" name="直線コネクタ 475"/>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133367</xdr:rowOff>
    </xdr:from>
    <xdr:ext cx="469744" cy="259045"/>
    <xdr:sp macro="" textlink="">
      <xdr:nvSpPr>
        <xdr:cNvPr id="479" name="【認定こども園・幼稚園・保育所】&#10;一人当たり面積平均値テキスト"/>
        <xdr:cNvSpPr txBox="1"/>
      </xdr:nvSpPr>
      <xdr:spPr>
        <a:xfrm>
          <a:off x="22199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80" name="フローチャート: 判断 479"/>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1" name="フローチャート: 判断 480"/>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2" name="フローチャート: 判断 481"/>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3" name="フローチャート: 判断 482"/>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84" name="フローチャート: 判断 483"/>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101600</xdr:rowOff>
    </xdr:from>
    <xdr:to>
      <xdr:col>116</xdr:col>
      <xdr:colOff>114300</xdr:colOff>
      <xdr:row>39</xdr:row>
      <xdr:rowOff>31750</xdr:rowOff>
    </xdr:to>
    <xdr:sp macro="" textlink="">
      <xdr:nvSpPr>
        <xdr:cNvPr id="490" name="楕円 489"/>
        <xdr:cNvSpPr/>
      </xdr:nvSpPr>
      <xdr:spPr>
        <a:xfrm>
          <a:off x="22110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124477</xdr:rowOff>
    </xdr:from>
    <xdr:ext cx="469744" cy="259045"/>
    <xdr:sp macro="" textlink="">
      <xdr:nvSpPr>
        <xdr:cNvPr id="491" name="【認定こども園・幼稚園・保育所】&#10;一人当たり面積該当値テキスト"/>
        <xdr:cNvSpPr txBox="1"/>
      </xdr:nvSpPr>
      <xdr:spPr>
        <a:xfrm>
          <a:off x="22199600"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48260</xdr:rowOff>
    </xdr:from>
    <xdr:to>
      <xdr:col>112</xdr:col>
      <xdr:colOff>38100</xdr:colOff>
      <xdr:row>38</xdr:row>
      <xdr:rowOff>149860</xdr:rowOff>
    </xdr:to>
    <xdr:sp macro="" textlink="">
      <xdr:nvSpPr>
        <xdr:cNvPr id="492" name="楕円 491"/>
        <xdr:cNvSpPr/>
      </xdr:nvSpPr>
      <xdr:spPr>
        <a:xfrm>
          <a:off x="2127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99060</xdr:rowOff>
    </xdr:from>
    <xdr:to>
      <xdr:col>116</xdr:col>
      <xdr:colOff>63500</xdr:colOff>
      <xdr:row>38</xdr:row>
      <xdr:rowOff>152400</xdr:rowOff>
    </xdr:to>
    <xdr:cxnSp macro="">
      <xdr:nvCxnSpPr>
        <xdr:cNvPr id="493" name="直線コネクタ 492"/>
        <xdr:cNvCxnSpPr/>
      </xdr:nvCxnSpPr>
      <xdr:spPr>
        <a:xfrm>
          <a:off x="21323300" y="66141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33020</xdr:rowOff>
    </xdr:from>
    <xdr:to>
      <xdr:col>107</xdr:col>
      <xdr:colOff>101600</xdr:colOff>
      <xdr:row>38</xdr:row>
      <xdr:rowOff>134620</xdr:rowOff>
    </xdr:to>
    <xdr:sp macro="" textlink="">
      <xdr:nvSpPr>
        <xdr:cNvPr id="494" name="楕円 493"/>
        <xdr:cNvSpPr/>
      </xdr:nvSpPr>
      <xdr:spPr>
        <a:xfrm>
          <a:off x="20383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83820</xdr:rowOff>
    </xdr:from>
    <xdr:to>
      <xdr:col>111</xdr:col>
      <xdr:colOff>177800</xdr:colOff>
      <xdr:row>38</xdr:row>
      <xdr:rowOff>99060</xdr:rowOff>
    </xdr:to>
    <xdr:cxnSp macro="">
      <xdr:nvCxnSpPr>
        <xdr:cNvPr id="495" name="直線コネクタ 494"/>
        <xdr:cNvCxnSpPr/>
      </xdr:nvCxnSpPr>
      <xdr:spPr>
        <a:xfrm>
          <a:off x="20434300" y="6598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63500</xdr:rowOff>
    </xdr:from>
    <xdr:to>
      <xdr:col>102</xdr:col>
      <xdr:colOff>165100</xdr:colOff>
      <xdr:row>38</xdr:row>
      <xdr:rowOff>165100</xdr:rowOff>
    </xdr:to>
    <xdr:sp macro="" textlink="">
      <xdr:nvSpPr>
        <xdr:cNvPr id="496" name="楕円 495"/>
        <xdr:cNvSpPr/>
      </xdr:nvSpPr>
      <xdr:spPr>
        <a:xfrm>
          <a:off x="19494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83820</xdr:rowOff>
    </xdr:from>
    <xdr:to>
      <xdr:col>107</xdr:col>
      <xdr:colOff>50800</xdr:colOff>
      <xdr:row>38</xdr:row>
      <xdr:rowOff>114300</xdr:rowOff>
    </xdr:to>
    <xdr:cxnSp macro="">
      <xdr:nvCxnSpPr>
        <xdr:cNvPr id="497" name="直線コネクタ 496"/>
        <xdr:cNvCxnSpPr/>
      </xdr:nvCxnSpPr>
      <xdr:spPr>
        <a:xfrm flipV="1">
          <a:off x="19545300" y="6598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71120</xdr:rowOff>
    </xdr:from>
    <xdr:to>
      <xdr:col>98</xdr:col>
      <xdr:colOff>38100</xdr:colOff>
      <xdr:row>39</xdr:row>
      <xdr:rowOff>1270</xdr:rowOff>
    </xdr:to>
    <xdr:sp macro="" textlink="">
      <xdr:nvSpPr>
        <xdr:cNvPr id="498" name="楕円 497"/>
        <xdr:cNvSpPr/>
      </xdr:nvSpPr>
      <xdr:spPr>
        <a:xfrm>
          <a:off x="18605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114300</xdr:rowOff>
    </xdr:from>
    <xdr:to>
      <xdr:col>102</xdr:col>
      <xdr:colOff>114300</xdr:colOff>
      <xdr:row>38</xdr:row>
      <xdr:rowOff>121920</xdr:rowOff>
    </xdr:to>
    <xdr:cxnSp macro="">
      <xdr:nvCxnSpPr>
        <xdr:cNvPr id="499" name="直線コネクタ 498"/>
        <xdr:cNvCxnSpPr/>
      </xdr:nvCxnSpPr>
      <xdr:spPr>
        <a:xfrm flipV="1">
          <a:off x="18656300" y="6629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500" name="n_1ave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501"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502" name="n_3aveValue【認定こども園・幼稚園・保育所】&#10;一人当たり面積"/>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129557</xdr:rowOff>
    </xdr:from>
    <xdr:ext cx="469744" cy="259045"/>
    <xdr:sp macro="" textlink="">
      <xdr:nvSpPr>
        <xdr:cNvPr id="503" name="n_4aveValue【認定こども園・幼稚園・保育所】&#10;一人当たり面積"/>
        <xdr:cNvSpPr txBox="1"/>
      </xdr:nvSpPr>
      <xdr:spPr>
        <a:xfrm>
          <a:off x="18421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166387</xdr:rowOff>
    </xdr:from>
    <xdr:ext cx="469744" cy="259045"/>
    <xdr:sp macro="" textlink="">
      <xdr:nvSpPr>
        <xdr:cNvPr id="504" name="n_1mainValue【認定こども園・幼稚園・保育所】&#10;一人当たり面積"/>
        <xdr:cNvSpPr txBox="1"/>
      </xdr:nvSpPr>
      <xdr:spPr>
        <a:xfrm>
          <a:off x="21075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151147</xdr:rowOff>
    </xdr:from>
    <xdr:ext cx="469744" cy="259045"/>
    <xdr:sp macro="" textlink="">
      <xdr:nvSpPr>
        <xdr:cNvPr id="505" name="n_2mainValue【認定こども園・幼稚園・保育所】&#10;一人当たり面積"/>
        <xdr:cNvSpPr txBox="1"/>
      </xdr:nvSpPr>
      <xdr:spPr>
        <a:xfrm>
          <a:off x="20199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10177</xdr:rowOff>
    </xdr:from>
    <xdr:ext cx="469744" cy="259045"/>
    <xdr:sp macro="" textlink="">
      <xdr:nvSpPr>
        <xdr:cNvPr id="506" name="n_3mainValue【認定こども園・幼稚園・保育所】&#10;一人当たり面積"/>
        <xdr:cNvSpPr txBox="1"/>
      </xdr:nvSpPr>
      <xdr:spPr>
        <a:xfrm>
          <a:off x="19310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17797</xdr:rowOff>
    </xdr:from>
    <xdr:ext cx="469744" cy="259045"/>
    <xdr:sp macro="" textlink="">
      <xdr:nvSpPr>
        <xdr:cNvPr id="507" name="n_4mainValue【認定こども園・幼稚園・保育所】&#10;一人当たり面積"/>
        <xdr:cNvSpPr txBox="1"/>
      </xdr:nvSpPr>
      <xdr:spPr>
        <a:xfrm>
          <a:off x="18421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32" name="直線コネクタ 531"/>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33"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34" name="直線コネクタ 533"/>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35"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36" name="直線コネクタ 535"/>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537" name="【学校施設】&#10;有形固定資産減価償却率平均値テキスト"/>
        <xdr:cNvSpPr txBox="1"/>
      </xdr:nvSpPr>
      <xdr:spPr>
        <a:xfrm>
          <a:off x="16357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38" name="フローチャート: 判断 537"/>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539" name="フローチャート: 判断 538"/>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40" name="フローチャート: 判断 539"/>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41" name="フローチャート: 判断 540"/>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542" name="フローチャート: 判断 541"/>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90170</xdr:rowOff>
    </xdr:from>
    <xdr:to>
      <xdr:col>85</xdr:col>
      <xdr:colOff>177800</xdr:colOff>
      <xdr:row>61</xdr:row>
      <xdr:rowOff>20320</xdr:rowOff>
    </xdr:to>
    <xdr:sp macro="" textlink="">
      <xdr:nvSpPr>
        <xdr:cNvPr id="548" name="楕円 547"/>
        <xdr:cNvSpPr/>
      </xdr:nvSpPr>
      <xdr:spPr>
        <a:xfrm>
          <a:off x="162687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113047</xdr:rowOff>
    </xdr:from>
    <xdr:ext cx="405111" cy="259045"/>
    <xdr:sp macro="" textlink="">
      <xdr:nvSpPr>
        <xdr:cNvPr id="549" name="【学校施設】&#10;有形固定資産減価償却率該当値テキスト"/>
        <xdr:cNvSpPr txBox="1"/>
      </xdr:nvSpPr>
      <xdr:spPr>
        <a:xfrm>
          <a:off x="16357600"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550" name="楕円 549"/>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91440</xdr:rowOff>
    </xdr:from>
    <xdr:to>
      <xdr:col>85</xdr:col>
      <xdr:colOff>127000</xdr:colOff>
      <xdr:row>60</xdr:row>
      <xdr:rowOff>140970</xdr:rowOff>
    </xdr:to>
    <xdr:cxnSp macro="">
      <xdr:nvCxnSpPr>
        <xdr:cNvPr id="551" name="直線コネクタ 550"/>
        <xdr:cNvCxnSpPr/>
      </xdr:nvCxnSpPr>
      <xdr:spPr>
        <a:xfrm>
          <a:off x="15481300" y="1037844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147320</xdr:rowOff>
    </xdr:from>
    <xdr:to>
      <xdr:col>76</xdr:col>
      <xdr:colOff>165100</xdr:colOff>
      <xdr:row>60</xdr:row>
      <xdr:rowOff>77470</xdr:rowOff>
    </xdr:to>
    <xdr:sp macro="" textlink="">
      <xdr:nvSpPr>
        <xdr:cNvPr id="552" name="楕円 551"/>
        <xdr:cNvSpPr/>
      </xdr:nvSpPr>
      <xdr:spPr>
        <a:xfrm>
          <a:off x="14541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26670</xdr:rowOff>
    </xdr:from>
    <xdr:to>
      <xdr:col>81</xdr:col>
      <xdr:colOff>50800</xdr:colOff>
      <xdr:row>60</xdr:row>
      <xdr:rowOff>91440</xdr:rowOff>
    </xdr:to>
    <xdr:cxnSp macro="">
      <xdr:nvCxnSpPr>
        <xdr:cNvPr id="553" name="直線コネクタ 552"/>
        <xdr:cNvCxnSpPr/>
      </xdr:nvCxnSpPr>
      <xdr:spPr>
        <a:xfrm>
          <a:off x="14592300" y="103136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86360</xdr:rowOff>
    </xdr:from>
    <xdr:to>
      <xdr:col>72</xdr:col>
      <xdr:colOff>38100</xdr:colOff>
      <xdr:row>60</xdr:row>
      <xdr:rowOff>16510</xdr:rowOff>
    </xdr:to>
    <xdr:sp macro="" textlink="">
      <xdr:nvSpPr>
        <xdr:cNvPr id="554" name="楕円 553"/>
        <xdr:cNvSpPr/>
      </xdr:nvSpPr>
      <xdr:spPr>
        <a:xfrm>
          <a:off x="13652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137160</xdr:rowOff>
    </xdr:from>
    <xdr:to>
      <xdr:col>76</xdr:col>
      <xdr:colOff>114300</xdr:colOff>
      <xdr:row>60</xdr:row>
      <xdr:rowOff>26670</xdr:rowOff>
    </xdr:to>
    <xdr:cxnSp macro="">
      <xdr:nvCxnSpPr>
        <xdr:cNvPr id="555" name="直線コネクタ 554"/>
        <xdr:cNvCxnSpPr/>
      </xdr:nvCxnSpPr>
      <xdr:spPr>
        <a:xfrm>
          <a:off x="13703300" y="102527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93980</xdr:rowOff>
    </xdr:from>
    <xdr:to>
      <xdr:col>67</xdr:col>
      <xdr:colOff>101600</xdr:colOff>
      <xdr:row>60</xdr:row>
      <xdr:rowOff>24130</xdr:rowOff>
    </xdr:to>
    <xdr:sp macro="" textlink="">
      <xdr:nvSpPr>
        <xdr:cNvPr id="556" name="楕円 555"/>
        <xdr:cNvSpPr/>
      </xdr:nvSpPr>
      <xdr:spPr>
        <a:xfrm>
          <a:off x="12763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137160</xdr:rowOff>
    </xdr:from>
    <xdr:to>
      <xdr:col>71</xdr:col>
      <xdr:colOff>177800</xdr:colOff>
      <xdr:row>59</xdr:row>
      <xdr:rowOff>144780</xdr:rowOff>
    </xdr:to>
    <xdr:cxnSp macro="">
      <xdr:nvCxnSpPr>
        <xdr:cNvPr id="557" name="直線コネクタ 556"/>
        <xdr:cNvCxnSpPr/>
      </xdr:nvCxnSpPr>
      <xdr:spPr>
        <a:xfrm flipV="1">
          <a:off x="12814300" y="102527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41927</xdr:rowOff>
    </xdr:from>
    <xdr:ext cx="405111" cy="259045"/>
    <xdr:sp macro="" textlink="">
      <xdr:nvSpPr>
        <xdr:cNvPr id="558" name="n_1aveValue【学校施設】&#10;有形固定資産減価償却率"/>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559" name="n_2aveValue【学校施設】&#10;有形固定資産減価償却率"/>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560" name="n_3aveValue【学校施設】&#10;有形固定資産減価償却率"/>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53357</xdr:rowOff>
    </xdr:from>
    <xdr:ext cx="405111" cy="259045"/>
    <xdr:sp macro="" textlink="">
      <xdr:nvSpPr>
        <xdr:cNvPr id="561" name="n_4aveValue【学校施設】&#10;有形固定資産減価償却率"/>
        <xdr:cNvSpPr txBox="1"/>
      </xdr:nvSpPr>
      <xdr:spPr>
        <a:xfrm>
          <a:off x="12611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158767</xdr:rowOff>
    </xdr:from>
    <xdr:ext cx="405111" cy="259045"/>
    <xdr:sp macro="" textlink="">
      <xdr:nvSpPr>
        <xdr:cNvPr id="562" name="n_1mainValue【学校施設】&#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93997</xdr:rowOff>
    </xdr:from>
    <xdr:ext cx="405111" cy="259045"/>
    <xdr:sp macro="" textlink="">
      <xdr:nvSpPr>
        <xdr:cNvPr id="563" name="n_2mainValue【学校施設】&#10;有形固定資産減価償却率"/>
        <xdr:cNvSpPr txBox="1"/>
      </xdr:nvSpPr>
      <xdr:spPr>
        <a:xfrm>
          <a:off x="14389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564" name="n_3mainValue【学校施設】&#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40657</xdr:rowOff>
    </xdr:from>
    <xdr:ext cx="405111" cy="259045"/>
    <xdr:sp macro="" textlink="">
      <xdr:nvSpPr>
        <xdr:cNvPr id="565" name="n_4mainValue【学校施設】&#10;有形固定資産減価償却率"/>
        <xdr:cNvSpPr txBox="1"/>
      </xdr:nvSpPr>
      <xdr:spPr>
        <a:xfrm>
          <a:off x="12611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92" name="直線コネクタ 591"/>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93"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94" name="直線コネクタ 593"/>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95"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96" name="直線コネクタ 595"/>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63154</xdr:rowOff>
    </xdr:from>
    <xdr:ext cx="469744" cy="259045"/>
    <xdr:sp macro="" textlink="">
      <xdr:nvSpPr>
        <xdr:cNvPr id="597" name="【学校施設】&#10;一人当たり面積平均値テキスト"/>
        <xdr:cNvSpPr txBox="1"/>
      </xdr:nvSpPr>
      <xdr:spPr>
        <a:xfrm>
          <a:off x="22199600" y="10178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98" name="フローチャート: 判断 597"/>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99" name="フローチャート: 判断 598"/>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600" name="フローチャート: 判断 599"/>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01" name="フローチャート: 判断 600"/>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602" name="フローチャート: 判断 601"/>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127181</xdr:rowOff>
    </xdr:from>
    <xdr:to>
      <xdr:col>116</xdr:col>
      <xdr:colOff>114300</xdr:colOff>
      <xdr:row>58</xdr:row>
      <xdr:rowOff>57331</xdr:rowOff>
    </xdr:to>
    <xdr:sp macro="" textlink="">
      <xdr:nvSpPr>
        <xdr:cNvPr id="608" name="楕円 607"/>
        <xdr:cNvSpPr/>
      </xdr:nvSpPr>
      <xdr:spPr>
        <a:xfrm>
          <a:off x="221107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150058</xdr:rowOff>
    </xdr:from>
    <xdr:ext cx="469744" cy="259045"/>
    <xdr:sp macro="" textlink="">
      <xdr:nvSpPr>
        <xdr:cNvPr id="609" name="【学校施設】&#10;一人当たり面積該当値テキスト"/>
        <xdr:cNvSpPr txBox="1"/>
      </xdr:nvSpPr>
      <xdr:spPr>
        <a:xfrm>
          <a:off x="22199600" y="975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140244</xdr:rowOff>
    </xdr:from>
    <xdr:to>
      <xdr:col>112</xdr:col>
      <xdr:colOff>38100</xdr:colOff>
      <xdr:row>58</xdr:row>
      <xdr:rowOff>70394</xdr:rowOff>
    </xdr:to>
    <xdr:sp macro="" textlink="">
      <xdr:nvSpPr>
        <xdr:cNvPr id="610" name="楕円 609"/>
        <xdr:cNvSpPr/>
      </xdr:nvSpPr>
      <xdr:spPr>
        <a:xfrm>
          <a:off x="212725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6531</xdr:rowOff>
    </xdr:from>
    <xdr:to>
      <xdr:col>116</xdr:col>
      <xdr:colOff>63500</xdr:colOff>
      <xdr:row>58</xdr:row>
      <xdr:rowOff>19594</xdr:rowOff>
    </xdr:to>
    <xdr:cxnSp macro="">
      <xdr:nvCxnSpPr>
        <xdr:cNvPr id="611" name="直線コネクタ 610"/>
        <xdr:cNvCxnSpPr/>
      </xdr:nvCxnSpPr>
      <xdr:spPr>
        <a:xfrm flipV="1">
          <a:off x="21323300" y="995063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158206</xdr:rowOff>
    </xdr:from>
    <xdr:to>
      <xdr:col>107</xdr:col>
      <xdr:colOff>101600</xdr:colOff>
      <xdr:row>58</xdr:row>
      <xdr:rowOff>88356</xdr:rowOff>
    </xdr:to>
    <xdr:sp macro="" textlink="">
      <xdr:nvSpPr>
        <xdr:cNvPr id="612" name="楕円 611"/>
        <xdr:cNvSpPr/>
      </xdr:nvSpPr>
      <xdr:spPr>
        <a:xfrm>
          <a:off x="203835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19594</xdr:rowOff>
    </xdr:from>
    <xdr:to>
      <xdr:col>111</xdr:col>
      <xdr:colOff>177800</xdr:colOff>
      <xdr:row>58</xdr:row>
      <xdr:rowOff>37556</xdr:rowOff>
    </xdr:to>
    <xdr:cxnSp macro="">
      <xdr:nvCxnSpPr>
        <xdr:cNvPr id="613" name="直線コネクタ 612"/>
        <xdr:cNvCxnSpPr/>
      </xdr:nvCxnSpPr>
      <xdr:spPr>
        <a:xfrm flipV="1">
          <a:off x="20434300" y="996369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4717</xdr:rowOff>
    </xdr:from>
    <xdr:to>
      <xdr:col>102</xdr:col>
      <xdr:colOff>165100</xdr:colOff>
      <xdr:row>58</xdr:row>
      <xdr:rowOff>106317</xdr:rowOff>
    </xdr:to>
    <xdr:sp macro="" textlink="">
      <xdr:nvSpPr>
        <xdr:cNvPr id="614" name="楕円 613"/>
        <xdr:cNvSpPr/>
      </xdr:nvSpPr>
      <xdr:spPr>
        <a:xfrm>
          <a:off x="19494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37556</xdr:rowOff>
    </xdr:from>
    <xdr:to>
      <xdr:col>107</xdr:col>
      <xdr:colOff>50800</xdr:colOff>
      <xdr:row>58</xdr:row>
      <xdr:rowOff>55517</xdr:rowOff>
    </xdr:to>
    <xdr:cxnSp macro="">
      <xdr:nvCxnSpPr>
        <xdr:cNvPr id="615" name="直線コネクタ 614"/>
        <xdr:cNvCxnSpPr/>
      </xdr:nvCxnSpPr>
      <xdr:spPr>
        <a:xfrm flipV="1">
          <a:off x="19545300" y="998165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32476</xdr:rowOff>
    </xdr:from>
    <xdr:to>
      <xdr:col>98</xdr:col>
      <xdr:colOff>38100</xdr:colOff>
      <xdr:row>58</xdr:row>
      <xdr:rowOff>134076</xdr:rowOff>
    </xdr:to>
    <xdr:sp macro="" textlink="">
      <xdr:nvSpPr>
        <xdr:cNvPr id="616" name="楕円 615"/>
        <xdr:cNvSpPr/>
      </xdr:nvSpPr>
      <xdr:spPr>
        <a:xfrm>
          <a:off x="186055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55517</xdr:rowOff>
    </xdr:from>
    <xdr:to>
      <xdr:col>102</xdr:col>
      <xdr:colOff>114300</xdr:colOff>
      <xdr:row>58</xdr:row>
      <xdr:rowOff>83276</xdr:rowOff>
    </xdr:to>
    <xdr:cxnSp macro="">
      <xdr:nvCxnSpPr>
        <xdr:cNvPr id="617" name="直線コネクタ 616"/>
        <xdr:cNvCxnSpPr/>
      </xdr:nvCxnSpPr>
      <xdr:spPr>
        <a:xfrm flipV="1">
          <a:off x="18656300" y="999961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23965</xdr:rowOff>
    </xdr:from>
    <xdr:ext cx="469744" cy="259045"/>
    <xdr:sp macro="" textlink="">
      <xdr:nvSpPr>
        <xdr:cNvPr id="618" name="n_1aveValue【学校施設】&#10;一人当たり面積"/>
        <xdr:cNvSpPr txBox="1"/>
      </xdr:nvSpPr>
      <xdr:spPr>
        <a:xfrm>
          <a:off x="210757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86014</xdr:rowOff>
    </xdr:from>
    <xdr:ext cx="469744" cy="259045"/>
    <xdr:sp macro="" textlink="">
      <xdr:nvSpPr>
        <xdr:cNvPr id="619" name="n_2aveValue【学校施設】&#10;一人当たり面積"/>
        <xdr:cNvSpPr txBox="1"/>
      </xdr:nvSpPr>
      <xdr:spPr>
        <a:xfrm>
          <a:off x="20199427" y="1020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148062</xdr:rowOff>
    </xdr:from>
    <xdr:ext cx="469744" cy="259045"/>
    <xdr:sp macro="" textlink="">
      <xdr:nvSpPr>
        <xdr:cNvPr id="620" name="n_3aveValue【学校施設】&#10;一人当たり面積"/>
        <xdr:cNvSpPr txBox="1"/>
      </xdr:nvSpPr>
      <xdr:spPr>
        <a:xfrm>
          <a:off x="193104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120304</xdr:rowOff>
    </xdr:from>
    <xdr:ext cx="469744" cy="259045"/>
    <xdr:sp macro="" textlink="">
      <xdr:nvSpPr>
        <xdr:cNvPr id="621" name="n_4aveValue【学校施設】&#10;一人当たり面積"/>
        <xdr:cNvSpPr txBox="1"/>
      </xdr:nvSpPr>
      <xdr:spPr>
        <a:xfrm>
          <a:off x="18421427" y="1040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86921</xdr:rowOff>
    </xdr:from>
    <xdr:ext cx="469744" cy="259045"/>
    <xdr:sp macro="" textlink="">
      <xdr:nvSpPr>
        <xdr:cNvPr id="622" name="n_1mainValue【学校施設】&#10;一人当たり面積"/>
        <xdr:cNvSpPr txBox="1"/>
      </xdr:nvSpPr>
      <xdr:spPr>
        <a:xfrm>
          <a:off x="21075727" y="968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104883</xdr:rowOff>
    </xdr:from>
    <xdr:ext cx="469744" cy="259045"/>
    <xdr:sp macro="" textlink="">
      <xdr:nvSpPr>
        <xdr:cNvPr id="623" name="n_2mainValue【学校施設】&#10;一人当たり面積"/>
        <xdr:cNvSpPr txBox="1"/>
      </xdr:nvSpPr>
      <xdr:spPr>
        <a:xfrm>
          <a:off x="20199427" y="970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122844</xdr:rowOff>
    </xdr:from>
    <xdr:ext cx="469744" cy="259045"/>
    <xdr:sp macro="" textlink="">
      <xdr:nvSpPr>
        <xdr:cNvPr id="624" name="n_3mainValue【学校施設】&#10;一人当たり面積"/>
        <xdr:cNvSpPr txBox="1"/>
      </xdr:nvSpPr>
      <xdr:spPr>
        <a:xfrm>
          <a:off x="19310427" y="972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150603</xdr:rowOff>
    </xdr:from>
    <xdr:ext cx="469744" cy="259045"/>
    <xdr:sp macro="" textlink="">
      <xdr:nvSpPr>
        <xdr:cNvPr id="625" name="n_4mainValue【学校施設】&#10;一人当たり面積"/>
        <xdr:cNvSpPr txBox="1"/>
      </xdr:nvSpPr>
      <xdr:spPr>
        <a:xfrm>
          <a:off x="18421427" y="975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650" name="直線コネクタ 649"/>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651" name="【児童館】&#10;有形固定資産減価償却率最小値テキスト"/>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652" name="直線コネクタ 651"/>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653" name="【児童館】&#10;有形固定資産減価償却率最大値テキスト"/>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654" name="直線コネクタ 653"/>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168291</xdr:rowOff>
    </xdr:from>
    <xdr:ext cx="405111" cy="259045"/>
    <xdr:sp macro="" textlink="">
      <xdr:nvSpPr>
        <xdr:cNvPr id="655" name="【児童館】&#10;有形固定資産減価償却率平均値テキスト"/>
        <xdr:cNvSpPr txBox="1"/>
      </xdr:nvSpPr>
      <xdr:spPr>
        <a:xfrm>
          <a:off x="16357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56" name="フローチャート: 判断 655"/>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57" name="フローチャート: 判断 656"/>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58" name="フローチャート: 判断 657"/>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659" name="フローチャート: 判断 658"/>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660" name="フローチャート: 判断 659"/>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23495</xdr:rowOff>
    </xdr:from>
    <xdr:to>
      <xdr:col>85</xdr:col>
      <xdr:colOff>177800</xdr:colOff>
      <xdr:row>83</xdr:row>
      <xdr:rowOff>125095</xdr:rowOff>
    </xdr:to>
    <xdr:sp macro="" textlink="">
      <xdr:nvSpPr>
        <xdr:cNvPr id="666" name="楕円 665"/>
        <xdr:cNvSpPr/>
      </xdr:nvSpPr>
      <xdr:spPr>
        <a:xfrm>
          <a:off x="162687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1922</xdr:rowOff>
    </xdr:from>
    <xdr:ext cx="405111" cy="259045"/>
    <xdr:sp macro="" textlink="">
      <xdr:nvSpPr>
        <xdr:cNvPr id="667" name="【児童館】&#10;有形固定資産減価償却率該当値テキスト"/>
        <xdr:cNvSpPr txBox="1"/>
      </xdr:nvSpPr>
      <xdr:spPr>
        <a:xfrm>
          <a:off x="16357600"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162561</xdr:rowOff>
    </xdr:from>
    <xdr:to>
      <xdr:col>81</xdr:col>
      <xdr:colOff>101600</xdr:colOff>
      <xdr:row>83</xdr:row>
      <xdr:rowOff>92711</xdr:rowOff>
    </xdr:to>
    <xdr:sp macro="" textlink="">
      <xdr:nvSpPr>
        <xdr:cNvPr id="668" name="楕円 667"/>
        <xdr:cNvSpPr/>
      </xdr:nvSpPr>
      <xdr:spPr>
        <a:xfrm>
          <a:off x="15430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41911</xdr:rowOff>
    </xdr:from>
    <xdr:to>
      <xdr:col>85</xdr:col>
      <xdr:colOff>127000</xdr:colOff>
      <xdr:row>83</xdr:row>
      <xdr:rowOff>74295</xdr:rowOff>
    </xdr:to>
    <xdr:cxnSp macro="">
      <xdr:nvCxnSpPr>
        <xdr:cNvPr id="669" name="直線コネクタ 668"/>
        <xdr:cNvCxnSpPr/>
      </xdr:nvCxnSpPr>
      <xdr:spPr>
        <a:xfrm>
          <a:off x="15481300" y="1427226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2539</xdr:rowOff>
    </xdr:from>
    <xdr:to>
      <xdr:col>76</xdr:col>
      <xdr:colOff>165100</xdr:colOff>
      <xdr:row>83</xdr:row>
      <xdr:rowOff>104139</xdr:rowOff>
    </xdr:to>
    <xdr:sp macro="" textlink="">
      <xdr:nvSpPr>
        <xdr:cNvPr id="670" name="楕円 669"/>
        <xdr:cNvSpPr/>
      </xdr:nvSpPr>
      <xdr:spPr>
        <a:xfrm>
          <a:off x="14541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41911</xdr:rowOff>
    </xdr:from>
    <xdr:to>
      <xdr:col>81</xdr:col>
      <xdr:colOff>50800</xdr:colOff>
      <xdr:row>83</xdr:row>
      <xdr:rowOff>53339</xdr:rowOff>
    </xdr:to>
    <xdr:cxnSp macro="">
      <xdr:nvCxnSpPr>
        <xdr:cNvPr id="671" name="直線コネクタ 670"/>
        <xdr:cNvCxnSpPr/>
      </xdr:nvCxnSpPr>
      <xdr:spPr>
        <a:xfrm flipV="1">
          <a:off x="14592300" y="142722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143511</xdr:rowOff>
    </xdr:from>
    <xdr:to>
      <xdr:col>72</xdr:col>
      <xdr:colOff>38100</xdr:colOff>
      <xdr:row>83</xdr:row>
      <xdr:rowOff>73661</xdr:rowOff>
    </xdr:to>
    <xdr:sp macro="" textlink="">
      <xdr:nvSpPr>
        <xdr:cNvPr id="672" name="楕円 671"/>
        <xdr:cNvSpPr/>
      </xdr:nvSpPr>
      <xdr:spPr>
        <a:xfrm>
          <a:off x="13652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22861</xdr:rowOff>
    </xdr:from>
    <xdr:to>
      <xdr:col>76</xdr:col>
      <xdr:colOff>114300</xdr:colOff>
      <xdr:row>83</xdr:row>
      <xdr:rowOff>53339</xdr:rowOff>
    </xdr:to>
    <xdr:cxnSp macro="">
      <xdr:nvCxnSpPr>
        <xdr:cNvPr id="673" name="直線コネクタ 672"/>
        <xdr:cNvCxnSpPr/>
      </xdr:nvCxnSpPr>
      <xdr:spPr>
        <a:xfrm>
          <a:off x="13703300" y="142532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105411</xdr:rowOff>
    </xdr:from>
    <xdr:to>
      <xdr:col>67</xdr:col>
      <xdr:colOff>101600</xdr:colOff>
      <xdr:row>83</xdr:row>
      <xdr:rowOff>35561</xdr:rowOff>
    </xdr:to>
    <xdr:sp macro="" textlink="">
      <xdr:nvSpPr>
        <xdr:cNvPr id="674" name="楕円 673"/>
        <xdr:cNvSpPr/>
      </xdr:nvSpPr>
      <xdr:spPr>
        <a:xfrm>
          <a:off x="12763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156211</xdr:rowOff>
    </xdr:from>
    <xdr:to>
      <xdr:col>71</xdr:col>
      <xdr:colOff>177800</xdr:colOff>
      <xdr:row>83</xdr:row>
      <xdr:rowOff>22861</xdr:rowOff>
    </xdr:to>
    <xdr:cxnSp macro="">
      <xdr:nvCxnSpPr>
        <xdr:cNvPr id="675" name="直線コネクタ 674"/>
        <xdr:cNvCxnSpPr/>
      </xdr:nvCxnSpPr>
      <xdr:spPr>
        <a:xfrm>
          <a:off x="12814300" y="142151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676" name="n_1aveValue【児童館】&#10;有形固定資産減価償却率"/>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677" name="n_2aveValue【児童館】&#10;有形固定資産減価償却率"/>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78757</xdr:rowOff>
    </xdr:from>
    <xdr:ext cx="405111" cy="259045"/>
    <xdr:sp macro="" textlink="">
      <xdr:nvSpPr>
        <xdr:cNvPr id="678" name="n_3aveValue【児童館】&#10;有形固定資産減価償却率"/>
        <xdr:cNvSpPr txBox="1"/>
      </xdr:nvSpPr>
      <xdr:spPr>
        <a:xfrm>
          <a:off x="13500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679" name="n_4aveValue【児童館】&#10;有形固定資産減価償却率"/>
        <xdr:cNvSpPr txBox="1"/>
      </xdr:nvSpPr>
      <xdr:spPr>
        <a:xfrm>
          <a:off x="12611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83838</xdr:rowOff>
    </xdr:from>
    <xdr:ext cx="405111" cy="259045"/>
    <xdr:sp macro="" textlink="">
      <xdr:nvSpPr>
        <xdr:cNvPr id="680" name="n_1mainValue【児童館】&#10;有形固定資産減価償却率"/>
        <xdr:cNvSpPr txBox="1"/>
      </xdr:nvSpPr>
      <xdr:spPr>
        <a:xfrm>
          <a:off x="152660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95266</xdr:rowOff>
    </xdr:from>
    <xdr:ext cx="405111" cy="259045"/>
    <xdr:sp macro="" textlink="">
      <xdr:nvSpPr>
        <xdr:cNvPr id="681" name="n_2mainValue【児童館】&#10;有形固定資産減価償却率"/>
        <xdr:cNvSpPr txBox="1"/>
      </xdr:nvSpPr>
      <xdr:spPr>
        <a:xfrm>
          <a:off x="14389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64788</xdr:rowOff>
    </xdr:from>
    <xdr:ext cx="405111" cy="259045"/>
    <xdr:sp macro="" textlink="">
      <xdr:nvSpPr>
        <xdr:cNvPr id="682" name="n_3mainValue【児童館】&#10;有形固定資産減価償却率"/>
        <xdr:cNvSpPr txBox="1"/>
      </xdr:nvSpPr>
      <xdr:spPr>
        <a:xfrm>
          <a:off x="13500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26688</xdr:rowOff>
    </xdr:from>
    <xdr:ext cx="405111" cy="259045"/>
    <xdr:sp macro="" textlink="">
      <xdr:nvSpPr>
        <xdr:cNvPr id="683" name="n_4mainValue【児童館】&#10;有形固定資産減価償却率"/>
        <xdr:cNvSpPr txBox="1"/>
      </xdr:nvSpPr>
      <xdr:spPr>
        <a:xfrm>
          <a:off x="12611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705" name="直線コネクタ 704"/>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706" name="【児童館】&#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707" name="直線コネクタ 706"/>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708" name="【児童館】&#10;一人当たり面積最大値テキスト"/>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709" name="直線コネクタ 708"/>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xdr:rowOff>
    </xdr:from>
    <xdr:ext cx="469744" cy="259045"/>
    <xdr:sp macro="" textlink="">
      <xdr:nvSpPr>
        <xdr:cNvPr id="710" name="【児童館】&#10;一人当たり面積平均値テキスト"/>
        <xdr:cNvSpPr txBox="1"/>
      </xdr:nvSpPr>
      <xdr:spPr>
        <a:xfrm>
          <a:off x="22199600" y="1457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11" name="フローチャート: 判断 710"/>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712" name="フローチャート: 判断 711"/>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713" name="フローチャート: 判断 712"/>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14" name="フローチャート: 判断 713"/>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15" name="フローチャート: 判断 714"/>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21" name="楕円 720"/>
        <xdr:cNvSpPr/>
      </xdr:nvSpPr>
      <xdr:spPr>
        <a:xfrm>
          <a:off x="221107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42181</xdr:rowOff>
    </xdr:from>
    <xdr:ext cx="469744" cy="259045"/>
    <xdr:sp macro="" textlink="">
      <xdr:nvSpPr>
        <xdr:cNvPr id="722" name="【児童館】&#10;一人当たり面積該当値テキスト"/>
        <xdr:cNvSpPr txBox="1"/>
      </xdr:nvSpPr>
      <xdr:spPr>
        <a:xfrm>
          <a:off x="22199600" y="1427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19304</xdr:rowOff>
    </xdr:from>
    <xdr:to>
      <xdr:col>112</xdr:col>
      <xdr:colOff>38100</xdr:colOff>
      <xdr:row>84</xdr:row>
      <xdr:rowOff>120904</xdr:rowOff>
    </xdr:to>
    <xdr:sp macro="" textlink="">
      <xdr:nvSpPr>
        <xdr:cNvPr id="723" name="楕円 722"/>
        <xdr:cNvSpPr/>
      </xdr:nvSpPr>
      <xdr:spPr>
        <a:xfrm>
          <a:off x="21272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70104</xdr:rowOff>
    </xdr:from>
    <xdr:to>
      <xdr:col>116</xdr:col>
      <xdr:colOff>63500</xdr:colOff>
      <xdr:row>84</xdr:row>
      <xdr:rowOff>70104</xdr:rowOff>
    </xdr:to>
    <xdr:cxnSp macro="">
      <xdr:nvCxnSpPr>
        <xdr:cNvPr id="724" name="直線コネクタ 723"/>
        <xdr:cNvCxnSpPr/>
      </xdr:nvCxnSpPr>
      <xdr:spPr>
        <a:xfrm>
          <a:off x="21323300" y="14471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1015</xdr:rowOff>
    </xdr:from>
    <xdr:to>
      <xdr:col>107</xdr:col>
      <xdr:colOff>101600</xdr:colOff>
      <xdr:row>84</xdr:row>
      <xdr:rowOff>102615</xdr:rowOff>
    </xdr:to>
    <xdr:sp macro="" textlink="">
      <xdr:nvSpPr>
        <xdr:cNvPr id="725" name="楕円 724"/>
        <xdr:cNvSpPr/>
      </xdr:nvSpPr>
      <xdr:spPr>
        <a:xfrm>
          <a:off x="20383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51815</xdr:rowOff>
    </xdr:from>
    <xdr:to>
      <xdr:col>111</xdr:col>
      <xdr:colOff>177800</xdr:colOff>
      <xdr:row>84</xdr:row>
      <xdr:rowOff>70104</xdr:rowOff>
    </xdr:to>
    <xdr:cxnSp macro="">
      <xdr:nvCxnSpPr>
        <xdr:cNvPr id="726" name="直線コネクタ 725"/>
        <xdr:cNvCxnSpPr/>
      </xdr:nvCxnSpPr>
      <xdr:spPr>
        <a:xfrm>
          <a:off x="20434300" y="144536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163322</xdr:rowOff>
    </xdr:from>
    <xdr:to>
      <xdr:col>102</xdr:col>
      <xdr:colOff>165100</xdr:colOff>
      <xdr:row>84</xdr:row>
      <xdr:rowOff>93472</xdr:rowOff>
    </xdr:to>
    <xdr:sp macro="" textlink="">
      <xdr:nvSpPr>
        <xdr:cNvPr id="727" name="楕円 726"/>
        <xdr:cNvSpPr/>
      </xdr:nvSpPr>
      <xdr:spPr>
        <a:xfrm>
          <a:off x="19494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42672</xdr:rowOff>
    </xdr:from>
    <xdr:to>
      <xdr:col>107</xdr:col>
      <xdr:colOff>50800</xdr:colOff>
      <xdr:row>84</xdr:row>
      <xdr:rowOff>51815</xdr:rowOff>
    </xdr:to>
    <xdr:cxnSp macro="">
      <xdr:nvCxnSpPr>
        <xdr:cNvPr id="728" name="直線コネクタ 727"/>
        <xdr:cNvCxnSpPr/>
      </xdr:nvCxnSpPr>
      <xdr:spPr>
        <a:xfrm>
          <a:off x="19545300" y="144444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1015</xdr:rowOff>
    </xdr:from>
    <xdr:to>
      <xdr:col>98</xdr:col>
      <xdr:colOff>38100</xdr:colOff>
      <xdr:row>84</xdr:row>
      <xdr:rowOff>102615</xdr:rowOff>
    </xdr:to>
    <xdr:sp macro="" textlink="">
      <xdr:nvSpPr>
        <xdr:cNvPr id="729" name="楕円 728"/>
        <xdr:cNvSpPr/>
      </xdr:nvSpPr>
      <xdr:spPr>
        <a:xfrm>
          <a:off x="18605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42672</xdr:rowOff>
    </xdr:from>
    <xdr:to>
      <xdr:col>102</xdr:col>
      <xdr:colOff>114300</xdr:colOff>
      <xdr:row>84</xdr:row>
      <xdr:rowOff>51815</xdr:rowOff>
    </xdr:to>
    <xdr:cxnSp macro="">
      <xdr:nvCxnSpPr>
        <xdr:cNvPr id="730" name="直線コネクタ 729"/>
        <xdr:cNvCxnSpPr/>
      </xdr:nvCxnSpPr>
      <xdr:spPr>
        <a:xfrm flipV="1">
          <a:off x="18656300" y="144444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132605</xdr:rowOff>
    </xdr:from>
    <xdr:ext cx="469744" cy="259045"/>
    <xdr:sp macro="" textlink="">
      <xdr:nvSpPr>
        <xdr:cNvPr id="731" name="n_1aveValue【児童館】&#10;一人当たり面積"/>
        <xdr:cNvSpPr txBox="1"/>
      </xdr:nvSpPr>
      <xdr:spPr>
        <a:xfrm>
          <a:off x="21075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732" name="n_2aveValue【児童館】&#10;一人当たり面積"/>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733" name="n_3aveValue【児童館】&#10;一人当たり面積"/>
        <xdr:cNvSpPr txBox="1"/>
      </xdr:nvSpPr>
      <xdr:spPr>
        <a:xfrm>
          <a:off x="19310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132605</xdr:rowOff>
    </xdr:from>
    <xdr:ext cx="469744" cy="259045"/>
    <xdr:sp macro="" textlink="">
      <xdr:nvSpPr>
        <xdr:cNvPr id="734" name="n_4aveValue【児童館】&#10;一人当たり面積"/>
        <xdr:cNvSpPr txBox="1"/>
      </xdr:nvSpPr>
      <xdr:spPr>
        <a:xfrm>
          <a:off x="18421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137431</xdr:rowOff>
    </xdr:from>
    <xdr:ext cx="469744" cy="259045"/>
    <xdr:sp macro="" textlink="">
      <xdr:nvSpPr>
        <xdr:cNvPr id="735" name="n_1mainValue【児童館】&#10;一人当たり面積"/>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736" name="n_2mainValue【児童館】&#10;一人当たり面積"/>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109999</xdr:rowOff>
    </xdr:from>
    <xdr:ext cx="469744" cy="259045"/>
    <xdr:sp macro="" textlink="">
      <xdr:nvSpPr>
        <xdr:cNvPr id="737" name="n_3mainValue【児童館】&#10;一人当たり面積"/>
        <xdr:cNvSpPr txBox="1"/>
      </xdr:nvSpPr>
      <xdr:spPr>
        <a:xfrm>
          <a:off x="19310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119142</xdr:rowOff>
    </xdr:from>
    <xdr:ext cx="469744" cy="259045"/>
    <xdr:sp macro="" textlink="">
      <xdr:nvSpPr>
        <xdr:cNvPr id="738" name="n_4mainValue【児童館】&#10;一人当たり面積"/>
        <xdr:cNvSpPr txBox="1"/>
      </xdr:nvSpPr>
      <xdr:spPr>
        <a:xfrm>
          <a:off x="18421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0" name="直線コネクタ 7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1" name="テキスト ボックス 75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2" name="直線コネクタ 7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3" name="テキスト ボックス 7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4" name="直線コネクタ 7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5" name="テキスト ボックス 7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6" name="直線コネクタ 7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7" name="テキスト ボックス 7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9" name="テキスト ボックス 7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761" name="直線コネクタ 760"/>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62"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63" name="直線コネクタ 762"/>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764" name="【公民館】&#10;有形固定資産減価償却率最大値テキスト"/>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765" name="直線コネクタ 764"/>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17542</xdr:rowOff>
    </xdr:from>
    <xdr:ext cx="405111" cy="259045"/>
    <xdr:sp macro="" textlink="">
      <xdr:nvSpPr>
        <xdr:cNvPr id="766" name="【公民館】&#10;有形固定資産減価償却率平均値テキスト"/>
        <xdr:cNvSpPr txBox="1"/>
      </xdr:nvSpPr>
      <xdr:spPr>
        <a:xfrm>
          <a:off x="16357600" y="17505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767" name="フローチャート: 判断 766"/>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768" name="フローチャート: 判断 767"/>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769" name="フローチャート: 判断 768"/>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770" name="フローチャート: 判断 769"/>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771" name="フローチャート: 判断 770"/>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7113</xdr:rowOff>
    </xdr:from>
    <xdr:to>
      <xdr:col>85</xdr:col>
      <xdr:colOff>177800</xdr:colOff>
      <xdr:row>102</xdr:row>
      <xdr:rowOff>108713</xdr:rowOff>
    </xdr:to>
    <xdr:sp macro="" textlink="">
      <xdr:nvSpPr>
        <xdr:cNvPr id="777" name="楕円 776"/>
        <xdr:cNvSpPr/>
      </xdr:nvSpPr>
      <xdr:spPr>
        <a:xfrm>
          <a:off x="16268700" y="17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29990</xdr:rowOff>
    </xdr:from>
    <xdr:ext cx="405111" cy="259045"/>
    <xdr:sp macro="" textlink="">
      <xdr:nvSpPr>
        <xdr:cNvPr id="778" name="【公民館】&#10;有形固定資産減価償却率該当値テキスト"/>
        <xdr:cNvSpPr txBox="1"/>
      </xdr:nvSpPr>
      <xdr:spPr>
        <a:xfrm>
          <a:off x="16357600" y="1734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103124</xdr:rowOff>
    </xdr:from>
    <xdr:to>
      <xdr:col>81</xdr:col>
      <xdr:colOff>101600</xdr:colOff>
      <xdr:row>103</xdr:row>
      <xdr:rowOff>33274</xdr:rowOff>
    </xdr:to>
    <xdr:sp macro="" textlink="">
      <xdr:nvSpPr>
        <xdr:cNvPr id="779" name="楕円 778"/>
        <xdr:cNvSpPr/>
      </xdr:nvSpPr>
      <xdr:spPr>
        <a:xfrm>
          <a:off x="15430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57913</xdr:rowOff>
    </xdr:from>
    <xdr:to>
      <xdr:col>85</xdr:col>
      <xdr:colOff>127000</xdr:colOff>
      <xdr:row>102</xdr:row>
      <xdr:rowOff>153924</xdr:rowOff>
    </xdr:to>
    <xdr:cxnSp macro="">
      <xdr:nvCxnSpPr>
        <xdr:cNvPr id="780" name="直線コネクタ 779"/>
        <xdr:cNvCxnSpPr/>
      </xdr:nvCxnSpPr>
      <xdr:spPr>
        <a:xfrm flipV="1">
          <a:off x="15481300" y="17545813"/>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89408</xdr:rowOff>
    </xdr:from>
    <xdr:to>
      <xdr:col>76</xdr:col>
      <xdr:colOff>165100</xdr:colOff>
      <xdr:row>103</xdr:row>
      <xdr:rowOff>19558</xdr:rowOff>
    </xdr:to>
    <xdr:sp macro="" textlink="">
      <xdr:nvSpPr>
        <xdr:cNvPr id="781" name="楕円 780"/>
        <xdr:cNvSpPr/>
      </xdr:nvSpPr>
      <xdr:spPr>
        <a:xfrm>
          <a:off x="14541500" y="175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140208</xdr:rowOff>
    </xdr:from>
    <xdr:to>
      <xdr:col>81</xdr:col>
      <xdr:colOff>50800</xdr:colOff>
      <xdr:row>102</xdr:row>
      <xdr:rowOff>153924</xdr:rowOff>
    </xdr:to>
    <xdr:cxnSp macro="">
      <xdr:nvCxnSpPr>
        <xdr:cNvPr id="782" name="直線コネクタ 781"/>
        <xdr:cNvCxnSpPr/>
      </xdr:nvCxnSpPr>
      <xdr:spPr>
        <a:xfrm>
          <a:off x="14592300" y="176281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50546</xdr:rowOff>
    </xdr:from>
    <xdr:to>
      <xdr:col>72</xdr:col>
      <xdr:colOff>38100</xdr:colOff>
      <xdr:row>102</xdr:row>
      <xdr:rowOff>152146</xdr:rowOff>
    </xdr:to>
    <xdr:sp macro="" textlink="">
      <xdr:nvSpPr>
        <xdr:cNvPr id="783" name="楕円 782"/>
        <xdr:cNvSpPr/>
      </xdr:nvSpPr>
      <xdr:spPr>
        <a:xfrm>
          <a:off x="13652500" y="1753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101346</xdr:rowOff>
    </xdr:from>
    <xdr:to>
      <xdr:col>76</xdr:col>
      <xdr:colOff>114300</xdr:colOff>
      <xdr:row>102</xdr:row>
      <xdr:rowOff>140208</xdr:rowOff>
    </xdr:to>
    <xdr:cxnSp macro="">
      <xdr:nvCxnSpPr>
        <xdr:cNvPr id="784" name="直線コネクタ 783"/>
        <xdr:cNvCxnSpPr/>
      </xdr:nvCxnSpPr>
      <xdr:spPr>
        <a:xfrm>
          <a:off x="13703300" y="1758924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4826</xdr:rowOff>
    </xdr:from>
    <xdr:to>
      <xdr:col>67</xdr:col>
      <xdr:colOff>101600</xdr:colOff>
      <xdr:row>102</xdr:row>
      <xdr:rowOff>106426</xdr:rowOff>
    </xdr:to>
    <xdr:sp macro="" textlink="">
      <xdr:nvSpPr>
        <xdr:cNvPr id="785" name="楕円 784"/>
        <xdr:cNvSpPr/>
      </xdr:nvSpPr>
      <xdr:spPr>
        <a:xfrm>
          <a:off x="12763500" y="1749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55626</xdr:rowOff>
    </xdr:from>
    <xdr:to>
      <xdr:col>71</xdr:col>
      <xdr:colOff>177800</xdr:colOff>
      <xdr:row>102</xdr:row>
      <xdr:rowOff>101346</xdr:rowOff>
    </xdr:to>
    <xdr:cxnSp macro="">
      <xdr:nvCxnSpPr>
        <xdr:cNvPr id="786" name="直線コネクタ 785"/>
        <xdr:cNvCxnSpPr/>
      </xdr:nvCxnSpPr>
      <xdr:spPr>
        <a:xfrm>
          <a:off x="12814300" y="175435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145814</xdr:rowOff>
    </xdr:from>
    <xdr:ext cx="405111" cy="259045"/>
    <xdr:sp macro="" textlink="">
      <xdr:nvSpPr>
        <xdr:cNvPr id="787" name="n_1aveValue【公民館】&#10;有形固定資産減価償却率"/>
        <xdr:cNvSpPr txBox="1"/>
      </xdr:nvSpPr>
      <xdr:spPr>
        <a:xfrm>
          <a:off x="15266044"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116095</xdr:rowOff>
    </xdr:from>
    <xdr:ext cx="405111" cy="259045"/>
    <xdr:sp macro="" textlink="">
      <xdr:nvSpPr>
        <xdr:cNvPr id="788" name="n_2aveValue【公民館】&#10;有形固定資産減価償却率"/>
        <xdr:cNvSpPr txBox="1"/>
      </xdr:nvSpPr>
      <xdr:spPr>
        <a:xfrm>
          <a:off x="14389744" y="172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104664</xdr:rowOff>
    </xdr:from>
    <xdr:ext cx="405111" cy="259045"/>
    <xdr:sp macro="" textlink="">
      <xdr:nvSpPr>
        <xdr:cNvPr id="789" name="n_3aveValue【公民館】&#10;有形固定資産減価償却率"/>
        <xdr:cNvSpPr txBox="1"/>
      </xdr:nvSpPr>
      <xdr:spPr>
        <a:xfrm>
          <a:off x="13500744" y="1724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790" name="n_4aveValue【公民館】&#10;有形固定資産減価償却率"/>
        <xdr:cNvSpPr txBox="1"/>
      </xdr:nvSpPr>
      <xdr:spPr>
        <a:xfrm>
          <a:off x="12611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24401</xdr:rowOff>
    </xdr:from>
    <xdr:ext cx="405111" cy="259045"/>
    <xdr:sp macro="" textlink="">
      <xdr:nvSpPr>
        <xdr:cNvPr id="791" name="n_1mainValue【公民館】&#10;有形固定資産減価償却率"/>
        <xdr:cNvSpPr txBox="1"/>
      </xdr:nvSpPr>
      <xdr:spPr>
        <a:xfrm>
          <a:off x="15266044" y="1768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10685</xdr:rowOff>
    </xdr:from>
    <xdr:ext cx="405111" cy="259045"/>
    <xdr:sp macro="" textlink="">
      <xdr:nvSpPr>
        <xdr:cNvPr id="792" name="n_2mainValue【公民館】&#10;有形固定資産減価償却率"/>
        <xdr:cNvSpPr txBox="1"/>
      </xdr:nvSpPr>
      <xdr:spPr>
        <a:xfrm>
          <a:off x="14389744" y="1767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143273</xdr:rowOff>
    </xdr:from>
    <xdr:ext cx="405111" cy="259045"/>
    <xdr:sp macro="" textlink="">
      <xdr:nvSpPr>
        <xdr:cNvPr id="793" name="n_3mainValue【公民館】&#10;有形固定資産減価償却率"/>
        <xdr:cNvSpPr txBox="1"/>
      </xdr:nvSpPr>
      <xdr:spPr>
        <a:xfrm>
          <a:off x="13500744" y="1763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97553</xdr:rowOff>
    </xdr:from>
    <xdr:ext cx="405111" cy="259045"/>
    <xdr:sp macro="" textlink="">
      <xdr:nvSpPr>
        <xdr:cNvPr id="794" name="n_4mainValue【公民館】&#10;有形固定資産減価償却率"/>
        <xdr:cNvSpPr txBox="1"/>
      </xdr:nvSpPr>
      <xdr:spPr>
        <a:xfrm>
          <a:off x="12611744" y="1758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818" name="直線コネクタ 817"/>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9"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20" name="直線コネクタ 819"/>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821" name="【公民館】&#10;一人当たり面積最大値テキスト"/>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822" name="直線コネクタ 821"/>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823"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24" name="フローチャート: 判断 823"/>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25" name="フローチャート: 判断 824"/>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26" name="フローチャート: 判断 825"/>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27" name="フローチャート: 判断 826"/>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828" name="フローチャート: 判断 827"/>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86361</xdr:rowOff>
    </xdr:from>
    <xdr:to>
      <xdr:col>116</xdr:col>
      <xdr:colOff>114300</xdr:colOff>
      <xdr:row>103</xdr:row>
      <xdr:rowOff>16511</xdr:rowOff>
    </xdr:to>
    <xdr:sp macro="" textlink="">
      <xdr:nvSpPr>
        <xdr:cNvPr id="834" name="楕円 833"/>
        <xdr:cNvSpPr/>
      </xdr:nvSpPr>
      <xdr:spPr>
        <a:xfrm>
          <a:off x="221107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109238</xdr:rowOff>
    </xdr:from>
    <xdr:ext cx="469744" cy="259045"/>
    <xdr:sp macro="" textlink="">
      <xdr:nvSpPr>
        <xdr:cNvPr id="835" name="【公民館】&#10;一人当たり面積該当値テキスト"/>
        <xdr:cNvSpPr txBox="1"/>
      </xdr:nvSpPr>
      <xdr:spPr>
        <a:xfrm>
          <a:off x="22199600"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86361</xdr:rowOff>
    </xdr:from>
    <xdr:to>
      <xdr:col>112</xdr:col>
      <xdr:colOff>38100</xdr:colOff>
      <xdr:row>103</xdr:row>
      <xdr:rowOff>16511</xdr:rowOff>
    </xdr:to>
    <xdr:sp macro="" textlink="">
      <xdr:nvSpPr>
        <xdr:cNvPr id="836" name="楕円 835"/>
        <xdr:cNvSpPr/>
      </xdr:nvSpPr>
      <xdr:spPr>
        <a:xfrm>
          <a:off x="21272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137161</xdr:rowOff>
    </xdr:from>
    <xdr:to>
      <xdr:col>116</xdr:col>
      <xdr:colOff>63500</xdr:colOff>
      <xdr:row>102</xdr:row>
      <xdr:rowOff>137161</xdr:rowOff>
    </xdr:to>
    <xdr:cxnSp macro="">
      <xdr:nvCxnSpPr>
        <xdr:cNvPr id="837" name="直線コネクタ 836"/>
        <xdr:cNvCxnSpPr/>
      </xdr:nvCxnSpPr>
      <xdr:spPr>
        <a:xfrm>
          <a:off x="21323300" y="17625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86361</xdr:rowOff>
    </xdr:from>
    <xdr:to>
      <xdr:col>107</xdr:col>
      <xdr:colOff>101600</xdr:colOff>
      <xdr:row>103</xdr:row>
      <xdr:rowOff>16511</xdr:rowOff>
    </xdr:to>
    <xdr:sp macro="" textlink="">
      <xdr:nvSpPr>
        <xdr:cNvPr id="838" name="楕円 837"/>
        <xdr:cNvSpPr/>
      </xdr:nvSpPr>
      <xdr:spPr>
        <a:xfrm>
          <a:off x="20383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137161</xdr:rowOff>
    </xdr:from>
    <xdr:to>
      <xdr:col>111</xdr:col>
      <xdr:colOff>177800</xdr:colOff>
      <xdr:row>102</xdr:row>
      <xdr:rowOff>137161</xdr:rowOff>
    </xdr:to>
    <xdr:cxnSp macro="">
      <xdr:nvCxnSpPr>
        <xdr:cNvPr id="839" name="直線コネクタ 838"/>
        <xdr:cNvCxnSpPr/>
      </xdr:nvCxnSpPr>
      <xdr:spPr>
        <a:xfrm>
          <a:off x="20434300" y="1762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93980</xdr:rowOff>
    </xdr:from>
    <xdr:to>
      <xdr:col>102</xdr:col>
      <xdr:colOff>165100</xdr:colOff>
      <xdr:row>103</xdr:row>
      <xdr:rowOff>24130</xdr:rowOff>
    </xdr:to>
    <xdr:sp macro="" textlink="">
      <xdr:nvSpPr>
        <xdr:cNvPr id="840" name="楕円 839"/>
        <xdr:cNvSpPr/>
      </xdr:nvSpPr>
      <xdr:spPr>
        <a:xfrm>
          <a:off x="19494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137161</xdr:rowOff>
    </xdr:from>
    <xdr:to>
      <xdr:col>107</xdr:col>
      <xdr:colOff>50800</xdr:colOff>
      <xdr:row>102</xdr:row>
      <xdr:rowOff>144780</xdr:rowOff>
    </xdr:to>
    <xdr:cxnSp macro="">
      <xdr:nvCxnSpPr>
        <xdr:cNvPr id="841" name="直線コネクタ 840"/>
        <xdr:cNvCxnSpPr/>
      </xdr:nvCxnSpPr>
      <xdr:spPr>
        <a:xfrm flipV="1">
          <a:off x="19545300" y="176250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93980</xdr:rowOff>
    </xdr:from>
    <xdr:to>
      <xdr:col>98</xdr:col>
      <xdr:colOff>38100</xdr:colOff>
      <xdr:row>103</xdr:row>
      <xdr:rowOff>24130</xdr:rowOff>
    </xdr:to>
    <xdr:sp macro="" textlink="">
      <xdr:nvSpPr>
        <xdr:cNvPr id="842" name="楕円 841"/>
        <xdr:cNvSpPr/>
      </xdr:nvSpPr>
      <xdr:spPr>
        <a:xfrm>
          <a:off x="18605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144780</xdr:rowOff>
    </xdr:from>
    <xdr:to>
      <xdr:col>102</xdr:col>
      <xdr:colOff>114300</xdr:colOff>
      <xdr:row>102</xdr:row>
      <xdr:rowOff>144780</xdr:rowOff>
    </xdr:to>
    <xdr:cxnSp macro="">
      <xdr:nvCxnSpPr>
        <xdr:cNvPr id="843" name="直線コネクタ 842"/>
        <xdr:cNvCxnSpPr/>
      </xdr:nvCxnSpPr>
      <xdr:spPr>
        <a:xfrm>
          <a:off x="18656300" y="1763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844" name="n_1aveValue【公民館】&#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845" name="n_2aveValue【公民館】&#10;一人当たり面積"/>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846" name="n_3aveValue【公民館】&#10;一人当たり面積"/>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95266</xdr:rowOff>
    </xdr:from>
    <xdr:ext cx="469744" cy="259045"/>
    <xdr:sp macro="" textlink="">
      <xdr:nvSpPr>
        <xdr:cNvPr id="847" name="n_4aveValue【公民館】&#10;一人当たり面積"/>
        <xdr:cNvSpPr txBox="1"/>
      </xdr:nvSpPr>
      <xdr:spPr>
        <a:xfrm>
          <a:off x="18421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33038</xdr:rowOff>
    </xdr:from>
    <xdr:ext cx="469744" cy="259045"/>
    <xdr:sp macro="" textlink="">
      <xdr:nvSpPr>
        <xdr:cNvPr id="848" name="n_1mainValue【公民館】&#10;一人当たり面積"/>
        <xdr:cNvSpPr txBox="1"/>
      </xdr:nvSpPr>
      <xdr:spPr>
        <a:xfrm>
          <a:off x="21075727" y="1734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33038</xdr:rowOff>
    </xdr:from>
    <xdr:ext cx="469744" cy="259045"/>
    <xdr:sp macro="" textlink="">
      <xdr:nvSpPr>
        <xdr:cNvPr id="849" name="n_2mainValue【公民館】&#10;一人当たり面積"/>
        <xdr:cNvSpPr txBox="1"/>
      </xdr:nvSpPr>
      <xdr:spPr>
        <a:xfrm>
          <a:off x="20199427" y="1734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40657</xdr:rowOff>
    </xdr:from>
    <xdr:ext cx="469744" cy="259045"/>
    <xdr:sp macro="" textlink="">
      <xdr:nvSpPr>
        <xdr:cNvPr id="850" name="n_3mainValue【公民館】&#10;一人当たり面積"/>
        <xdr:cNvSpPr txBox="1"/>
      </xdr:nvSpPr>
      <xdr:spPr>
        <a:xfrm>
          <a:off x="193104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40657</xdr:rowOff>
    </xdr:from>
    <xdr:ext cx="469744" cy="259045"/>
    <xdr:sp macro="" textlink="">
      <xdr:nvSpPr>
        <xdr:cNvPr id="851" name="n_4mainValue【公民館】&#10;一人当たり面積"/>
        <xdr:cNvSpPr txBox="1"/>
      </xdr:nvSpPr>
      <xdr:spPr>
        <a:xfrm>
          <a:off x="184214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道路</a:t>
          </a:r>
          <a:r>
            <a:rPr kumimoji="1" lang="en-US"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道路台帳整備前に築造された路線は、取得日（減価償却開始日）が不明であったため昭和</a:t>
          </a:r>
          <a:r>
            <a:rPr kumimoji="1" lang="en-US" altLang="ja-JP" sz="1300">
              <a:solidFill>
                <a:sysClr val="windowText" lastClr="000000"/>
              </a:solidFill>
              <a:effectLst/>
              <a:latin typeface="+mn-lt"/>
              <a:ea typeface="+mn-ea"/>
              <a:cs typeface="+mn-cs"/>
            </a:rPr>
            <a:t>52</a:t>
          </a:r>
          <a:r>
            <a:rPr kumimoji="1" lang="ja-JP" altLang="ja-JP" sz="1300">
              <a:solidFill>
                <a:sysClr val="windowText" lastClr="000000"/>
              </a:solidFill>
              <a:effectLst/>
              <a:latin typeface="+mn-lt"/>
              <a:ea typeface="+mn-ea"/>
              <a:cs typeface="+mn-cs"/>
            </a:rPr>
            <a:t>年を一律設定している。このため、有形固定資産減価償却率の分析（活用）には注意が必要である。市民一人当たり延長は類似団体内</a:t>
          </a:r>
          <a:r>
            <a:rPr kumimoji="1" lang="en-US" altLang="ja-JP" sz="1300">
              <a:solidFill>
                <a:sysClr val="windowText" lastClr="000000"/>
              </a:solidFill>
              <a:effectLst/>
              <a:latin typeface="+mn-lt"/>
              <a:ea typeface="+mn-ea"/>
              <a:cs typeface="+mn-cs"/>
            </a:rPr>
            <a:t>3</a:t>
          </a:r>
          <a:r>
            <a:rPr kumimoji="1" lang="ja-JP" altLang="ja-JP" sz="1300">
              <a:solidFill>
                <a:sysClr val="windowText" lastClr="000000"/>
              </a:solidFill>
              <a:effectLst/>
              <a:latin typeface="+mn-lt"/>
              <a:ea typeface="+mn-ea"/>
              <a:cs typeface="+mn-cs"/>
            </a:rPr>
            <a:t>位であるが、道路の性質上廃止や統廃合は困難であり、今後長寿命化や効率的な維持補修のあり方について検討が必要である。</a:t>
          </a:r>
          <a:r>
            <a:rPr kumimoji="1" lang="ja-JP" altLang="en-US" sz="1300">
              <a:solidFill>
                <a:sysClr val="windowText" lastClr="000000"/>
              </a:solidFill>
              <a:effectLst/>
              <a:latin typeface="+mn-lt"/>
              <a:ea typeface="+mn-ea"/>
              <a:cs typeface="+mn-cs"/>
            </a:rPr>
            <a:t>前年度に</a:t>
          </a:r>
          <a:r>
            <a:rPr kumimoji="1" lang="ja-JP" altLang="ja-JP" sz="1300">
              <a:solidFill>
                <a:sysClr val="windowText" lastClr="000000"/>
              </a:solidFill>
              <a:effectLst/>
              <a:latin typeface="+mn-lt"/>
              <a:ea typeface="+mn-ea"/>
              <a:cs typeface="+mn-cs"/>
            </a:rPr>
            <a:t>県施工の道路が市に移管され</a:t>
          </a:r>
          <a:r>
            <a:rPr kumimoji="1" lang="ja-JP" altLang="en-US" sz="1300">
              <a:solidFill>
                <a:sysClr val="windowText" lastClr="000000"/>
              </a:solidFill>
              <a:effectLst/>
              <a:latin typeface="+mn-lt"/>
              <a:ea typeface="+mn-ea"/>
              <a:cs typeface="+mn-cs"/>
            </a:rPr>
            <a:t>たため</a:t>
          </a:r>
          <a:r>
            <a:rPr kumimoji="1" lang="ja-JP" altLang="ja-JP" sz="1300">
              <a:solidFill>
                <a:sysClr val="windowText" lastClr="000000"/>
              </a:solidFill>
              <a:effectLst/>
              <a:latin typeface="+mn-lt"/>
              <a:ea typeface="+mn-ea"/>
              <a:cs typeface="+mn-cs"/>
            </a:rPr>
            <a:t>改善した</a:t>
          </a:r>
          <a:r>
            <a:rPr kumimoji="1" lang="ja-JP" altLang="en-US" sz="1300">
              <a:solidFill>
                <a:sysClr val="windowText" lastClr="000000"/>
              </a:solidFill>
              <a:effectLst/>
              <a:latin typeface="+mn-lt"/>
              <a:ea typeface="+mn-ea"/>
              <a:cs typeface="+mn-cs"/>
            </a:rPr>
            <a:t>が、令和元年度は更新より償却が進んだため、有形固定資産減価償却率が</a:t>
          </a:r>
          <a:r>
            <a:rPr kumimoji="1" lang="en-US" altLang="ja-JP" sz="1300">
              <a:solidFill>
                <a:sysClr val="windowText" lastClr="000000"/>
              </a:solidFill>
              <a:effectLst/>
              <a:latin typeface="+mn-lt"/>
              <a:ea typeface="+mn-ea"/>
              <a:cs typeface="+mn-cs"/>
            </a:rPr>
            <a:t>1.2</a:t>
          </a:r>
          <a:r>
            <a:rPr kumimoji="1" lang="ja-JP" altLang="en-US" sz="1300">
              <a:solidFill>
                <a:sysClr val="windowText" lastClr="000000"/>
              </a:solidFill>
              <a:effectLst/>
              <a:latin typeface="+mn-lt"/>
              <a:ea typeface="+mn-ea"/>
              <a:cs typeface="+mn-cs"/>
            </a:rPr>
            <a:t>％上昇した。</a:t>
          </a:r>
          <a:endParaRPr lang="ja-JP" altLang="ja-JP" sz="1300">
            <a:solidFill>
              <a:sysClr val="windowText" lastClr="000000"/>
            </a:solidFill>
            <a:effectLst/>
          </a:endParaRPr>
        </a:p>
        <a:p>
          <a:pPr eaLnBrk="1" fontAlgn="auto" latinLnBrk="0" hangingPunct="1"/>
          <a:r>
            <a:rPr kumimoji="1" lang="en-US" altLang="ja-JP"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認定こども園・幼稚園・保育所</a:t>
          </a:r>
          <a:r>
            <a:rPr kumimoji="1" lang="en-US" altLang="ja-JP" sz="1300">
              <a:solidFill>
                <a:sysClr val="windowText" lastClr="000000"/>
              </a:solidFill>
              <a:effectLst/>
              <a:latin typeface="+mn-lt"/>
              <a:ea typeface="+mn-ea"/>
              <a:cs typeface="+mn-cs"/>
            </a:rPr>
            <a:t>】</a:t>
          </a:r>
          <a:r>
            <a:rPr kumimoji="1" lang="ja-JP" altLang="ja-JP"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類似団体平均より高い水準にある</a:t>
          </a:r>
          <a:r>
            <a:rPr kumimoji="1" lang="ja-JP" altLang="en-US" sz="1300">
              <a:solidFill>
                <a:sysClr val="windowText" lastClr="000000"/>
              </a:solidFill>
              <a:effectLst/>
              <a:latin typeface="+mn-lt"/>
              <a:ea typeface="+mn-ea"/>
              <a:cs typeface="+mn-cs"/>
            </a:rPr>
            <a:t>が。築</a:t>
          </a:r>
          <a:r>
            <a:rPr kumimoji="1" lang="en-US" altLang="ja-JP" sz="1300">
              <a:solidFill>
                <a:sysClr val="windowText" lastClr="000000"/>
              </a:solidFill>
              <a:effectLst/>
              <a:latin typeface="+mn-lt"/>
              <a:ea typeface="+mn-ea"/>
              <a:cs typeface="+mn-cs"/>
            </a:rPr>
            <a:t>50</a:t>
          </a:r>
          <a:r>
            <a:rPr kumimoji="1" lang="ja-JP" altLang="en-US" sz="1300">
              <a:solidFill>
                <a:sysClr val="windowText" lastClr="000000"/>
              </a:solidFill>
              <a:effectLst/>
              <a:latin typeface="+mn-lt"/>
              <a:ea typeface="+mn-ea"/>
              <a:cs typeface="+mn-cs"/>
            </a:rPr>
            <a:t>年近い園舎（中御所保育園、若槻保育園等）の解体工事が完了したため、有形固定資産減価償却率が</a:t>
          </a:r>
          <a:r>
            <a:rPr kumimoji="1" lang="en-US" altLang="ja-JP" sz="1300">
              <a:solidFill>
                <a:sysClr val="windowText" lastClr="000000"/>
              </a:solidFill>
              <a:effectLst/>
              <a:latin typeface="+mn-lt"/>
              <a:ea typeface="+mn-ea"/>
              <a:cs typeface="+mn-cs"/>
            </a:rPr>
            <a:t>1.7</a:t>
          </a:r>
          <a:r>
            <a:rPr kumimoji="1" lang="ja-JP" altLang="en-US" sz="1300">
              <a:solidFill>
                <a:sysClr val="windowText" lastClr="000000"/>
              </a:solidFill>
              <a:effectLst/>
              <a:latin typeface="+mn-lt"/>
              <a:ea typeface="+mn-ea"/>
              <a:cs typeface="+mn-cs"/>
            </a:rPr>
            <a:t>％改善された。</a:t>
          </a:r>
          <a:endParaRPr lang="ja-JP" altLang="ja-JP" sz="1300">
            <a:solidFill>
              <a:sysClr val="windowText" lastClr="000000"/>
            </a:solidFill>
            <a:effectLst/>
          </a:endParaRPr>
        </a:p>
        <a:p>
          <a:pPr eaLnBrk="1" fontAlgn="auto" latinLnBrk="0" hangingPunct="1"/>
          <a:r>
            <a:rPr kumimoji="1" lang="en-US"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公民館</a:t>
          </a:r>
          <a:r>
            <a:rPr kumimoji="1" lang="en-US"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　篠ノ井及び芹田総合市民センター建設工事が竣工し、篠ノ井交流センター（公民館）及び芹田公民館も併せて更新されたため、有形固定資産減価償却率が</a:t>
          </a:r>
          <a:r>
            <a:rPr kumimoji="1" lang="en-US" altLang="ja-JP" sz="1300">
              <a:solidFill>
                <a:sysClr val="windowText" lastClr="000000"/>
              </a:solidFill>
              <a:effectLst/>
              <a:latin typeface="+mn-lt"/>
              <a:ea typeface="+mn-ea"/>
              <a:cs typeface="+mn-cs"/>
            </a:rPr>
            <a:t>4.2</a:t>
          </a:r>
          <a:r>
            <a:rPr kumimoji="1" lang="ja-JP" altLang="en-US" sz="1300">
              <a:solidFill>
                <a:sysClr val="windowText" lastClr="000000"/>
              </a:solidFill>
              <a:effectLst/>
              <a:latin typeface="+mn-lt"/>
              <a:ea typeface="+mn-ea"/>
              <a:cs typeface="+mn-cs"/>
            </a:rPr>
            <a:t>％改善された。</a:t>
          </a:r>
          <a:endParaRPr kumimoji="1" lang="en-US" altLang="ja-JP" sz="1300">
            <a:solidFill>
              <a:sysClr val="windowText" lastClr="000000"/>
            </a:solidFill>
            <a:effectLst/>
            <a:latin typeface="+mn-lt"/>
            <a:ea typeface="+mn-ea"/>
            <a:cs typeface="+mn-cs"/>
          </a:endParaRPr>
        </a:p>
        <a:p>
          <a:pPr eaLnBrk="1" fontAlgn="auto" latinLnBrk="0" hangingPunct="1"/>
          <a:endParaRPr lang="ja-JP" altLang="ja-JP" sz="1600">
            <a:solidFill>
              <a:srgbClr val="FF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375,884
371,868
834.81
165,740,620
163,662,918
209,753
87,609,247
153,389,204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xdr:cNvSpPr txBox="1"/>
      </xdr:nvSpPr>
      <xdr:spPr>
        <a:xfrm>
          <a:off x="4673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71120</xdr:rowOff>
    </xdr:from>
    <xdr:to>
      <xdr:col>24</xdr:col>
      <xdr:colOff>114300</xdr:colOff>
      <xdr:row>41</xdr:row>
      <xdr:rowOff>1270</xdr:rowOff>
    </xdr:to>
    <xdr:sp macro="" textlink="">
      <xdr:nvSpPr>
        <xdr:cNvPr id="74" name="楕円 73"/>
        <xdr:cNvSpPr/>
      </xdr:nvSpPr>
      <xdr:spPr>
        <a:xfrm>
          <a:off x="4584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49547</xdr:rowOff>
    </xdr:from>
    <xdr:ext cx="405111" cy="259045"/>
    <xdr:sp macro="" textlink="">
      <xdr:nvSpPr>
        <xdr:cNvPr id="75" name="【図書館】&#10;有形固定資産減価償却率該当値テキスト"/>
        <xdr:cNvSpPr txBox="1"/>
      </xdr:nvSpPr>
      <xdr:spPr>
        <a:xfrm>
          <a:off x="4673600"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35197</xdr:rowOff>
    </xdr:from>
    <xdr:to>
      <xdr:col>20</xdr:col>
      <xdr:colOff>38100</xdr:colOff>
      <xdr:row>40</xdr:row>
      <xdr:rowOff>136797</xdr:rowOff>
    </xdr:to>
    <xdr:sp macro="" textlink="">
      <xdr:nvSpPr>
        <xdr:cNvPr id="76" name="楕円 75"/>
        <xdr:cNvSpPr/>
      </xdr:nvSpPr>
      <xdr:spPr>
        <a:xfrm>
          <a:off x="3746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85997</xdr:rowOff>
    </xdr:from>
    <xdr:to>
      <xdr:col>24</xdr:col>
      <xdr:colOff>63500</xdr:colOff>
      <xdr:row>40</xdr:row>
      <xdr:rowOff>121920</xdr:rowOff>
    </xdr:to>
    <xdr:cxnSp macro="">
      <xdr:nvCxnSpPr>
        <xdr:cNvPr id="77" name="直線コネクタ 76"/>
        <xdr:cNvCxnSpPr/>
      </xdr:nvCxnSpPr>
      <xdr:spPr>
        <a:xfrm>
          <a:off x="3797300" y="694399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907</xdr:rowOff>
    </xdr:from>
    <xdr:to>
      <xdr:col>15</xdr:col>
      <xdr:colOff>101600</xdr:colOff>
      <xdr:row>40</xdr:row>
      <xdr:rowOff>102507</xdr:rowOff>
    </xdr:to>
    <xdr:sp macro="" textlink="">
      <xdr:nvSpPr>
        <xdr:cNvPr id="78" name="楕円 77"/>
        <xdr:cNvSpPr/>
      </xdr:nvSpPr>
      <xdr:spPr>
        <a:xfrm>
          <a:off x="2857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51707</xdr:rowOff>
    </xdr:from>
    <xdr:to>
      <xdr:col>19</xdr:col>
      <xdr:colOff>177800</xdr:colOff>
      <xdr:row>40</xdr:row>
      <xdr:rowOff>85997</xdr:rowOff>
    </xdr:to>
    <xdr:cxnSp macro="">
      <xdr:nvCxnSpPr>
        <xdr:cNvPr id="79" name="直線コネクタ 78"/>
        <xdr:cNvCxnSpPr/>
      </xdr:nvCxnSpPr>
      <xdr:spPr>
        <a:xfrm>
          <a:off x="2908300" y="690970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138067</xdr:rowOff>
    </xdr:from>
    <xdr:to>
      <xdr:col>10</xdr:col>
      <xdr:colOff>165100</xdr:colOff>
      <xdr:row>40</xdr:row>
      <xdr:rowOff>68217</xdr:rowOff>
    </xdr:to>
    <xdr:sp macro="" textlink="">
      <xdr:nvSpPr>
        <xdr:cNvPr id="80" name="楕円 79"/>
        <xdr:cNvSpPr/>
      </xdr:nvSpPr>
      <xdr:spPr>
        <a:xfrm>
          <a:off x="1968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17417</xdr:rowOff>
    </xdr:from>
    <xdr:to>
      <xdr:col>15</xdr:col>
      <xdr:colOff>50800</xdr:colOff>
      <xdr:row>40</xdr:row>
      <xdr:rowOff>51707</xdr:rowOff>
    </xdr:to>
    <xdr:cxnSp macro="">
      <xdr:nvCxnSpPr>
        <xdr:cNvPr id="81" name="直線コネクタ 80"/>
        <xdr:cNvCxnSpPr/>
      </xdr:nvCxnSpPr>
      <xdr:spPr>
        <a:xfrm>
          <a:off x="2019300" y="687541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103777</xdr:rowOff>
    </xdr:from>
    <xdr:to>
      <xdr:col>6</xdr:col>
      <xdr:colOff>38100</xdr:colOff>
      <xdr:row>40</xdr:row>
      <xdr:rowOff>33927</xdr:rowOff>
    </xdr:to>
    <xdr:sp macro="" textlink="">
      <xdr:nvSpPr>
        <xdr:cNvPr id="82" name="楕円 81"/>
        <xdr:cNvSpPr/>
      </xdr:nvSpPr>
      <xdr:spPr>
        <a:xfrm>
          <a:off x="1079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154577</xdr:rowOff>
    </xdr:from>
    <xdr:to>
      <xdr:col>10</xdr:col>
      <xdr:colOff>114300</xdr:colOff>
      <xdr:row>40</xdr:row>
      <xdr:rowOff>17417</xdr:rowOff>
    </xdr:to>
    <xdr:cxnSp macro="">
      <xdr:nvCxnSpPr>
        <xdr:cNvPr id="83" name="直線コネクタ 82"/>
        <xdr:cNvCxnSpPr/>
      </xdr:nvCxnSpPr>
      <xdr:spPr>
        <a:xfrm>
          <a:off x="1130300" y="684112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4" name="n_1aveValue【図書館】&#10;有形固定資産減価償却率"/>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5" name="n_2aveValue【図書館】&#10;有形固定資産減価償却率"/>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6" name="n_3aveValue【図書館】&#10;有形固定資産減価償却率"/>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7"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127924</xdr:rowOff>
    </xdr:from>
    <xdr:ext cx="405111" cy="259045"/>
    <xdr:sp macro="" textlink="">
      <xdr:nvSpPr>
        <xdr:cNvPr id="88" name="n_1mainValue【図書館】&#10;有形固定資産減価償却率"/>
        <xdr:cNvSpPr txBox="1"/>
      </xdr:nvSpPr>
      <xdr:spPr>
        <a:xfrm>
          <a:off x="35820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93634</xdr:rowOff>
    </xdr:from>
    <xdr:ext cx="405111" cy="259045"/>
    <xdr:sp macro="" textlink="">
      <xdr:nvSpPr>
        <xdr:cNvPr id="89" name="n_2mainValue【図書館】&#10;有形固定資産減価償却率"/>
        <xdr:cNvSpPr txBox="1"/>
      </xdr:nvSpPr>
      <xdr:spPr>
        <a:xfrm>
          <a:off x="2705744"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59344</xdr:rowOff>
    </xdr:from>
    <xdr:ext cx="405111" cy="259045"/>
    <xdr:sp macro="" textlink="">
      <xdr:nvSpPr>
        <xdr:cNvPr id="90" name="n_3mainValue【図書館】&#10;有形固定資産減価償却率"/>
        <xdr:cNvSpPr txBox="1"/>
      </xdr:nvSpPr>
      <xdr:spPr>
        <a:xfrm>
          <a:off x="1816744"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25054</xdr:rowOff>
    </xdr:from>
    <xdr:ext cx="405111" cy="259045"/>
    <xdr:sp macro="" textlink="">
      <xdr:nvSpPr>
        <xdr:cNvPr id="91" name="n_4mainValue【図書館】&#10;有形固定資産減価償却率"/>
        <xdr:cNvSpPr txBox="1"/>
      </xdr:nvSpPr>
      <xdr:spPr>
        <a:xfrm>
          <a:off x="9277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3" name="直線コネクタ 112"/>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6"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7" name="直線コネクタ 116"/>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8"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21" name="フローチャート: 判断 120"/>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22" name="フローチャート: 判断 121"/>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3" name="フローチャート: 判断 122"/>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9" name="楕円 128"/>
        <xdr:cNvSpPr/>
      </xdr:nvSpPr>
      <xdr:spPr>
        <a:xfrm>
          <a:off x="10426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140987</xdr:rowOff>
    </xdr:from>
    <xdr:ext cx="469744" cy="259045"/>
    <xdr:sp macro="" textlink="">
      <xdr:nvSpPr>
        <xdr:cNvPr id="130" name="【図書館】&#10;一人当たり面積該当値テキスト"/>
        <xdr:cNvSpPr txBox="1"/>
      </xdr:nvSpPr>
      <xdr:spPr>
        <a:xfrm>
          <a:off x="1051560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31" name="楕円 130"/>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41910</xdr:rowOff>
    </xdr:from>
    <xdr:to>
      <xdr:col>55</xdr:col>
      <xdr:colOff>0</xdr:colOff>
      <xdr:row>39</xdr:row>
      <xdr:rowOff>41910</xdr:rowOff>
    </xdr:to>
    <xdr:cxnSp macro="">
      <xdr:nvCxnSpPr>
        <xdr:cNvPr id="132" name="直線コネクタ 131"/>
        <xdr:cNvCxnSpPr/>
      </xdr:nvCxnSpPr>
      <xdr:spPr>
        <a:xfrm>
          <a:off x="9639300" y="6728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33" name="楕円 132"/>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41910</xdr:rowOff>
    </xdr:from>
    <xdr:to>
      <xdr:col>50</xdr:col>
      <xdr:colOff>114300</xdr:colOff>
      <xdr:row>39</xdr:row>
      <xdr:rowOff>41910</xdr:rowOff>
    </xdr:to>
    <xdr:cxnSp macro="">
      <xdr:nvCxnSpPr>
        <xdr:cNvPr id="134" name="直線コネクタ 133"/>
        <xdr:cNvCxnSpPr/>
      </xdr:nvCxnSpPr>
      <xdr:spPr>
        <a:xfrm>
          <a:off x="8750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162560</xdr:rowOff>
    </xdr:from>
    <xdr:to>
      <xdr:col>41</xdr:col>
      <xdr:colOff>101600</xdr:colOff>
      <xdr:row>39</xdr:row>
      <xdr:rowOff>92710</xdr:rowOff>
    </xdr:to>
    <xdr:sp macro="" textlink="">
      <xdr:nvSpPr>
        <xdr:cNvPr id="135" name="楕円 134"/>
        <xdr:cNvSpPr/>
      </xdr:nvSpPr>
      <xdr:spPr>
        <a:xfrm>
          <a:off x="781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41910</xdr:rowOff>
    </xdr:from>
    <xdr:to>
      <xdr:col>45</xdr:col>
      <xdr:colOff>177800</xdr:colOff>
      <xdr:row>39</xdr:row>
      <xdr:rowOff>41910</xdr:rowOff>
    </xdr:to>
    <xdr:cxnSp macro="">
      <xdr:nvCxnSpPr>
        <xdr:cNvPr id="136" name="直線コネクタ 135"/>
        <xdr:cNvCxnSpPr/>
      </xdr:nvCxnSpPr>
      <xdr:spPr>
        <a:xfrm>
          <a:off x="7861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37" name="楕円 136"/>
        <xdr:cNvSpPr/>
      </xdr:nvSpPr>
      <xdr:spPr>
        <a:xfrm>
          <a:off x="6921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41910</xdr:rowOff>
    </xdr:from>
    <xdr:to>
      <xdr:col>41</xdr:col>
      <xdr:colOff>50800</xdr:colOff>
      <xdr:row>39</xdr:row>
      <xdr:rowOff>41910</xdr:rowOff>
    </xdr:to>
    <xdr:cxnSp macro="">
      <xdr:nvCxnSpPr>
        <xdr:cNvPr id="138" name="直線コネクタ 137"/>
        <xdr:cNvCxnSpPr/>
      </xdr:nvCxnSpPr>
      <xdr:spPr>
        <a:xfrm>
          <a:off x="6972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9" name="n_1ave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40" name="n_2ave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41" name="n_3aveValue【図書館】&#10;一人当たり面積"/>
        <xdr:cNvSpPr txBox="1"/>
      </xdr:nvSpPr>
      <xdr:spPr>
        <a:xfrm>
          <a:off x="7626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42"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83837</xdr:rowOff>
    </xdr:from>
    <xdr:ext cx="469744" cy="259045"/>
    <xdr:sp macro="" textlink="">
      <xdr:nvSpPr>
        <xdr:cNvPr id="143" name="n_1mainValue【図書館】&#10;一人当たり面積"/>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44" name="n_2mainValue【図書館】&#10;一人当たり面積"/>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45" name="n_3mainValue【図書館】&#10;一人当たり面積"/>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6" name="n_4mainValue【図書館】&#10;一人当たり面積"/>
        <xdr:cNvSpPr txBox="1"/>
      </xdr:nvSpPr>
      <xdr:spPr>
        <a:xfrm>
          <a:off x="6737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71" name="直線コネクタ 170"/>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72"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73" name="直線コネクタ 172"/>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74"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5" name="直線コネクタ 174"/>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118127</xdr:rowOff>
    </xdr:from>
    <xdr:ext cx="405111" cy="259045"/>
    <xdr:sp macro="" textlink="">
      <xdr:nvSpPr>
        <xdr:cNvPr id="176" name="【体育館・プール】&#10;有形固定資産減価償却率平均値テキスト"/>
        <xdr:cNvSpPr txBox="1"/>
      </xdr:nvSpPr>
      <xdr:spPr>
        <a:xfrm>
          <a:off x="4673600" y="1006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7" name="フローチャート: 判断 176"/>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8" name="フローチャート: 判断 177"/>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9" name="フローチャート: 判断 178"/>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80" name="フローチャート: 判断 179"/>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81" name="フローチャート: 判断 180"/>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114935</xdr:rowOff>
    </xdr:from>
    <xdr:to>
      <xdr:col>24</xdr:col>
      <xdr:colOff>114300</xdr:colOff>
      <xdr:row>59</xdr:row>
      <xdr:rowOff>45085</xdr:rowOff>
    </xdr:to>
    <xdr:sp macro="" textlink="">
      <xdr:nvSpPr>
        <xdr:cNvPr id="187" name="楕円 186"/>
        <xdr:cNvSpPr/>
      </xdr:nvSpPr>
      <xdr:spPr>
        <a:xfrm>
          <a:off x="45847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137812</xdr:rowOff>
    </xdr:from>
    <xdr:ext cx="405111" cy="259045"/>
    <xdr:sp macro="" textlink="">
      <xdr:nvSpPr>
        <xdr:cNvPr id="188" name="【体育館・プール】&#10;有形固定資産減価償却率該当値テキスト"/>
        <xdr:cNvSpPr txBox="1"/>
      </xdr:nvSpPr>
      <xdr:spPr>
        <a:xfrm>
          <a:off x="4673600"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80645</xdr:rowOff>
    </xdr:from>
    <xdr:to>
      <xdr:col>20</xdr:col>
      <xdr:colOff>38100</xdr:colOff>
      <xdr:row>59</xdr:row>
      <xdr:rowOff>10795</xdr:rowOff>
    </xdr:to>
    <xdr:sp macro="" textlink="">
      <xdr:nvSpPr>
        <xdr:cNvPr id="189" name="楕円 188"/>
        <xdr:cNvSpPr/>
      </xdr:nvSpPr>
      <xdr:spPr>
        <a:xfrm>
          <a:off x="3746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131445</xdr:rowOff>
    </xdr:from>
    <xdr:to>
      <xdr:col>24</xdr:col>
      <xdr:colOff>63500</xdr:colOff>
      <xdr:row>58</xdr:row>
      <xdr:rowOff>165735</xdr:rowOff>
    </xdr:to>
    <xdr:cxnSp macro="">
      <xdr:nvCxnSpPr>
        <xdr:cNvPr id="190" name="直線コネクタ 189"/>
        <xdr:cNvCxnSpPr/>
      </xdr:nvCxnSpPr>
      <xdr:spPr>
        <a:xfrm>
          <a:off x="3797300" y="100755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40640</xdr:rowOff>
    </xdr:from>
    <xdr:to>
      <xdr:col>15</xdr:col>
      <xdr:colOff>101600</xdr:colOff>
      <xdr:row>58</xdr:row>
      <xdr:rowOff>142240</xdr:rowOff>
    </xdr:to>
    <xdr:sp macro="" textlink="">
      <xdr:nvSpPr>
        <xdr:cNvPr id="191" name="楕円 190"/>
        <xdr:cNvSpPr/>
      </xdr:nvSpPr>
      <xdr:spPr>
        <a:xfrm>
          <a:off x="2857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91440</xdr:rowOff>
    </xdr:from>
    <xdr:to>
      <xdr:col>19</xdr:col>
      <xdr:colOff>177800</xdr:colOff>
      <xdr:row>58</xdr:row>
      <xdr:rowOff>131445</xdr:rowOff>
    </xdr:to>
    <xdr:cxnSp macro="">
      <xdr:nvCxnSpPr>
        <xdr:cNvPr id="192" name="直線コネクタ 191"/>
        <xdr:cNvCxnSpPr/>
      </xdr:nvCxnSpPr>
      <xdr:spPr>
        <a:xfrm>
          <a:off x="2908300" y="100355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147320</xdr:rowOff>
    </xdr:from>
    <xdr:to>
      <xdr:col>10</xdr:col>
      <xdr:colOff>165100</xdr:colOff>
      <xdr:row>59</xdr:row>
      <xdr:rowOff>77470</xdr:rowOff>
    </xdr:to>
    <xdr:sp macro="" textlink="">
      <xdr:nvSpPr>
        <xdr:cNvPr id="193" name="楕円 192"/>
        <xdr:cNvSpPr/>
      </xdr:nvSpPr>
      <xdr:spPr>
        <a:xfrm>
          <a:off x="1968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91440</xdr:rowOff>
    </xdr:from>
    <xdr:to>
      <xdr:col>15</xdr:col>
      <xdr:colOff>50800</xdr:colOff>
      <xdr:row>59</xdr:row>
      <xdr:rowOff>26670</xdr:rowOff>
    </xdr:to>
    <xdr:cxnSp macro="">
      <xdr:nvCxnSpPr>
        <xdr:cNvPr id="194" name="直線コネクタ 193"/>
        <xdr:cNvCxnSpPr/>
      </xdr:nvCxnSpPr>
      <xdr:spPr>
        <a:xfrm flipV="1">
          <a:off x="2019300" y="100355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133985</xdr:rowOff>
    </xdr:from>
    <xdr:to>
      <xdr:col>6</xdr:col>
      <xdr:colOff>38100</xdr:colOff>
      <xdr:row>59</xdr:row>
      <xdr:rowOff>64135</xdr:rowOff>
    </xdr:to>
    <xdr:sp macro="" textlink="">
      <xdr:nvSpPr>
        <xdr:cNvPr id="195" name="楕円 194"/>
        <xdr:cNvSpPr/>
      </xdr:nvSpPr>
      <xdr:spPr>
        <a:xfrm>
          <a:off x="1079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13335</xdr:rowOff>
    </xdr:from>
    <xdr:to>
      <xdr:col>10</xdr:col>
      <xdr:colOff>114300</xdr:colOff>
      <xdr:row>59</xdr:row>
      <xdr:rowOff>26670</xdr:rowOff>
    </xdr:to>
    <xdr:cxnSp macro="">
      <xdr:nvCxnSpPr>
        <xdr:cNvPr id="196" name="直線コネクタ 195"/>
        <xdr:cNvCxnSpPr/>
      </xdr:nvCxnSpPr>
      <xdr:spPr>
        <a:xfrm>
          <a:off x="1130300" y="101288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60977</xdr:rowOff>
    </xdr:from>
    <xdr:ext cx="405111" cy="259045"/>
    <xdr:sp macro="" textlink="">
      <xdr:nvSpPr>
        <xdr:cNvPr id="197" name="n_1aveValue【体育館・プール】&#10;有形固定資産減価償却率"/>
        <xdr:cNvSpPr txBox="1"/>
      </xdr:nvSpPr>
      <xdr:spPr>
        <a:xfrm>
          <a:off x="3582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22877</xdr:rowOff>
    </xdr:from>
    <xdr:ext cx="405111" cy="259045"/>
    <xdr:sp macro="" textlink="">
      <xdr:nvSpPr>
        <xdr:cNvPr id="198" name="n_2aveValue【体育館・プール】&#10;有形固定資産減価償却率"/>
        <xdr:cNvSpPr txBox="1"/>
      </xdr:nvSpPr>
      <xdr:spPr>
        <a:xfrm>
          <a:off x="2705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99" name="n_3aveValue【体育館・プール】&#10;有形固定資産減価償却率"/>
        <xdr:cNvSpPr txBox="1"/>
      </xdr:nvSpPr>
      <xdr:spPr>
        <a:xfrm>
          <a:off x="1816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62882</xdr:rowOff>
    </xdr:from>
    <xdr:ext cx="405111" cy="259045"/>
    <xdr:sp macro="" textlink="">
      <xdr:nvSpPr>
        <xdr:cNvPr id="200" name="n_4aveValue【体育館・プール】&#10;有形固定資産減価償却率"/>
        <xdr:cNvSpPr txBox="1"/>
      </xdr:nvSpPr>
      <xdr:spPr>
        <a:xfrm>
          <a:off x="927744" y="1017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27322</xdr:rowOff>
    </xdr:from>
    <xdr:ext cx="405111" cy="259045"/>
    <xdr:sp macro="" textlink="">
      <xdr:nvSpPr>
        <xdr:cNvPr id="201" name="n_1mainValue【体育館・プール】&#10;有形固定資産減価償却率"/>
        <xdr:cNvSpPr txBox="1"/>
      </xdr:nvSpPr>
      <xdr:spPr>
        <a:xfrm>
          <a:off x="35820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158767</xdr:rowOff>
    </xdr:from>
    <xdr:ext cx="405111" cy="259045"/>
    <xdr:sp macro="" textlink="">
      <xdr:nvSpPr>
        <xdr:cNvPr id="202" name="n_2mainValue【体育館・プール】&#10;有形固定資産減価償却率"/>
        <xdr:cNvSpPr txBox="1"/>
      </xdr:nvSpPr>
      <xdr:spPr>
        <a:xfrm>
          <a:off x="2705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68597</xdr:rowOff>
    </xdr:from>
    <xdr:ext cx="405111" cy="259045"/>
    <xdr:sp macro="" textlink="">
      <xdr:nvSpPr>
        <xdr:cNvPr id="203" name="n_3mainValue【体育館・プール】&#10;有形固定資産減価償却率"/>
        <xdr:cNvSpPr txBox="1"/>
      </xdr:nvSpPr>
      <xdr:spPr>
        <a:xfrm>
          <a:off x="1816744"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80662</xdr:rowOff>
    </xdr:from>
    <xdr:ext cx="405111" cy="259045"/>
    <xdr:sp macro="" textlink="">
      <xdr:nvSpPr>
        <xdr:cNvPr id="204" name="n_4mainValue【体育館・プール】&#10;有形固定資産減価償却率"/>
        <xdr:cNvSpPr txBox="1"/>
      </xdr:nvSpPr>
      <xdr:spPr>
        <a:xfrm>
          <a:off x="927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26" name="直線コネクタ 225"/>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9"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30" name="直線コネクタ 229"/>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31" name="【体育館・プール】&#10;一人当たり面積平均値テキスト"/>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2" name="フローチャート: 判断 231"/>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3" name="フローチャート: 判断 232"/>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34" name="フローチャート: 判断 233"/>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35" name="フローチャート: 判断 234"/>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36" name="フローチャート: 判断 235"/>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13208</xdr:rowOff>
    </xdr:from>
    <xdr:to>
      <xdr:col>55</xdr:col>
      <xdr:colOff>50800</xdr:colOff>
      <xdr:row>60</xdr:row>
      <xdr:rowOff>114808</xdr:rowOff>
    </xdr:to>
    <xdr:sp macro="" textlink="">
      <xdr:nvSpPr>
        <xdr:cNvPr id="242" name="楕円 241"/>
        <xdr:cNvSpPr/>
      </xdr:nvSpPr>
      <xdr:spPr>
        <a:xfrm>
          <a:off x="104267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36085</xdr:rowOff>
    </xdr:from>
    <xdr:ext cx="469744" cy="259045"/>
    <xdr:sp macro="" textlink="">
      <xdr:nvSpPr>
        <xdr:cNvPr id="243" name="【体育館・プール】&#10;一人当たり面積該当値テキスト"/>
        <xdr:cNvSpPr txBox="1"/>
      </xdr:nvSpPr>
      <xdr:spPr>
        <a:xfrm>
          <a:off x="10515600"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15494</xdr:rowOff>
    </xdr:from>
    <xdr:to>
      <xdr:col>50</xdr:col>
      <xdr:colOff>165100</xdr:colOff>
      <xdr:row>60</xdr:row>
      <xdr:rowOff>117094</xdr:rowOff>
    </xdr:to>
    <xdr:sp macro="" textlink="">
      <xdr:nvSpPr>
        <xdr:cNvPr id="244" name="楕円 243"/>
        <xdr:cNvSpPr/>
      </xdr:nvSpPr>
      <xdr:spPr>
        <a:xfrm>
          <a:off x="9588500" y="10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64008</xdr:rowOff>
    </xdr:from>
    <xdr:to>
      <xdr:col>55</xdr:col>
      <xdr:colOff>0</xdr:colOff>
      <xdr:row>60</xdr:row>
      <xdr:rowOff>66294</xdr:rowOff>
    </xdr:to>
    <xdr:cxnSp macro="">
      <xdr:nvCxnSpPr>
        <xdr:cNvPr id="245" name="直線コネクタ 244"/>
        <xdr:cNvCxnSpPr/>
      </xdr:nvCxnSpPr>
      <xdr:spPr>
        <a:xfrm flipV="1">
          <a:off x="9639300" y="1035100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20066</xdr:rowOff>
    </xdr:from>
    <xdr:to>
      <xdr:col>46</xdr:col>
      <xdr:colOff>38100</xdr:colOff>
      <xdr:row>60</xdr:row>
      <xdr:rowOff>121666</xdr:rowOff>
    </xdr:to>
    <xdr:sp macro="" textlink="">
      <xdr:nvSpPr>
        <xdr:cNvPr id="246" name="楕円 245"/>
        <xdr:cNvSpPr/>
      </xdr:nvSpPr>
      <xdr:spPr>
        <a:xfrm>
          <a:off x="8699500" y="103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66294</xdr:rowOff>
    </xdr:from>
    <xdr:to>
      <xdr:col>50</xdr:col>
      <xdr:colOff>114300</xdr:colOff>
      <xdr:row>60</xdr:row>
      <xdr:rowOff>70866</xdr:rowOff>
    </xdr:to>
    <xdr:cxnSp macro="">
      <xdr:nvCxnSpPr>
        <xdr:cNvPr id="247" name="直線コネクタ 246"/>
        <xdr:cNvCxnSpPr/>
      </xdr:nvCxnSpPr>
      <xdr:spPr>
        <a:xfrm flipV="1">
          <a:off x="8750300" y="1035329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84074</xdr:rowOff>
    </xdr:from>
    <xdr:to>
      <xdr:col>41</xdr:col>
      <xdr:colOff>101600</xdr:colOff>
      <xdr:row>61</xdr:row>
      <xdr:rowOff>14224</xdr:rowOff>
    </xdr:to>
    <xdr:sp macro="" textlink="">
      <xdr:nvSpPr>
        <xdr:cNvPr id="248" name="楕円 247"/>
        <xdr:cNvSpPr/>
      </xdr:nvSpPr>
      <xdr:spPr>
        <a:xfrm>
          <a:off x="7810500" y="103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70866</xdr:rowOff>
    </xdr:from>
    <xdr:to>
      <xdr:col>45</xdr:col>
      <xdr:colOff>177800</xdr:colOff>
      <xdr:row>60</xdr:row>
      <xdr:rowOff>134874</xdr:rowOff>
    </xdr:to>
    <xdr:cxnSp macro="">
      <xdr:nvCxnSpPr>
        <xdr:cNvPr id="249" name="直線コネクタ 248"/>
        <xdr:cNvCxnSpPr/>
      </xdr:nvCxnSpPr>
      <xdr:spPr>
        <a:xfrm flipV="1">
          <a:off x="7861300" y="1035786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102362</xdr:rowOff>
    </xdr:from>
    <xdr:to>
      <xdr:col>36</xdr:col>
      <xdr:colOff>165100</xdr:colOff>
      <xdr:row>61</xdr:row>
      <xdr:rowOff>32512</xdr:rowOff>
    </xdr:to>
    <xdr:sp macro="" textlink="">
      <xdr:nvSpPr>
        <xdr:cNvPr id="250" name="楕円 249"/>
        <xdr:cNvSpPr/>
      </xdr:nvSpPr>
      <xdr:spPr>
        <a:xfrm>
          <a:off x="6921500" y="103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134874</xdr:rowOff>
    </xdr:from>
    <xdr:to>
      <xdr:col>41</xdr:col>
      <xdr:colOff>50800</xdr:colOff>
      <xdr:row>60</xdr:row>
      <xdr:rowOff>153162</xdr:rowOff>
    </xdr:to>
    <xdr:cxnSp macro="">
      <xdr:nvCxnSpPr>
        <xdr:cNvPr id="251" name="直線コネクタ 250"/>
        <xdr:cNvCxnSpPr/>
      </xdr:nvCxnSpPr>
      <xdr:spPr>
        <a:xfrm flipV="1">
          <a:off x="6972300" y="1042187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52" name="n_1aveValue【体育館・プール】&#10;一人当たり面積"/>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92219</xdr:rowOff>
    </xdr:from>
    <xdr:ext cx="469744" cy="259045"/>
    <xdr:sp macro="" textlink="">
      <xdr:nvSpPr>
        <xdr:cNvPr id="253" name="n_2aveValue【体育館・プール】&#10;一人当たり面積"/>
        <xdr:cNvSpPr txBox="1"/>
      </xdr:nvSpPr>
      <xdr:spPr>
        <a:xfrm>
          <a:off x="85154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153941</xdr:rowOff>
    </xdr:from>
    <xdr:ext cx="469744" cy="259045"/>
    <xdr:sp macro="" textlink="">
      <xdr:nvSpPr>
        <xdr:cNvPr id="254" name="n_3aveValue【体育館・プール】&#10;一人当たり面積"/>
        <xdr:cNvSpPr txBox="1"/>
      </xdr:nvSpPr>
      <xdr:spPr>
        <a:xfrm>
          <a:off x="76264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16781</xdr:rowOff>
    </xdr:from>
    <xdr:ext cx="469744" cy="259045"/>
    <xdr:sp macro="" textlink="">
      <xdr:nvSpPr>
        <xdr:cNvPr id="255" name="n_4aveValue【体育館・プール】&#10;一人当たり面積"/>
        <xdr:cNvSpPr txBox="1"/>
      </xdr:nvSpPr>
      <xdr:spPr>
        <a:xfrm>
          <a:off x="6737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133621</xdr:rowOff>
    </xdr:from>
    <xdr:ext cx="469744" cy="259045"/>
    <xdr:sp macro="" textlink="">
      <xdr:nvSpPr>
        <xdr:cNvPr id="256" name="n_1mainValue【体育館・プール】&#10;一人当たり面積"/>
        <xdr:cNvSpPr txBox="1"/>
      </xdr:nvSpPr>
      <xdr:spPr>
        <a:xfrm>
          <a:off x="9391727" y="1007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138193</xdr:rowOff>
    </xdr:from>
    <xdr:ext cx="469744" cy="259045"/>
    <xdr:sp macro="" textlink="">
      <xdr:nvSpPr>
        <xdr:cNvPr id="257" name="n_2mainValue【体育館・プール】&#10;一人当たり面積"/>
        <xdr:cNvSpPr txBox="1"/>
      </xdr:nvSpPr>
      <xdr:spPr>
        <a:xfrm>
          <a:off x="8515427" y="1008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30751</xdr:rowOff>
    </xdr:from>
    <xdr:ext cx="469744" cy="259045"/>
    <xdr:sp macro="" textlink="">
      <xdr:nvSpPr>
        <xdr:cNvPr id="258" name="n_3mainValue【体育館・プール】&#10;一人当たり面積"/>
        <xdr:cNvSpPr txBox="1"/>
      </xdr:nvSpPr>
      <xdr:spPr>
        <a:xfrm>
          <a:off x="76264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49039</xdr:rowOff>
    </xdr:from>
    <xdr:ext cx="469744" cy="259045"/>
    <xdr:sp macro="" textlink="">
      <xdr:nvSpPr>
        <xdr:cNvPr id="259" name="n_4mainValue【体育館・プール】&#10;一人当たり面積"/>
        <xdr:cNvSpPr txBox="1"/>
      </xdr:nvSpPr>
      <xdr:spPr>
        <a:xfrm>
          <a:off x="6737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82" name="直線コネクタ 281"/>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83"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84" name="直線コネクタ 283"/>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5"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6" name="直線コネクタ 285"/>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133621</xdr:rowOff>
    </xdr:from>
    <xdr:ext cx="405111" cy="259045"/>
    <xdr:sp macro="" textlink="">
      <xdr:nvSpPr>
        <xdr:cNvPr id="287" name="【福祉施設】&#10;有形固定資産減価償却率平均値テキスト"/>
        <xdr:cNvSpPr txBox="1"/>
      </xdr:nvSpPr>
      <xdr:spPr>
        <a:xfrm>
          <a:off x="4673600" y="1350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88" name="フローチャート: 判断 287"/>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89" name="フローチャート: 判断 288"/>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90" name="フローチャート: 判断 289"/>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91" name="フローチャート: 判断 290"/>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92" name="フローチャート: 判断 291"/>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98" name="楕円 297"/>
        <xdr:cNvSpPr/>
      </xdr:nvSpPr>
      <xdr:spPr>
        <a:xfrm>
          <a:off x="4584700" y="139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25164</xdr:rowOff>
    </xdr:from>
    <xdr:ext cx="405111" cy="259045"/>
    <xdr:sp macro="" textlink="">
      <xdr:nvSpPr>
        <xdr:cNvPr id="299" name="【福祉施設】&#10;有形固定資産減価償却率該当値テキスト"/>
        <xdr:cNvSpPr txBox="1"/>
      </xdr:nvSpPr>
      <xdr:spPr>
        <a:xfrm>
          <a:off x="4673600"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60452</xdr:rowOff>
    </xdr:from>
    <xdr:to>
      <xdr:col>20</xdr:col>
      <xdr:colOff>38100</xdr:colOff>
      <xdr:row>81</xdr:row>
      <xdr:rowOff>162052</xdr:rowOff>
    </xdr:to>
    <xdr:sp macro="" textlink="">
      <xdr:nvSpPr>
        <xdr:cNvPr id="300" name="楕円 299"/>
        <xdr:cNvSpPr/>
      </xdr:nvSpPr>
      <xdr:spPr>
        <a:xfrm>
          <a:off x="3746500" y="139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97537</xdr:rowOff>
    </xdr:from>
    <xdr:to>
      <xdr:col>24</xdr:col>
      <xdr:colOff>63500</xdr:colOff>
      <xdr:row>81</xdr:row>
      <xdr:rowOff>111252</xdr:rowOff>
    </xdr:to>
    <xdr:cxnSp macro="">
      <xdr:nvCxnSpPr>
        <xdr:cNvPr id="301" name="直線コネクタ 300"/>
        <xdr:cNvCxnSpPr/>
      </xdr:nvCxnSpPr>
      <xdr:spPr>
        <a:xfrm flipV="1">
          <a:off x="3797300" y="13984987"/>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23876</xdr:rowOff>
    </xdr:from>
    <xdr:to>
      <xdr:col>15</xdr:col>
      <xdr:colOff>101600</xdr:colOff>
      <xdr:row>81</xdr:row>
      <xdr:rowOff>125476</xdr:rowOff>
    </xdr:to>
    <xdr:sp macro="" textlink="">
      <xdr:nvSpPr>
        <xdr:cNvPr id="302" name="楕円 301"/>
        <xdr:cNvSpPr/>
      </xdr:nvSpPr>
      <xdr:spPr>
        <a:xfrm>
          <a:off x="2857500" y="139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74676</xdr:rowOff>
    </xdr:from>
    <xdr:to>
      <xdr:col>19</xdr:col>
      <xdr:colOff>177800</xdr:colOff>
      <xdr:row>81</xdr:row>
      <xdr:rowOff>111252</xdr:rowOff>
    </xdr:to>
    <xdr:cxnSp macro="">
      <xdr:nvCxnSpPr>
        <xdr:cNvPr id="303" name="直線コネクタ 302"/>
        <xdr:cNvCxnSpPr/>
      </xdr:nvCxnSpPr>
      <xdr:spPr>
        <a:xfrm>
          <a:off x="2908300" y="1396212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149606</xdr:rowOff>
    </xdr:from>
    <xdr:to>
      <xdr:col>10</xdr:col>
      <xdr:colOff>165100</xdr:colOff>
      <xdr:row>81</xdr:row>
      <xdr:rowOff>79756</xdr:rowOff>
    </xdr:to>
    <xdr:sp macro="" textlink="">
      <xdr:nvSpPr>
        <xdr:cNvPr id="304" name="楕円 303"/>
        <xdr:cNvSpPr/>
      </xdr:nvSpPr>
      <xdr:spPr>
        <a:xfrm>
          <a:off x="19685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28956</xdr:rowOff>
    </xdr:from>
    <xdr:to>
      <xdr:col>15</xdr:col>
      <xdr:colOff>50800</xdr:colOff>
      <xdr:row>81</xdr:row>
      <xdr:rowOff>74676</xdr:rowOff>
    </xdr:to>
    <xdr:cxnSp macro="">
      <xdr:nvCxnSpPr>
        <xdr:cNvPr id="305" name="直線コネクタ 304"/>
        <xdr:cNvCxnSpPr/>
      </xdr:nvCxnSpPr>
      <xdr:spPr>
        <a:xfrm>
          <a:off x="2019300" y="139164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106172</xdr:rowOff>
    </xdr:from>
    <xdr:to>
      <xdr:col>6</xdr:col>
      <xdr:colOff>38100</xdr:colOff>
      <xdr:row>81</xdr:row>
      <xdr:rowOff>36322</xdr:rowOff>
    </xdr:to>
    <xdr:sp macro="" textlink="">
      <xdr:nvSpPr>
        <xdr:cNvPr id="306" name="楕円 305"/>
        <xdr:cNvSpPr/>
      </xdr:nvSpPr>
      <xdr:spPr>
        <a:xfrm>
          <a:off x="1079500" y="138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156972</xdr:rowOff>
    </xdr:from>
    <xdr:to>
      <xdr:col>10</xdr:col>
      <xdr:colOff>114300</xdr:colOff>
      <xdr:row>81</xdr:row>
      <xdr:rowOff>28956</xdr:rowOff>
    </xdr:to>
    <xdr:cxnSp macro="">
      <xdr:nvCxnSpPr>
        <xdr:cNvPr id="307" name="直線コネクタ 306"/>
        <xdr:cNvCxnSpPr/>
      </xdr:nvCxnSpPr>
      <xdr:spPr>
        <a:xfrm>
          <a:off x="1130300" y="138729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308" name="n_1aveValue【福祉施設】&#10;有形固定資産減価償却率"/>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169435</xdr:rowOff>
    </xdr:from>
    <xdr:ext cx="405111" cy="259045"/>
    <xdr:sp macro="" textlink="">
      <xdr:nvSpPr>
        <xdr:cNvPr id="309" name="n_2aveValue【福祉施設】&#10;有形固定資産減価償却率"/>
        <xdr:cNvSpPr txBox="1"/>
      </xdr:nvSpPr>
      <xdr:spPr>
        <a:xfrm>
          <a:off x="2705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310" name="n_3aveValue【福祉施設】&#10;有形固定資産減価償却率"/>
        <xdr:cNvSpPr txBox="1"/>
      </xdr:nvSpPr>
      <xdr:spPr>
        <a:xfrm>
          <a:off x="1816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311" name="n_4aveValue【福祉施設】&#10;有形固定資産減価償却率"/>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153179</xdr:rowOff>
    </xdr:from>
    <xdr:ext cx="405111" cy="259045"/>
    <xdr:sp macro="" textlink="">
      <xdr:nvSpPr>
        <xdr:cNvPr id="312" name="n_1mainValue【福祉施設】&#10;有形固定資産減価償却率"/>
        <xdr:cNvSpPr txBox="1"/>
      </xdr:nvSpPr>
      <xdr:spPr>
        <a:xfrm>
          <a:off x="3582044" y="1404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116603</xdr:rowOff>
    </xdr:from>
    <xdr:ext cx="405111" cy="259045"/>
    <xdr:sp macro="" textlink="">
      <xdr:nvSpPr>
        <xdr:cNvPr id="313" name="n_2mainValue【福祉施設】&#10;有形固定資産減価償却率"/>
        <xdr:cNvSpPr txBox="1"/>
      </xdr:nvSpPr>
      <xdr:spPr>
        <a:xfrm>
          <a:off x="2705744" y="1400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70883</xdr:rowOff>
    </xdr:from>
    <xdr:ext cx="405111" cy="259045"/>
    <xdr:sp macro="" textlink="">
      <xdr:nvSpPr>
        <xdr:cNvPr id="314" name="n_3mainValue【福祉施設】&#10;有形固定資産減価償却率"/>
        <xdr:cNvSpPr txBox="1"/>
      </xdr:nvSpPr>
      <xdr:spPr>
        <a:xfrm>
          <a:off x="1816744" y="1395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27449</xdr:rowOff>
    </xdr:from>
    <xdr:ext cx="405111" cy="259045"/>
    <xdr:sp macro="" textlink="">
      <xdr:nvSpPr>
        <xdr:cNvPr id="315" name="n_4mainValue【福祉施設】&#10;有形固定資産減価償却率"/>
        <xdr:cNvSpPr txBox="1"/>
      </xdr:nvSpPr>
      <xdr:spPr>
        <a:xfrm>
          <a:off x="927744" y="1391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41" name="直線コネクタ 340"/>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44"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45" name="直線コネクタ 344"/>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46" name="【福祉施設】&#10;一人当たり面積平均値テキスト"/>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7" name="フローチャート: 判断 346"/>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8" name="フローチャート: 判断 347"/>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9" name="フローチャート: 判断 348"/>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50" name="フローチャート: 判断 349"/>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51" name="フローチャート: 判断 350"/>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68943</xdr:rowOff>
    </xdr:from>
    <xdr:to>
      <xdr:col>55</xdr:col>
      <xdr:colOff>50800</xdr:colOff>
      <xdr:row>80</xdr:row>
      <xdr:rowOff>170543</xdr:rowOff>
    </xdr:to>
    <xdr:sp macro="" textlink="">
      <xdr:nvSpPr>
        <xdr:cNvPr id="357" name="楕円 356"/>
        <xdr:cNvSpPr/>
      </xdr:nvSpPr>
      <xdr:spPr>
        <a:xfrm>
          <a:off x="104267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91820</xdr:rowOff>
    </xdr:from>
    <xdr:ext cx="469744" cy="259045"/>
    <xdr:sp macro="" textlink="">
      <xdr:nvSpPr>
        <xdr:cNvPr id="358" name="【福祉施設】&#10;一人当たり面積該当値テキスト"/>
        <xdr:cNvSpPr txBox="1"/>
      </xdr:nvSpPr>
      <xdr:spPr>
        <a:xfrm>
          <a:off x="10515600"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90714</xdr:rowOff>
    </xdr:from>
    <xdr:to>
      <xdr:col>50</xdr:col>
      <xdr:colOff>165100</xdr:colOff>
      <xdr:row>81</xdr:row>
      <xdr:rowOff>20864</xdr:rowOff>
    </xdr:to>
    <xdr:sp macro="" textlink="">
      <xdr:nvSpPr>
        <xdr:cNvPr id="359" name="楕円 358"/>
        <xdr:cNvSpPr/>
      </xdr:nvSpPr>
      <xdr:spPr>
        <a:xfrm>
          <a:off x="9588500" y="1380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119743</xdr:rowOff>
    </xdr:from>
    <xdr:to>
      <xdr:col>55</xdr:col>
      <xdr:colOff>0</xdr:colOff>
      <xdr:row>80</xdr:row>
      <xdr:rowOff>141514</xdr:rowOff>
    </xdr:to>
    <xdr:cxnSp macro="">
      <xdr:nvCxnSpPr>
        <xdr:cNvPr id="360" name="直線コネクタ 359"/>
        <xdr:cNvCxnSpPr/>
      </xdr:nvCxnSpPr>
      <xdr:spPr>
        <a:xfrm flipV="1">
          <a:off x="9639300" y="138357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101600</xdr:rowOff>
    </xdr:from>
    <xdr:to>
      <xdr:col>46</xdr:col>
      <xdr:colOff>38100</xdr:colOff>
      <xdr:row>81</xdr:row>
      <xdr:rowOff>31750</xdr:rowOff>
    </xdr:to>
    <xdr:sp macro="" textlink="">
      <xdr:nvSpPr>
        <xdr:cNvPr id="361" name="楕円 360"/>
        <xdr:cNvSpPr/>
      </xdr:nvSpPr>
      <xdr:spPr>
        <a:xfrm>
          <a:off x="8699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141514</xdr:rowOff>
    </xdr:from>
    <xdr:to>
      <xdr:col>50</xdr:col>
      <xdr:colOff>114300</xdr:colOff>
      <xdr:row>80</xdr:row>
      <xdr:rowOff>152400</xdr:rowOff>
    </xdr:to>
    <xdr:cxnSp macro="">
      <xdr:nvCxnSpPr>
        <xdr:cNvPr id="362" name="直線コネクタ 361"/>
        <xdr:cNvCxnSpPr/>
      </xdr:nvCxnSpPr>
      <xdr:spPr>
        <a:xfrm flipV="1">
          <a:off x="8750300" y="138575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101600</xdr:rowOff>
    </xdr:from>
    <xdr:to>
      <xdr:col>41</xdr:col>
      <xdr:colOff>101600</xdr:colOff>
      <xdr:row>81</xdr:row>
      <xdr:rowOff>31750</xdr:rowOff>
    </xdr:to>
    <xdr:sp macro="" textlink="">
      <xdr:nvSpPr>
        <xdr:cNvPr id="363" name="楕円 362"/>
        <xdr:cNvSpPr/>
      </xdr:nvSpPr>
      <xdr:spPr>
        <a:xfrm>
          <a:off x="7810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152400</xdr:rowOff>
    </xdr:from>
    <xdr:to>
      <xdr:col>45</xdr:col>
      <xdr:colOff>177800</xdr:colOff>
      <xdr:row>80</xdr:row>
      <xdr:rowOff>152400</xdr:rowOff>
    </xdr:to>
    <xdr:cxnSp macro="">
      <xdr:nvCxnSpPr>
        <xdr:cNvPr id="364" name="直線コネクタ 363"/>
        <xdr:cNvCxnSpPr/>
      </xdr:nvCxnSpPr>
      <xdr:spPr>
        <a:xfrm>
          <a:off x="7861300" y="1386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112486</xdr:rowOff>
    </xdr:from>
    <xdr:to>
      <xdr:col>36</xdr:col>
      <xdr:colOff>165100</xdr:colOff>
      <xdr:row>81</xdr:row>
      <xdr:rowOff>42636</xdr:rowOff>
    </xdr:to>
    <xdr:sp macro="" textlink="">
      <xdr:nvSpPr>
        <xdr:cNvPr id="365" name="楕円 364"/>
        <xdr:cNvSpPr/>
      </xdr:nvSpPr>
      <xdr:spPr>
        <a:xfrm>
          <a:off x="6921500" y="138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152400</xdr:rowOff>
    </xdr:from>
    <xdr:to>
      <xdr:col>41</xdr:col>
      <xdr:colOff>50800</xdr:colOff>
      <xdr:row>80</xdr:row>
      <xdr:rowOff>163286</xdr:rowOff>
    </xdr:to>
    <xdr:cxnSp macro="">
      <xdr:nvCxnSpPr>
        <xdr:cNvPr id="366" name="直線コネクタ 365"/>
        <xdr:cNvCxnSpPr/>
      </xdr:nvCxnSpPr>
      <xdr:spPr>
        <a:xfrm flipV="1">
          <a:off x="6972300" y="138684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7"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68" name="n_2aveValue【福祉施設】&#10;一人当たり面積"/>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20156</xdr:rowOff>
    </xdr:from>
    <xdr:ext cx="469744" cy="259045"/>
    <xdr:sp macro="" textlink="">
      <xdr:nvSpPr>
        <xdr:cNvPr id="369" name="n_3aveValue【福祉施設】&#10;一人当たり面積"/>
        <xdr:cNvSpPr txBox="1"/>
      </xdr:nvSpPr>
      <xdr:spPr>
        <a:xfrm>
          <a:off x="7626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52813</xdr:rowOff>
    </xdr:from>
    <xdr:ext cx="469744" cy="259045"/>
    <xdr:sp macro="" textlink="">
      <xdr:nvSpPr>
        <xdr:cNvPr id="370" name="n_4aveValue【福祉施設】&#10;一人当たり面積"/>
        <xdr:cNvSpPr txBox="1"/>
      </xdr:nvSpPr>
      <xdr:spPr>
        <a:xfrm>
          <a:off x="67374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37391</xdr:rowOff>
    </xdr:from>
    <xdr:ext cx="469744" cy="259045"/>
    <xdr:sp macro="" textlink="">
      <xdr:nvSpPr>
        <xdr:cNvPr id="371" name="n_1mainValue【福祉施設】&#10;一人当たり面積"/>
        <xdr:cNvSpPr txBox="1"/>
      </xdr:nvSpPr>
      <xdr:spPr>
        <a:xfrm>
          <a:off x="9391727" y="1358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48277</xdr:rowOff>
    </xdr:from>
    <xdr:ext cx="469744" cy="259045"/>
    <xdr:sp macro="" textlink="">
      <xdr:nvSpPr>
        <xdr:cNvPr id="372" name="n_2mainValue【福祉施設】&#10;一人当たり面積"/>
        <xdr:cNvSpPr txBox="1"/>
      </xdr:nvSpPr>
      <xdr:spPr>
        <a:xfrm>
          <a:off x="8515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48277</xdr:rowOff>
    </xdr:from>
    <xdr:ext cx="469744" cy="259045"/>
    <xdr:sp macro="" textlink="">
      <xdr:nvSpPr>
        <xdr:cNvPr id="373" name="n_3mainValue【福祉施設】&#10;一人当たり面積"/>
        <xdr:cNvSpPr txBox="1"/>
      </xdr:nvSpPr>
      <xdr:spPr>
        <a:xfrm>
          <a:off x="7626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59163</xdr:rowOff>
    </xdr:from>
    <xdr:ext cx="469744" cy="259045"/>
    <xdr:sp macro="" textlink="">
      <xdr:nvSpPr>
        <xdr:cNvPr id="374" name="n_4mainValue【福祉施設】&#10;一人当たり面積"/>
        <xdr:cNvSpPr txBox="1"/>
      </xdr:nvSpPr>
      <xdr:spPr>
        <a:xfrm>
          <a:off x="6737427" y="136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0" name="直線コネクタ 399"/>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1"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2" name="直線コネクタ 40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3"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4" name="直線コネクタ 403"/>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5459</xdr:rowOff>
    </xdr:from>
    <xdr:ext cx="405111" cy="259045"/>
    <xdr:sp macro="" textlink="">
      <xdr:nvSpPr>
        <xdr:cNvPr id="405" name="【市民会館】&#10;有形固定資産減価償却率平均値テキスト"/>
        <xdr:cNvSpPr txBox="1"/>
      </xdr:nvSpPr>
      <xdr:spPr>
        <a:xfrm>
          <a:off x="4673600" y="17836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406" name="フローチャート: 判断 405"/>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7" name="フローチャート: 判断 406"/>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408" name="フローチャート: 判断 407"/>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409" name="フローチャート: 判断 408"/>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410" name="フローチャート: 判断 409"/>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116839</xdr:rowOff>
    </xdr:from>
    <xdr:to>
      <xdr:col>24</xdr:col>
      <xdr:colOff>114300</xdr:colOff>
      <xdr:row>103</xdr:row>
      <xdr:rowOff>46989</xdr:rowOff>
    </xdr:to>
    <xdr:sp macro="" textlink="">
      <xdr:nvSpPr>
        <xdr:cNvPr id="416" name="楕円 415"/>
        <xdr:cNvSpPr/>
      </xdr:nvSpPr>
      <xdr:spPr>
        <a:xfrm>
          <a:off x="45847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139716</xdr:rowOff>
    </xdr:from>
    <xdr:ext cx="405111" cy="259045"/>
    <xdr:sp macro="" textlink="">
      <xdr:nvSpPr>
        <xdr:cNvPr id="417" name="【市民会館】&#10;有形固定資産減価償却率該当値テキスト"/>
        <xdr:cNvSpPr txBox="1"/>
      </xdr:nvSpPr>
      <xdr:spPr>
        <a:xfrm>
          <a:off x="4673600"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64588</xdr:rowOff>
    </xdr:from>
    <xdr:to>
      <xdr:col>20</xdr:col>
      <xdr:colOff>38100</xdr:colOff>
      <xdr:row>102</xdr:row>
      <xdr:rowOff>166188</xdr:rowOff>
    </xdr:to>
    <xdr:sp macro="" textlink="">
      <xdr:nvSpPr>
        <xdr:cNvPr id="418" name="楕円 417"/>
        <xdr:cNvSpPr/>
      </xdr:nvSpPr>
      <xdr:spPr>
        <a:xfrm>
          <a:off x="3746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115388</xdr:rowOff>
    </xdr:from>
    <xdr:to>
      <xdr:col>24</xdr:col>
      <xdr:colOff>63500</xdr:colOff>
      <xdr:row>102</xdr:row>
      <xdr:rowOff>167639</xdr:rowOff>
    </xdr:to>
    <xdr:cxnSp macro="">
      <xdr:nvCxnSpPr>
        <xdr:cNvPr id="419" name="直線コネクタ 418"/>
        <xdr:cNvCxnSpPr/>
      </xdr:nvCxnSpPr>
      <xdr:spPr>
        <a:xfrm>
          <a:off x="3797300" y="17603288"/>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18869</xdr:rowOff>
    </xdr:from>
    <xdr:to>
      <xdr:col>15</xdr:col>
      <xdr:colOff>101600</xdr:colOff>
      <xdr:row>102</xdr:row>
      <xdr:rowOff>120469</xdr:rowOff>
    </xdr:to>
    <xdr:sp macro="" textlink="">
      <xdr:nvSpPr>
        <xdr:cNvPr id="420" name="楕円 419"/>
        <xdr:cNvSpPr/>
      </xdr:nvSpPr>
      <xdr:spPr>
        <a:xfrm>
          <a:off x="28575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69669</xdr:rowOff>
    </xdr:from>
    <xdr:to>
      <xdr:col>19</xdr:col>
      <xdr:colOff>177800</xdr:colOff>
      <xdr:row>102</xdr:row>
      <xdr:rowOff>115388</xdr:rowOff>
    </xdr:to>
    <xdr:cxnSp macro="">
      <xdr:nvCxnSpPr>
        <xdr:cNvPr id="421" name="直線コネクタ 420"/>
        <xdr:cNvCxnSpPr/>
      </xdr:nvCxnSpPr>
      <xdr:spPr>
        <a:xfrm>
          <a:off x="2908300" y="175575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13970</xdr:rowOff>
    </xdr:from>
    <xdr:to>
      <xdr:col>10</xdr:col>
      <xdr:colOff>165100</xdr:colOff>
      <xdr:row>102</xdr:row>
      <xdr:rowOff>115570</xdr:rowOff>
    </xdr:to>
    <xdr:sp macro="" textlink="">
      <xdr:nvSpPr>
        <xdr:cNvPr id="422" name="楕円 421"/>
        <xdr:cNvSpPr/>
      </xdr:nvSpPr>
      <xdr:spPr>
        <a:xfrm>
          <a:off x="1968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64770</xdr:rowOff>
    </xdr:from>
    <xdr:to>
      <xdr:col>15</xdr:col>
      <xdr:colOff>50800</xdr:colOff>
      <xdr:row>102</xdr:row>
      <xdr:rowOff>69669</xdr:rowOff>
    </xdr:to>
    <xdr:cxnSp macro="">
      <xdr:nvCxnSpPr>
        <xdr:cNvPr id="423" name="直線コネクタ 422"/>
        <xdr:cNvCxnSpPr/>
      </xdr:nvCxnSpPr>
      <xdr:spPr>
        <a:xfrm>
          <a:off x="2019300" y="1755267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134801</xdr:rowOff>
    </xdr:from>
    <xdr:to>
      <xdr:col>6</xdr:col>
      <xdr:colOff>38100</xdr:colOff>
      <xdr:row>102</xdr:row>
      <xdr:rowOff>64951</xdr:rowOff>
    </xdr:to>
    <xdr:sp macro="" textlink="">
      <xdr:nvSpPr>
        <xdr:cNvPr id="424" name="楕円 423"/>
        <xdr:cNvSpPr/>
      </xdr:nvSpPr>
      <xdr:spPr>
        <a:xfrm>
          <a:off x="10795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14151</xdr:rowOff>
    </xdr:from>
    <xdr:to>
      <xdr:col>10</xdr:col>
      <xdr:colOff>114300</xdr:colOff>
      <xdr:row>102</xdr:row>
      <xdr:rowOff>64770</xdr:rowOff>
    </xdr:to>
    <xdr:cxnSp macro="">
      <xdr:nvCxnSpPr>
        <xdr:cNvPr id="425" name="直線コネクタ 424"/>
        <xdr:cNvCxnSpPr/>
      </xdr:nvCxnSpPr>
      <xdr:spPr>
        <a:xfrm>
          <a:off x="1130300" y="1750205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157315</xdr:rowOff>
    </xdr:from>
    <xdr:ext cx="405111" cy="259045"/>
    <xdr:sp macro="" textlink="">
      <xdr:nvSpPr>
        <xdr:cNvPr id="426" name="n_1aveValue【市民会館】&#10;有形固定資産減価償却率"/>
        <xdr:cNvSpPr txBox="1"/>
      </xdr:nvSpPr>
      <xdr:spPr>
        <a:xfrm>
          <a:off x="3582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119759</xdr:rowOff>
    </xdr:from>
    <xdr:ext cx="405111" cy="259045"/>
    <xdr:sp macro="" textlink="">
      <xdr:nvSpPr>
        <xdr:cNvPr id="427" name="n_2aveValue【市民会館】&#10;有形固定資産減価償却率"/>
        <xdr:cNvSpPr txBox="1"/>
      </xdr:nvSpPr>
      <xdr:spPr>
        <a:xfrm>
          <a:off x="27057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88735</xdr:rowOff>
    </xdr:from>
    <xdr:ext cx="405111" cy="259045"/>
    <xdr:sp macro="" textlink="">
      <xdr:nvSpPr>
        <xdr:cNvPr id="428" name="n_3aveValue【市民会館】&#10;有形固定資産減価償却率"/>
        <xdr:cNvSpPr txBox="1"/>
      </xdr:nvSpPr>
      <xdr:spPr>
        <a:xfrm>
          <a:off x="18167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154050</xdr:rowOff>
    </xdr:from>
    <xdr:ext cx="405111" cy="259045"/>
    <xdr:sp macro="" textlink="">
      <xdr:nvSpPr>
        <xdr:cNvPr id="429" name="n_4aveValue【市民会館】&#10;有形固定資産減価償却率"/>
        <xdr:cNvSpPr txBox="1"/>
      </xdr:nvSpPr>
      <xdr:spPr>
        <a:xfrm>
          <a:off x="927744" y="1798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11265</xdr:rowOff>
    </xdr:from>
    <xdr:ext cx="405111" cy="259045"/>
    <xdr:sp macro="" textlink="">
      <xdr:nvSpPr>
        <xdr:cNvPr id="430" name="n_1mainValue【市民会館】&#10;有形固定資産減価償却率"/>
        <xdr:cNvSpPr txBox="1"/>
      </xdr:nvSpPr>
      <xdr:spPr>
        <a:xfrm>
          <a:off x="35820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136996</xdr:rowOff>
    </xdr:from>
    <xdr:ext cx="405111" cy="259045"/>
    <xdr:sp macro="" textlink="">
      <xdr:nvSpPr>
        <xdr:cNvPr id="431" name="n_2mainValue【市民会館】&#10;有形固定資産減価償却率"/>
        <xdr:cNvSpPr txBox="1"/>
      </xdr:nvSpPr>
      <xdr:spPr>
        <a:xfrm>
          <a:off x="2705744" y="1728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132097</xdr:rowOff>
    </xdr:from>
    <xdr:ext cx="405111" cy="259045"/>
    <xdr:sp macro="" textlink="">
      <xdr:nvSpPr>
        <xdr:cNvPr id="432" name="n_3mainValue【市民会館】&#10;有形固定資産減価償却率"/>
        <xdr:cNvSpPr txBox="1"/>
      </xdr:nvSpPr>
      <xdr:spPr>
        <a:xfrm>
          <a:off x="1816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81478</xdr:rowOff>
    </xdr:from>
    <xdr:ext cx="405111" cy="259045"/>
    <xdr:sp macro="" textlink="">
      <xdr:nvSpPr>
        <xdr:cNvPr id="433" name="n_4mainValue【市民会館】&#10;有形固定資産減価償却率"/>
        <xdr:cNvSpPr txBox="1"/>
      </xdr:nvSpPr>
      <xdr:spPr>
        <a:xfrm>
          <a:off x="927744"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5" name="テキスト ボックス 44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9" name="テキスト ボックス 44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3" name="直線コネクタ 452"/>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4"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5" name="直線コネクタ 454"/>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6"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7" name="直線コネクタ 456"/>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58"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59" name="フローチャート: 判断 458"/>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60" name="フローチャート: 判断 459"/>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61" name="フローチャート: 判断 460"/>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2" name="フローチャート: 判断 461"/>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63" name="フローチャート: 判断 462"/>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168275</xdr:rowOff>
    </xdr:from>
    <xdr:to>
      <xdr:col>55</xdr:col>
      <xdr:colOff>50800</xdr:colOff>
      <xdr:row>105</xdr:row>
      <xdr:rowOff>98425</xdr:rowOff>
    </xdr:to>
    <xdr:sp macro="" textlink="">
      <xdr:nvSpPr>
        <xdr:cNvPr id="469" name="楕円 468"/>
        <xdr:cNvSpPr/>
      </xdr:nvSpPr>
      <xdr:spPr>
        <a:xfrm>
          <a:off x="104267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19702</xdr:rowOff>
    </xdr:from>
    <xdr:ext cx="469744" cy="259045"/>
    <xdr:sp macro="" textlink="">
      <xdr:nvSpPr>
        <xdr:cNvPr id="470" name="【市民会館】&#10;一人当たり面積該当値テキスト"/>
        <xdr:cNvSpPr txBox="1"/>
      </xdr:nvSpPr>
      <xdr:spPr>
        <a:xfrm>
          <a:off x="10515600" y="178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168275</xdr:rowOff>
    </xdr:from>
    <xdr:to>
      <xdr:col>50</xdr:col>
      <xdr:colOff>165100</xdr:colOff>
      <xdr:row>105</xdr:row>
      <xdr:rowOff>98425</xdr:rowOff>
    </xdr:to>
    <xdr:sp macro="" textlink="">
      <xdr:nvSpPr>
        <xdr:cNvPr id="471" name="楕円 470"/>
        <xdr:cNvSpPr/>
      </xdr:nvSpPr>
      <xdr:spPr>
        <a:xfrm>
          <a:off x="9588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47625</xdr:rowOff>
    </xdr:from>
    <xdr:to>
      <xdr:col>55</xdr:col>
      <xdr:colOff>0</xdr:colOff>
      <xdr:row>105</xdr:row>
      <xdr:rowOff>47625</xdr:rowOff>
    </xdr:to>
    <xdr:cxnSp macro="">
      <xdr:nvCxnSpPr>
        <xdr:cNvPr id="472" name="直線コネクタ 471"/>
        <xdr:cNvCxnSpPr/>
      </xdr:nvCxnSpPr>
      <xdr:spPr>
        <a:xfrm>
          <a:off x="9639300" y="180498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162561</xdr:rowOff>
    </xdr:from>
    <xdr:to>
      <xdr:col>46</xdr:col>
      <xdr:colOff>38100</xdr:colOff>
      <xdr:row>105</xdr:row>
      <xdr:rowOff>92711</xdr:rowOff>
    </xdr:to>
    <xdr:sp macro="" textlink="">
      <xdr:nvSpPr>
        <xdr:cNvPr id="473" name="楕円 472"/>
        <xdr:cNvSpPr/>
      </xdr:nvSpPr>
      <xdr:spPr>
        <a:xfrm>
          <a:off x="8699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41911</xdr:rowOff>
    </xdr:from>
    <xdr:to>
      <xdr:col>50</xdr:col>
      <xdr:colOff>114300</xdr:colOff>
      <xdr:row>105</xdr:row>
      <xdr:rowOff>47625</xdr:rowOff>
    </xdr:to>
    <xdr:cxnSp macro="">
      <xdr:nvCxnSpPr>
        <xdr:cNvPr id="474" name="直線コネクタ 473"/>
        <xdr:cNvCxnSpPr/>
      </xdr:nvCxnSpPr>
      <xdr:spPr>
        <a:xfrm>
          <a:off x="8750300" y="180441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128270</xdr:rowOff>
    </xdr:from>
    <xdr:to>
      <xdr:col>41</xdr:col>
      <xdr:colOff>101600</xdr:colOff>
      <xdr:row>105</xdr:row>
      <xdr:rowOff>58420</xdr:rowOff>
    </xdr:to>
    <xdr:sp macro="" textlink="">
      <xdr:nvSpPr>
        <xdr:cNvPr id="475" name="楕円 474"/>
        <xdr:cNvSpPr/>
      </xdr:nvSpPr>
      <xdr:spPr>
        <a:xfrm>
          <a:off x="7810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7620</xdr:rowOff>
    </xdr:from>
    <xdr:to>
      <xdr:col>45</xdr:col>
      <xdr:colOff>177800</xdr:colOff>
      <xdr:row>105</xdr:row>
      <xdr:rowOff>41911</xdr:rowOff>
    </xdr:to>
    <xdr:cxnSp macro="">
      <xdr:nvCxnSpPr>
        <xdr:cNvPr id="476" name="直線コネクタ 475"/>
        <xdr:cNvCxnSpPr/>
      </xdr:nvCxnSpPr>
      <xdr:spPr>
        <a:xfrm>
          <a:off x="7861300" y="180098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128270</xdr:rowOff>
    </xdr:from>
    <xdr:to>
      <xdr:col>36</xdr:col>
      <xdr:colOff>165100</xdr:colOff>
      <xdr:row>105</xdr:row>
      <xdr:rowOff>58420</xdr:rowOff>
    </xdr:to>
    <xdr:sp macro="" textlink="">
      <xdr:nvSpPr>
        <xdr:cNvPr id="477" name="楕円 476"/>
        <xdr:cNvSpPr/>
      </xdr:nvSpPr>
      <xdr:spPr>
        <a:xfrm>
          <a:off x="6921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7620</xdr:rowOff>
    </xdr:from>
    <xdr:to>
      <xdr:col>41</xdr:col>
      <xdr:colOff>50800</xdr:colOff>
      <xdr:row>105</xdr:row>
      <xdr:rowOff>7620</xdr:rowOff>
    </xdr:to>
    <xdr:cxnSp macro="">
      <xdr:nvCxnSpPr>
        <xdr:cNvPr id="478" name="直線コネクタ 477"/>
        <xdr:cNvCxnSpPr/>
      </xdr:nvCxnSpPr>
      <xdr:spPr>
        <a:xfrm>
          <a:off x="6972300" y="18009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112413</xdr:rowOff>
    </xdr:from>
    <xdr:ext cx="469744" cy="259045"/>
    <xdr:sp macro="" textlink="">
      <xdr:nvSpPr>
        <xdr:cNvPr id="479" name="n_1aveValue【市民会館】&#10;一人当たり面積"/>
        <xdr:cNvSpPr txBox="1"/>
      </xdr:nvSpPr>
      <xdr:spPr>
        <a:xfrm>
          <a:off x="93917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80"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81" name="n_3aveValue【市民会館】&#10;一人当たり面積"/>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112413</xdr:rowOff>
    </xdr:from>
    <xdr:ext cx="469744" cy="259045"/>
    <xdr:sp macro="" textlink="">
      <xdr:nvSpPr>
        <xdr:cNvPr id="482" name="n_4aveValue【市民会館】&#10;一人当たり面積"/>
        <xdr:cNvSpPr txBox="1"/>
      </xdr:nvSpPr>
      <xdr:spPr>
        <a:xfrm>
          <a:off x="6737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114952</xdr:rowOff>
    </xdr:from>
    <xdr:ext cx="469744" cy="259045"/>
    <xdr:sp macro="" textlink="">
      <xdr:nvSpPr>
        <xdr:cNvPr id="483" name="n_1mainValue【市民会館】&#10;一人当たり面積"/>
        <xdr:cNvSpPr txBox="1"/>
      </xdr:nvSpPr>
      <xdr:spPr>
        <a:xfrm>
          <a:off x="93917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109238</xdr:rowOff>
    </xdr:from>
    <xdr:ext cx="469744" cy="259045"/>
    <xdr:sp macro="" textlink="">
      <xdr:nvSpPr>
        <xdr:cNvPr id="484" name="n_2mainValue【市民会館】&#10;一人当たり面積"/>
        <xdr:cNvSpPr txBox="1"/>
      </xdr:nvSpPr>
      <xdr:spPr>
        <a:xfrm>
          <a:off x="8515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74947</xdr:rowOff>
    </xdr:from>
    <xdr:ext cx="469744" cy="259045"/>
    <xdr:sp macro="" textlink="">
      <xdr:nvSpPr>
        <xdr:cNvPr id="485" name="n_3mainValue【市民会館】&#10;一人当たり面積"/>
        <xdr:cNvSpPr txBox="1"/>
      </xdr:nvSpPr>
      <xdr:spPr>
        <a:xfrm>
          <a:off x="76264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74947</xdr:rowOff>
    </xdr:from>
    <xdr:ext cx="469744" cy="259045"/>
    <xdr:sp macro="" textlink="">
      <xdr:nvSpPr>
        <xdr:cNvPr id="486" name="n_4mainValue【市民会館】&#10;一人当たり面積"/>
        <xdr:cNvSpPr txBox="1"/>
      </xdr:nvSpPr>
      <xdr:spPr>
        <a:xfrm>
          <a:off x="67374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512" name="直線コネクタ 511"/>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513"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514" name="直線コネクタ 513"/>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515"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516" name="直線コネクタ 515"/>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517" name="【一般廃棄物処理施設】&#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18" name="フローチャート: 判断 517"/>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519" name="フローチャート: 判断 518"/>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520" name="フローチャート: 判断 519"/>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521" name="フローチャート: 判断 520"/>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522" name="フローチャート: 判断 521"/>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528" name="楕円 527"/>
        <xdr:cNvSpPr/>
      </xdr:nvSpPr>
      <xdr:spPr>
        <a:xfrm>
          <a:off x="162687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23784</xdr:rowOff>
    </xdr:from>
    <xdr:ext cx="405111" cy="259045"/>
    <xdr:sp macro="" textlink="">
      <xdr:nvSpPr>
        <xdr:cNvPr id="529" name="【一般廃棄物処理施設】&#10;有形固定資産減価償却率該当値テキスト"/>
        <xdr:cNvSpPr txBox="1"/>
      </xdr:nvSpPr>
      <xdr:spPr>
        <a:xfrm>
          <a:off x="16357600" y="619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121739</xdr:rowOff>
    </xdr:from>
    <xdr:to>
      <xdr:col>81</xdr:col>
      <xdr:colOff>101600</xdr:colOff>
      <xdr:row>37</xdr:row>
      <xdr:rowOff>51889</xdr:rowOff>
    </xdr:to>
    <xdr:sp macro="" textlink="">
      <xdr:nvSpPr>
        <xdr:cNvPr id="530" name="楕円 529"/>
        <xdr:cNvSpPr/>
      </xdr:nvSpPr>
      <xdr:spPr>
        <a:xfrm>
          <a:off x="15430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1089</xdr:rowOff>
    </xdr:from>
    <xdr:to>
      <xdr:col>85</xdr:col>
      <xdr:colOff>127000</xdr:colOff>
      <xdr:row>37</xdr:row>
      <xdr:rowOff>51707</xdr:rowOff>
    </xdr:to>
    <xdr:cxnSp macro="">
      <xdr:nvCxnSpPr>
        <xdr:cNvPr id="531" name="直線コネクタ 530"/>
        <xdr:cNvCxnSpPr/>
      </xdr:nvCxnSpPr>
      <xdr:spPr>
        <a:xfrm>
          <a:off x="15481300" y="6344739"/>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145886</xdr:rowOff>
    </xdr:from>
    <xdr:ext cx="405111" cy="259045"/>
    <xdr:sp macro="" textlink="">
      <xdr:nvSpPr>
        <xdr:cNvPr id="532" name="n_1aveValue【一般廃棄物処理施設】&#10;有形固定資産減価償却率"/>
        <xdr:cNvSpPr txBox="1"/>
      </xdr:nvSpPr>
      <xdr:spPr>
        <a:xfrm>
          <a:off x="15266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19430</xdr:rowOff>
    </xdr:from>
    <xdr:ext cx="405111" cy="259045"/>
    <xdr:sp macro="" textlink="">
      <xdr:nvSpPr>
        <xdr:cNvPr id="533" name="n_2aveValue【一般廃棄物処理施設】&#10;有形固定資産減価償却率"/>
        <xdr:cNvSpPr txBox="1"/>
      </xdr:nvSpPr>
      <xdr:spPr>
        <a:xfrm>
          <a:off x="14389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123933</xdr:rowOff>
    </xdr:from>
    <xdr:ext cx="405111" cy="259045"/>
    <xdr:sp macro="" textlink="">
      <xdr:nvSpPr>
        <xdr:cNvPr id="534" name="n_3aveValue【一般廃棄物処理施設】&#10;有形固定資産減価償却率"/>
        <xdr:cNvSpPr txBox="1"/>
      </xdr:nvSpPr>
      <xdr:spPr>
        <a:xfrm>
          <a:off x="13500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535" name="n_4aveValue【一般廃棄物処理施設】&#10;有形固定資産減価償却率"/>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68416</xdr:rowOff>
    </xdr:from>
    <xdr:ext cx="405111" cy="259045"/>
    <xdr:sp macro="" textlink="">
      <xdr:nvSpPr>
        <xdr:cNvPr id="536" name="n_1mainValue【一般廃棄物処理施設】&#10;有形固定資産減価償却率"/>
        <xdr:cNvSpPr txBox="1"/>
      </xdr:nvSpPr>
      <xdr:spPr>
        <a:xfrm>
          <a:off x="152660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7" name="正方形/長方形 5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8" name="正方形/長方形 5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9" name="正方形/長方形 5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0" name="正方形/長方形 5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1" name="正方形/長方形 5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2" name="正方形/長方形 5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3" name="正方形/長方形 5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4" name="正方形/長方形 5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5" name="テキスト ボックス 5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6" name="直線コネクタ 5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7" name="直線コネクタ 54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8" name="テキスト ボックス 54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9" name="直線コネクタ 54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0" name="テキスト ボックス 54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1" name="直線コネクタ 55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2" name="テキスト ボックス 55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3" name="直線コネクタ 55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54" name="テキスト ボックス 55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5" name="直線コネクタ 55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6" name="テキスト ボックス 55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7" name="直線コネクタ 5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8" name="テキスト ボックス 55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60" name="直線コネクタ 559"/>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61"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62" name="直線コネクタ 561"/>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63"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64" name="直線コネクタ 563"/>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130662</xdr:rowOff>
    </xdr:from>
    <xdr:ext cx="534377" cy="259045"/>
    <xdr:sp macro="" textlink="">
      <xdr:nvSpPr>
        <xdr:cNvPr id="565" name="【一般廃棄物処理施設】&#10;一人当たり有形固定資産（償却資産）額平均値テキスト"/>
        <xdr:cNvSpPr txBox="1"/>
      </xdr:nvSpPr>
      <xdr:spPr>
        <a:xfrm>
          <a:off x="22199600" y="664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66" name="フローチャート: 判断 565"/>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67" name="フローチャート: 判断 566"/>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68" name="フローチャート: 判断 567"/>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69" name="フローチャート: 判断 568"/>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70" name="フローチャート: 判断 569"/>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1" name="テキスト ボックス 5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2" name="テキスト ボックス 5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3" name="テキスト ボックス 5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4" name="テキスト ボックス 5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5" name="テキスト ボックス 5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34292</xdr:rowOff>
    </xdr:from>
    <xdr:to>
      <xdr:col>116</xdr:col>
      <xdr:colOff>114300</xdr:colOff>
      <xdr:row>37</xdr:row>
      <xdr:rowOff>135892</xdr:rowOff>
    </xdr:to>
    <xdr:sp macro="" textlink="">
      <xdr:nvSpPr>
        <xdr:cNvPr id="576" name="楕円 575"/>
        <xdr:cNvSpPr/>
      </xdr:nvSpPr>
      <xdr:spPr>
        <a:xfrm>
          <a:off x="22110700" y="63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57169</xdr:rowOff>
    </xdr:from>
    <xdr:ext cx="599010" cy="259045"/>
    <xdr:sp macro="" textlink="">
      <xdr:nvSpPr>
        <xdr:cNvPr id="577" name="【一般廃棄物処理施設】&#10;一人当たり有形固定資産（償却資産）額該当値テキスト"/>
        <xdr:cNvSpPr txBox="1"/>
      </xdr:nvSpPr>
      <xdr:spPr>
        <a:xfrm>
          <a:off x="22199600" y="622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38880</xdr:rowOff>
    </xdr:from>
    <xdr:to>
      <xdr:col>112</xdr:col>
      <xdr:colOff>38100</xdr:colOff>
      <xdr:row>37</xdr:row>
      <xdr:rowOff>140480</xdr:rowOff>
    </xdr:to>
    <xdr:sp macro="" textlink="">
      <xdr:nvSpPr>
        <xdr:cNvPr id="578" name="楕円 577"/>
        <xdr:cNvSpPr/>
      </xdr:nvSpPr>
      <xdr:spPr>
        <a:xfrm>
          <a:off x="21272500" y="63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85092</xdr:rowOff>
    </xdr:from>
    <xdr:to>
      <xdr:col>116</xdr:col>
      <xdr:colOff>63500</xdr:colOff>
      <xdr:row>37</xdr:row>
      <xdr:rowOff>89680</xdr:rowOff>
    </xdr:to>
    <xdr:cxnSp macro="">
      <xdr:nvCxnSpPr>
        <xdr:cNvPr id="579" name="直線コネクタ 578"/>
        <xdr:cNvCxnSpPr/>
      </xdr:nvCxnSpPr>
      <xdr:spPr>
        <a:xfrm flipV="1">
          <a:off x="21323300" y="6428742"/>
          <a:ext cx="838200" cy="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100243</xdr:rowOff>
    </xdr:from>
    <xdr:ext cx="534377" cy="259045"/>
    <xdr:sp macro="" textlink="">
      <xdr:nvSpPr>
        <xdr:cNvPr id="580" name="n_1aveValue【一般廃棄物処理施設】&#10;一人当たり有形固定資産（償却資産）額"/>
        <xdr:cNvSpPr txBox="1"/>
      </xdr:nvSpPr>
      <xdr:spPr>
        <a:xfrm>
          <a:off x="210434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122183</xdr:rowOff>
    </xdr:from>
    <xdr:ext cx="534377" cy="259045"/>
    <xdr:sp macro="" textlink="">
      <xdr:nvSpPr>
        <xdr:cNvPr id="581" name="n_2aveValue【一般廃棄物処理施設】&#10;一人当たり有形固定資産（償却資産）額"/>
        <xdr:cNvSpPr txBox="1"/>
      </xdr:nvSpPr>
      <xdr:spPr>
        <a:xfrm>
          <a:off x="20167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161213</xdr:rowOff>
    </xdr:from>
    <xdr:ext cx="534377" cy="259045"/>
    <xdr:sp macro="" textlink="">
      <xdr:nvSpPr>
        <xdr:cNvPr id="582" name="n_3aveValue【一般廃棄物処理施設】&#10;一人当たり有形固定資産（償却資産）額"/>
        <xdr:cNvSpPr txBox="1"/>
      </xdr:nvSpPr>
      <xdr:spPr>
        <a:xfrm>
          <a:off x="19278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83" name="n_4aveValue【一般廃棄物処理施設】&#10;一人当たり有形固定資産（償却資産）額"/>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157007</xdr:rowOff>
    </xdr:from>
    <xdr:ext cx="599010" cy="259045"/>
    <xdr:sp macro="" textlink="">
      <xdr:nvSpPr>
        <xdr:cNvPr id="584" name="n_1mainValue【一般廃棄物処理施設】&#10;一人当たり有形固定資産（償却資産）額"/>
        <xdr:cNvSpPr txBox="1"/>
      </xdr:nvSpPr>
      <xdr:spPr>
        <a:xfrm>
          <a:off x="21011095" y="615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5" name="正方形/長方形 5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6" name="正方形/長方形 5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7" name="正方形/長方形 5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8" name="正方形/長方形 5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9" name="正方形/長方形 5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0" name="正方形/長方形 5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1" name="正方形/長方形 5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正方形/長方形 5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3" name="テキスト ボックス 5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4" name="直線コネクタ 5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5" name="テキスト ボックス 59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6" name="直線コネクタ 59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97" name="テキスト ボックス 59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8" name="直線コネクタ 59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9" name="テキスト ボックス 59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00" name="直線コネクタ 59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01" name="テキスト ボックス 60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02" name="直線コネクタ 60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03" name="テキスト ボックス 60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4" name="直線コネクタ 6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5" name="テキスト ボックス 60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607" name="直線コネクタ 606"/>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608"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609" name="直線コネクタ 608"/>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610"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611" name="直線コネクタ 610"/>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612" name="【保健センター・保健所】&#10;有形固定資産減価償却率平均値テキスト"/>
        <xdr:cNvSpPr txBox="1"/>
      </xdr:nvSpPr>
      <xdr:spPr>
        <a:xfrm>
          <a:off x="16357600" y="989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13" name="フローチャート: 判断 612"/>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14" name="フローチャート: 判断 613"/>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15" name="フローチャート: 判断 614"/>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16" name="フローチャート: 判断 615"/>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17" name="フローチャート: 判断 616"/>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8" name="テキスト ボックス 6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9" name="テキスト ボックス 6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0" name="テキスト ボックス 6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1" name="テキスト ボックス 6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2" name="テキスト ボックス 6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150368</xdr:rowOff>
    </xdr:from>
    <xdr:to>
      <xdr:col>85</xdr:col>
      <xdr:colOff>177800</xdr:colOff>
      <xdr:row>60</xdr:row>
      <xdr:rowOff>80518</xdr:rowOff>
    </xdr:to>
    <xdr:sp macro="" textlink="">
      <xdr:nvSpPr>
        <xdr:cNvPr id="623" name="楕円 622"/>
        <xdr:cNvSpPr/>
      </xdr:nvSpPr>
      <xdr:spPr>
        <a:xfrm>
          <a:off x="16268700" y="102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128795</xdr:rowOff>
    </xdr:from>
    <xdr:ext cx="405111" cy="259045"/>
    <xdr:sp macro="" textlink="">
      <xdr:nvSpPr>
        <xdr:cNvPr id="624" name="【保健センター・保健所】&#10;有形固定資産減価償却率該当値テキスト"/>
        <xdr:cNvSpPr txBox="1"/>
      </xdr:nvSpPr>
      <xdr:spPr>
        <a:xfrm>
          <a:off x="16357600" y="1024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116078</xdr:rowOff>
    </xdr:from>
    <xdr:to>
      <xdr:col>81</xdr:col>
      <xdr:colOff>101600</xdr:colOff>
      <xdr:row>60</xdr:row>
      <xdr:rowOff>46228</xdr:rowOff>
    </xdr:to>
    <xdr:sp macro="" textlink="">
      <xdr:nvSpPr>
        <xdr:cNvPr id="625" name="楕円 624"/>
        <xdr:cNvSpPr/>
      </xdr:nvSpPr>
      <xdr:spPr>
        <a:xfrm>
          <a:off x="154305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166878</xdr:rowOff>
    </xdr:from>
    <xdr:to>
      <xdr:col>85</xdr:col>
      <xdr:colOff>127000</xdr:colOff>
      <xdr:row>60</xdr:row>
      <xdr:rowOff>29718</xdr:rowOff>
    </xdr:to>
    <xdr:cxnSp macro="">
      <xdr:nvCxnSpPr>
        <xdr:cNvPr id="626" name="直線コネクタ 625"/>
        <xdr:cNvCxnSpPr/>
      </xdr:nvCxnSpPr>
      <xdr:spPr>
        <a:xfrm>
          <a:off x="15481300" y="1028242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113792</xdr:rowOff>
    </xdr:from>
    <xdr:to>
      <xdr:col>76</xdr:col>
      <xdr:colOff>165100</xdr:colOff>
      <xdr:row>60</xdr:row>
      <xdr:rowOff>43942</xdr:rowOff>
    </xdr:to>
    <xdr:sp macro="" textlink="">
      <xdr:nvSpPr>
        <xdr:cNvPr id="627" name="楕円 626"/>
        <xdr:cNvSpPr/>
      </xdr:nvSpPr>
      <xdr:spPr>
        <a:xfrm>
          <a:off x="14541500" y="102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164592</xdr:rowOff>
    </xdr:from>
    <xdr:to>
      <xdr:col>81</xdr:col>
      <xdr:colOff>50800</xdr:colOff>
      <xdr:row>59</xdr:row>
      <xdr:rowOff>166878</xdr:rowOff>
    </xdr:to>
    <xdr:cxnSp macro="">
      <xdr:nvCxnSpPr>
        <xdr:cNvPr id="628" name="直線コネクタ 627"/>
        <xdr:cNvCxnSpPr/>
      </xdr:nvCxnSpPr>
      <xdr:spPr>
        <a:xfrm>
          <a:off x="14592300" y="102801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10922</xdr:rowOff>
    </xdr:from>
    <xdr:to>
      <xdr:col>72</xdr:col>
      <xdr:colOff>38100</xdr:colOff>
      <xdr:row>59</xdr:row>
      <xdr:rowOff>112522</xdr:rowOff>
    </xdr:to>
    <xdr:sp macro="" textlink="">
      <xdr:nvSpPr>
        <xdr:cNvPr id="629" name="楕円 628"/>
        <xdr:cNvSpPr/>
      </xdr:nvSpPr>
      <xdr:spPr>
        <a:xfrm>
          <a:off x="136525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61722</xdr:rowOff>
    </xdr:from>
    <xdr:to>
      <xdr:col>76</xdr:col>
      <xdr:colOff>114300</xdr:colOff>
      <xdr:row>59</xdr:row>
      <xdr:rowOff>164592</xdr:rowOff>
    </xdr:to>
    <xdr:cxnSp macro="">
      <xdr:nvCxnSpPr>
        <xdr:cNvPr id="630" name="直線コネクタ 629"/>
        <xdr:cNvCxnSpPr/>
      </xdr:nvCxnSpPr>
      <xdr:spPr>
        <a:xfrm>
          <a:off x="13703300" y="10177272"/>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129794</xdr:rowOff>
    </xdr:from>
    <xdr:to>
      <xdr:col>67</xdr:col>
      <xdr:colOff>101600</xdr:colOff>
      <xdr:row>59</xdr:row>
      <xdr:rowOff>59944</xdr:rowOff>
    </xdr:to>
    <xdr:sp macro="" textlink="">
      <xdr:nvSpPr>
        <xdr:cNvPr id="631" name="楕円 630"/>
        <xdr:cNvSpPr/>
      </xdr:nvSpPr>
      <xdr:spPr>
        <a:xfrm>
          <a:off x="12763500" y="100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9144</xdr:rowOff>
    </xdr:from>
    <xdr:to>
      <xdr:col>71</xdr:col>
      <xdr:colOff>177800</xdr:colOff>
      <xdr:row>59</xdr:row>
      <xdr:rowOff>61722</xdr:rowOff>
    </xdr:to>
    <xdr:cxnSp macro="">
      <xdr:nvCxnSpPr>
        <xdr:cNvPr id="632" name="直線コネクタ 631"/>
        <xdr:cNvCxnSpPr/>
      </xdr:nvCxnSpPr>
      <xdr:spPr>
        <a:xfrm>
          <a:off x="12814300" y="1012469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154195</xdr:rowOff>
    </xdr:from>
    <xdr:ext cx="405111" cy="259045"/>
    <xdr:sp macro="" textlink="">
      <xdr:nvSpPr>
        <xdr:cNvPr id="633" name="n_1aveValue【保健センター・保健所】&#10;有形固定資産減価償却率"/>
        <xdr:cNvSpPr txBox="1"/>
      </xdr:nvSpPr>
      <xdr:spPr>
        <a:xfrm>
          <a:off x="152660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34" name="n_2aveValue【保健センター・保健所】&#10;有形固定資産減価償却率"/>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92473</xdr:rowOff>
    </xdr:from>
    <xdr:ext cx="405111" cy="259045"/>
    <xdr:sp macro="" textlink="">
      <xdr:nvSpPr>
        <xdr:cNvPr id="635" name="n_3aveValue【保健センター・保健所】&#10;有形固定資産減価償却率"/>
        <xdr:cNvSpPr txBox="1"/>
      </xdr:nvSpPr>
      <xdr:spPr>
        <a:xfrm>
          <a:off x="13500744" y="969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636" name="n_4aveValue【保健センター・保健所】&#10;有形固定資産減価償却率"/>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37355</xdr:rowOff>
    </xdr:from>
    <xdr:ext cx="405111" cy="259045"/>
    <xdr:sp macro="" textlink="">
      <xdr:nvSpPr>
        <xdr:cNvPr id="637" name="n_1mainValue【保健センター・保健所】&#10;有形固定資産減価償却率"/>
        <xdr:cNvSpPr txBox="1"/>
      </xdr:nvSpPr>
      <xdr:spPr>
        <a:xfrm>
          <a:off x="15266044" y="1032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35069</xdr:rowOff>
    </xdr:from>
    <xdr:ext cx="405111" cy="259045"/>
    <xdr:sp macro="" textlink="">
      <xdr:nvSpPr>
        <xdr:cNvPr id="638" name="n_2mainValue【保健センター・保健所】&#10;有形固定資産減価償却率"/>
        <xdr:cNvSpPr txBox="1"/>
      </xdr:nvSpPr>
      <xdr:spPr>
        <a:xfrm>
          <a:off x="14389744" y="1032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103649</xdr:rowOff>
    </xdr:from>
    <xdr:ext cx="405111" cy="259045"/>
    <xdr:sp macro="" textlink="">
      <xdr:nvSpPr>
        <xdr:cNvPr id="639" name="n_3mainValue【保健センター・保健所】&#10;有形固定資産減価償却率"/>
        <xdr:cNvSpPr txBox="1"/>
      </xdr:nvSpPr>
      <xdr:spPr>
        <a:xfrm>
          <a:off x="135007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51071</xdr:rowOff>
    </xdr:from>
    <xdr:ext cx="405111" cy="259045"/>
    <xdr:sp macro="" textlink="">
      <xdr:nvSpPr>
        <xdr:cNvPr id="640" name="n_4mainValue【保健センター・保健所】&#10;有形固定資産減価償却率"/>
        <xdr:cNvSpPr txBox="1"/>
      </xdr:nvSpPr>
      <xdr:spPr>
        <a:xfrm>
          <a:off x="12611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1" name="正方形/長方形 6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2" name="正方形/長方形 6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3" name="正方形/長方形 6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4" name="正方形/長方形 6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5" name="正方形/長方形 6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6" name="正方形/長方形 6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7" name="正方形/長方形 6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8" name="正方形/長方形 6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9" name="テキスト ボックス 6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0" name="直線コネクタ 6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1" name="直線コネクタ 6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2" name="テキスト ボックス 6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3" name="直線コネクタ 6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4" name="テキスト ボックス 6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5" name="直線コネクタ 6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6" name="テキスト ボックス 6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7" name="直線コネクタ 6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8" name="テキスト ボックス 6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9" name="直線コネクタ 6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0" name="テキスト ボックス 6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1" name="直線コネクタ 6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2" name="テキスト ボックス 6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64" name="直線コネクタ 663"/>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65"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66" name="直線コネクタ 665"/>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67"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68" name="直線コネクタ 667"/>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41927</xdr:rowOff>
    </xdr:from>
    <xdr:ext cx="469744" cy="259045"/>
    <xdr:sp macro="" textlink="">
      <xdr:nvSpPr>
        <xdr:cNvPr id="669" name="【保健センター・保健所】&#10;一人当たり面積平均値テキスト"/>
        <xdr:cNvSpPr txBox="1"/>
      </xdr:nvSpPr>
      <xdr:spPr>
        <a:xfrm>
          <a:off x="22199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70" name="フローチャート: 判断 669"/>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71" name="フローチャート: 判断 670"/>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72" name="フローチャート: 判断 671"/>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73" name="フローチャート: 判断 672"/>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74" name="フローチャート: 判断 673"/>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5" name="テキスト ボックス 6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6" name="テキスト ボックス 6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7" name="テキスト ボックス 6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8" name="テキスト ボックス 6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9" name="テキスト ボックス 6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680" name="楕円 679"/>
        <xdr:cNvSpPr/>
      </xdr:nvSpPr>
      <xdr:spPr>
        <a:xfrm>
          <a:off x="22110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124477</xdr:rowOff>
    </xdr:from>
    <xdr:ext cx="469744" cy="259045"/>
    <xdr:sp macro="" textlink="">
      <xdr:nvSpPr>
        <xdr:cNvPr id="681" name="【保健センター・保健所】&#10;一人当たり面積該当値テキスト"/>
        <xdr:cNvSpPr txBox="1"/>
      </xdr:nvSpPr>
      <xdr:spPr>
        <a:xfrm>
          <a:off x="22199600"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101600</xdr:rowOff>
    </xdr:from>
    <xdr:to>
      <xdr:col>112</xdr:col>
      <xdr:colOff>38100</xdr:colOff>
      <xdr:row>61</xdr:row>
      <xdr:rowOff>31750</xdr:rowOff>
    </xdr:to>
    <xdr:sp macro="" textlink="">
      <xdr:nvSpPr>
        <xdr:cNvPr id="682" name="楕円 681"/>
        <xdr:cNvSpPr/>
      </xdr:nvSpPr>
      <xdr:spPr>
        <a:xfrm>
          <a:off x="2127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152400</xdr:rowOff>
    </xdr:from>
    <xdr:to>
      <xdr:col>116</xdr:col>
      <xdr:colOff>63500</xdr:colOff>
      <xdr:row>60</xdr:row>
      <xdr:rowOff>152400</xdr:rowOff>
    </xdr:to>
    <xdr:cxnSp macro="">
      <xdr:nvCxnSpPr>
        <xdr:cNvPr id="683" name="直線コネクタ 682"/>
        <xdr:cNvCxnSpPr/>
      </xdr:nvCxnSpPr>
      <xdr:spPr>
        <a:xfrm>
          <a:off x="21323300" y="1043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6350</xdr:rowOff>
    </xdr:from>
    <xdr:to>
      <xdr:col>107</xdr:col>
      <xdr:colOff>101600</xdr:colOff>
      <xdr:row>60</xdr:row>
      <xdr:rowOff>107950</xdr:rowOff>
    </xdr:to>
    <xdr:sp macro="" textlink="">
      <xdr:nvSpPr>
        <xdr:cNvPr id="684" name="楕円 683"/>
        <xdr:cNvSpPr/>
      </xdr:nvSpPr>
      <xdr:spPr>
        <a:xfrm>
          <a:off x="20383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57150</xdr:rowOff>
    </xdr:from>
    <xdr:to>
      <xdr:col>111</xdr:col>
      <xdr:colOff>177800</xdr:colOff>
      <xdr:row>60</xdr:row>
      <xdr:rowOff>152400</xdr:rowOff>
    </xdr:to>
    <xdr:cxnSp macro="">
      <xdr:nvCxnSpPr>
        <xdr:cNvPr id="685" name="直線コネクタ 684"/>
        <xdr:cNvCxnSpPr/>
      </xdr:nvCxnSpPr>
      <xdr:spPr>
        <a:xfrm>
          <a:off x="20434300" y="10344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120650</xdr:rowOff>
    </xdr:from>
    <xdr:to>
      <xdr:col>102</xdr:col>
      <xdr:colOff>165100</xdr:colOff>
      <xdr:row>61</xdr:row>
      <xdr:rowOff>50800</xdr:rowOff>
    </xdr:to>
    <xdr:sp macro="" textlink="">
      <xdr:nvSpPr>
        <xdr:cNvPr id="686" name="楕円 685"/>
        <xdr:cNvSpPr/>
      </xdr:nvSpPr>
      <xdr:spPr>
        <a:xfrm>
          <a:off x="19494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57150</xdr:rowOff>
    </xdr:from>
    <xdr:to>
      <xdr:col>107</xdr:col>
      <xdr:colOff>50800</xdr:colOff>
      <xdr:row>61</xdr:row>
      <xdr:rowOff>0</xdr:rowOff>
    </xdr:to>
    <xdr:cxnSp macro="">
      <xdr:nvCxnSpPr>
        <xdr:cNvPr id="687" name="直線コネクタ 686"/>
        <xdr:cNvCxnSpPr/>
      </xdr:nvCxnSpPr>
      <xdr:spPr>
        <a:xfrm flipV="1">
          <a:off x="19545300" y="10344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120650</xdr:rowOff>
    </xdr:from>
    <xdr:to>
      <xdr:col>98</xdr:col>
      <xdr:colOff>38100</xdr:colOff>
      <xdr:row>61</xdr:row>
      <xdr:rowOff>50800</xdr:rowOff>
    </xdr:to>
    <xdr:sp macro="" textlink="">
      <xdr:nvSpPr>
        <xdr:cNvPr id="688" name="楕円 687"/>
        <xdr:cNvSpPr/>
      </xdr:nvSpPr>
      <xdr:spPr>
        <a:xfrm>
          <a:off x="18605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0</xdr:rowOff>
    </xdr:from>
    <xdr:to>
      <xdr:col>102</xdr:col>
      <xdr:colOff>114300</xdr:colOff>
      <xdr:row>61</xdr:row>
      <xdr:rowOff>0</xdr:rowOff>
    </xdr:to>
    <xdr:cxnSp macro="">
      <xdr:nvCxnSpPr>
        <xdr:cNvPr id="689" name="直線コネクタ 688"/>
        <xdr:cNvCxnSpPr/>
      </xdr:nvCxnSpPr>
      <xdr:spPr>
        <a:xfrm>
          <a:off x="18656300" y="1045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137177</xdr:rowOff>
    </xdr:from>
    <xdr:ext cx="469744" cy="259045"/>
    <xdr:sp macro="" textlink="">
      <xdr:nvSpPr>
        <xdr:cNvPr id="690" name="n_1aveValue【保健センター・保健所】&#10;一人当たり面積"/>
        <xdr:cNvSpPr txBox="1"/>
      </xdr:nvSpPr>
      <xdr:spPr>
        <a:xfrm>
          <a:off x="21075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691" name="n_2aveValue【保健センター・保健所】&#10;一人当たり面積"/>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3827</xdr:rowOff>
    </xdr:from>
    <xdr:ext cx="469744" cy="259045"/>
    <xdr:sp macro="" textlink="">
      <xdr:nvSpPr>
        <xdr:cNvPr id="692" name="n_3aveValue【保健センター・保健所】&#10;一人当たり面積"/>
        <xdr:cNvSpPr txBox="1"/>
      </xdr:nvSpPr>
      <xdr:spPr>
        <a:xfrm>
          <a:off x="19310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80027</xdr:rowOff>
    </xdr:from>
    <xdr:ext cx="469744" cy="259045"/>
    <xdr:sp macro="" textlink="">
      <xdr:nvSpPr>
        <xdr:cNvPr id="693" name="n_4aveValue【保健センター・保健所】&#10;一人当たり面積"/>
        <xdr:cNvSpPr txBox="1"/>
      </xdr:nvSpPr>
      <xdr:spPr>
        <a:xfrm>
          <a:off x="184214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48277</xdr:rowOff>
    </xdr:from>
    <xdr:ext cx="469744" cy="259045"/>
    <xdr:sp macro="" textlink="">
      <xdr:nvSpPr>
        <xdr:cNvPr id="694" name="n_1mainValue【保健センター・保健所】&#10;一人当たり面積"/>
        <xdr:cNvSpPr txBox="1"/>
      </xdr:nvSpPr>
      <xdr:spPr>
        <a:xfrm>
          <a:off x="21075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124477</xdr:rowOff>
    </xdr:from>
    <xdr:ext cx="469744" cy="259045"/>
    <xdr:sp macro="" textlink="">
      <xdr:nvSpPr>
        <xdr:cNvPr id="695" name="n_2mainValue【保健センター・保健所】&#10;一人当たり面積"/>
        <xdr:cNvSpPr txBox="1"/>
      </xdr:nvSpPr>
      <xdr:spPr>
        <a:xfrm>
          <a:off x="201994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67327</xdr:rowOff>
    </xdr:from>
    <xdr:ext cx="469744" cy="259045"/>
    <xdr:sp macro="" textlink="">
      <xdr:nvSpPr>
        <xdr:cNvPr id="696" name="n_3mainValue【保健センター・保健所】&#10;一人当たり面積"/>
        <xdr:cNvSpPr txBox="1"/>
      </xdr:nvSpPr>
      <xdr:spPr>
        <a:xfrm>
          <a:off x="19310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67327</xdr:rowOff>
    </xdr:from>
    <xdr:ext cx="469744" cy="259045"/>
    <xdr:sp macro="" textlink="">
      <xdr:nvSpPr>
        <xdr:cNvPr id="697" name="n_4mainValue【保健センター・保健所】&#10;一人当たり面積"/>
        <xdr:cNvSpPr txBox="1"/>
      </xdr:nvSpPr>
      <xdr:spPr>
        <a:xfrm>
          <a:off x="18421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8" name="正方形/長方形 6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9" name="正方形/長方形 6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0" name="正方形/長方形 6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1" name="正方形/長方形 7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2" name="正方形/長方形 7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3" name="正方形/長方形 7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4" name="正方形/長方形 7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正方形/長方形 7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6" name="テキスト ボックス 7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7" name="直線コネクタ 7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8" name="テキスト ボックス 7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9" name="直線コネクタ 7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0" name="テキスト ボックス 70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1" name="直線コネクタ 7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2" name="テキスト ボックス 7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3" name="直線コネクタ 7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4" name="テキスト ボックス 7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5" name="直線コネクタ 7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6" name="テキスト ボックス 7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7" name="直線コネクタ 7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8" name="テキスト ボックス 71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9" name="直線コネクタ 7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0" name="テキスト ボックス 71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22" name="直線コネクタ 721"/>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23"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24" name="直線コネクタ 723"/>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25"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26" name="直線コネクタ 725"/>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84472</xdr:rowOff>
    </xdr:from>
    <xdr:ext cx="405111" cy="259045"/>
    <xdr:sp macro="" textlink="">
      <xdr:nvSpPr>
        <xdr:cNvPr id="727" name="【消防施設】&#10;有形固定資産減価償却率平均値テキスト"/>
        <xdr:cNvSpPr txBox="1"/>
      </xdr:nvSpPr>
      <xdr:spPr>
        <a:xfrm>
          <a:off x="16357600" y="1380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28" name="フローチャート: 判断 727"/>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29" name="フローチャート: 判断 728"/>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30" name="フローチャート: 判断 729"/>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31" name="フローチャート: 判断 730"/>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32" name="フローチャート: 判断 731"/>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3" name="テキスト ボックス 7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4" name="テキスト ボックス 7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5" name="テキスト ボックス 7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6" name="テキスト ボックス 7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7" name="テキスト ボックス 7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137795</xdr:rowOff>
    </xdr:from>
    <xdr:to>
      <xdr:col>85</xdr:col>
      <xdr:colOff>177800</xdr:colOff>
      <xdr:row>84</xdr:row>
      <xdr:rowOff>67945</xdr:rowOff>
    </xdr:to>
    <xdr:sp macro="" textlink="">
      <xdr:nvSpPr>
        <xdr:cNvPr id="738" name="楕円 737"/>
        <xdr:cNvSpPr/>
      </xdr:nvSpPr>
      <xdr:spPr>
        <a:xfrm>
          <a:off x="162687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116222</xdr:rowOff>
    </xdr:from>
    <xdr:ext cx="405111" cy="259045"/>
    <xdr:sp macro="" textlink="">
      <xdr:nvSpPr>
        <xdr:cNvPr id="739" name="【消防施設】&#10;有形固定資産減価償却率該当値テキスト"/>
        <xdr:cNvSpPr txBox="1"/>
      </xdr:nvSpPr>
      <xdr:spPr>
        <a:xfrm>
          <a:off x="16357600"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114936</xdr:rowOff>
    </xdr:from>
    <xdr:to>
      <xdr:col>81</xdr:col>
      <xdr:colOff>101600</xdr:colOff>
      <xdr:row>84</xdr:row>
      <xdr:rowOff>45086</xdr:rowOff>
    </xdr:to>
    <xdr:sp macro="" textlink="">
      <xdr:nvSpPr>
        <xdr:cNvPr id="740" name="楕円 739"/>
        <xdr:cNvSpPr/>
      </xdr:nvSpPr>
      <xdr:spPr>
        <a:xfrm>
          <a:off x="15430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165736</xdr:rowOff>
    </xdr:from>
    <xdr:to>
      <xdr:col>85</xdr:col>
      <xdr:colOff>127000</xdr:colOff>
      <xdr:row>84</xdr:row>
      <xdr:rowOff>17145</xdr:rowOff>
    </xdr:to>
    <xdr:cxnSp macro="">
      <xdr:nvCxnSpPr>
        <xdr:cNvPr id="741" name="直線コネクタ 740"/>
        <xdr:cNvCxnSpPr/>
      </xdr:nvCxnSpPr>
      <xdr:spPr>
        <a:xfrm>
          <a:off x="15481300" y="1439608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95886</xdr:rowOff>
    </xdr:from>
    <xdr:to>
      <xdr:col>76</xdr:col>
      <xdr:colOff>165100</xdr:colOff>
      <xdr:row>84</xdr:row>
      <xdr:rowOff>26036</xdr:rowOff>
    </xdr:to>
    <xdr:sp macro="" textlink="">
      <xdr:nvSpPr>
        <xdr:cNvPr id="742" name="楕円 741"/>
        <xdr:cNvSpPr/>
      </xdr:nvSpPr>
      <xdr:spPr>
        <a:xfrm>
          <a:off x="14541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146686</xdr:rowOff>
    </xdr:from>
    <xdr:to>
      <xdr:col>81</xdr:col>
      <xdr:colOff>50800</xdr:colOff>
      <xdr:row>83</xdr:row>
      <xdr:rowOff>165736</xdr:rowOff>
    </xdr:to>
    <xdr:cxnSp macro="">
      <xdr:nvCxnSpPr>
        <xdr:cNvPr id="743" name="直線コネクタ 742"/>
        <xdr:cNvCxnSpPr/>
      </xdr:nvCxnSpPr>
      <xdr:spPr>
        <a:xfrm>
          <a:off x="14592300" y="143770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78739</xdr:rowOff>
    </xdr:from>
    <xdr:to>
      <xdr:col>72</xdr:col>
      <xdr:colOff>38100</xdr:colOff>
      <xdr:row>84</xdr:row>
      <xdr:rowOff>8889</xdr:rowOff>
    </xdr:to>
    <xdr:sp macro="" textlink="">
      <xdr:nvSpPr>
        <xdr:cNvPr id="744" name="楕円 743"/>
        <xdr:cNvSpPr/>
      </xdr:nvSpPr>
      <xdr:spPr>
        <a:xfrm>
          <a:off x="13652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129539</xdr:rowOff>
    </xdr:from>
    <xdr:to>
      <xdr:col>76</xdr:col>
      <xdr:colOff>114300</xdr:colOff>
      <xdr:row>83</xdr:row>
      <xdr:rowOff>146686</xdr:rowOff>
    </xdr:to>
    <xdr:cxnSp macro="">
      <xdr:nvCxnSpPr>
        <xdr:cNvPr id="745" name="直線コネクタ 744"/>
        <xdr:cNvCxnSpPr/>
      </xdr:nvCxnSpPr>
      <xdr:spPr>
        <a:xfrm>
          <a:off x="13703300" y="1435988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170180</xdr:rowOff>
    </xdr:from>
    <xdr:to>
      <xdr:col>67</xdr:col>
      <xdr:colOff>101600</xdr:colOff>
      <xdr:row>84</xdr:row>
      <xdr:rowOff>100330</xdr:rowOff>
    </xdr:to>
    <xdr:sp macro="" textlink="">
      <xdr:nvSpPr>
        <xdr:cNvPr id="746" name="楕円 745"/>
        <xdr:cNvSpPr/>
      </xdr:nvSpPr>
      <xdr:spPr>
        <a:xfrm>
          <a:off x="12763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129539</xdr:rowOff>
    </xdr:from>
    <xdr:to>
      <xdr:col>71</xdr:col>
      <xdr:colOff>177800</xdr:colOff>
      <xdr:row>84</xdr:row>
      <xdr:rowOff>49530</xdr:rowOff>
    </xdr:to>
    <xdr:cxnSp macro="">
      <xdr:nvCxnSpPr>
        <xdr:cNvPr id="747" name="直線コネクタ 746"/>
        <xdr:cNvCxnSpPr/>
      </xdr:nvCxnSpPr>
      <xdr:spPr>
        <a:xfrm flipV="1">
          <a:off x="12814300" y="143598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748" name="n_1aveValue【消防施設】&#10;有形固定資産減価償却率"/>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141622</xdr:rowOff>
    </xdr:from>
    <xdr:ext cx="405111" cy="259045"/>
    <xdr:sp macro="" textlink="">
      <xdr:nvSpPr>
        <xdr:cNvPr id="749" name="n_2aveValue【消防施設】&#10;有形固定資産減価償却率"/>
        <xdr:cNvSpPr txBox="1"/>
      </xdr:nvSpPr>
      <xdr:spPr>
        <a:xfrm>
          <a:off x="14389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750" name="n_3aveValue【消防施設】&#10;有形固定資産減価償却率"/>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51" name="n_4aveValue【消防施設】&#10;有形固定資産減価償却率"/>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36213</xdr:rowOff>
    </xdr:from>
    <xdr:ext cx="405111" cy="259045"/>
    <xdr:sp macro="" textlink="">
      <xdr:nvSpPr>
        <xdr:cNvPr id="752" name="n_1mainValue【消防施設】&#10;有形固定資産減価償却率"/>
        <xdr:cNvSpPr txBox="1"/>
      </xdr:nvSpPr>
      <xdr:spPr>
        <a:xfrm>
          <a:off x="15266044"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17163</xdr:rowOff>
    </xdr:from>
    <xdr:ext cx="405111" cy="259045"/>
    <xdr:sp macro="" textlink="">
      <xdr:nvSpPr>
        <xdr:cNvPr id="753" name="n_2mainValue【消防施設】&#10;有形固定資産減価償却率"/>
        <xdr:cNvSpPr txBox="1"/>
      </xdr:nvSpPr>
      <xdr:spPr>
        <a:xfrm>
          <a:off x="14389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xdr:rowOff>
    </xdr:from>
    <xdr:ext cx="405111" cy="259045"/>
    <xdr:sp macro="" textlink="">
      <xdr:nvSpPr>
        <xdr:cNvPr id="754" name="n_3mainValue【消防施設】&#10;有形固定資産減価償却率"/>
        <xdr:cNvSpPr txBox="1"/>
      </xdr:nvSpPr>
      <xdr:spPr>
        <a:xfrm>
          <a:off x="13500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91457</xdr:rowOff>
    </xdr:from>
    <xdr:ext cx="405111" cy="259045"/>
    <xdr:sp macro="" textlink="">
      <xdr:nvSpPr>
        <xdr:cNvPr id="755" name="n_4mainValue【消防施設】&#10;有形固定資産減価償却率"/>
        <xdr:cNvSpPr txBox="1"/>
      </xdr:nvSpPr>
      <xdr:spPr>
        <a:xfrm>
          <a:off x="12611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6" name="正方形/長方形 7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7" name="正方形/長方形 7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8" name="正方形/長方形 7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9" name="正方形/長方形 7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0" name="正方形/長方形 7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1" name="正方形/長方形 7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2" name="正方形/長方形 7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3" name="正方形/長方形 7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4" name="テキスト ボックス 7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5" name="直線コネクタ 7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6" name="直線コネクタ 76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7" name="テキスト ボックス 76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68" name="直線コネクタ 76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69" name="テキスト ボックス 76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0" name="直線コネクタ 76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1" name="テキスト ボックス 77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2" name="直線コネクタ 77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3" name="テキスト ボックス 77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4" name="直線コネクタ 77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75" name="テキスト ボックス 77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6" name="直線コネクタ 7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7" name="テキスト ボックス 7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79" name="直線コネクタ 778"/>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80"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81" name="直線コネクタ 780"/>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82"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83" name="直線コネクタ 782"/>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84" name="【消防施設】&#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85" name="フローチャート: 判断 784"/>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86" name="フローチャート: 判断 785"/>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87" name="フローチャート: 判断 786"/>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88" name="フローチャート: 判断 787"/>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89" name="フローチャート: 判断 788"/>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0" name="テキスト ボックス 7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1" name="テキスト ボックス 7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2" name="テキスト ボックス 7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3" name="テキスト ボックス 7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4" name="テキスト ボックス 7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31750</xdr:rowOff>
    </xdr:from>
    <xdr:to>
      <xdr:col>116</xdr:col>
      <xdr:colOff>114300</xdr:colOff>
      <xdr:row>81</xdr:row>
      <xdr:rowOff>133350</xdr:rowOff>
    </xdr:to>
    <xdr:sp macro="" textlink="">
      <xdr:nvSpPr>
        <xdr:cNvPr id="795" name="楕円 794"/>
        <xdr:cNvSpPr/>
      </xdr:nvSpPr>
      <xdr:spPr>
        <a:xfrm>
          <a:off x="221107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54627</xdr:rowOff>
    </xdr:from>
    <xdr:ext cx="469744" cy="259045"/>
    <xdr:sp macro="" textlink="">
      <xdr:nvSpPr>
        <xdr:cNvPr id="796" name="【消防施設】&#10;一人当たり面積該当値テキスト"/>
        <xdr:cNvSpPr txBox="1"/>
      </xdr:nvSpPr>
      <xdr:spPr>
        <a:xfrm>
          <a:off x="22199600"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44450</xdr:rowOff>
    </xdr:from>
    <xdr:to>
      <xdr:col>112</xdr:col>
      <xdr:colOff>38100</xdr:colOff>
      <xdr:row>81</xdr:row>
      <xdr:rowOff>146050</xdr:rowOff>
    </xdr:to>
    <xdr:sp macro="" textlink="">
      <xdr:nvSpPr>
        <xdr:cNvPr id="797" name="楕円 796"/>
        <xdr:cNvSpPr/>
      </xdr:nvSpPr>
      <xdr:spPr>
        <a:xfrm>
          <a:off x="2127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82550</xdr:rowOff>
    </xdr:from>
    <xdr:to>
      <xdr:col>116</xdr:col>
      <xdr:colOff>63500</xdr:colOff>
      <xdr:row>81</xdr:row>
      <xdr:rowOff>95250</xdr:rowOff>
    </xdr:to>
    <xdr:cxnSp macro="">
      <xdr:nvCxnSpPr>
        <xdr:cNvPr id="798" name="直線コネクタ 797"/>
        <xdr:cNvCxnSpPr/>
      </xdr:nvCxnSpPr>
      <xdr:spPr>
        <a:xfrm flipV="1">
          <a:off x="21323300" y="13970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44450</xdr:rowOff>
    </xdr:from>
    <xdr:to>
      <xdr:col>107</xdr:col>
      <xdr:colOff>101600</xdr:colOff>
      <xdr:row>81</xdr:row>
      <xdr:rowOff>146050</xdr:rowOff>
    </xdr:to>
    <xdr:sp macro="" textlink="">
      <xdr:nvSpPr>
        <xdr:cNvPr id="799" name="楕円 798"/>
        <xdr:cNvSpPr/>
      </xdr:nvSpPr>
      <xdr:spPr>
        <a:xfrm>
          <a:off x="2038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95250</xdr:rowOff>
    </xdr:from>
    <xdr:to>
      <xdr:col>111</xdr:col>
      <xdr:colOff>177800</xdr:colOff>
      <xdr:row>81</xdr:row>
      <xdr:rowOff>95250</xdr:rowOff>
    </xdr:to>
    <xdr:cxnSp macro="">
      <xdr:nvCxnSpPr>
        <xdr:cNvPr id="800" name="直線コネクタ 799"/>
        <xdr:cNvCxnSpPr/>
      </xdr:nvCxnSpPr>
      <xdr:spPr>
        <a:xfrm>
          <a:off x="20434300" y="1398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165100</xdr:rowOff>
    </xdr:from>
    <xdr:to>
      <xdr:col>102</xdr:col>
      <xdr:colOff>165100</xdr:colOff>
      <xdr:row>81</xdr:row>
      <xdr:rowOff>95250</xdr:rowOff>
    </xdr:to>
    <xdr:sp macro="" textlink="">
      <xdr:nvSpPr>
        <xdr:cNvPr id="801" name="楕円 800"/>
        <xdr:cNvSpPr/>
      </xdr:nvSpPr>
      <xdr:spPr>
        <a:xfrm>
          <a:off x="194945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44450</xdr:rowOff>
    </xdr:from>
    <xdr:to>
      <xdr:col>107</xdr:col>
      <xdr:colOff>50800</xdr:colOff>
      <xdr:row>81</xdr:row>
      <xdr:rowOff>95250</xdr:rowOff>
    </xdr:to>
    <xdr:cxnSp macro="">
      <xdr:nvCxnSpPr>
        <xdr:cNvPr id="802" name="直線コネクタ 801"/>
        <xdr:cNvCxnSpPr/>
      </xdr:nvCxnSpPr>
      <xdr:spPr>
        <a:xfrm>
          <a:off x="19545300" y="13931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146050</xdr:rowOff>
    </xdr:from>
    <xdr:to>
      <xdr:col>98</xdr:col>
      <xdr:colOff>38100</xdr:colOff>
      <xdr:row>82</xdr:row>
      <xdr:rowOff>76200</xdr:rowOff>
    </xdr:to>
    <xdr:sp macro="" textlink="">
      <xdr:nvSpPr>
        <xdr:cNvPr id="803" name="楕円 802"/>
        <xdr:cNvSpPr/>
      </xdr:nvSpPr>
      <xdr:spPr>
        <a:xfrm>
          <a:off x="186055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44450</xdr:rowOff>
    </xdr:from>
    <xdr:to>
      <xdr:col>102</xdr:col>
      <xdr:colOff>114300</xdr:colOff>
      <xdr:row>82</xdr:row>
      <xdr:rowOff>25400</xdr:rowOff>
    </xdr:to>
    <xdr:cxnSp macro="">
      <xdr:nvCxnSpPr>
        <xdr:cNvPr id="804" name="直線コネクタ 803"/>
        <xdr:cNvCxnSpPr/>
      </xdr:nvCxnSpPr>
      <xdr:spPr>
        <a:xfrm flipV="1">
          <a:off x="18656300" y="13931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805" name="n_1aveValue【消防施設】&#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806" name="n_2aveValue【消防施設】&#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807" name="n_3aveValue【消防施設】&#10;一人当たり面積"/>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808" name="n_4aveValue【消防施設】&#10;一人当たり面積"/>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162577</xdr:rowOff>
    </xdr:from>
    <xdr:ext cx="469744" cy="259045"/>
    <xdr:sp macro="" textlink="">
      <xdr:nvSpPr>
        <xdr:cNvPr id="809" name="n_1mainValue【消防施設】&#10;一人当たり面積"/>
        <xdr:cNvSpPr txBox="1"/>
      </xdr:nvSpPr>
      <xdr:spPr>
        <a:xfrm>
          <a:off x="210757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810" name="n_2mainValue【消防施設】&#10;一人当たり面積"/>
        <xdr:cNvSpPr txBox="1"/>
      </xdr:nvSpPr>
      <xdr:spPr>
        <a:xfrm>
          <a:off x="20199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111777</xdr:rowOff>
    </xdr:from>
    <xdr:ext cx="469744" cy="259045"/>
    <xdr:sp macro="" textlink="">
      <xdr:nvSpPr>
        <xdr:cNvPr id="811" name="n_3mainValue【消防施設】&#10;一人当たり面積"/>
        <xdr:cNvSpPr txBox="1"/>
      </xdr:nvSpPr>
      <xdr:spPr>
        <a:xfrm>
          <a:off x="19310427"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92727</xdr:rowOff>
    </xdr:from>
    <xdr:ext cx="469744" cy="259045"/>
    <xdr:sp macro="" textlink="">
      <xdr:nvSpPr>
        <xdr:cNvPr id="812" name="n_4mainValue【消防施設】&#10;一人当たり面積"/>
        <xdr:cNvSpPr txBox="1"/>
      </xdr:nvSpPr>
      <xdr:spPr>
        <a:xfrm>
          <a:off x="18421427" y="1380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3" name="正方形/長方形 8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4" name="正方形/長方形 8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5" name="正方形/長方形 8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6" name="正方形/長方形 8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7" name="正方形/長方形 8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8" name="正方形/長方形 8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9" name="正方形/長方形 8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0" name="正方形/長方形 8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1" name="テキスト ボックス 8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2" name="直線コネクタ 8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3" name="テキスト ボックス 82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4" name="直線コネクタ 8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5" name="テキスト ボックス 82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6" name="直線コネクタ 8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7" name="テキスト ボックス 8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8" name="直線コネクタ 8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9" name="テキスト ボックス 8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0" name="直線コネクタ 8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1" name="テキスト ボックス 8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2" name="直線コネクタ 8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3" name="テキスト ボックス 8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4" name="直線コネクタ 8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5" name="テキスト ボックス 83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6" name="直線コネクタ 8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38" name="直線コネクタ 837"/>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39"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40" name="直線コネクタ 839"/>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41"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42" name="直線コネクタ 841"/>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56078</xdr:rowOff>
    </xdr:from>
    <xdr:ext cx="405111" cy="259045"/>
    <xdr:sp macro="" textlink="">
      <xdr:nvSpPr>
        <xdr:cNvPr id="843" name="【庁舎】&#10;有形固定資産減価償却率平均値テキスト"/>
        <xdr:cNvSpPr txBox="1"/>
      </xdr:nvSpPr>
      <xdr:spPr>
        <a:xfrm>
          <a:off x="16357600" y="1788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44" name="フローチャート: 判断 843"/>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45" name="フローチャート: 判断 844"/>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46" name="フローチャート: 判断 845"/>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47" name="フローチャート: 判断 846"/>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48" name="フローチャート: 判断 847"/>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9" name="テキスト ボックス 8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0" name="テキスト ボックス 8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1" name="テキスト ボックス 8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2" name="テキスト ボックス 8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3" name="テキスト ボックス 8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854" name="楕円 853"/>
        <xdr:cNvSpPr/>
      </xdr:nvSpPr>
      <xdr:spPr>
        <a:xfrm>
          <a:off x="162687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45011</xdr:rowOff>
    </xdr:from>
    <xdr:ext cx="405111" cy="259045"/>
    <xdr:sp macro="" textlink="">
      <xdr:nvSpPr>
        <xdr:cNvPr id="855" name="【庁舎】&#10;有形固定資産減価償却率該当値テキスト"/>
        <xdr:cNvSpPr txBox="1"/>
      </xdr:nvSpPr>
      <xdr:spPr>
        <a:xfrm>
          <a:off x="16357600" y="1753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4173</xdr:rowOff>
    </xdr:from>
    <xdr:to>
      <xdr:col>81</xdr:col>
      <xdr:colOff>101600</xdr:colOff>
      <xdr:row>103</xdr:row>
      <xdr:rowOff>105773</xdr:rowOff>
    </xdr:to>
    <xdr:sp macro="" textlink="">
      <xdr:nvSpPr>
        <xdr:cNvPr id="856" name="楕円 855"/>
        <xdr:cNvSpPr/>
      </xdr:nvSpPr>
      <xdr:spPr>
        <a:xfrm>
          <a:off x="15430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54973</xdr:rowOff>
    </xdr:from>
    <xdr:to>
      <xdr:col>85</xdr:col>
      <xdr:colOff>127000</xdr:colOff>
      <xdr:row>103</xdr:row>
      <xdr:rowOff>72934</xdr:rowOff>
    </xdr:to>
    <xdr:cxnSp macro="">
      <xdr:nvCxnSpPr>
        <xdr:cNvPr id="857" name="直線コネクタ 856"/>
        <xdr:cNvCxnSpPr/>
      </xdr:nvCxnSpPr>
      <xdr:spPr>
        <a:xfrm>
          <a:off x="15481300" y="1771432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133169</xdr:rowOff>
    </xdr:from>
    <xdr:to>
      <xdr:col>76</xdr:col>
      <xdr:colOff>165100</xdr:colOff>
      <xdr:row>103</xdr:row>
      <xdr:rowOff>63319</xdr:rowOff>
    </xdr:to>
    <xdr:sp macro="" textlink="">
      <xdr:nvSpPr>
        <xdr:cNvPr id="858" name="楕円 857"/>
        <xdr:cNvSpPr/>
      </xdr:nvSpPr>
      <xdr:spPr>
        <a:xfrm>
          <a:off x="14541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12519</xdr:rowOff>
    </xdr:from>
    <xdr:to>
      <xdr:col>81</xdr:col>
      <xdr:colOff>50800</xdr:colOff>
      <xdr:row>103</xdr:row>
      <xdr:rowOff>54973</xdr:rowOff>
    </xdr:to>
    <xdr:cxnSp macro="">
      <xdr:nvCxnSpPr>
        <xdr:cNvPr id="859" name="直線コネクタ 858"/>
        <xdr:cNvCxnSpPr/>
      </xdr:nvCxnSpPr>
      <xdr:spPr>
        <a:xfrm>
          <a:off x="14592300" y="176718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33564</xdr:rowOff>
    </xdr:from>
    <xdr:to>
      <xdr:col>72</xdr:col>
      <xdr:colOff>38100</xdr:colOff>
      <xdr:row>103</xdr:row>
      <xdr:rowOff>135164</xdr:rowOff>
    </xdr:to>
    <xdr:sp macro="" textlink="">
      <xdr:nvSpPr>
        <xdr:cNvPr id="860" name="楕円 859"/>
        <xdr:cNvSpPr/>
      </xdr:nvSpPr>
      <xdr:spPr>
        <a:xfrm>
          <a:off x="13652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12519</xdr:rowOff>
    </xdr:from>
    <xdr:to>
      <xdr:col>76</xdr:col>
      <xdr:colOff>114300</xdr:colOff>
      <xdr:row>103</xdr:row>
      <xdr:rowOff>84364</xdr:rowOff>
    </xdr:to>
    <xdr:cxnSp macro="">
      <xdr:nvCxnSpPr>
        <xdr:cNvPr id="861" name="直線コネクタ 860"/>
        <xdr:cNvCxnSpPr/>
      </xdr:nvCxnSpPr>
      <xdr:spPr>
        <a:xfrm flipV="1">
          <a:off x="13703300" y="1767186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9071</xdr:rowOff>
    </xdr:from>
    <xdr:to>
      <xdr:col>67</xdr:col>
      <xdr:colOff>101600</xdr:colOff>
      <xdr:row>103</xdr:row>
      <xdr:rowOff>110671</xdr:rowOff>
    </xdr:to>
    <xdr:sp macro="" textlink="">
      <xdr:nvSpPr>
        <xdr:cNvPr id="862" name="楕円 861"/>
        <xdr:cNvSpPr/>
      </xdr:nvSpPr>
      <xdr:spPr>
        <a:xfrm>
          <a:off x="12763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59871</xdr:rowOff>
    </xdr:from>
    <xdr:to>
      <xdr:col>71</xdr:col>
      <xdr:colOff>177800</xdr:colOff>
      <xdr:row>103</xdr:row>
      <xdr:rowOff>84364</xdr:rowOff>
    </xdr:to>
    <xdr:cxnSp macro="">
      <xdr:nvCxnSpPr>
        <xdr:cNvPr id="863" name="直線コネクタ 862"/>
        <xdr:cNvCxnSpPr/>
      </xdr:nvCxnSpPr>
      <xdr:spPr>
        <a:xfrm>
          <a:off x="12814300" y="1771922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864" name="n_1aveValue【庁舎】&#10;有形固定資産減価償却率"/>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865" name="n_2aveValue【庁舎】&#10;有形固定資産減価償却率"/>
        <xdr:cNvSpPr txBox="1"/>
      </xdr:nvSpPr>
      <xdr:spPr>
        <a:xfrm>
          <a:off x="14389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167113</xdr:rowOff>
    </xdr:from>
    <xdr:ext cx="405111" cy="259045"/>
    <xdr:sp macro="" textlink="">
      <xdr:nvSpPr>
        <xdr:cNvPr id="866" name="n_3aveValue【庁舎】&#10;有形固定資産減価償却率"/>
        <xdr:cNvSpPr txBox="1"/>
      </xdr:nvSpPr>
      <xdr:spPr>
        <a:xfrm>
          <a:off x="13500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867" name="n_4aveValue【庁舎】&#10;有形固定資産減価償却率"/>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122300</xdr:rowOff>
    </xdr:from>
    <xdr:ext cx="405111" cy="259045"/>
    <xdr:sp macro="" textlink="">
      <xdr:nvSpPr>
        <xdr:cNvPr id="868" name="n_1mainValue【庁舎】&#10;有形固定資産減価償却率"/>
        <xdr:cNvSpPr txBox="1"/>
      </xdr:nvSpPr>
      <xdr:spPr>
        <a:xfrm>
          <a:off x="15266044" y="1743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79846</xdr:rowOff>
    </xdr:from>
    <xdr:ext cx="405111" cy="259045"/>
    <xdr:sp macro="" textlink="">
      <xdr:nvSpPr>
        <xdr:cNvPr id="869" name="n_2mainValue【庁舎】&#10;有形固定資産減価償却率"/>
        <xdr:cNvSpPr txBox="1"/>
      </xdr:nvSpPr>
      <xdr:spPr>
        <a:xfrm>
          <a:off x="14389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151691</xdr:rowOff>
    </xdr:from>
    <xdr:ext cx="405111" cy="259045"/>
    <xdr:sp macro="" textlink="">
      <xdr:nvSpPr>
        <xdr:cNvPr id="870" name="n_3mainValue【庁舎】&#10;有形固定資産減価償却率"/>
        <xdr:cNvSpPr txBox="1"/>
      </xdr:nvSpPr>
      <xdr:spPr>
        <a:xfrm>
          <a:off x="13500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127198</xdr:rowOff>
    </xdr:from>
    <xdr:ext cx="405111" cy="259045"/>
    <xdr:sp macro="" textlink="">
      <xdr:nvSpPr>
        <xdr:cNvPr id="871" name="n_4mainValue【庁舎】&#10;有形固定資産減価償却率"/>
        <xdr:cNvSpPr txBox="1"/>
      </xdr:nvSpPr>
      <xdr:spPr>
        <a:xfrm>
          <a:off x="126117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2" name="正方形/長方形 8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3" name="正方形/長方形 8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4" name="正方形/長方形 8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5" name="正方形/長方形 8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6" name="正方形/長方形 8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7" name="正方形/長方形 8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8" name="正方形/長方形 8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9" name="正方形/長方形 8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0" name="テキスト ボックス 8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1" name="直線コネクタ 8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82" name="直線コネクタ 88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83" name="テキスト ボックス 88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84" name="直線コネクタ 88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85" name="テキスト ボックス 88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86" name="直線コネクタ 88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87" name="テキスト ボックス 88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88" name="直線コネクタ 88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89" name="テキスト ボックス 88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0" name="直線コネクタ 8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1" name="テキスト ボックス 8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893" name="直線コネクタ 892"/>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894"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895" name="直線コネクタ 894"/>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896"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897" name="直線コネクタ 896"/>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35831</xdr:rowOff>
    </xdr:from>
    <xdr:ext cx="469744" cy="259045"/>
    <xdr:sp macro="" textlink="">
      <xdr:nvSpPr>
        <xdr:cNvPr id="898" name="【庁舎】&#10;一人当たり面積平均値テキスト"/>
        <xdr:cNvSpPr txBox="1"/>
      </xdr:nvSpPr>
      <xdr:spPr>
        <a:xfrm>
          <a:off x="22199600" y="17866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899" name="フローチャート: 判断 898"/>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900" name="フローチャート: 判断 899"/>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901" name="フローチャート: 判断 900"/>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902" name="フローチャート: 判断 901"/>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903" name="フローチャート: 判断 902"/>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4" name="テキスト ボックス 9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5" name="テキスト ボックス 9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6" name="テキスト ボックス 9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7" name="テキスト ボックス 9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8" name="テキスト ボックス 9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59689</xdr:rowOff>
    </xdr:from>
    <xdr:to>
      <xdr:col>116</xdr:col>
      <xdr:colOff>114300</xdr:colOff>
      <xdr:row>103</xdr:row>
      <xdr:rowOff>161289</xdr:rowOff>
    </xdr:to>
    <xdr:sp macro="" textlink="">
      <xdr:nvSpPr>
        <xdr:cNvPr id="909" name="楕円 908"/>
        <xdr:cNvSpPr/>
      </xdr:nvSpPr>
      <xdr:spPr>
        <a:xfrm>
          <a:off x="22110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82566</xdr:rowOff>
    </xdr:from>
    <xdr:ext cx="469744" cy="259045"/>
    <xdr:sp macro="" textlink="">
      <xdr:nvSpPr>
        <xdr:cNvPr id="910" name="【庁舎】&#10;一人当たり面積該当値テキスト"/>
        <xdr:cNvSpPr txBox="1"/>
      </xdr:nvSpPr>
      <xdr:spPr>
        <a:xfrm>
          <a:off x="22199600" y="175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87122</xdr:rowOff>
    </xdr:from>
    <xdr:to>
      <xdr:col>112</xdr:col>
      <xdr:colOff>38100</xdr:colOff>
      <xdr:row>104</xdr:row>
      <xdr:rowOff>17272</xdr:rowOff>
    </xdr:to>
    <xdr:sp macro="" textlink="">
      <xdr:nvSpPr>
        <xdr:cNvPr id="911" name="楕円 910"/>
        <xdr:cNvSpPr/>
      </xdr:nvSpPr>
      <xdr:spPr>
        <a:xfrm>
          <a:off x="21272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110489</xdr:rowOff>
    </xdr:from>
    <xdr:to>
      <xdr:col>116</xdr:col>
      <xdr:colOff>63500</xdr:colOff>
      <xdr:row>103</xdr:row>
      <xdr:rowOff>137922</xdr:rowOff>
    </xdr:to>
    <xdr:cxnSp macro="">
      <xdr:nvCxnSpPr>
        <xdr:cNvPr id="912" name="直線コネクタ 911"/>
        <xdr:cNvCxnSpPr/>
      </xdr:nvCxnSpPr>
      <xdr:spPr>
        <a:xfrm flipV="1">
          <a:off x="21323300" y="17769839"/>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105411</xdr:rowOff>
    </xdr:from>
    <xdr:to>
      <xdr:col>107</xdr:col>
      <xdr:colOff>101600</xdr:colOff>
      <xdr:row>104</xdr:row>
      <xdr:rowOff>35561</xdr:rowOff>
    </xdr:to>
    <xdr:sp macro="" textlink="">
      <xdr:nvSpPr>
        <xdr:cNvPr id="913" name="楕円 912"/>
        <xdr:cNvSpPr/>
      </xdr:nvSpPr>
      <xdr:spPr>
        <a:xfrm>
          <a:off x="20383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137922</xdr:rowOff>
    </xdr:from>
    <xdr:to>
      <xdr:col>111</xdr:col>
      <xdr:colOff>177800</xdr:colOff>
      <xdr:row>103</xdr:row>
      <xdr:rowOff>156211</xdr:rowOff>
    </xdr:to>
    <xdr:cxnSp macro="">
      <xdr:nvCxnSpPr>
        <xdr:cNvPr id="914" name="直線コネクタ 913"/>
        <xdr:cNvCxnSpPr/>
      </xdr:nvCxnSpPr>
      <xdr:spPr>
        <a:xfrm flipV="1">
          <a:off x="20434300" y="177972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112268</xdr:rowOff>
    </xdr:from>
    <xdr:to>
      <xdr:col>102</xdr:col>
      <xdr:colOff>165100</xdr:colOff>
      <xdr:row>103</xdr:row>
      <xdr:rowOff>42418</xdr:rowOff>
    </xdr:to>
    <xdr:sp macro="" textlink="">
      <xdr:nvSpPr>
        <xdr:cNvPr id="915" name="楕円 914"/>
        <xdr:cNvSpPr/>
      </xdr:nvSpPr>
      <xdr:spPr>
        <a:xfrm>
          <a:off x="19494500" y="17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163068</xdr:rowOff>
    </xdr:from>
    <xdr:to>
      <xdr:col>107</xdr:col>
      <xdr:colOff>50800</xdr:colOff>
      <xdr:row>103</xdr:row>
      <xdr:rowOff>156211</xdr:rowOff>
    </xdr:to>
    <xdr:cxnSp macro="">
      <xdr:nvCxnSpPr>
        <xdr:cNvPr id="916" name="直線コネクタ 915"/>
        <xdr:cNvCxnSpPr/>
      </xdr:nvCxnSpPr>
      <xdr:spPr>
        <a:xfrm>
          <a:off x="19545300" y="17650968"/>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121413</xdr:rowOff>
    </xdr:from>
    <xdr:to>
      <xdr:col>98</xdr:col>
      <xdr:colOff>38100</xdr:colOff>
      <xdr:row>103</xdr:row>
      <xdr:rowOff>51563</xdr:rowOff>
    </xdr:to>
    <xdr:sp macro="" textlink="">
      <xdr:nvSpPr>
        <xdr:cNvPr id="917" name="楕円 916"/>
        <xdr:cNvSpPr/>
      </xdr:nvSpPr>
      <xdr:spPr>
        <a:xfrm>
          <a:off x="18605500" y="1760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163068</xdr:rowOff>
    </xdr:from>
    <xdr:to>
      <xdr:col>102</xdr:col>
      <xdr:colOff>114300</xdr:colOff>
      <xdr:row>103</xdr:row>
      <xdr:rowOff>763</xdr:rowOff>
    </xdr:to>
    <xdr:cxnSp macro="">
      <xdr:nvCxnSpPr>
        <xdr:cNvPr id="918" name="直線コネクタ 917"/>
        <xdr:cNvCxnSpPr/>
      </xdr:nvCxnSpPr>
      <xdr:spPr>
        <a:xfrm flipV="1">
          <a:off x="18656300" y="176509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168419</xdr:rowOff>
    </xdr:from>
    <xdr:ext cx="469744" cy="259045"/>
    <xdr:sp macro="" textlink="">
      <xdr:nvSpPr>
        <xdr:cNvPr id="919" name="n_1aveValue【庁舎】&#10;一人当たり面積"/>
        <xdr:cNvSpPr txBox="1"/>
      </xdr:nvSpPr>
      <xdr:spPr>
        <a:xfrm>
          <a:off x="210757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150131</xdr:rowOff>
    </xdr:from>
    <xdr:ext cx="469744" cy="259045"/>
    <xdr:sp macro="" textlink="">
      <xdr:nvSpPr>
        <xdr:cNvPr id="920" name="n_2aveValue【庁舎】&#10;一人当たり面積"/>
        <xdr:cNvSpPr txBox="1"/>
      </xdr:nvSpPr>
      <xdr:spPr>
        <a:xfrm>
          <a:off x="20199427" y="179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6114</xdr:rowOff>
    </xdr:from>
    <xdr:ext cx="469744" cy="259045"/>
    <xdr:sp macro="" textlink="">
      <xdr:nvSpPr>
        <xdr:cNvPr id="921" name="n_3aveValue【庁舎】&#10;一人当たり面積"/>
        <xdr:cNvSpPr txBox="1"/>
      </xdr:nvSpPr>
      <xdr:spPr>
        <a:xfrm>
          <a:off x="19310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33545</xdr:rowOff>
    </xdr:from>
    <xdr:ext cx="469744" cy="259045"/>
    <xdr:sp macro="" textlink="">
      <xdr:nvSpPr>
        <xdr:cNvPr id="922" name="n_4aveValue【庁舎】&#10;一人当たり面積"/>
        <xdr:cNvSpPr txBox="1"/>
      </xdr:nvSpPr>
      <xdr:spPr>
        <a:xfrm>
          <a:off x="18421427" y="1803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33799</xdr:rowOff>
    </xdr:from>
    <xdr:ext cx="469744" cy="259045"/>
    <xdr:sp macro="" textlink="">
      <xdr:nvSpPr>
        <xdr:cNvPr id="923" name="n_1mainValue【庁舎】&#10;一人当たり面積"/>
        <xdr:cNvSpPr txBox="1"/>
      </xdr:nvSpPr>
      <xdr:spPr>
        <a:xfrm>
          <a:off x="21075727" y="175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52088</xdr:rowOff>
    </xdr:from>
    <xdr:ext cx="469744" cy="259045"/>
    <xdr:sp macro="" textlink="">
      <xdr:nvSpPr>
        <xdr:cNvPr id="924" name="n_2mainValue【庁舎】&#10;一人当たり面積"/>
        <xdr:cNvSpPr txBox="1"/>
      </xdr:nvSpPr>
      <xdr:spPr>
        <a:xfrm>
          <a:off x="20199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58945</xdr:rowOff>
    </xdr:from>
    <xdr:ext cx="469744" cy="259045"/>
    <xdr:sp macro="" textlink="">
      <xdr:nvSpPr>
        <xdr:cNvPr id="925" name="n_3mainValue【庁舎】&#10;一人当たり面積"/>
        <xdr:cNvSpPr txBox="1"/>
      </xdr:nvSpPr>
      <xdr:spPr>
        <a:xfrm>
          <a:off x="19310427" y="1737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68090</xdr:rowOff>
    </xdr:from>
    <xdr:ext cx="469744" cy="259045"/>
    <xdr:sp macro="" textlink="">
      <xdr:nvSpPr>
        <xdr:cNvPr id="926" name="n_4mainValue【庁舎】&#10;一人当たり面積"/>
        <xdr:cNvSpPr txBox="1"/>
      </xdr:nvSpPr>
      <xdr:spPr>
        <a:xfrm>
          <a:off x="18421427" y="1738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7" name="正方形/長方形 9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8" name="正方形/長方形 9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9" name="テキスト ボックス 9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体育館・プール</a:t>
          </a:r>
          <a:r>
            <a:rPr kumimoji="1" lang="en-US" altLang="ja-JP"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　</a:t>
          </a:r>
          <a:r>
            <a:rPr kumimoji="1" lang="ja-JP" altLang="en-US" sz="1200">
              <a:solidFill>
                <a:sysClr val="windowText" lastClr="000000"/>
              </a:solidFill>
              <a:effectLst/>
              <a:latin typeface="+mn-lt"/>
              <a:ea typeface="+mn-ea"/>
              <a:cs typeface="+mn-cs"/>
            </a:rPr>
            <a:t>令和元</a:t>
          </a:r>
          <a:r>
            <a:rPr kumimoji="1" lang="ja-JP" altLang="ja-JP" sz="1200">
              <a:solidFill>
                <a:sysClr val="windowText" lastClr="000000"/>
              </a:solidFill>
              <a:effectLst/>
              <a:latin typeface="+mn-lt"/>
              <a:ea typeface="+mn-ea"/>
              <a:cs typeface="+mn-cs"/>
            </a:rPr>
            <a:t>年度は</a:t>
          </a:r>
          <a:r>
            <a:rPr kumimoji="1" lang="ja-JP" altLang="en-US" sz="1200">
              <a:solidFill>
                <a:sysClr val="windowText" lastClr="000000"/>
              </a:solidFill>
              <a:effectLst/>
              <a:latin typeface="+mn-lt"/>
              <a:ea typeface="+mn-ea"/>
              <a:cs typeface="+mn-cs"/>
            </a:rPr>
            <a:t>真島総合スポーツアリーナの改修などを実施したが、</a:t>
          </a:r>
          <a:r>
            <a:rPr kumimoji="1" lang="ja-JP" altLang="ja-JP" sz="1200">
              <a:solidFill>
                <a:sysClr val="windowText" lastClr="000000"/>
              </a:solidFill>
              <a:effectLst/>
              <a:latin typeface="+mn-lt"/>
              <a:ea typeface="+mn-ea"/>
              <a:cs typeface="+mn-cs"/>
            </a:rPr>
            <a:t>償却が上回り有形固定資産減価償却率が</a:t>
          </a:r>
          <a:r>
            <a:rPr kumimoji="1" lang="en-US" altLang="ja-JP" sz="1200">
              <a:solidFill>
                <a:sysClr val="windowText" lastClr="000000"/>
              </a:solidFill>
              <a:effectLst/>
              <a:latin typeface="+mn-lt"/>
              <a:ea typeface="+mn-ea"/>
              <a:cs typeface="+mn-cs"/>
            </a:rPr>
            <a:t>1.8</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上昇</a:t>
          </a:r>
          <a:r>
            <a:rPr kumimoji="1" lang="ja-JP" altLang="ja-JP" sz="1200">
              <a:solidFill>
                <a:sysClr val="windowText" lastClr="000000"/>
              </a:solidFill>
              <a:effectLst/>
              <a:latin typeface="+mn-lt"/>
              <a:ea typeface="+mn-ea"/>
              <a:cs typeface="+mn-cs"/>
            </a:rPr>
            <a:t>した。</a:t>
          </a:r>
          <a:r>
            <a:rPr kumimoji="1" lang="ja-JP" altLang="en-US" sz="1200">
              <a:solidFill>
                <a:sysClr val="windowText" lastClr="000000"/>
              </a:solidFill>
              <a:effectLst/>
              <a:latin typeface="+mn-lt"/>
              <a:ea typeface="+mn-ea"/>
              <a:cs typeface="+mn-cs"/>
            </a:rPr>
            <a:t>本市は</a:t>
          </a:r>
          <a:r>
            <a:rPr kumimoji="1" lang="ja-JP" altLang="ja-JP" sz="1200">
              <a:solidFill>
                <a:sysClr val="windowText" lastClr="000000"/>
              </a:solidFill>
              <a:effectLst/>
              <a:latin typeface="+mn-lt"/>
              <a:ea typeface="+mn-ea"/>
              <a:cs typeface="+mn-cs"/>
            </a:rPr>
            <a:t>オリンピック施設の影響等で一人当たり面積が類似団体内で</a:t>
          </a:r>
          <a:r>
            <a:rPr kumimoji="1" lang="en-US" altLang="ja-JP" sz="1200">
              <a:solidFill>
                <a:sysClr val="windowText" lastClr="000000"/>
              </a:solidFill>
              <a:effectLst/>
              <a:latin typeface="+mn-lt"/>
              <a:ea typeface="+mn-ea"/>
              <a:cs typeface="+mn-cs"/>
            </a:rPr>
            <a:t>4</a:t>
          </a:r>
          <a:r>
            <a:rPr kumimoji="1" lang="ja-JP" altLang="ja-JP" sz="1200">
              <a:solidFill>
                <a:sysClr val="windowText" lastClr="000000"/>
              </a:solidFill>
              <a:effectLst/>
              <a:latin typeface="+mn-lt"/>
              <a:ea typeface="+mn-ea"/>
              <a:cs typeface="+mn-cs"/>
            </a:rPr>
            <a:t>位と高</a:t>
          </a:r>
          <a:r>
            <a:rPr kumimoji="1" lang="ja-JP" altLang="en-US" sz="1200">
              <a:solidFill>
                <a:sysClr val="windowText" lastClr="000000"/>
              </a:solidFill>
              <a:effectLst/>
              <a:latin typeface="+mn-lt"/>
              <a:ea typeface="+mn-ea"/>
              <a:cs typeface="+mn-cs"/>
            </a:rPr>
            <a:t>く、</a:t>
          </a:r>
          <a:r>
            <a:rPr kumimoji="1" lang="ja-JP" altLang="ja-JP" sz="1200">
              <a:solidFill>
                <a:sysClr val="windowText" lastClr="000000"/>
              </a:solidFill>
              <a:effectLst/>
              <a:latin typeface="+mn-lt"/>
              <a:ea typeface="+mn-ea"/>
              <a:cs typeface="+mn-cs"/>
            </a:rPr>
            <a:t>屋外プール</a:t>
          </a:r>
          <a:r>
            <a:rPr kumimoji="1" lang="ja-JP" altLang="en-US" sz="1200">
              <a:solidFill>
                <a:sysClr val="windowText" lastClr="000000"/>
              </a:solidFill>
              <a:effectLst/>
              <a:latin typeface="+mn-lt"/>
              <a:ea typeface="+mn-ea"/>
              <a:cs typeface="+mn-cs"/>
            </a:rPr>
            <a:t>については</a:t>
          </a:r>
          <a:r>
            <a:rPr kumimoji="1" lang="ja-JP" altLang="ja-JP" sz="1200">
              <a:solidFill>
                <a:sysClr val="windowText" lastClr="000000"/>
              </a:solidFill>
              <a:effectLst/>
              <a:latin typeface="+mn-lt"/>
              <a:ea typeface="+mn-ea"/>
              <a:cs typeface="+mn-cs"/>
            </a:rPr>
            <a:t>統廃合を検討して</a:t>
          </a:r>
          <a:r>
            <a:rPr kumimoji="1" lang="ja-JP" altLang="en-US" sz="1200">
              <a:solidFill>
                <a:sysClr val="windowText" lastClr="000000"/>
              </a:solidFill>
              <a:effectLst/>
              <a:latin typeface="+mn-lt"/>
              <a:ea typeface="+mn-ea"/>
              <a:cs typeface="+mn-cs"/>
            </a:rPr>
            <a:t>きたが、令和</a:t>
          </a:r>
          <a:r>
            <a:rPr kumimoji="1" lang="en-US" altLang="ja-JP" sz="1200">
              <a:solidFill>
                <a:sysClr val="windowText" lastClr="000000"/>
              </a:solidFill>
              <a:effectLst/>
              <a:latin typeface="+mn-lt"/>
              <a:ea typeface="+mn-ea"/>
              <a:cs typeface="+mn-cs"/>
            </a:rPr>
            <a:t>4</a:t>
          </a:r>
          <a:r>
            <a:rPr kumimoji="1" lang="ja-JP" altLang="en-US" sz="1200">
              <a:solidFill>
                <a:sysClr val="windowText" lastClr="000000"/>
              </a:solidFill>
              <a:effectLst/>
              <a:latin typeface="+mn-lt"/>
              <a:ea typeface="+mn-ea"/>
              <a:cs typeface="+mn-cs"/>
            </a:rPr>
            <a:t>年度に</a:t>
          </a:r>
          <a:r>
            <a:rPr kumimoji="1" lang="ja-JP" altLang="ja-JP" sz="1200">
              <a:solidFill>
                <a:schemeClr val="dk1"/>
              </a:solidFill>
              <a:effectLst/>
              <a:latin typeface="+mn-lt"/>
              <a:ea typeface="+mn-ea"/>
              <a:cs typeface="+mn-cs"/>
            </a:rPr>
            <a:t>城山市民プール</a:t>
          </a:r>
          <a:r>
            <a:rPr kumimoji="1" lang="ja-JP" altLang="en-US" sz="1200">
              <a:solidFill>
                <a:schemeClr val="dk1"/>
              </a:solidFill>
              <a:effectLst/>
              <a:latin typeface="+mn-lt"/>
              <a:ea typeface="+mn-ea"/>
              <a:cs typeface="+mn-cs"/>
            </a:rPr>
            <a:t>を</a:t>
          </a:r>
          <a:r>
            <a:rPr kumimoji="1" lang="ja-JP" altLang="en-US" sz="1200">
              <a:solidFill>
                <a:sysClr val="windowText" lastClr="000000"/>
              </a:solidFill>
              <a:effectLst/>
              <a:latin typeface="+mn-lt"/>
              <a:ea typeface="+mn-ea"/>
              <a:cs typeface="+mn-cs"/>
            </a:rPr>
            <a:t>解体する方針が決まったため、解体工事が完了すれば有形固定資産減価償却率は、改善される見込みである。</a:t>
          </a:r>
          <a:endParaRPr lang="ja-JP" altLang="ja-JP" sz="12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庁舎</a:t>
          </a:r>
          <a:r>
            <a:rPr kumimoji="1" lang="en-US"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及び</a:t>
          </a:r>
          <a:r>
            <a:rPr kumimoji="1" lang="en-US"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福祉施設</a:t>
          </a:r>
          <a:r>
            <a:rPr kumimoji="1" lang="en-US"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　</a:t>
          </a:r>
          <a:r>
            <a:rPr kumimoji="1" lang="ja-JP" altLang="ja-JP" sz="1200">
              <a:solidFill>
                <a:schemeClr val="dk1"/>
              </a:solidFill>
              <a:effectLst/>
              <a:latin typeface="+mn-lt"/>
              <a:ea typeface="+mn-ea"/>
              <a:cs typeface="+mn-cs"/>
            </a:rPr>
            <a:t>公共施設マネジメントの取組みにより</a:t>
          </a:r>
          <a:r>
            <a:rPr kumimoji="1" lang="ja-JP" altLang="en-US" sz="1200">
              <a:solidFill>
                <a:schemeClr val="dk1"/>
              </a:solidFill>
              <a:effectLst/>
              <a:latin typeface="+mn-lt"/>
              <a:ea typeface="+mn-ea"/>
              <a:cs typeface="+mn-cs"/>
            </a:rPr>
            <a:t>市有施設の複合化を進めており、令和元年度は、総合市民センター（</a:t>
          </a:r>
          <a:r>
            <a:rPr kumimoji="1" lang="ja-JP" altLang="ja-JP" sz="1200">
              <a:solidFill>
                <a:schemeClr val="dk1"/>
              </a:solidFill>
              <a:effectLst/>
              <a:latin typeface="+mn-lt"/>
              <a:ea typeface="+mn-ea"/>
              <a:cs typeface="+mn-cs"/>
            </a:rPr>
            <a:t>支所</a:t>
          </a:r>
          <a:r>
            <a:rPr kumimoji="1" lang="ja-JP" altLang="en-US" sz="1200">
              <a:solidFill>
                <a:schemeClr val="dk1"/>
              </a:solidFill>
              <a:effectLst/>
              <a:latin typeface="+mn-lt"/>
              <a:ea typeface="+mn-ea"/>
              <a:cs typeface="+mn-cs"/>
            </a:rPr>
            <a:t>と</a:t>
          </a:r>
          <a:r>
            <a:rPr kumimoji="1" lang="ja-JP" altLang="ja-JP" sz="1200">
              <a:solidFill>
                <a:schemeClr val="dk1"/>
              </a:solidFill>
              <a:effectLst/>
              <a:latin typeface="+mn-lt"/>
              <a:ea typeface="+mn-ea"/>
              <a:cs typeface="+mn-cs"/>
            </a:rPr>
            <a:t>公民館</a:t>
          </a:r>
          <a:r>
            <a:rPr kumimoji="1" lang="ja-JP" altLang="en-US" sz="1200">
              <a:solidFill>
                <a:schemeClr val="dk1"/>
              </a:solidFill>
              <a:effectLst/>
              <a:latin typeface="+mn-lt"/>
              <a:ea typeface="+mn-ea"/>
              <a:cs typeface="+mn-cs"/>
            </a:rPr>
            <a:t>等の機能</a:t>
          </a:r>
          <a:r>
            <a:rPr kumimoji="1" lang="ja-JP" altLang="ja-JP" sz="1200">
              <a:solidFill>
                <a:schemeClr val="dk1"/>
              </a:solidFill>
              <a:effectLst/>
              <a:latin typeface="+mn-lt"/>
              <a:ea typeface="+mn-ea"/>
              <a:cs typeface="+mn-cs"/>
            </a:rPr>
            <a:t>を集約し</a:t>
          </a:r>
          <a:r>
            <a:rPr kumimoji="1" lang="ja-JP" altLang="en-US" sz="1200">
              <a:solidFill>
                <a:schemeClr val="dk1"/>
              </a:solidFill>
              <a:effectLst/>
              <a:latin typeface="+mn-lt"/>
              <a:ea typeface="+mn-ea"/>
              <a:cs typeface="+mn-cs"/>
            </a:rPr>
            <a:t>た複合施設）が２ヶ所（</a:t>
          </a:r>
          <a:r>
            <a:rPr kumimoji="1" lang="ja-JP" altLang="en-US" sz="1200">
              <a:solidFill>
                <a:sysClr val="windowText" lastClr="000000"/>
              </a:solidFill>
              <a:effectLst/>
              <a:latin typeface="+mn-lt"/>
              <a:ea typeface="+mn-ea"/>
              <a:cs typeface="+mn-cs"/>
            </a:rPr>
            <a:t>篠ノ井・芹田）で完成した。このため、</a:t>
          </a:r>
          <a:r>
            <a:rPr kumimoji="1" lang="en-US"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庁舎</a:t>
          </a:r>
          <a:r>
            <a:rPr kumimoji="1" lang="en-US"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は、</a:t>
          </a:r>
          <a:r>
            <a:rPr kumimoji="1" lang="ja-JP" altLang="ja-JP" sz="1100">
              <a:solidFill>
                <a:schemeClr val="dk1"/>
              </a:solidFill>
              <a:effectLst/>
              <a:latin typeface="+mn-lt"/>
              <a:ea typeface="+mn-ea"/>
              <a:cs typeface="+mn-cs"/>
            </a:rPr>
            <a:t>篠ノ井支所及び芹田支所の更新により、</a:t>
          </a:r>
          <a:r>
            <a:rPr kumimoji="1" lang="ja-JP" altLang="en-US" sz="1200">
              <a:solidFill>
                <a:sysClr val="windowText" lastClr="000000"/>
              </a:solidFill>
              <a:effectLst/>
              <a:latin typeface="+mn-lt"/>
              <a:ea typeface="+mn-ea"/>
              <a:cs typeface="+mn-cs"/>
            </a:rPr>
            <a:t>有形固定資産減価償却率の上昇が</a:t>
          </a:r>
          <a:r>
            <a:rPr kumimoji="1" lang="en-US" altLang="ja-JP" sz="1200">
              <a:solidFill>
                <a:sysClr val="windowText" lastClr="000000"/>
              </a:solidFill>
              <a:effectLst/>
              <a:latin typeface="+mn-lt"/>
              <a:ea typeface="+mn-ea"/>
              <a:cs typeface="+mn-cs"/>
            </a:rPr>
            <a:t>0.1</a:t>
          </a:r>
          <a:r>
            <a:rPr kumimoji="1" lang="ja-JP" altLang="en-US" sz="1200">
              <a:solidFill>
                <a:sysClr val="windowText" lastClr="000000"/>
              </a:solidFill>
              <a:effectLst/>
              <a:latin typeface="+mn-lt"/>
              <a:ea typeface="+mn-ea"/>
              <a:cs typeface="+mn-cs"/>
            </a:rPr>
            <a:t>％に留まり、面積も増加した。</a:t>
          </a:r>
          <a:r>
            <a:rPr kumimoji="1" lang="ja-JP" altLang="en-US" sz="1200">
              <a:solidFill>
                <a:schemeClr val="dk1"/>
              </a:solidFill>
              <a:effectLst/>
              <a:latin typeface="+mn-lt"/>
              <a:ea typeface="+mn-ea"/>
              <a:cs typeface="+mn-cs"/>
            </a:rPr>
            <a:t>また、</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福祉施設</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では、</a:t>
          </a:r>
          <a:r>
            <a:rPr kumimoji="1" lang="ja-JP" altLang="ja-JP" sz="1200">
              <a:solidFill>
                <a:schemeClr val="dk1"/>
              </a:solidFill>
              <a:effectLst/>
              <a:latin typeface="+mn-lt"/>
              <a:ea typeface="+mn-ea"/>
              <a:cs typeface="+mn-cs"/>
            </a:rPr>
            <a:t>篠ノ井老人福祉センター</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更新</a:t>
          </a:r>
          <a:r>
            <a:rPr kumimoji="1" lang="ja-JP" altLang="en-US" sz="1200">
              <a:solidFill>
                <a:schemeClr val="dk1"/>
              </a:solidFill>
              <a:effectLst/>
              <a:latin typeface="+mn-lt"/>
              <a:ea typeface="+mn-ea"/>
              <a:cs typeface="+mn-cs"/>
            </a:rPr>
            <a:t>により</a:t>
          </a:r>
          <a:r>
            <a:rPr kumimoji="1" lang="ja-JP" altLang="ja-JP" sz="1200">
              <a:solidFill>
                <a:schemeClr val="dk1"/>
              </a:solidFill>
              <a:effectLst/>
              <a:latin typeface="+mn-lt"/>
              <a:ea typeface="+mn-ea"/>
              <a:cs typeface="+mn-cs"/>
            </a:rPr>
            <a:t>、有形固定資産減価償却率が</a:t>
          </a:r>
          <a:r>
            <a:rPr kumimoji="1" lang="en-US" altLang="ja-JP" sz="1200">
              <a:solidFill>
                <a:schemeClr val="dk1"/>
              </a:solidFill>
              <a:effectLst/>
              <a:latin typeface="+mn-lt"/>
              <a:ea typeface="+mn-ea"/>
              <a:cs typeface="+mn-cs"/>
            </a:rPr>
            <a:t>0.6</a:t>
          </a:r>
          <a:r>
            <a:rPr kumimoji="1" lang="ja-JP" altLang="ja-JP" sz="1200">
              <a:solidFill>
                <a:schemeClr val="dk1"/>
              </a:solidFill>
              <a:effectLst/>
              <a:latin typeface="+mn-lt"/>
              <a:ea typeface="+mn-ea"/>
              <a:cs typeface="+mn-cs"/>
            </a:rPr>
            <a:t>％改善し、面積もわずかに増加した</a:t>
          </a:r>
          <a:r>
            <a:rPr kumimoji="1" lang="ja-JP" altLang="en-US" sz="1200">
              <a:solidFill>
                <a:schemeClr val="dk1"/>
              </a:solidFill>
              <a:effectLst/>
              <a:latin typeface="+mn-lt"/>
              <a:ea typeface="+mn-ea"/>
              <a:cs typeface="+mn-cs"/>
            </a:rPr>
            <a:t>。</a:t>
          </a:r>
          <a:endParaRPr lang="ja-JP" altLang="ja-JP" sz="1200">
            <a:effectLst/>
          </a:endParaRPr>
        </a:p>
        <a:p>
          <a:pPr eaLnBrk="1" fontAlgn="auto" latinLnBrk="0" hangingPunct="1"/>
          <a:r>
            <a:rPr kumimoji="1" lang="en-US" altLang="ja-JP"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図書館</a:t>
          </a:r>
          <a:r>
            <a:rPr kumimoji="1" lang="en-US" altLang="ja-JP"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及び</a:t>
          </a:r>
          <a:r>
            <a:rPr kumimoji="1" lang="en-US" altLang="ja-JP"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消防施設</a:t>
          </a:r>
          <a:r>
            <a:rPr kumimoji="1" lang="en-US"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ともに有形固定資産減価償却率が</a:t>
          </a:r>
          <a:r>
            <a:rPr kumimoji="1" lang="en-US" altLang="ja-JP" sz="1200">
              <a:solidFill>
                <a:sysClr val="windowText" lastClr="000000"/>
              </a:solidFill>
              <a:effectLst/>
              <a:latin typeface="+mn-lt"/>
              <a:ea typeface="+mn-ea"/>
              <a:cs typeface="+mn-cs"/>
            </a:rPr>
            <a:t>70</a:t>
          </a:r>
          <a:r>
            <a:rPr kumimoji="1" lang="ja-JP" altLang="ja-JP" sz="1200">
              <a:solidFill>
                <a:sysClr val="windowText" lastClr="000000"/>
              </a:solidFill>
              <a:effectLst/>
              <a:latin typeface="+mn-lt"/>
              <a:ea typeface="+mn-ea"/>
              <a:cs typeface="+mn-cs"/>
            </a:rPr>
            <a:t>％を超えている。</a:t>
          </a:r>
          <a:r>
            <a:rPr kumimoji="1" lang="en-US" altLang="ja-JP"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図書館</a:t>
          </a:r>
          <a:r>
            <a:rPr kumimoji="1" lang="en-US" altLang="ja-JP"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は、老朽化が進んでいる南部図書館について、今後のあり方の検討を行っている。</a:t>
          </a:r>
          <a:r>
            <a:rPr kumimoji="1" lang="en-US" altLang="ja-JP"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消防施設</a:t>
          </a:r>
          <a:r>
            <a:rPr kumimoji="1" lang="en-US" altLang="ja-JP"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は、市内に</a:t>
          </a:r>
          <a:r>
            <a:rPr kumimoji="1" lang="en-US" altLang="ja-JP" sz="1200">
              <a:solidFill>
                <a:sysClr val="windowText" lastClr="000000"/>
              </a:solidFill>
              <a:effectLst/>
              <a:latin typeface="+mn-lt"/>
              <a:ea typeface="+mn-ea"/>
              <a:cs typeface="+mn-cs"/>
            </a:rPr>
            <a:t>6</a:t>
          </a:r>
          <a:r>
            <a:rPr kumimoji="1" lang="ja-JP" altLang="ja-JP" sz="1200">
              <a:solidFill>
                <a:sysClr val="windowText" lastClr="000000"/>
              </a:solidFill>
              <a:effectLst/>
              <a:latin typeface="+mn-lt"/>
              <a:ea typeface="+mn-ea"/>
              <a:cs typeface="+mn-cs"/>
            </a:rPr>
            <a:t>消防署</a:t>
          </a:r>
          <a:r>
            <a:rPr kumimoji="1" lang="en-US" altLang="ja-JP" sz="1200">
              <a:solidFill>
                <a:sysClr val="windowText" lastClr="000000"/>
              </a:solidFill>
              <a:effectLst/>
              <a:latin typeface="+mn-lt"/>
              <a:ea typeface="+mn-ea"/>
              <a:cs typeface="+mn-cs"/>
            </a:rPr>
            <a:t>12</a:t>
          </a:r>
          <a:r>
            <a:rPr kumimoji="1" lang="ja-JP" altLang="ja-JP" sz="1200">
              <a:solidFill>
                <a:sysClr val="windowText" lastClr="000000"/>
              </a:solidFill>
              <a:effectLst/>
              <a:latin typeface="+mn-lt"/>
              <a:ea typeface="+mn-ea"/>
              <a:cs typeface="+mn-cs"/>
            </a:rPr>
            <a:t>分署のほか消防団詰所、器具倉庫</a:t>
          </a:r>
          <a:r>
            <a:rPr kumimoji="1" lang="ja-JP" altLang="en-US" sz="1200">
              <a:solidFill>
                <a:sysClr val="windowText" lastClr="000000"/>
              </a:solidFill>
              <a:effectLst/>
              <a:latin typeface="+mn-lt"/>
              <a:ea typeface="+mn-ea"/>
              <a:cs typeface="+mn-cs"/>
            </a:rPr>
            <a:t>、車庫</a:t>
          </a:r>
          <a:r>
            <a:rPr kumimoji="1" lang="ja-JP" altLang="ja-JP" sz="1200">
              <a:solidFill>
                <a:sysClr val="windowText" lastClr="000000"/>
              </a:solidFill>
              <a:effectLst/>
              <a:latin typeface="+mn-lt"/>
              <a:ea typeface="+mn-ea"/>
              <a:cs typeface="+mn-cs"/>
            </a:rPr>
            <a:t>など関係施設の数量が多いため、更新の影響が出にくい。</a:t>
          </a:r>
          <a:endParaRPr lang="ja-JP" altLang="ja-JP" sz="12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375,884
371,868
834.81
165,740,620
163,662,918
209,753
87,609,247
153,389,204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年度までは類似団体とほぼ同程度の数値であったが、平成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月及び平成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月の市町村合併を経て市域、人口が増加する一方、市税収入が伸び悩み、数値が悪化した。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年度においては、個人市民税</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が増加したものの、臨時財政対策債元利償還金の増加等により、大きな変動に至らず、類似団体同様、横ばいとなった。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今後も、長野県地方税滞納整理機構の活用などによる市税の収納向上や公共施設の統廃合や長寿命化、事務事業の見直しを計画的に進め、財政基盤の強化に努める。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41</xdr:row>
      <xdr:rowOff>170039</xdr:rowOff>
    </xdr:to>
    <xdr:cxnSp macro="">
      <xdr:nvCxnSpPr>
        <xdr:cNvPr id="69" name="直線コネクタ 68"/>
        <xdr:cNvCxnSpPr/>
      </xdr:nvCxnSpPr>
      <xdr:spPr>
        <a:xfrm>
          <a:off x="4114800" y="7199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170039</xdr:rowOff>
    </xdr:from>
    <xdr:to>
      <xdr:col>19</xdr:col>
      <xdr:colOff>133350</xdr:colOff>
      <xdr:row>41</xdr:row>
      <xdr:rowOff>170039</xdr:rowOff>
    </xdr:to>
    <xdr:cxnSp macro="">
      <xdr:nvCxnSpPr>
        <xdr:cNvPr id="72" name="直線コネクタ 71"/>
        <xdr:cNvCxnSpPr/>
      </xdr:nvCxnSpPr>
      <xdr:spPr>
        <a:xfrm>
          <a:off x="3225800" y="7199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42</xdr:row>
      <xdr:rowOff>25400</xdr:rowOff>
    </xdr:to>
    <xdr:cxnSp macro="">
      <xdr:nvCxnSpPr>
        <xdr:cNvPr id="75" name="直線コネクタ 74"/>
        <xdr:cNvCxnSpPr/>
      </xdr:nvCxnSpPr>
      <xdr:spPr>
        <a:xfrm flipV="1">
          <a:off x="2336800" y="719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77" name="テキスト ボックス 76"/>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38805</xdr:rowOff>
    </xdr:to>
    <xdr:cxnSp macro="">
      <xdr:nvCxnSpPr>
        <xdr:cNvPr id="78" name="直線コネクタ 77"/>
        <xdr:cNvCxnSpPr/>
      </xdr:nvCxnSpPr>
      <xdr:spPr>
        <a:xfrm flipV="1">
          <a:off x="1447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80" name="テキスト ボックス 79"/>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8" name="楕円 87"/>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91316</xdr:rowOff>
    </xdr:from>
    <xdr:ext cx="762000" cy="259045"/>
    <xdr:sp macro="" textlink="">
      <xdr:nvSpPr>
        <xdr:cNvPr id="89" name="財政力該当値テキスト"/>
        <xdr:cNvSpPr txBox="1"/>
      </xdr:nvSpPr>
      <xdr:spPr>
        <a:xfrm>
          <a:off x="5041900" y="712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90" name="楕円 89"/>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91" name="テキスト ボックス 90"/>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2" name="楕円 91"/>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93" name="テキスト ボックス 92"/>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6" name="楕円 95"/>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74382</xdr:rowOff>
    </xdr:from>
    <xdr:ext cx="762000" cy="259045"/>
    <xdr:sp macro="" textlink="">
      <xdr:nvSpPr>
        <xdr:cNvPr id="97" name="テキスト ボックス 96"/>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度にかけては、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地方交付税における合併算定替の段階的縮減による減少に伴い悪化した。平成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年度は市税等の増加に伴い改善したものの、令和元年度は東日本台風災害に伴う被災者生活再建支援や障害者（児）介護給付費等扶助費の増加により、前年度に比べ</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ポイント悪化した。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類似団体平均値からは、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ポイント下回った状況から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％下回ったところまで近づいているため、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人件費、公債費、物件費などの経常経費の抑制に努めるとともに、市税の収納向上のほか、未利用財産の貸付・売却、有料広告収入の促進、使用料など利用者負担の適正化を図り、経常収入の増加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53848</xdr:rowOff>
    </xdr:from>
    <xdr:to>
      <xdr:col>23</xdr:col>
      <xdr:colOff>133350</xdr:colOff>
      <xdr:row>64</xdr:row>
      <xdr:rowOff>150368</xdr:rowOff>
    </xdr:to>
    <xdr:cxnSp macro="">
      <xdr:nvCxnSpPr>
        <xdr:cNvPr id="130" name="直線コネクタ 129"/>
        <xdr:cNvCxnSpPr/>
      </xdr:nvCxnSpPr>
      <xdr:spPr>
        <a:xfrm>
          <a:off x="4114800" y="1102664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119905</xdr:rowOff>
    </xdr:from>
    <xdr:ext cx="762000" cy="259045"/>
    <xdr:sp macro="" textlink="">
      <xdr:nvSpPr>
        <xdr:cNvPr id="131" name="財政構造の弾力性平均値テキスト"/>
        <xdr:cNvSpPr txBox="1"/>
      </xdr:nvSpPr>
      <xdr:spPr>
        <a:xfrm>
          <a:off x="5041900" y="11092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53848</xdr:rowOff>
    </xdr:from>
    <xdr:to>
      <xdr:col>19</xdr:col>
      <xdr:colOff>133350</xdr:colOff>
      <xdr:row>64</xdr:row>
      <xdr:rowOff>126238</xdr:rowOff>
    </xdr:to>
    <xdr:cxnSp macro="">
      <xdr:nvCxnSpPr>
        <xdr:cNvPr id="133" name="直線コネクタ 132"/>
        <xdr:cNvCxnSpPr/>
      </xdr:nvCxnSpPr>
      <xdr:spPr>
        <a:xfrm flipV="1">
          <a:off x="3225800" y="1102664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53848</xdr:rowOff>
    </xdr:from>
    <xdr:to>
      <xdr:col>15</xdr:col>
      <xdr:colOff>82550</xdr:colOff>
      <xdr:row>64</xdr:row>
      <xdr:rowOff>126238</xdr:rowOff>
    </xdr:to>
    <xdr:cxnSp macro="">
      <xdr:nvCxnSpPr>
        <xdr:cNvPr id="136" name="直線コネクタ 135"/>
        <xdr:cNvCxnSpPr/>
      </xdr:nvCxnSpPr>
      <xdr:spPr>
        <a:xfrm>
          <a:off x="2336800" y="1102664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38" name="テキスト ボックス 137"/>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70866</xdr:rowOff>
    </xdr:from>
    <xdr:to>
      <xdr:col>11</xdr:col>
      <xdr:colOff>31750</xdr:colOff>
      <xdr:row>64</xdr:row>
      <xdr:rowOff>53848</xdr:rowOff>
    </xdr:to>
    <xdr:cxnSp macro="">
      <xdr:nvCxnSpPr>
        <xdr:cNvPr id="139" name="直線コネクタ 138"/>
        <xdr:cNvCxnSpPr/>
      </xdr:nvCxnSpPr>
      <xdr:spPr>
        <a:xfrm>
          <a:off x="1447800" y="1087221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41" name="テキスト ボックス 140"/>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43" name="テキスト ボックス 142"/>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99568</xdr:rowOff>
    </xdr:from>
    <xdr:to>
      <xdr:col>23</xdr:col>
      <xdr:colOff>184150</xdr:colOff>
      <xdr:row>65</xdr:row>
      <xdr:rowOff>29718</xdr:rowOff>
    </xdr:to>
    <xdr:sp macro="" textlink="">
      <xdr:nvSpPr>
        <xdr:cNvPr id="149" name="楕円 148"/>
        <xdr:cNvSpPr/>
      </xdr:nvSpPr>
      <xdr:spPr>
        <a:xfrm>
          <a:off x="49022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116095</xdr:rowOff>
    </xdr:from>
    <xdr:ext cx="762000" cy="259045"/>
    <xdr:sp macro="" textlink="">
      <xdr:nvSpPr>
        <xdr:cNvPr id="150" name="財政構造の弾力性該当値テキスト"/>
        <xdr:cNvSpPr txBox="1"/>
      </xdr:nvSpPr>
      <xdr:spPr>
        <a:xfrm>
          <a:off x="50419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51" name="楕円 150"/>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114825</xdr:rowOff>
    </xdr:from>
    <xdr:ext cx="736600" cy="259045"/>
    <xdr:sp macro="" textlink="">
      <xdr:nvSpPr>
        <xdr:cNvPr id="152" name="テキスト ボックス 151"/>
        <xdr:cNvSpPr txBox="1"/>
      </xdr:nvSpPr>
      <xdr:spPr>
        <a:xfrm>
          <a:off x="3733800" y="1074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75438</xdr:rowOff>
    </xdr:from>
    <xdr:to>
      <xdr:col>15</xdr:col>
      <xdr:colOff>133350</xdr:colOff>
      <xdr:row>65</xdr:row>
      <xdr:rowOff>5588</xdr:rowOff>
    </xdr:to>
    <xdr:sp macro="" textlink="">
      <xdr:nvSpPr>
        <xdr:cNvPr id="153" name="楕円 152"/>
        <xdr:cNvSpPr/>
      </xdr:nvSpPr>
      <xdr:spPr>
        <a:xfrm>
          <a:off x="3175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15765</xdr:rowOff>
    </xdr:from>
    <xdr:ext cx="762000" cy="259045"/>
    <xdr:sp macro="" textlink="">
      <xdr:nvSpPr>
        <xdr:cNvPr id="154" name="テキスト ボックス 153"/>
        <xdr:cNvSpPr txBox="1"/>
      </xdr:nvSpPr>
      <xdr:spPr>
        <a:xfrm>
          <a:off x="2844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5" name="楕円 154"/>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114825</xdr:rowOff>
    </xdr:from>
    <xdr:ext cx="762000" cy="259045"/>
    <xdr:sp macro="" textlink="">
      <xdr:nvSpPr>
        <xdr:cNvPr id="156" name="テキスト ボックス 155"/>
        <xdr:cNvSpPr txBox="1"/>
      </xdr:nvSpPr>
      <xdr:spPr>
        <a:xfrm>
          <a:off x="1955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20066</xdr:rowOff>
    </xdr:from>
    <xdr:to>
      <xdr:col>7</xdr:col>
      <xdr:colOff>31750</xdr:colOff>
      <xdr:row>63</xdr:row>
      <xdr:rowOff>121666</xdr:rowOff>
    </xdr:to>
    <xdr:sp macro="" textlink="">
      <xdr:nvSpPr>
        <xdr:cNvPr id="157" name="楕円 156"/>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131843</xdr:rowOff>
    </xdr:from>
    <xdr:ext cx="762000" cy="259045"/>
    <xdr:sp macro="" textlink="">
      <xdr:nvSpPr>
        <xdr:cNvPr id="158" name="テキスト ボックス 157"/>
        <xdr:cNvSpPr txBox="1"/>
      </xdr:nvSpPr>
      <xdr:spPr>
        <a:xfrm>
          <a:off x="1066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[135,215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人件費は、長野市定員適正化計画に基づく職員数の削減、外部委託の推進などにより総人件費の抑制に取組んできたが、退職手当の増や</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保育士の賃金単価</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改定</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により、前年度と比較して</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％増加、物件費は、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東日本台風災害に伴う廃棄物・土砂撤去費の皆増により</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42.3</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％増加となり、これらの影響で人口一人当たりの人件費・物件費等は、前年度より</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21,375</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円の大幅増となった。</a:t>
          </a:r>
          <a:endPar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0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台風災害からの復旧作業の進捗により物件費は縮小していくと推測されるが、その一方で</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人口は前年度比</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2,141</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人減となる</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375,884</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人</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、人口の減少傾向が顕著になりつつある</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引き続き、人件費の抑制を図るとともに、公共施設等総合管理計画に基づき施設維持管理経費の削減に努めていく。</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96121</xdr:rowOff>
    </xdr:from>
    <xdr:to>
      <xdr:col>23</xdr:col>
      <xdr:colOff>133350</xdr:colOff>
      <xdr:row>85</xdr:row>
      <xdr:rowOff>121634</xdr:rowOff>
    </xdr:to>
    <xdr:cxnSp macro="">
      <xdr:nvCxnSpPr>
        <xdr:cNvPr id="195" name="直線コネクタ 194"/>
        <xdr:cNvCxnSpPr/>
      </xdr:nvCxnSpPr>
      <xdr:spPr>
        <a:xfrm>
          <a:off x="4114800" y="14326471"/>
          <a:ext cx="838200" cy="36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17225</xdr:rowOff>
    </xdr:from>
    <xdr:ext cx="762000" cy="259045"/>
    <xdr:sp macro="" textlink="">
      <xdr:nvSpPr>
        <xdr:cNvPr id="196" name="人件費・物件費等の状況平均値テキスト"/>
        <xdr:cNvSpPr txBox="1"/>
      </xdr:nvSpPr>
      <xdr:spPr>
        <a:xfrm>
          <a:off x="5041900" y="14076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93380</xdr:rowOff>
    </xdr:from>
    <xdr:to>
      <xdr:col>19</xdr:col>
      <xdr:colOff>133350</xdr:colOff>
      <xdr:row>83</xdr:row>
      <xdr:rowOff>96121</xdr:rowOff>
    </xdr:to>
    <xdr:cxnSp macro="">
      <xdr:nvCxnSpPr>
        <xdr:cNvPr id="198" name="直線コネクタ 197"/>
        <xdr:cNvCxnSpPr/>
      </xdr:nvCxnSpPr>
      <xdr:spPr>
        <a:xfrm>
          <a:off x="3225800" y="14323730"/>
          <a:ext cx="889000" cy="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68161</xdr:rowOff>
    </xdr:from>
    <xdr:ext cx="736600" cy="259045"/>
    <xdr:sp macro="" textlink="">
      <xdr:nvSpPr>
        <xdr:cNvPr id="200" name="テキスト ボックス 199"/>
        <xdr:cNvSpPr txBox="1"/>
      </xdr:nvSpPr>
      <xdr:spPr>
        <a:xfrm>
          <a:off x="3733800" y="13955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93380</xdr:rowOff>
    </xdr:from>
    <xdr:to>
      <xdr:col>15</xdr:col>
      <xdr:colOff>82550</xdr:colOff>
      <xdr:row>83</xdr:row>
      <xdr:rowOff>134367</xdr:rowOff>
    </xdr:to>
    <xdr:cxnSp macro="">
      <xdr:nvCxnSpPr>
        <xdr:cNvPr id="201" name="直線コネクタ 200"/>
        <xdr:cNvCxnSpPr/>
      </xdr:nvCxnSpPr>
      <xdr:spPr>
        <a:xfrm flipV="1">
          <a:off x="2336800" y="14323730"/>
          <a:ext cx="889000" cy="4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22401</xdr:rowOff>
    </xdr:from>
    <xdr:ext cx="762000" cy="259045"/>
    <xdr:sp macro="" textlink="">
      <xdr:nvSpPr>
        <xdr:cNvPr id="203" name="テキスト ボックス 202"/>
        <xdr:cNvSpPr txBox="1"/>
      </xdr:nvSpPr>
      <xdr:spPr>
        <a:xfrm>
          <a:off x="2844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77575</xdr:rowOff>
    </xdr:from>
    <xdr:to>
      <xdr:col>11</xdr:col>
      <xdr:colOff>31750</xdr:colOff>
      <xdr:row>83</xdr:row>
      <xdr:rowOff>134367</xdr:rowOff>
    </xdr:to>
    <xdr:cxnSp macro="">
      <xdr:nvCxnSpPr>
        <xdr:cNvPr id="204" name="直線コネクタ 203"/>
        <xdr:cNvCxnSpPr/>
      </xdr:nvCxnSpPr>
      <xdr:spPr>
        <a:xfrm>
          <a:off x="1447800" y="14307925"/>
          <a:ext cx="889000" cy="5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31242</xdr:rowOff>
    </xdr:from>
    <xdr:ext cx="762000" cy="259045"/>
    <xdr:sp macro="" textlink="">
      <xdr:nvSpPr>
        <xdr:cNvPr id="206" name="テキスト ボックス 205"/>
        <xdr:cNvSpPr txBox="1"/>
      </xdr:nvSpPr>
      <xdr:spPr>
        <a:xfrm>
          <a:off x="1955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21195</xdr:rowOff>
    </xdr:from>
    <xdr:ext cx="762000" cy="259045"/>
    <xdr:sp macro="" textlink="">
      <xdr:nvSpPr>
        <xdr:cNvPr id="208" name="テキスト ボックス 207"/>
        <xdr:cNvSpPr txBox="1"/>
      </xdr:nvSpPr>
      <xdr:spPr>
        <a:xfrm>
          <a:off x="1066800" y="1390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70834</xdr:rowOff>
    </xdr:from>
    <xdr:to>
      <xdr:col>23</xdr:col>
      <xdr:colOff>184150</xdr:colOff>
      <xdr:row>86</xdr:row>
      <xdr:rowOff>984</xdr:rowOff>
    </xdr:to>
    <xdr:sp macro="" textlink="">
      <xdr:nvSpPr>
        <xdr:cNvPr id="214" name="楕円 213"/>
        <xdr:cNvSpPr/>
      </xdr:nvSpPr>
      <xdr:spPr>
        <a:xfrm>
          <a:off x="4902200" y="1464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42911</xdr:rowOff>
    </xdr:from>
    <xdr:ext cx="762000" cy="259045"/>
    <xdr:sp macro="" textlink="">
      <xdr:nvSpPr>
        <xdr:cNvPr id="215" name="人件費・物件費等の状況該当値テキスト"/>
        <xdr:cNvSpPr txBox="1"/>
      </xdr:nvSpPr>
      <xdr:spPr>
        <a:xfrm>
          <a:off x="5041900" y="1461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45321</xdr:rowOff>
    </xdr:from>
    <xdr:to>
      <xdr:col>19</xdr:col>
      <xdr:colOff>184150</xdr:colOff>
      <xdr:row>83</xdr:row>
      <xdr:rowOff>146921</xdr:rowOff>
    </xdr:to>
    <xdr:sp macro="" textlink="">
      <xdr:nvSpPr>
        <xdr:cNvPr id="216" name="楕円 215"/>
        <xdr:cNvSpPr/>
      </xdr:nvSpPr>
      <xdr:spPr>
        <a:xfrm>
          <a:off x="4064000" y="1427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131698</xdr:rowOff>
    </xdr:from>
    <xdr:ext cx="736600" cy="259045"/>
    <xdr:sp macro="" textlink="">
      <xdr:nvSpPr>
        <xdr:cNvPr id="217" name="テキスト ボックス 216"/>
        <xdr:cNvSpPr txBox="1"/>
      </xdr:nvSpPr>
      <xdr:spPr>
        <a:xfrm>
          <a:off x="3733800" y="14362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42580</xdr:rowOff>
    </xdr:from>
    <xdr:to>
      <xdr:col>15</xdr:col>
      <xdr:colOff>133350</xdr:colOff>
      <xdr:row>83</xdr:row>
      <xdr:rowOff>144180</xdr:rowOff>
    </xdr:to>
    <xdr:sp macro="" textlink="">
      <xdr:nvSpPr>
        <xdr:cNvPr id="218" name="楕円 217"/>
        <xdr:cNvSpPr/>
      </xdr:nvSpPr>
      <xdr:spPr>
        <a:xfrm>
          <a:off x="3175000" y="1427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128957</xdr:rowOff>
    </xdr:from>
    <xdr:ext cx="762000" cy="259045"/>
    <xdr:sp macro="" textlink="">
      <xdr:nvSpPr>
        <xdr:cNvPr id="219" name="テキスト ボックス 218"/>
        <xdr:cNvSpPr txBox="1"/>
      </xdr:nvSpPr>
      <xdr:spPr>
        <a:xfrm>
          <a:off x="2844800" y="1435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83567</xdr:rowOff>
    </xdr:from>
    <xdr:to>
      <xdr:col>11</xdr:col>
      <xdr:colOff>82550</xdr:colOff>
      <xdr:row>84</xdr:row>
      <xdr:rowOff>13717</xdr:rowOff>
    </xdr:to>
    <xdr:sp macro="" textlink="">
      <xdr:nvSpPr>
        <xdr:cNvPr id="220" name="楕円 219"/>
        <xdr:cNvSpPr/>
      </xdr:nvSpPr>
      <xdr:spPr>
        <a:xfrm>
          <a:off x="2286000" y="1431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169944</xdr:rowOff>
    </xdr:from>
    <xdr:ext cx="762000" cy="259045"/>
    <xdr:sp macro="" textlink="">
      <xdr:nvSpPr>
        <xdr:cNvPr id="221" name="テキスト ボックス 220"/>
        <xdr:cNvSpPr txBox="1"/>
      </xdr:nvSpPr>
      <xdr:spPr>
        <a:xfrm>
          <a:off x="1955800" y="14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26775</xdr:rowOff>
    </xdr:from>
    <xdr:to>
      <xdr:col>7</xdr:col>
      <xdr:colOff>31750</xdr:colOff>
      <xdr:row>83</xdr:row>
      <xdr:rowOff>128375</xdr:rowOff>
    </xdr:to>
    <xdr:sp macro="" textlink="">
      <xdr:nvSpPr>
        <xdr:cNvPr id="222" name="楕円 221"/>
        <xdr:cNvSpPr/>
      </xdr:nvSpPr>
      <xdr:spPr>
        <a:xfrm>
          <a:off x="1397000" y="1425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113152</xdr:rowOff>
    </xdr:from>
    <xdr:ext cx="762000" cy="259045"/>
    <xdr:sp macro="" textlink="">
      <xdr:nvSpPr>
        <xdr:cNvPr id="223" name="テキスト ボックス 222"/>
        <xdr:cNvSpPr txBox="1"/>
      </xdr:nvSpPr>
      <xdr:spPr>
        <a:xfrm>
          <a:off x="1066800" y="1434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職務給の原則に適合しない不適正な給与制度の運用（いわゆる「わたり」）を廃止し、平成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年度から職員の職責に応じた職務の級を決定し格付することとした職務給の徹底を図った。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その結果、上記制度移行前の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ポイントのマイナスではあったが、前年との比較では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ポイントの上昇となった。今後も職員の格付け状況等を引き続き検証し必要な見直しを行うことにより、一層の給与水準の適正化に努める。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71966</xdr:rowOff>
    </xdr:to>
    <xdr:cxnSp macro="">
      <xdr:nvCxnSpPr>
        <xdr:cNvPr id="257" name="直線コネクタ 256"/>
        <xdr:cNvCxnSpPr/>
      </xdr:nvCxnSpPr>
      <xdr:spPr>
        <a:xfrm>
          <a:off x="16179800" y="1460500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92075</xdr:rowOff>
    </xdr:to>
    <xdr:cxnSp macro="">
      <xdr:nvCxnSpPr>
        <xdr:cNvPr id="260" name="直線コネクタ 259"/>
        <xdr:cNvCxnSpPr/>
      </xdr:nvCxnSpPr>
      <xdr:spPr>
        <a:xfrm flipV="1">
          <a:off x="15290800" y="146050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92075</xdr:rowOff>
    </xdr:from>
    <xdr:to>
      <xdr:col>72</xdr:col>
      <xdr:colOff>203200</xdr:colOff>
      <xdr:row>85</xdr:row>
      <xdr:rowOff>132291</xdr:rowOff>
    </xdr:to>
    <xdr:cxnSp macro="">
      <xdr:nvCxnSpPr>
        <xdr:cNvPr id="263" name="直線コネクタ 262"/>
        <xdr:cNvCxnSpPr/>
      </xdr:nvCxnSpPr>
      <xdr:spPr>
        <a:xfrm flipV="1">
          <a:off x="14401800" y="146653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132291</xdr:rowOff>
    </xdr:to>
    <xdr:cxnSp macro="">
      <xdr:nvCxnSpPr>
        <xdr:cNvPr id="266" name="直線コネクタ 265"/>
        <xdr:cNvCxnSpPr/>
      </xdr:nvCxnSpPr>
      <xdr:spPr>
        <a:xfrm>
          <a:off x="13512800" y="146452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8" name="テキスト ボックス 267"/>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6" name="楕円 275"/>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164693</xdr:rowOff>
    </xdr:from>
    <xdr:ext cx="762000" cy="259045"/>
    <xdr:sp macro="" textlink="">
      <xdr:nvSpPr>
        <xdr:cNvPr id="277"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9" name="テキスト ボックス 278"/>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41275</xdr:rowOff>
    </xdr:from>
    <xdr:to>
      <xdr:col>73</xdr:col>
      <xdr:colOff>44450</xdr:colOff>
      <xdr:row>85</xdr:row>
      <xdr:rowOff>142875</xdr:rowOff>
    </xdr:to>
    <xdr:sp macro="" textlink="">
      <xdr:nvSpPr>
        <xdr:cNvPr id="280" name="楕円 279"/>
        <xdr:cNvSpPr/>
      </xdr:nvSpPr>
      <xdr:spPr>
        <a:xfrm>
          <a:off x="15240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127652</xdr:rowOff>
    </xdr:from>
    <xdr:ext cx="762000" cy="259045"/>
    <xdr:sp macro="" textlink="">
      <xdr:nvSpPr>
        <xdr:cNvPr id="281" name="テキスト ボックス 280"/>
        <xdr:cNvSpPr txBox="1"/>
      </xdr:nvSpPr>
      <xdr:spPr>
        <a:xfrm>
          <a:off x="14909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81491</xdr:rowOff>
    </xdr:from>
    <xdr:to>
      <xdr:col>68</xdr:col>
      <xdr:colOff>203200</xdr:colOff>
      <xdr:row>86</xdr:row>
      <xdr:rowOff>11641</xdr:rowOff>
    </xdr:to>
    <xdr:sp macro="" textlink="">
      <xdr:nvSpPr>
        <xdr:cNvPr id="282" name="楕円 281"/>
        <xdr:cNvSpPr/>
      </xdr:nvSpPr>
      <xdr:spPr>
        <a:xfrm>
          <a:off x="14351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83" name="テキスト ボックス 282"/>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4" name="楕円 283"/>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5" name="テキスト ボックス 284"/>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年１月の市町村合併により職員数が増加し、類似団体の平均を上回ったが、平成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年度に独自に策定した第四次長野市定員適正化計画（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年度）の計画期間の削減目標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人に対し、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人の削減を達成した。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その後の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の間に職員数は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人減少してきているところであり、今後も事務事業等の見直しを継続的に行い、本市の実情を考慮しつつ、市民サービスの低下を招くことのないよう、適正な定員管理に努める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36406</xdr:rowOff>
    </xdr:from>
    <xdr:to>
      <xdr:col>81</xdr:col>
      <xdr:colOff>44450</xdr:colOff>
      <xdr:row>62</xdr:row>
      <xdr:rowOff>76623</xdr:rowOff>
    </xdr:to>
    <xdr:cxnSp macro="">
      <xdr:nvCxnSpPr>
        <xdr:cNvPr id="320" name="直線コネクタ 319"/>
        <xdr:cNvCxnSpPr/>
      </xdr:nvCxnSpPr>
      <xdr:spPr>
        <a:xfrm>
          <a:off x="16179800" y="1066630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28804</xdr:rowOff>
    </xdr:from>
    <xdr:ext cx="762000" cy="259045"/>
    <xdr:sp macro="" textlink="">
      <xdr:nvSpPr>
        <xdr:cNvPr id="321" name="定員管理の状況平均値テキスト"/>
        <xdr:cNvSpPr txBox="1"/>
      </xdr:nvSpPr>
      <xdr:spPr>
        <a:xfrm>
          <a:off x="17106900" y="1031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28363</xdr:rowOff>
    </xdr:from>
    <xdr:to>
      <xdr:col>77</xdr:col>
      <xdr:colOff>44450</xdr:colOff>
      <xdr:row>62</xdr:row>
      <xdr:rowOff>36406</xdr:rowOff>
    </xdr:to>
    <xdr:cxnSp macro="">
      <xdr:nvCxnSpPr>
        <xdr:cNvPr id="323" name="直線コネクタ 322"/>
        <xdr:cNvCxnSpPr/>
      </xdr:nvCxnSpPr>
      <xdr:spPr>
        <a:xfrm>
          <a:off x="15290800" y="106582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25" name="テキスト ボックス 324"/>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20320</xdr:rowOff>
    </xdr:from>
    <xdr:to>
      <xdr:col>72</xdr:col>
      <xdr:colOff>203200</xdr:colOff>
      <xdr:row>62</xdr:row>
      <xdr:rowOff>28363</xdr:rowOff>
    </xdr:to>
    <xdr:cxnSp macro="">
      <xdr:nvCxnSpPr>
        <xdr:cNvPr id="326" name="直線コネクタ 325"/>
        <xdr:cNvCxnSpPr/>
      </xdr:nvCxnSpPr>
      <xdr:spPr>
        <a:xfrm>
          <a:off x="14401800" y="106502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79815</xdr:rowOff>
    </xdr:from>
    <xdr:ext cx="762000" cy="259045"/>
    <xdr:sp macro="" textlink="">
      <xdr:nvSpPr>
        <xdr:cNvPr id="328" name="テキスト ボックス 327"/>
        <xdr:cNvSpPr txBox="1"/>
      </xdr:nvSpPr>
      <xdr:spPr>
        <a:xfrm>
          <a:off x="14909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12277</xdr:rowOff>
    </xdr:from>
    <xdr:to>
      <xdr:col>68</xdr:col>
      <xdr:colOff>152400</xdr:colOff>
      <xdr:row>62</xdr:row>
      <xdr:rowOff>20320</xdr:rowOff>
    </xdr:to>
    <xdr:cxnSp macro="">
      <xdr:nvCxnSpPr>
        <xdr:cNvPr id="329" name="直線コネクタ 328"/>
        <xdr:cNvCxnSpPr/>
      </xdr:nvCxnSpPr>
      <xdr:spPr>
        <a:xfrm>
          <a:off x="13512800" y="106421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33" name="テキスト ボックス 332"/>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25823</xdr:rowOff>
    </xdr:from>
    <xdr:to>
      <xdr:col>81</xdr:col>
      <xdr:colOff>95250</xdr:colOff>
      <xdr:row>62</xdr:row>
      <xdr:rowOff>127423</xdr:rowOff>
    </xdr:to>
    <xdr:sp macro="" textlink="">
      <xdr:nvSpPr>
        <xdr:cNvPr id="339" name="楕円 338"/>
        <xdr:cNvSpPr/>
      </xdr:nvSpPr>
      <xdr:spPr>
        <a:xfrm>
          <a:off x="16967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169350</xdr:rowOff>
    </xdr:from>
    <xdr:ext cx="762000" cy="259045"/>
    <xdr:sp macro="" textlink="">
      <xdr:nvSpPr>
        <xdr:cNvPr id="340" name="定員管理の状況該当値テキスト"/>
        <xdr:cNvSpPr txBox="1"/>
      </xdr:nvSpPr>
      <xdr:spPr>
        <a:xfrm>
          <a:off x="17106900" y="1062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157056</xdr:rowOff>
    </xdr:from>
    <xdr:to>
      <xdr:col>77</xdr:col>
      <xdr:colOff>95250</xdr:colOff>
      <xdr:row>62</xdr:row>
      <xdr:rowOff>87206</xdr:rowOff>
    </xdr:to>
    <xdr:sp macro="" textlink="">
      <xdr:nvSpPr>
        <xdr:cNvPr id="341" name="楕円 340"/>
        <xdr:cNvSpPr/>
      </xdr:nvSpPr>
      <xdr:spPr>
        <a:xfrm>
          <a:off x="16129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71983</xdr:rowOff>
    </xdr:from>
    <xdr:ext cx="736600" cy="259045"/>
    <xdr:sp macro="" textlink="">
      <xdr:nvSpPr>
        <xdr:cNvPr id="342" name="テキスト ボックス 341"/>
        <xdr:cNvSpPr txBox="1"/>
      </xdr:nvSpPr>
      <xdr:spPr>
        <a:xfrm>
          <a:off x="15798800" y="1070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149013</xdr:rowOff>
    </xdr:from>
    <xdr:to>
      <xdr:col>73</xdr:col>
      <xdr:colOff>44450</xdr:colOff>
      <xdr:row>62</xdr:row>
      <xdr:rowOff>79163</xdr:rowOff>
    </xdr:to>
    <xdr:sp macro="" textlink="">
      <xdr:nvSpPr>
        <xdr:cNvPr id="343" name="楕円 342"/>
        <xdr:cNvSpPr/>
      </xdr:nvSpPr>
      <xdr:spPr>
        <a:xfrm>
          <a:off x="15240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44" name="テキスト ボックス 343"/>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140970</xdr:rowOff>
    </xdr:from>
    <xdr:to>
      <xdr:col>68</xdr:col>
      <xdr:colOff>203200</xdr:colOff>
      <xdr:row>62</xdr:row>
      <xdr:rowOff>71120</xdr:rowOff>
    </xdr:to>
    <xdr:sp macro="" textlink="">
      <xdr:nvSpPr>
        <xdr:cNvPr id="345" name="楕円 344"/>
        <xdr:cNvSpPr/>
      </xdr:nvSpPr>
      <xdr:spPr>
        <a:xfrm>
          <a:off x="14351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55897</xdr:rowOff>
    </xdr:from>
    <xdr:ext cx="762000" cy="259045"/>
    <xdr:sp macro="" textlink="">
      <xdr:nvSpPr>
        <xdr:cNvPr id="346" name="テキスト ボックス 345"/>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132927</xdr:rowOff>
    </xdr:from>
    <xdr:to>
      <xdr:col>64</xdr:col>
      <xdr:colOff>152400</xdr:colOff>
      <xdr:row>62</xdr:row>
      <xdr:rowOff>63077</xdr:rowOff>
    </xdr:to>
    <xdr:sp macro="" textlink="">
      <xdr:nvSpPr>
        <xdr:cNvPr id="347" name="楕円 346"/>
        <xdr:cNvSpPr/>
      </xdr:nvSpPr>
      <xdr:spPr>
        <a:xfrm>
          <a:off x="13462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47854</xdr:rowOff>
    </xdr:from>
    <xdr:ext cx="762000" cy="259045"/>
    <xdr:sp macro="" textlink="">
      <xdr:nvSpPr>
        <xdr:cNvPr id="348" name="テキスト ボックス 347"/>
        <xdr:cNvSpPr txBox="1"/>
      </xdr:nvSpPr>
      <xdr:spPr>
        <a:xfrm>
          <a:off x="13131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第一庁舎・芸術館建設の元金償還の本格化や第四学校給食センター、ごみ処理施設の償還開始により、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一般会計等における公債費（繰上償還及び借換除く。）</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令和元年度は前年度に比べ</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近年の公共施設の建設により地方債を多額に発行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したことから、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公債費の増加が見込まれるため、数値はやや増加する見込みである。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これからは、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事業の緊急度や優先性、必要性を十分に検討した上で、「選択と集中」を徹底することにより、公債費の縮減に努める。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120142</xdr:rowOff>
    </xdr:from>
    <xdr:to>
      <xdr:col>81</xdr:col>
      <xdr:colOff>44450</xdr:colOff>
      <xdr:row>38</xdr:row>
      <xdr:rowOff>16256</xdr:rowOff>
    </xdr:to>
    <xdr:cxnSp macro="">
      <xdr:nvCxnSpPr>
        <xdr:cNvPr id="380" name="直線コネクタ 379"/>
        <xdr:cNvCxnSpPr/>
      </xdr:nvCxnSpPr>
      <xdr:spPr>
        <a:xfrm>
          <a:off x="16179800" y="646379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81" name="公債費負担の状況平均値テキスト"/>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110490</xdr:rowOff>
    </xdr:from>
    <xdr:to>
      <xdr:col>77</xdr:col>
      <xdr:colOff>44450</xdr:colOff>
      <xdr:row>37</xdr:row>
      <xdr:rowOff>120142</xdr:rowOff>
    </xdr:to>
    <xdr:cxnSp macro="">
      <xdr:nvCxnSpPr>
        <xdr:cNvPr id="383" name="直線コネクタ 382"/>
        <xdr:cNvCxnSpPr/>
      </xdr:nvCxnSpPr>
      <xdr:spPr>
        <a:xfrm>
          <a:off x="15290800" y="64541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5" name="テキスト ボックス 384"/>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110490</xdr:rowOff>
    </xdr:from>
    <xdr:to>
      <xdr:col>72</xdr:col>
      <xdr:colOff>203200</xdr:colOff>
      <xdr:row>37</xdr:row>
      <xdr:rowOff>120142</xdr:rowOff>
    </xdr:to>
    <xdr:cxnSp macro="">
      <xdr:nvCxnSpPr>
        <xdr:cNvPr id="386" name="直線コネクタ 385"/>
        <xdr:cNvCxnSpPr/>
      </xdr:nvCxnSpPr>
      <xdr:spPr>
        <a:xfrm flipV="1">
          <a:off x="14401800" y="64541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27449</xdr:rowOff>
    </xdr:from>
    <xdr:ext cx="762000" cy="259045"/>
    <xdr:sp macro="" textlink="">
      <xdr:nvSpPr>
        <xdr:cNvPr id="388" name="テキスト ボックス 387"/>
        <xdr:cNvSpPr txBox="1"/>
      </xdr:nvSpPr>
      <xdr:spPr>
        <a:xfrm>
          <a:off x="14909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120142</xdr:rowOff>
    </xdr:from>
    <xdr:to>
      <xdr:col>68</xdr:col>
      <xdr:colOff>152400</xdr:colOff>
      <xdr:row>38</xdr:row>
      <xdr:rowOff>74168</xdr:rowOff>
    </xdr:to>
    <xdr:cxnSp macro="">
      <xdr:nvCxnSpPr>
        <xdr:cNvPr id="389" name="直線コネクタ 388"/>
        <xdr:cNvCxnSpPr/>
      </xdr:nvCxnSpPr>
      <xdr:spPr>
        <a:xfrm flipV="1">
          <a:off x="13512800" y="646379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56405</xdr:rowOff>
    </xdr:from>
    <xdr:ext cx="762000" cy="259045"/>
    <xdr:sp macro="" textlink="">
      <xdr:nvSpPr>
        <xdr:cNvPr id="391" name="テキスト ボックス 390"/>
        <xdr:cNvSpPr txBox="1"/>
      </xdr:nvSpPr>
      <xdr:spPr>
        <a:xfrm>
          <a:off x="14020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3" name="テキスト ボックス 392"/>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136906</xdr:rowOff>
    </xdr:from>
    <xdr:to>
      <xdr:col>81</xdr:col>
      <xdr:colOff>95250</xdr:colOff>
      <xdr:row>38</xdr:row>
      <xdr:rowOff>67056</xdr:rowOff>
    </xdr:to>
    <xdr:sp macro="" textlink="">
      <xdr:nvSpPr>
        <xdr:cNvPr id="399" name="楕円 398"/>
        <xdr:cNvSpPr/>
      </xdr:nvSpPr>
      <xdr:spPr>
        <a:xfrm>
          <a:off x="169672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153433</xdr:rowOff>
    </xdr:from>
    <xdr:ext cx="762000" cy="259045"/>
    <xdr:sp macro="" textlink="">
      <xdr:nvSpPr>
        <xdr:cNvPr id="400" name="公債費負担の状況該当値テキスト"/>
        <xdr:cNvSpPr txBox="1"/>
      </xdr:nvSpPr>
      <xdr:spPr>
        <a:xfrm>
          <a:off x="17106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69342</xdr:rowOff>
    </xdr:from>
    <xdr:to>
      <xdr:col>77</xdr:col>
      <xdr:colOff>95250</xdr:colOff>
      <xdr:row>37</xdr:row>
      <xdr:rowOff>170942</xdr:rowOff>
    </xdr:to>
    <xdr:sp macro="" textlink="">
      <xdr:nvSpPr>
        <xdr:cNvPr id="401" name="楕円 400"/>
        <xdr:cNvSpPr/>
      </xdr:nvSpPr>
      <xdr:spPr>
        <a:xfrm>
          <a:off x="1612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9669</xdr:rowOff>
    </xdr:from>
    <xdr:ext cx="736600" cy="259045"/>
    <xdr:sp macro="" textlink="">
      <xdr:nvSpPr>
        <xdr:cNvPr id="402" name="テキスト ボックス 401"/>
        <xdr:cNvSpPr txBox="1"/>
      </xdr:nvSpPr>
      <xdr:spPr>
        <a:xfrm>
          <a:off x="15798800" y="6181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59690</xdr:rowOff>
    </xdr:from>
    <xdr:to>
      <xdr:col>73</xdr:col>
      <xdr:colOff>44450</xdr:colOff>
      <xdr:row>37</xdr:row>
      <xdr:rowOff>161290</xdr:rowOff>
    </xdr:to>
    <xdr:sp macro="" textlink="">
      <xdr:nvSpPr>
        <xdr:cNvPr id="403" name="楕円 402"/>
        <xdr:cNvSpPr/>
      </xdr:nvSpPr>
      <xdr:spPr>
        <a:xfrm>
          <a:off x="15240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17</xdr:rowOff>
    </xdr:from>
    <xdr:ext cx="762000" cy="259045"/>
    <xdr:sp macro="" textlink="">
      <xdr:nvSpPr>
        <xdr:cNvPr id="404" name="テキスト ボックス 403"/>
        <xdr:cNvSpPr txBox="1"/>
      </xdr:nvSpPr>
      <xdr:spPr>
        <a:xfrm>
          <a:off x="14909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69342</xdr:rowOff>
    </xdr:from>
    <xdr:to>
      <xdr:col>68</xdr:col>
      <xdr:colOff>203200</xdr:colOff>
      <xdr:row>37</xdr:row>
      <xdr:rowOff>170942</xdr:rowOff>
    </xdr:to>
    <xdr:sp macro="" textlink="">
      <xdr:nvSpPr>
        <xdr:cNvPr id="405" name="楕円 404"/>
        <xdr:cNvSpPr/>
      </xdr:nvSpPr>
      <xdr:spPr>
        <a:xfrm>
          <a:off x="1435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9669</xdr:rowOff>
    </xdr:from>
    <xdr:ext cx="762000" cy="259045"/>
    <xdr:sp macro="" textlink="">
      <xdr:nvSpPr>
        <xdr:cNvPr id="406" name="テキスト ボックス 405"/>
        <xdr:cNvSpPr txBox="1"/>
      </xdr:nvSpPr>
      <xdr:spPr>
        <a:xfrm>
          <a:off x="14020800" y="61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23368</xdr:rowOff>
    </xdr:from>
    <xdr:to>
      <xdr:col>64</xdr:col>
      <xdr:colOff>152400</xdr:colOff>
      <xdr:row>38</xdr:row>
      <xdr:rowOff>124968</xdr:rowOff>
    </xdr:to>
    <xdr:sp macro="" textlink="">
      <xdr:nvSpPr>
        <xdr:cNvPr id="407" name="楕円 406"/>
        <xdr:cNvSpPr/>
      </xdr:nvSpPr>
      <xdr:spPr>
        <a:xfrm>
          <a:off x="13462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135145</xdr:rowOff>
    </xdr:from>
    <xdr:ext cx="762000" cy="259045"/>
    <xdr:sp macro="" textlink="">
      <xdr:nvSpPr>
        <xdr:cNvPr id="408" name="テキスト ボックス 407"/>
        <xdr:cNvSpPr txBox="1"/>
      </xdr:nvSpPr>
      <xdr:spPr>
        <a:xfrm>
          <a:off x="1313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東日本台風災害による災害復旧事業債の発行に伴う市債残高の増加や同災害の影響による財政調整基金残高の減少により、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前年度に比べて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とも、重要性や緊急性などを十分に踏まえながら施策を厳選し、地方債の借り入れに際しては償還時に地方交付税措置のある有利な地方債を活用するなど、将来負担が過度に上昇しないよう取り組んで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152823</xdr:rowOff>
    </xdr:from>
    <xdr:to>
      <xdr:col>81</xdr:col>
      <xdr:colOff>44450</xdr:colOff>
      <xdr:row>16</xdr:row>
      <xdr:rowOff>35264</xdr:rowOff>
    </xdr:to>
    <xdr:cxnSp macro="">
      <xdr:nvCxnSpPr>
        <xdr:cNvPr id="442" name="直線コネクタ 441"/>
        <xdr:cNvCxnSpPr/>
      </xdr:nvCxnSpPr>
      <xdr:spPr>
        <a:xfrm>
          <a:off x="16179800" y="2724573"/>
          <a:ext cx="8382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152823</xdr:rowOff>
    </xdr:from>
    <xdr:to>
      <xdr:col>77</xdr:col>
      <xdr:colOff>44450</xdr:colOff>
      <xdr:row>15</xdr:row>
      <xdr:rowOff>170519</xdr:rowOff>
    </xdr:to>
    <xdr:cxnSp macro="">
      <xdr:nvCxnSpPr>
        <xdr:cNvPr id="445" name="直線コネクタ 444"/>
        <xdr:cNvCxnSpPr/>
      </xdr:nvCxnSpPr>
      <xdr:spPr>
        <a:xfrm flipV="1">
          <a:off x="15290800" y="2724573"/>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70781</xdr:rowOff>
    </xdr:from>
    <xdr:to>
      <xdr:col>72</xdr:col>
      <xdr:colOff>203200</xdr:colOff>
      <xdr:row>15</xdr:row>
      <xdr:rowOff>170519</xdr:rowOff>
    </xdr:to>
    <xdr:cxnSp macro="">
      <xdr:nvCxnSpPr>
        <xdr:cNvPr id="448" name="直線コネクタ 447"/>
        <xdr:cNvCxnSpPr/>
      </xdr:nvCxnSpPr>
      <xdr:spPr>
        <a:xfrm>
          <a:off x="14401800" y="2642531"/>
          <a:ext cx="8890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50" name="テキスト ボックス 449"/>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70781</xdr:rowOff>
    </xdr:from>
    <xdr:to>
      <xdr:col>68</xdr:col>
      <xdr:colOff>152400</xdr:colOff>
      <xdr:row>15</xdr:row>
      <xdr:rowOff>102150</xdr:rowOff>
    </xdr:to>
    <xdr:cxnSp macro="">
      <xdr:nvCxnSpPr>
        <xdr:cNvPr id="451" name="直線コネクタ 450"/>
        <xdr:cNvCxnSpPr/>
      </xdr:nvCxnSpPr>
      <xdr:spPr>
        <a:xfrm flipV="1">
          <a:off x="13512800" y="2642531"/>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147379</xdr:rowOff>
    </xdr:from>
    <xdr:ext cx="762000" cy="259045"/>
    <xdr:sp macro="" textlink="">
      <xdr:nvSpPr>
        <xdr:cNvPr id="453" name="テキスト ボックス 452"/>
        <xdr:cNvSpPr txBox="1"/>
      </xdr:nvSpPr>
      <xdr:spPr>
        <a:xfrm>
          <a:off x="14020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167488</xdr:rowOff>
    </xdr:from>
    <xdr:ext cx="762000" cy="259045"/>
    <xdr:sp macro="" textlink="">
      <xdr:nvSpPr>
        <xdr:cNvPr id="455" name="テキスト ボックス 454"/>
        <xdr:cNvSpPr txBox="1"/>
      </xdr:nvSpPr>
      <xdr:spPr>
        <a:xfrm>
          <a:off x="13131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155914</xdr:rowOff>
    </xdr:from>
    <xdr:to>
      <xdr:col>81</xdr:col>
      <xdr:colOff>95250</xdr:colOff>
      <xdr:row>16</xdr:row>
      <xdr:rowOff>86064</xdr:rowOff>
    </xdr:to>
    <xdr:sp macro="" textlink="">
      <xdr:nvSpPr>
        <xdr:cNvPr id="461" name="楕円 460"/>
        <xdr:cNvSpPr/>
      </xdr:nvSpPr>
      <xdr:spPr>
        <a:xfrm>
          <a:off x="16967200" y="272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127991</xdr:rowOff>
    </xdr:from>
    <xdr:ext cx="762000" cy="259045"/>
    <xdr:sp macro="" textlink="">
      <xdr:nvSpPr>
        <xdr:cNvPr id="462" name="将来負担の状況該当値テキスト"/>
        <xdr:cNvSpPr txBox="1"/>
      </xdr:nvSpPr>
      <xdr:spPr>
        <a:xfrm>
          <a:off x="17106900" y="269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102023</xdr:rowOff>
    </xdr:from>
    <xdr:to>
      <xdr:col>77</xdr:col>
      <xdr:colOff>95250</xdr:colOff>
      <xdr:row>16</xdr:row>
      <xdr:rowOff>32173</xdr:rowOff>
    </xdr:to>
    <xdr:sp macro="" textlink="">
      <xdr:nvSpPr>
        <xdr:cNvPr id="463" name="楕円 462"/>
        <xdr:cNvSpPr/>
      </xdr:nvSpPr>
      <xdr:spPr>
        <a:xfrm>
          <a:off x="16129000" y="26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16950</xdr:rowOff>
    </xdr:from>
    <xdr:ext cx="736600" cy="259045"/>
    <xdr:sp macro="" textlink="">
      <xdr:nvSpPr>
        <xdr:cNvPr id="464" name="テキスト ボックス 463"/>
        <xdr:cNvSpPr txBox="1"/>
      </xdr:nvSpPr>
      <xdr:spPr>
        <a:xfrm>
          <a:off x="15798800" y="2760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119719</xdr:rowOff>
    </xdr:from>
    <xdr:to>
      <xdr:col>73</xdr:col>
      <xdr:colOff>44450</xdr:colOff>
      <xdr:row>16</xdr:row>
      <xdr:rowOff>49869</xdr:rowOff>
    </xdr:to>
    <xdr:sp macro="" textlink="">
      <xdr:nvSpPr>
        <xdr:cNvPr id="465" name="楕円 464"/>
        <xdr:cNvSpPr/>
      </xdr:nvSpPr>
      <xdr:spPr>
        <a:xfrm>
          <a:off x="15240000" y="26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34646</xdr:rowOff>
    </xdr:from>
    <xdr:ext cx="762000" cy="259045"/>
    <xdr:sp macro="" textlink="">
      <xdr:nvSpPr>
        <xdr:cNvPr id="466" name="テキスト ボックス 465"/>
        <xdr:cNvSpPr txBox="1"/>
      </xdr:nvSpPr>
      <xdr:spPr>
        <a:xfrm>
          <a:off x="14909800" y="277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19981</xdr:rowOff>
    </xdr:from>
    <xdr:to>
      <xdr:col>68</xdr:col>
      <xdr:colOff>203200</xdr:colOff>
      <xdr:row>15</xdr:row>
      <xdr:rowOff>121581</xdr:rowOff>
    </xdr:to>
    <xdr:sp macro="" textlink="">
      <xdr:nvSpPr>
        <xdr:cNvPr id="467" name="楕円 466"/>
        <xdr:cNvSpPr/>
      </xdr:nvSpPr>
      <xdr:spPr>
        <a:xfrm>
          <a:off x="14351000" y="25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131758</xdr:rowOff>
    </xdr:from>
    <xdr:ext cx="762000" cy="259045"/>
    <xdr:sp macro="" textlink="">
      <xdr:nvSpPr>
        <xdr:cNvPr id="468" name="テキスト ボックス 467"/>
        <xdr:cNvSpPr txBox="1"/>
      </xdr:nvSpPr>
      <xdr:spPr>
        <a:xfrm>
          <a:off x="14020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51350</xdr:rowOff>
    </xdr:from>
    <xdr:to>
      <xdr:col>64</xdr:col>
      <xdr:colOff>152400</xdr:colOff>
      <xdr:row>15</xdr:row>
      <xdr:rowOff>152950</xdr:rowOff>
    </xdr:to>
    <xdr:sp macro="" textlink="">
      <xdr:nvSpPr>
        <xdr:cNvPr id="469" name="楕円 468"/>
        <xdr:cNvSpPr/>
      </xdr:nvSpPr>
      <xdr:spPr>
        <a:xfrm>
          <a:off x="13462000" y="26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163127</xdr:rowOff>
    </xdr:from>
    <xdr:ext cx="762000" cy="259045"/>
    <xdr:sp macro="" textlink="">
      <xdr:nvSpPr>
        <xdr:cNvPr id="470" name="テキスト ボックス 469"/>
        <xdr:cNvSpPr txBox="1"/>
      </xdr:nvSpPr>
      <xdr:spPr>
        <a:xfrm>
          <a:off x="13131800" y="23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375,884
371,868
834.81
165,740,620
163,662,918
209,753
87,609,247
153,389,204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人件費に係る経常収支比率が類似団体平均値</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を下回っており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、これまで指定管理者制度の積極的な導入やＰＦＩなど、民間活力の活用による職員数の抑制、時間外勤務手当の縮減などに努めてきたことによるものである。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また、前年度との比較で経常収支比率が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ポイント上昇したのは、退職手当の増などにより、人件費における経常経費充当一般財源が約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億円の増となったことが主な要因である。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119380</xdr:rowOff>
    </xdr:to>
    <xdr:cxnSp macro="">
      <xdr:nvCxnSpPr>
        <xdr:cNvPr id="66" name="直線コネクタ 65"/>
        <xdr:cNvCxnSpPr/>
      </xdr:nvCxnSpPr>
      <xdr:spPr>
        <a:xfrm>
          <a:off x="3987800" y="6253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142240</xdr:rowOff>
    </xdr:to>
    <xdr:cxnSp macro="">
      <xdr:nvCxnSpPr>
        <xdr:cNvPr id="69" name="直線コネクタ 68"/>
        <xdr:cNvCxnSpPr/>
      </xdr:nvCxnSpPr>
      <xdr:spPr>
        <a:xfrm flipV="1">
          <a:off x="3098800" y="6253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142240</xdr:rowOff>
    </xdr:to>
    <xdr:cxnSp macro="">
      <xdr:nvCxnSpPr>
        <xdr:cNvPr id="72" name="直線コネクタ 71"/>
        <xdr:cNvCxnSpPr/>
      </xdr:nvCxnSpPr>
      <xdr:spPr>
        <a:xfrm>
          <a:off x="2209800" y="6268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96520</xdr:rowOff>
    </xdr:to>
    <xdr:cxnSp macro="">
      <xdr:nvCxnSpPr>
        <xdr:cNvPr id="75" name="直線コネクタ 74"/>
        <xdr:cNvCxnSpPr/>
      </xdr:nvCxnSpPr>
      <xdr:spPr>
        <a:xfrm>
          <a:off x="1320800" y="6215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85107</xdr:rowOff>
    </xdr:from>
    <xdr:ext cx="762000" cy="259045"/>
    <xdr:sp macro="" textlink="">
      <xdr:nvSpPr>
        <xdr:cNvPr id="86" name="人件費該当値テキスト"/>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90" name="テキスト ボックス 89"/>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94" name="テキスト ボックス 93"/>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に係る経常収支比率が類似施設と比較して高くなっているのは、業務の民間委託を推進してきたたことと、他の類似都市にない要因として、オリンピック開催に伴い建設した大型の競技施設の管理運営委託費が要因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東日本台風災害に伴う廃棄物・土砂撤去費の皆増などにより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した。なお、類似都市平均と比較すると</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ポイント上回っており、昨年度からの類似都市平均との差は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拡がった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167821</xdr:rowOff>
    </xdr:to>
    <xdr:cxnSp macro="">
      <xdr:nvCxnSpPr>
        <xdr:cNvPr id="129" name="直線コネクタ 128"/>
        <xdr:cNvCxnSpPr/>
      </xdr:nvCxnSpPr>
      <xdr:spPr>
        <a:xfrm>
          <a:off x="15671800" y="298450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91621</xdr:rowOff>
    </xdr:to>
    <xdr:cxnSp macro="">
      <xdr:nvCxnSpPr>
        <xdr:cNvPr id="132" name="直線コネクタ 131"/>
        <xdr:cNvCxnSpPr/>
      </xdr:nvCxnSpPr>
      <xdr:spPr>
        <a:xfrm flipV="1">
          <a:off x="14782800" y="29845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91621</xdr:rowOff>
    </xdr:from>
    <xdr:to>
      <xdr:col>73</xdr:col>
      <xdr:colOff>180975</xdr:colOff>
      <xdr:row>17</xdr:row>
      <xdr:rowOff>146050</xdr:rowOff>
    </xdr:to>
    <xdr:cxnSp macro="">
      <xdr:nvCxnSpPr>
        <xdr:cNvPr id="135" name="直線コネクタ 134"/>
        <xdr:cNvCxnSpPr/>
      </xdr:nvCxnSpPr>
      <xdr:spPr>
        <a:xfrm flipV="1">
          <a:off x="13893800" y="30062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58964</xdr:rowOff>
    </xdr:from>
    <xdr:to>
      <xdr:col>69</xdr:col>
      <xdr:colOff>92075</xdr:colOff>
      <xdr:row>17</xdr:row>
      <xdr:rowOff>146050</xdr:rowOff>
    </xdr:to>
    <xdr:cxnSp macro="">
      <xdr:nvCxnSpPr>
        <xdr:cNvPr id="138" name="直線コネクタ 137"/>
        <xdr:cNvCxnSpPr/>
      </xdr:nvCxnSpPr>
      <xdr:spPr>
        <a:xfrm>
          <a:off x="13004800" y="29736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0" name="テキスト ボックス 139"/>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48" name="楕円 147"/>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49" name="物件費該当値テキスト"/>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50" name="楕円 149"/>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51" name="テキスト ボックス 150"/>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40821</xdr:rowOff>
    </xdr:from>
    <xdr:to>
      <xdr:col>74</xdr:col>
      <xdr:colOff>31750</xdr:colOff>
      <xdr:row>17</xdr:row>
      <xdr:rowOff>142421</xdr:rowOff>
    </xdr:to>
    <xdr:sp macro="" textlink="">
      <xdr:nvSpPr>
        <xdr:cNvPr id="152" name="楕円 151"/>
        <xdr:cNvSpPr/>
      </xdr:nvSpPr>
      <xdr:spPr>
        <a:xfrm>
          <a:off x="14732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53" name="テキスト ボックス 152"/>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4" name="楕円 153"/>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5" name="テキスト ボックス 154"/>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56" name="楕円 155"/>
        <xdr:cNvSpPr/>
      </xdr:nvSpPr>
      <xdr:spPr>
        <a:xfrm>
          <a:off x="12954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57" name="テキスト ボックス 156"/>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扶助費に係る経常収支比率が類似団体平均値と比較して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おり、また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と比較すると</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している。主に</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私立保育所入所委託料の一般財源の減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などが要因である。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扶助費については、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今後も少子化対策の充実や高齢者の増加、障害者（児）介護給付費・訓練等給付費等に要する費用などにより増加が見込まれることから、法定外</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の見直しなどに取り組んでいく。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113393</xdr:rowOff>
    </xdr:from>
    <xdr:to>
      <xdr:col>24</xdr:col>
      <xdr:colOff>25400</xdr:colOff>
      <xdr:row>53</xdr:row>
      <xdr:rowOff>135165</xdr:rowOff>
    </xdr:to>
    <xdr:cxnSp macro="">
      <xdr:nvCxnSpPr>
        <xdr:cNvPr id="192" name="直線コネクタ 191"/>
        <xdr:cNvCxnSpPr/>
      </xdr:nvCxnSpPr>
      <xdr:spPr>
        <a:xfrm flipV="1">
          <a:off x="3987800" y="92002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3"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53</xdr:row>
      <xdr:rowOff>135165</xdr:rowOff>
    </xdr:to>
    <xdr:cxnSp macro="">
      <xdr:nvCxnSpPr>
        <xdr:cNvPr id="195" name="直線コネクタ 194"/>
        <xdr:cNvCxnSpPr/>
      </xdr:nvCxnSpPr>
      <xdr:spPr>
        <a:xfrm>
          <a:off x="3098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197" name="テキスト ボックス 196"/>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53</xdr:row>
      <xdr:rowOff>135165</xdr:rowOff>
    </xdr:to>
    <xdr:cxnSp macro="">
      <xdr:nvCxnSpPr>
        <xdr:cNvPr id="198" name="直線コネクタ 197"/>
        <xdr:cNvCxnSpPr/>
      </xdr:nvCxnSpPr>
      <xdr:spPr>
        <a:xfrm>
          <a:off x="2209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00" name="テキスト ボックス 199"/>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53</xdr:row>
      <xdr:rowOff>102507</xdr:rowOff>
    </xdr:to>
    <xdr:cxnSp macro="">
      <xdr:nvCxnSpPr>
        <xdr:cNvPr id="201" name="直線コネクタ 200"/>
        <xdr:cNvCxnSpPr/>
      </xdr:nvCxnSpPr>
      <xdr:spPr>
        <a:xfrm>
          <a:off x="1320800" y="9080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03" name="テキスト ボックス 202"/>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62593</xdr:rowOff>
    </xdr:from>
    <xdr:to>
      <xdr:col>24</xdr:col>
      <xdr:colOff>76200</xdr:colOff>
      <xdr:row>53</xdr:row>
      <xdr:rowOff>164193</xdr:rowOff>
    </xdr:to>
    <xdr:sp macro="" textlink="">
      <xdr:nvSpPr>
        <xdr:cNvPr id="211" name="楕円 210"/>
        <xdr:cNvSpPr/>
      </xdr:nvSpPr>
      <xdr:spPr>
        <a:xfrm>
          <a:off x="47752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79120</xdr:rowOff>
    </xdr:from>
    <xdr:ext cx="762000" cy="259045"/>
    <xdr:sp macro="" textlink="">
      <xdr:nvSpPr>
        <xdr:cNvPr id="212" name="扶助費該当値テキスト"/>
        <xdr:cNvSpPr txBox="1"/>
      </xdr:nvSpPr>
      <xdr:spPr>
        <a:xfrm>
          <a:off x="49149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84365</xdr:rowOff>
    </xdr:from>
    <xdr:to>
      <xdr:col>20</xdr:col>
      <xdr:colOff>38100</xdr:colOff>
      <xdr:row>54</xdr:row>
      <xdr:rowOff>14515</xdr:rowOff>
    </xdr:to>
    <xdr:sp macro="" textlink="">
      <xdr:nvSpPr>
        <xdr:cNvPr id="213" name="楕円 212"/>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24692</xdr:rowOff>
    </xdr:from>
    <xdr:ext cx="736600" cy="259045"/>
    <xdr:sp macro="" textlink="">
      <xdr:nvSpPr>
        <xdr:cNvPr id="214" name="テキスト ボックス 213"/>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15" name="楕円 214"/>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6" name="テキスト ボックス 215"/>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7" name="楕円 216"/>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8" name="テキスト ボックス 217"/>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114300</xdr:rowOff>
    </xdr:from>
    <xdr:to>
      <xdr:col>6</xdr:col>
      <xdr:colOff>171450</xdr:colOff>
      <xdr:row>53</xdr:row>
      <xdr:rowOff>44450</xdr:rowOff>
    </xdr:to>
    <xdr:sp macro="" textlink="">
      <xdr:nvSpPr>
        <xdr:cNvPr id="219" name="楕円 218"/>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54627</xdr:rowOff>
    </xdr:from>
    <xdr:ext cx="762000" cy="259045"/>
    <xdr:sp macro="" textlink="">
      <xdr:nvSpPr>
        <xdr:cNvPr id="220" name="テキスト ボックス 219"/>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その他の主なものは、介護保険特別会計、国民健康保険特別会計、後期高齢者医療特別会計への繰出金であり、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年度は、類似団体との比較においては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ポイント低くなっている。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今後は高齢化の進展に伴う保険給付費の増加などが見込まれることから、法定基準外の繰出金の抑制に努める。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44450</xdr:rowOff>
    </xdr:from>
    <xdr:to>
      <xdr:col>82</xdr:col>
      <xdr:colOff>107950</xdr:colOff>
      <xdr:row>57</xdr:row>
      <xdr:rowOff>57150</xdr:rowOff>
    </xdr:to>
    <xdr:cxnSp macro="">
      <xdr:nvCxnSpPr>
        <xdr:cNvPr id="253" name="直線コネクタ 252"/>
        <xdr:cNvCxnSpPr/>
      </xdr:nvCxnSpPr>
      <xdr:spPr>
        <a:xfrm flipV="1">
          <a:off x="15671800" y="9817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4"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6350</xdr:rowOff>
    </xdr:from>
    <xdr:to>
      <xdr:col>78</xdr:col>
      <xdr:colOff>69850</xdr:colOff>
      <xdr:row>57</xdr:row>
      <xdr:rowOff>57150</xdr:rowOff>
    </xdr:to>
    <xdr:cxnSp macro="">
      <xdr:nvCxnSpPr>
        <xdr:cNvPr id="256" name="直線コネクタ 255"/>
        <xdr:cNvCxnSpPr/>
      </xdr:nvCxnSpPr>
      <xdr:spPr>
        <a:xfrm>
          <a:off x="14782800" y="9779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58" name="テキスト ボックス 257"/>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6350</xdr:rowOff>
    </xdr:from>
    <xdr:to>
      <xdr:col>73</xdr:col>
      <xdr:colOff>180975</xdr:colOff>
      <xdr:row>57</xdr:row>
      <xdr:rowOff>107950</xdr:rowOff>
    </xdr:to>
    <xdr:cxnSp macro="">
      <xdr:nvCxnSpPr>
        <xdr:cNvPr id="259" name="直線コネクタ 258"/>
        <xdr:cNvCxnSpPr/>
      </xdr:nvCxnSpPr>
      <xdr:spPr>
        <a:xfrm flipV="1">
          <a:off x="13893800" y="9779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61" name="テキスト ボックス 260"/>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107950</xdr:rowOff>
    </xdr:to>
    <xdr:cxnSp macro="">
      <xdr:nvCxnSpPr>
        <xdr:cNvPr id="262" name="直線コネクタ 261"/>
        <xdr:cNvCxnSpPr/>
      </xdr:nvCxnSpPr>
      <xdr:spPr>
        <a:xfrm>
          <a:off x="13004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66" name="テキスト ボックス 265"/>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165100</xdr:rowOff>
    </xdr:from>
    <xdr:to>
      <xdr:col>82</xdr:col>
      <xdr:colOff>158750</xdr:colOff>
      <xdr:row>57</xdr:row>
      <xdr:rowOff>95250</xdr:rowOff>
    </xdr:to>
    <xdr:sp macro="" textlink="">
      <xdr:nvSpPr>
        <xdr:cNvPr id="272" name="楕円 271"/>
        <xdr:cNvSpPr/>
      </xdr:nvSpPr>
      <xdr:spPr>
        <a:xfrm>
          <a:off x="16459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10177</xdr:rowOff>
    </xdr:from>
    <xdr:ext cx="762000" cy="259045"/>
    <xdr:sp macro="" textlink="">
      <xdr:nvSpPr>
        <xdr:cNvPr id="273" name="その他該当値テキスト"/>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6350</xdr:rowOff>
    </xdr:from>
    <xdr:to>
      <xdr:col>78</xdr:col>
      <xdr:colOff>120650</xdr:colOff>
      <xdr:row>57</xdr:row>
      <xdr:rowOff>107950</xdr:rowOff>
    </xdr:to>
    <xdr:sp macro="" textlink="">
      <xdr:nvSpPr>
        <xdr:cNvPr id="274" name="楕円 273"/>
        <xdr:cNvSpPr/>
      </xdr:nvSpPr>
      <xdr:spPr>
        <a:xfrm>
          <a:off x="15621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75" name="テキスト ボックス 274"/>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127000</xdr:rowOff>
    </xdr:from>
    <xdr:to>
      <xdr:col>74</xdr:col>
      <xdr:colOff>31750</xdr:colOff>
      <xdr:row>57</xdr:row>
      <xdr:rowOff>57150</xdr:rowOff>
    </xdr:to>
    <xdr:sp macro="" textlink="">
      <xdr:nvSpPr>
        <xdr:cNvPr id="276" name="楕円 275"/>
        <xdr:cNvSpPr/>
      </xdr:nvSpPr>
      <xdr:spPr>
        <a:xfrm>
          <a:off x="14732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67327</xdr:rowOff>
    </xdr:from>
    <xdr:ext cx="762000" cy="259045"/>
    <xdr:sp macro="" textlink="">
      <xdr:nvSpPr>
        <xdr:cNvPr id="277" name="テキスト ボックス 276"/>
        <xdr:cNvSpPr txBox="1"/>
      </xdr:nvSpPr>
      <xdr:spPr>
        <a:xfrm>
          <a:off x="14401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8" name="楕円 277"/>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79" name="テキスト ボックス 278"/>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80" name="楕円 279"/>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81" name="テキスト ボックス 280"/>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に係る経常収支比率が類似団体と比較して高くなっているのは、下水道事業における企業債償還額に対する補助金が多額になっていることが要因のひとつである。今後は、下水道整備率の向上に伴い事業の平準化が進むことにより減少するものと見込んで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令和元年度は、幼稚園・認定こども園施設型給付費の増加等により、前年度と比較して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ポイント上昇した。</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92710</xdr:rowOff>
    </xdr:to>
    <xdr:cxnSp macro="">
      <xdr:nvCxnSpPr>
        <xdr:cNvPr id="314" name="直線コネクタ 313"/>
        <xdr:cNvCxnSpPr/>
      </xdr:nvCxnSpPr>
      <xdr:spPr>
        <a:xfrm>
          <a:off x="15671800" y="6070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5"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107950</xdr:rowOff>
    </xdr:to>
    <xdr:cxnSp macro="">
      <xdr:nvCxnSpPr>
        <xdr:cNvPr id="317" name="直線コネクタ 316"/>
        <xdr:cNvCxnSpPr/>
      </xdr:nvCxnSpPr>
      <xdr:spPr>
        <a:xfrm flipV="1">
          <a:off x="14782800" y="607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19" name="テキスト ボックス 318"/>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107950</xdr:rowOff>
    </xdr:from>
    <xdr:to>
      <xdr:col>73</xdr:col>
      <xdr:colOff>180975</xdr:colOff>
      <xdr:row>35</xdr:row>
      <xdr:rowOff>130810</xdr:rowOff>
    </xdr:to>
    <xdr:cxnSp macro="">
      <xdr:nvCxnSpPr>
        <xdr:cNvPr id="320" name="直線コネクタ 319"/>
        <xdr:cNvCxnSpPr/>
      </xdr:nvCxnSpPr>
      <xdr:spPr>
        <a:xfrm flipV="1">
          <a:off x="13893800" y="610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22" name="テキスト ボックス 321"/>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130810</xdr:rowOff>
    </xdr:from>
    <xdr:to>
      <xdr:col>69</xdr:col>
      <xdr:colOff>92075</xdr:colOff>
      <xdr:row>35</xdr:row>
      <xdr:rowOff>168910</xdr:rowOff>
    </xdr:to>
    <xdr:cxnSp macro="">
      <xdr:nvCxnSpPr>
        <xdr:cNvPr id="323" name="直線コネクタ 322"/>
        <xdr:cNvCxnSpPr/>
      </xdr:nvCxnSpPr>
      <xdr:spPr>
        <a:xfrm flipV="1">
          <a:off x="13004800" y="6131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25" name="テキスト ボックス 324"/>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27" name="テキスト ボックス 326"/>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33" name="楕円 332"/>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13987</xdr:rowOff>
    </xdr:from>
    <xdr:ext cx="762000" cy="259045"/>
    <xdr:sp macro="" textlink="">
      <xdr:nvSpPr>
        <xdr:cNvPr id="334" name="補助費等該当値テキスト"/>
        <xdr:cNvSpPr txBox="1"/>
      </xdr:nvSpPr>
      <xdr:spPr>
        <a:xfrm>
          <a:off x="165989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5" name="楕円 334"/>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105427</xdr:rowOff>
    </xdr:from>
    <xdr:ext cx="736600" cy="259045"/>
    <xdr:sp macro="" textlink="">
      <xdr:nvSpPr>
        <xdr:cNvPr id="336" name="テキスト ボックス 335"/>
        <xdr:cNvSpPr txBox="1"/>
      </xdr:nvSpPr>
      <xdr:spPr>
        <a:xfrm>
          <a:off x="15290800" y="610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57150</xdr:rowOff>
    </xdr:from>
    <xdr:to>
      <xdr:col>74</xdr:col>
      <xdr:colOff>31750</xdr:colOff>
      <xdr:row>35</xdr:row>
      <xdr:rowOff>158750</xdr:rowOff>
    </xdr:to>
    <xdr:sp macro="" textlink="">
      <xdr:nvSpPr>
        <xdr:cNvPr id="337" name="楕円 336"/>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143527</xdr:rowOff>
    </xdr:from>
    <xdr:ext cx="762000" cy="259045"/>
    <xdr:sp macro="" textlink="">
      <xdr:nvSpPr>
        <xdr:cNvPr id="338" name="テキスト ボックス 337"/>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80010</xdr:rowOff>
    </xdr:from>
    <xdr:to>
      <xdr:col>69</xdr:col>
      <xdr:colOff>142875</xdr:colOff>
      <xdr:row>36</xdr:row>
      <xdr:rowOff>10160</xdr:rowOff>
    </xdr:to>
    <xdr:sp macro="" textlink="">
      <xdr:nvSpPr>
        <xdr:cNvPr id="339" name="楕円 338"/>
        <xdr:cNvSpPr/>
      </xdr:nvSpPr>
      <xdr:spPr>
        <a:xfrm>
          <a:off x="13843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166387</xdr:rowOff>
    </xdr:from>
    <xdr:ext cx="762000" cy="259045"/>
    <xdr:sp macro="" textlink="">
      <xdr:nvSpPr>
        <xdr:cNvPr id="340" name="テキスト ボックス 339"/>
        <xdr:cNvSpPr txBox="1"/>
      </xdr:nvSpPr>
      <xdr:spPr>
        <a:xfrm>
          <a:off x="13512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118110</xdr:rowOff>
    </xdr:from>
    <xdr:to>
      <xdr:col>65</xdr:col>
      <xdr:colOff>53975</xdr:colOff>
      <xdr:row>36</xdr:row>
      <xdr:rowOff>48260</xdr:rowOff>
    </xdr:to>
    <xdr:sp macro="" textlink="">
      <xdr:nvSpPr>
        <xdr:cNvPr id="341" name="楕円 340"/>
        <xdr:cNvSpPr/>
      </xdr:nvSpPr>
      <xdr:spPr>
        <a:xfrm>
          <a:off x="12954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33037</xdr:rowOff>
    </xdr:from>
    <xdr:ext cx="762000" cy="259045"/>
    <xdr:sp macro="" textlink="">
      <xdr:nvSpPr>
        <xdr:cNvPr id="342" name="テキスト ボックス 341"/>
        <xdr:cNvSpPr txBox="1"/>
      </xdr:nvSpPr>
      <xdr:spPr>
        <a:xfrm>
          <a:off x="12623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オリンピック開催時の多額の起債の償還が平成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年度に終了した一方で、</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同年度以降の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第一庁舎・芸術館建設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等の元金償還の本格化に加え、令和元年度は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第四学校給食センター</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や高機能消防指令システム・中央消防署整備事業等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の償還開始により、公債費における経常経費充当一般財源が増加したため、</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ポイント上昇したものである。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今後、東日本台風災害に係る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市債償還がさらに本格化することに伴い、公債費が増加するため、新規市債発行の抑制に努める。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66039</xdr:rowOff>
    </xdr:from>
    <xdr:to>
      <xdr:col>24</xdr:col>
      <xdr:colOff>25400</xdr:colOff>
      <xdr:row>78</xdr:row>
      <xdr:rowOff>111761</xdr:rowOff>
    </xdr:to>
    <xdr:cxnSp macro="">
      <xdr:nvCxnSpPr>
        <xdr:cNvPr id="375" name="直線コネクタ 374"/>
        <xdr:cNvCxnSpPr/>
      </xdr:nvCxnSpPr>
      <xdr:spPr>
        <a:xfrm>
          <a:off x="3987800" y="134391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6"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66039</xdr:rowOff>
    </xdr:from>
    <xdr:to>
      <xdr:col>19</xdr:col>
      <xdr:colOff>187325</xdr:colOff>
      <xdr:row>78</xdr:row>
      <xdr:rowOff>96520</xdr:rowOff>
    </xdr:to>
    <xdr:cxnSp macro="">
      <xdr:nvCxnSpPr>
        <xdr:cNvPr id="378" name="直線コネクタ 377"/>
        <xdr:cNvCxnSpPr/>
      </xdr:nvCxnSpPr>
      <xdr:spPr>
        <a:xfrm flipV="1">
          <a:off x="3098800" y="13439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80" name="テキスト ボックス 379"/>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100330</xdr:rowOff>
    </xdr:from>
    <xdr:to>
      <xdr:col>15</xdr:col>
      <xdr:colOff>98425</xdr:colOff>
      <xdr:row>78</xdr:row>
      <xdr:rowOff>96520</xdr:rowOff>
    </xdr:to>
    <xdr:cxnSp macro="">
      <xdr:nvCxnSpPr>
        <xdr:cNvPr id="381" name="直線コネクタ 380"/>
        <xdr:cNvCxnSpPr/>
      </xdr:nvCxnSpPr>
      <xdr:spPr>
        <a:xfrm>
          <a:off x="2209800" y="133019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81297</xdr:rowOff>
    </xdr:from>
    <xdr:ext cx="762000" cy="259045"/>
    <xdr:sp macro="" textlink="">
      <xdr:nvSpPr>
        <xdr:cNvPr id="383" name="テキスト ボックス 382"/>
        <xdr:cNvSpPr txBox="1"/>
      </xdr:nvSpPr>
      <xdr:spPr>
        <a:xfrm>
          <a:off x="2717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54611</xdr:rowOff>
    </xdr:from>
    <xdr:to>
      <xdr:col>11</xdr:col>
      <xdr:colOff>9525</xdr:colOff>
      <xdr:row>77</xdr:row>
      <xdr:rowOff>100330</xdr:rowOff>
    </xdr:to>
    <xdr:cxnSp macro="">
      <xdr:nvCxnSpPr>
        <xdr:cNvPr id="384" name="直線コネクタ 383"/>
        <xdr:cNvCxnSpPr/>
      </xdr:nvCxnSpPr>
      <xdr:spPr>
        <a:xfrm>
          <a:off x="1320800" y="132562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6" name="テキスト ボックス 385"/>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8" name="テキスト ボックス 387"/>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60961</xdr:rowOff>
    </xdr:from>
    <xdr:to>
      <xdr:col>24</xdr:col>
      <xdr:colOff>76200</xdr:colOff>
      <xdr:row>78</xdr:row>
      <xdr:rowOff>162561</xdr:rowOff>
    </xdr:to>
    <xdr:sp macro="" textlink="">
      <xdr:nvSpPr>
        <xdr:cNvPr id="394" name="楕円 393"/>
        <xdr:cNvSpPr/>
      </xdr:nvSpPr>
      <xdr:spPr>
        <a:xfrm>
          <a:off x="4775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33038</xdr:rowOff>
    </xdr:from>
    <xdr:ext cx="762000" cy="259045"/>
    <xdr:sp macro="" textlink="">
      <xdr:nvSpPr>
        <xdr:cNvPr id="395" name="公債費該当値テキスト"/>
        <xdr:cNvSpPr txBox="1"/>
      </xdr:nvSpPr>
      <xdr:spPr>
        <a:xfrm>
          <a:off x="4914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15239</xdr:rowOff>
    </xdr:from>
    <xdr:to>
      <xdr:col>20</xdr:col>
      <xdr:colOff>38100</xdr:colOff>
      <xdr:row>78</xdr:row>
      <xdr:rowOff>116839</xdr:rowOff>
    </xdr:to>
    <xdr:sp macro="" textlink="">
      <xdr:nvSpPr>
        <xdr:cNvPr id="396" name="楕円 395"/>
        <xdr:cNvSpPr/>
      </xdr:nvSpPr>
      <xdr:spPr>
        <a:xfrm>
          <a:off x="3937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97" name="テキスト ボックス 396"/>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45720</xdr:rowOff>
    </xdr:from>
    <xdr:to>
      <xdr:col>15</xdr:col>
      <xdr:colOff>149225</xdr:colOff>
      <xdr:row>78</xdr:row>
      <xdr:rowOff>147320</xdr:rowOff>
    </xdr:to>
    <xdr:sp macro="" textlink="">
      <xdr:nvSpPr>
        <xdr:cNvPr id="398" name="楕円 397"/>
        <xdr:cNvSpPr/>
      </xdr:nvSpPr>
      <xdr:spPr>
        <a:xfrm>
          <a:off x="304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132097</xdr:rowOff>
    </xdr:from>
    <xdr:ext cx="762000" cy="259045"/>
    <xdr:sp macro="" textlink="">
      <xdr:nvSpPr>
        <xdr:cNvPr id="399" name="テキスト ボックス 398"/>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49530</xdr:rowOff>
    </xdr:from>
    <xdr:to>
      <xdr:col>11</xdr:col>
      <xdr:colOff>60325</xdr:colOff>
      <xdr:row>77</xdr:row>
      <xdr:rowOff>151130</xdr:rowOff>
    </xdr:to>
    <xdr:sp macro="" textlink="">
      <xdr:nvSpPr>
        <xdr:cNvPr id="400" name="楕円 399"/>
        <xdr:cNvSpPr/>
      </xdr:nvSpPr>
      <xdr:spPr>
        <a:xfrm>
          <a:off x="2159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161307</xdr:rowOff>
    </xdr:from>
    <xdr:ext cx="762000" cy="259045"/>
    <xdr:sp macro="" textlink="">
      <xdr:nvSpPr>
        <xdr:cNvPr id="401" name="テキスト ボックス 400"/>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402" name="楕円 401"/>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403" name="テキスト ボックス 402"/>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経常収支比率は、類似団体と比較して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ているものの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年度の数値</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は東日本台風災害の影響による歳出増加により、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東日本台風災害からの復興や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施設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の長寿命化経費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の増加が見込まれるため、事業の選択と集中、事務事業のスクラップアンドビルド、公共施設の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統廃合</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などを徹底し、経常的経費の抑制に努めていく。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77</xdr:row>
      <xdr:rowOff>24130</xdr:rowOff>
    </xdr:to>
    <xdr:cxnSp macro="">
      <xdr:nvCxnSpPr>
        <xdr:cNvPr id="434" name="直線コネクタ 433"/>
        <xdr:cNvCxnSpPr/>
      </xdr:nvCxnSpPr>
      <xdr:spPr>
        <a:xfrm>
          <a:off x="15671800" y="131617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73423</xdr:rowOff>
    </xdr:from>
    <xdr:ext cx="762000" cy="259045"/>
    <xdr:sp macro="" textlink="">
      <xdr:nvSpPr>
        <xdr:cNvPr id="435"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131572</xdr:rowOff>
    </xdr:from>
    <xdr:to>
      <xdr:col>78</xdr:col>
      <xdr:colOff>69850</xdr:colOff>
      <xdr:row>77</xdr:row>
      <xdr:rowOff>10413</xdr:rowOff>
    </xdr:to>
    <xdr:cxnSp macro="">
      <xdr:nvCxnSpPr>
        <xdr:cNvPr id="437" name="直線コネクタ 436"/>
        <xdr:cNvCxnSpPr/>
      </xdr:nvCxnSpPr>
      <xdr:spPr>
        <a:xfrm flipV="1">
          <a:off x="14782800" y="131617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9" name="テキスト ボックス 438"/>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xdr:rowOff>
    </xdr:from>
    <xdr:to>
      <xdr:col>73</xdr:col>
      <xdr:colOff>180975</xdr:colOff>
      <xdr:row>77</xdr:row>
      <xdr:rowOff>42418</xdr:rowOff>
    </xdr:to>
    <xdr:cxnSp macro="">
      <xdr:nvCxnSpPr>
        <xdr:cNvPr id="440" name="直線コネクタ 439"/>
        <xdr:cNvCxnSpPr/>
      </xdr:nvCxnSpPr>
      <xdr:spPr>
        <a:xfrm flipV="1">
          <a:off x="13893800" y="132120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2" name="テキスト ボックス 441"/>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94996</xdr:rowOff>
    </xdr:from>
    <xdr:to>
      <xdr:col>69</xdr:col>
      <xdr:colOff>92075</xdr:colOff>
      <xdr:row>77</xdr:row>
      <xdr:rowOff>42418</xdr:rowOff>
    </xdr:to>
    <xdr:cxnSp macro="">
      <xdr:nvCxnSpPr>
        <xdr:cNvPr id="443" name="直線コネクタ 442"/>
        <xdr:cNvCxnSpPr/>
      </xdr:nvCxnSpPr>
      <xdr:spPr>
        <a:xfrm>
          <a:off x="13004800" y="131251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5" name="テキスト ボックス 444"/>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47" name="テキスト ボックス 446"/>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53" name="楕円 452"/>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54" name="公債費以外該当値テキスト"/>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80772</xdr:rowOff>
    </xdr:from>
    <xdr:to>
      <xdr:col>78</xdr:col>
      <xdr:colOff>120650</xdr:colOff>
      <xdr:row>77</xdr:row>
      <xdr:rowOff>10922</xdr:rowOff>
    </xdr:to>
    <xdr:sp macro="" textlink="">
      <xdr:nvSpPr>
        <xdr:cNvPr id="455" name="楕円 454"/>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21099</xdr:rowOff>
    </xdr:from>
    <xdr:ext cx="736600" cy="259045"/>
    <xdr:sp macro="" textlink="">
      <xdr:nvSpPr>
        <xdr:cNvPr id="456" name="テキスト ボックス 455"/>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57" name="楕円 456"/>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71391</xdr:rowOff>
    </xdr:from>
    <xdr:ext cx="762000" cy="259045"/>
    <xdr:sp macro="" textlink="">
      <xdr:nvSpPr>
        <xdr:cNvPr id="458" name="テキスト ボックス 457"/>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163068</xdr:rowOff>
    </xdr:from>
    <xdr:to>
      <xdr:col>69</xdr:col>
      <xdr:colOff>142875</xdr:colOff>
      <xdr:row>77</xdr:row>
      <xdr:rowOff>93218</xdr:rowOff>
    </xdr:to>
    <xdr:sp macro="" textlink="">
      <xdr:nvSpPr>
        <xdr:cNvPr id="459" name="楕円 458"/>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103395</xdr:rowOff>
    </xdr:from>
    <xdr:ext cx="762000" cy="259045"/>
    <xdr:sp macro="" textlink="">
      <xdr:nvSpPr>
        <xdr:cNvPr id="460" name="テキスト ボックス 459"/>
        <xdr:cNvSpPr txBox="1"/>
      </xdr:nvSpPr>
      <xdr:spPr>
        <a:xfrm>
          <a:off x="13512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61" name="楕円 460"/>
        <xdr:cNvSpPr/>
      </xdr:nvSpPr>
      <xdr:spPr>
        <a:xfrm>
          <a:off x="12954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62" name="テキスト ボックス 461"/>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130322</xdr:rowOff>
    </xdr:from>
    <xdr:to>
      <xdr:col>29</xdr:col>
      <xdr:colOff>127000</xdr:colOff>
      <xdr:row>16</xdr:row>
      <xdr:rowOff>65948</xdr:rowOff>
    </xdr:to>
    <xdr:cxnSp macro="">
      <xdr:nvCxnSpPr>
        <xdr:cNvPr id="48" name="直線コネクタ 47"/>
        <xdr:cNvCxnSpPr/>
      </xdr:nvCxnSpPr>
      <xdr:spPr bwMode="auto">
        <a:xfrm flipV="1">
          <a:off x="5003800" y="2749697"/>
          <a:ext cx="647700" cy="107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32534</xdr:rowOff>
    </xdr:from>
    <xdr:ext cx="762000" cy="259045"/>
    <xdr:sp macro="" textlink="">
      <xdr:nvSpPr>
        <xdr:cNvPr id="49" name="人口1人当たり決算額の推移平均値テキスト130"/>
        <xdr:cNvSpPr txBox="1"/>
      </xdr:nvSpPr>
      <xdr:spPr>
        <a:xfrm>
          <a:off x="5740400" y="282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65948</xdr:rowOff>
    </xdr:from>
    <xdr:to>
      <xdr:col>26</xdr:col>
      <xdr:colOff>50800</xdr:colOff>
      <xdr:row>16</xdr:row>
      <xdr:rowOff>92100</xdr:rowOff>
    </xdr:to>
    <xdr:cxnSp macro="">
      <xdr:nvCxnSpPr>
        <xdr:cNvPr id="51" name="直線コネクタ 50"/>
        <xdr:cNvCxnSpPr/>
      </xdr:nvCxnSpPr>
      <xdr:spPr bwMode="auto">
        <a:xfrm flipV="1">
          <a:off x="4305300" y="2856773"/>
          <a:ext cx="698500" cy="26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92100</xdr:rowOff>
    </xdr:from>
    <xdr:to>
      <xdr:col>22</xdr:col>
      <xdr:colOff>114300</xdr:colOff>
      <xdr:row>16</xdr:row>
      <xdr:rowOff>104399</xdr:rowOff>
    </xdr:to>
    <xdr:cxnSp macro="">
      <xdr:nvCxnSpPr>
        <xdr:cNvPr id="54" name="直線コネクタ 53"/>
        <xdr:cNvCxnSpPr/>
      </xdr:nvCxnSpPr>
      <xdr:spPr bwMode="auto">
        <a:xfrm flipV="1">
          <a:off x="3606800" y="2882925"/>
          <a:ext cx="698500" cy="12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41724</xdr:rowOff>
    </xdr:from>
    <xdr:ext cx="762000" cy="259045"/>
    <xdr:sp macro="" textlink="">
      <xdr:nvSpPr>
        <xdr:cNvPr id="56" name="テキスト ボックス 55"/>
        <xdr:cNvSpPr txBox="1"/>
      </xdr:nvSpPr>
      <xdr:spPr>
        <a:xfrm>
          <a:off x="3924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104399</xdr:rowOff>
    </xdr:from>
    <xdr:to>
      <xdr:col>18</xdr:col>
      <xdr:colOff>177800</xdr:colOff>
      <xdr:row>16</xdr:row>
      <xdr:rowOff>110617</xdr:rowOff>
    </xdr:to>
    <xdr:cxnSp macro="">
      <xdr:nvCxnSpPr>
        <xdr:cNvPr id="57" name="直線コネクタ 56"/>
        <xdr:cNvCxnSpPr/>
      </xdr:nvCxnSpPr>
      <xdr:spPr bwMode="auto">
        <a:xfrm flipV="1">
          <a:off x="2908300" y="2895224"/>
          <a:ext cx="698500" cy="6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63715</xdr:rowOff>
    </xdr:from>
    <xdr:ext cx="762000" cy="259045"/>
    <xdr:sp macro="" textlink="">
      <xdr:nvSpPr>
        <xdr:cNvPr id="59" name="テキスト ボックス 58"/>
        <xdr:cNvSpPr txBox="1"/>
      </xdr:nvSpPr>
      <xdr:spPr>
        <a:xfrm>
          <a:off x="32258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60926</xdr:rowOff>
    </xdr:from>
    <xdr:ext cx="762000" cy="259045"/>
    <xdr:sp macro="" textlink="">
      <xdr:nvSpPr>
        <xdr:cNvPr id="61" name="テキスト ボックス 60"/>
        <xdr:cNvSpPr txBox="1"/>
      </xdr:nvSpPr>
      <xdr:spPr>
        <a:xfrm>
          <a:off x="2527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79522</xdr:rowOff>
    </xdr:from>
    <xdr:to>
      <xdr:col>29</xdr:col>
      <xdr:colOff>177800</xdr:colOff>
      <xdr:row>16</xdr:row>
      <xdr:rowOff>9672</xdr:rowOff>
    </xdr:to>
    <xdr:sp macro="" textlink="">
      <xdr:nvSpPr>
        <xdr:cNvPr id="67" name="楕円 66"/>
        <xdr:cNvSpPr/>
      </xdr:nvSpPr>
      <xdr:spPr bwMode="auto">
        <a:xfrm>
          <a:off x="5600700" y="2698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96049</xdr:rowOff>
    </xdr:from>
    <xdr:ext cx="762000" cy="259045"/>
    <xdr:sp macro="" textlink="">
      <xdr:nvSpPr>
        <xdr:cNvPr id="68" name="人口1人当たり決算額の推移該当値テキスト130"/>
        <xdr:cNvSpPr txBox="1"/>
      </xdr:nvSpPr>
      <xdr:spPr>
        <a:xfrm>
          <a:off x="5740400" y="254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15148</xdr:rowOff>
    </xdr:from>
    <xdr:to>
      <xdr:col>26</xdr:col>
      <xdr:colOff>101600</xdr:colOff>
      <xdr:row>16</xdr:row>
      <xdr:rowOff>116748</xdr:rowOff>
    </xdr:to>
    <xdr:sp macro="" textlink="">
      <xdr:nvSpPr>
        <xdr:cNvPr id="69" name="楕円 68"/>
        <xdr:cNvSpPr/>
      </xdr:nvSpPr>
      <xdr:spPr bwMode="auto">
        <a:xfrm>
          <a:off x="4953000" y="2805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126925</xdr:rowOff>
    </xdr:from>
    <xdr:ext cx="736600" cy="259045"/>
    <xdr:sp macro="" textlink="">
      <xdr:nvSpPr>
        <xdr:cNvPr id="70" name="テキスト ボックス 69"/>
        <xdr:cNvSpPr txBox="1"/>
      </xdr:nvSpPr>
      <xdr:spPr>
        <a:xfrm>
          <a:off x="4622800" y="257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41300</xdr:rowOff>
    </xdr:from>
    <xdr:to>
      <xdr:col>22</xdr:col>
      <xdr:colOff>165100</xdr:colOff>
      <xdr:row>16</xdr:row>
      <xdr:rowOff>142900</xdr:rowOff>
    </xdr:to>
    <xdr:sp macro="" textlink="">
      <xdr:nvSpPr>
        <xdr:cNvPr id="71" name="楕円 70"/>
        <xdr:cNvSpPr/>
      </xdr:nvSpPr>
      <xdr:spPr bwMode="auto">
        <a:xfrm>
          <a:off x="4254500" y="283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153077</xdr:rowOff>
    </xdr:from>
    <xdr:ext cx="762000" cy="259045"/>
    <xdr:sp macro="" textlink="">
      <xdr:nvSpPr>
        <xdr:cNvPr id="72" name="テキスト ボックス 71"/>
        <xdr:cNvSpPr txBox="1"/>
      </xdr:nvSpPr>
      <xdr:spPr>
        <a:xfrm>
          <a:off x="3924300" y="260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53599</xdr:rowOff>
    </xdr:from>
    <xdr:to>
      <xdr:col>19</xdr:col>
      <xdr:colOff>38100</xdr:colOff>
      <xdr:row>16</xdr:row>
      <xdr:rowOff>155199</xdr:rowOff>
    </xdr:to>
    <xdr:sp macro="" textlink="">
      <xdr:nvSpPr>
        <xdr:cNvPr id="73" name="楕円 72"/>
        <xdr:cNvSpPr/>
      </xdr:nvSpPr>
      <xdr:spPr bwMode="auto">
        <a:xfrm>
          <a:off x="3556000" y="2844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165376</xdr:rowOff>
    </xdr:from>
    <xdr:ext cx="762000" cy="259045"/>
    <xdr:sp macro="" textlink="">
      <xdr:nvSpPr>
        <xdr:cNvPr id="74" name="テキスト ボックス 73"/>
        <xdr:cNvSpPr txBox="1"/>
      </xdr:nvSpPr>
      <xdr:spPr>
        <a:xfrm>
          <a:off x="3225800" y="261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59817</xdr:rowOff>
    </xdr:from>
    <xdr:to>
      <xdr:col>15</xdr:col>
      <xdr:colOff>101600</xdr:colOff>
      <xdr:row>16</xdr:row>
      <xdr:rowOff>161417</xdr:rowOff>
    </xdr:to>
    <xdr:sp macro="" textlink="">
      <xdr:nvSpPr>
        <xdr:cNvPr id="75" name="楕円 74"/>
        <xdr:cNvSpPr/>
      </xdr:nvSpPr>
      <xdr:spPr bwMode="auto">
        <a:xfrm>
          <a:off x="2857500" y="2850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144</xdr:rowOff>
    </xdr:from>
    <xdr:ext cx="762000" cy="259045"/>
    <xdr:sp macro="" textlink="">
      <xdr:nvSpPr>
        <xdr:cNvPr id="76" name="テキスト ボックス 75"/>
        <xdr:cNvSpPr txBox="1"/>
      </xdr:nvSpPr>
      <xdr:spPr>
        <a:xfrm>
          <a:off x="2527300" y="2619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39492</xdr:rowOff>
    </xdr:from>
    <xdr:to>
      <xdr:col>29</xdr:col>
      <xdr:colOff>127000</xdr:colOff>
      <xdr:row>37</xdr:row>
      <xdr:rowOff>133493</xdr:rowOff>
    </xdr:to>
    <xdr:cxnSp macro="">
      <xdr:nvCxnSpPr>
        <xdr:cNvPr id="108" name="直線コネクタ 107"/>
        <xdr:cNvCxnSpPr/>
      </xdr:nvCxnSpPr>
      <xdr:spPr bwMode="auto">
        <a:xfrm flipV="1">
          <a:off x="5003800" y="7164192"/>
          <a:ext cx="647700" cy="94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133493</xdr:rowOff>
    </xdr:from>
    <xdr:to>
      <xdr:col>26</xdr:col>
      <xdr:colOff>50800</xdr:colOff>
      <xdr:row>37</xdr:row>
      <xdr:rowOff>142316</xdr:rowOff>
    </xdr:to>
    <xdr:cxnSp macro="">
      <xdr:nvCxnSpPr>
        <xdr:cNvPr id="111" name="直線コネクタ 110"/>
        <xdr:cNvCxnSpPr/>
      </xdr:nvCxnSpPr>
      <xdr:spPr bwMode="auto">
        <a:xfrm flipV="1">
          <a:off x="4305300" y="7258193"/>
          <a:ext cx="698500" cy="8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106412</xdr:rowOff>
    </xdr:from>
    <xdr:ext cx="736600" cy="259045"/>
    <xdr:sp macro="" textlink="">
      <xdr:nvSpPr>
        <xdr:cNvPr id="113" name="テキスト ボックス 112"/>
        <xdr:cNvSpPr txBox="1"/>
      </xdr:nvSpPr>
      <xdr:spPr>
        <a:xfrm>
          <a:off x="4622800" y="671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142316</xdr:rowOff>
    </xdr:from>
    <xdr:to>
      <xdr:col>22</xdr:col>
      <xdr:colOff>114300</xdr:colOff>
      <xdr:row>37</xdr:row>
      <xdr:rowOff>231287</xdr:rowOff>
    </xdr:to>
    <xdr:cxnSp macro="">
      <xdr:nvCxnSpPr>
        <xdr:cNvPr id="114" name="直線コネクタ 113"/>
        <xdr:cNvCxnSpPr/>
      </xdr:nvCxnSpPr>
      <xdr:spPr bwMode="auto">
        <a:xfrm flipV="1">
          <a:off x="3606800" y="7267016"/>
          <a:ext cx="698500" cy="88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100378</xdr:rowOff>
    </xdr:from>
    <xdr:ext cx="762000" cy="259045"/>
    <xdr:sp macro="" textlink="">
      <xdr:nvSpPr>
        <xdr:cNvPr id="116" name="テキスト ボックス 115"/>
        <xdr:cNvSpPr txBox="1"/>
      </xdr:nvSpPr>
      <xdr:spPr>
        <a:xfrm>
          <a:off x="3924300" y="671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155849</xdr:rowOff>
    </xdr:from>
    <xdr:to>
      <xdr:col>18</xdr:col>
      <xdr:colOff>177800</xdr:colOff>
      <xdr:row>37</xdr:row>
      <xdr:rowOff>231287</xdr:rowOff>
    </xdr:to>
    <xdr:cxnSp macro="">
      <xdr:nvCxnSpPr>
        <xdr:cNvPr id="117" name="直線コネクタ 116"/>
        <xdr:cNvCxnSpPr/>
      </xdr:nvCxnSpPr>
      <xdr:spPr bwMode="auto">
        <a:xfrm>
          <a:off x="2908300" y="7280549"/>
          <a:ext cx="698500" cy="75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63024</xdr:rowOff>
    </xdr:from>
    <xdr:ext cx="762000" cy="259045"/>
    <xdr:sp macro="" textlink="">
      <xdr:nvSpPr>
        <xdr:cNvPr id="119" name="テキスト ボックス 118"/>
        <xdr:cNvSpPr txBox="1"/>
      </xdr:nvSpPr>
      <xdr:spPr>
        <a:xfrm>
          <a:off x="32258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40667</xdr:rowOff>
    </xdr:from>
    <xdr:ext cx="762000" cy="259045"/>
    <xdr:sp macro="" textlink="">
      <xdr:nvSpPr>
        <xdr:cNvPr id="121" name="テキスト ボックス 120"/>
        <xdr:cNvSpPr txBox="1"/>
      </xdr:nvSpPr>
      <xdr:spPr>
        <a:xfrm>
          <a:off x="25273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160142</xdr:rowOff>
    </xdr:from>
    <xdr:to>
      <xdr:col>29</xdr:col>
      <xdr:colOff>177800</xdr:colOff>
      <xdr:row>37</xdr:row>
      <xdr:rowOff>90292</xdr:rowOff>
    </xdr:to>
    <xdr:sp macro="" textlink="">
      <xdr:nvSpPr>
        <xdr:cNvPr id="127" name="楕円 126"/>
        <xdr:cNvSpPr/>
      </xdr:nvSpPr>
      <xdr:spPr bwMode="auto">
        <a:xfrm>
          <a:off x="5600700" y="7113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132219</xdr:rowOff>
    </xdr:from>
    <xdr:ext cx="762000" cy="259045"/>
    <xdr:sp macro="" textlink="">
      <xdr:nvSpPr>
        <xdr:cNvPr id="128" name="人口1人当たり決算額の推移該当値テキスト445"/>
        <xdr:cNvSpPr txBox="1"/>
      </xdr:nvSpPr>
      <xdr:spPr>
        <a:xfrm>
          <a:off x="5740400" y="708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82693</xdr:rowOff>
    </xdr:from>
    <xdr:to>
      <xdr:col>26</xdr:col>
      <xdr:colOff>101600</xdr:colOff>
      <xdr:row>37</xdr:row>
      <xdr:rowOff>184293</xdr:rowOff>
    </xdr:to>
    <xdr:sp macro="" textlink="">
      <xdr:nvSpPr>
        <xdr:cNvPr id="129" name="楕円 128"/>
        <xdr:cNvSpPr/>
      </xdr:nvSpPr>
      <xdr:spPr bwMode="auto">
        <a:xfrm>
          <a:off x="4953000" y="7207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169070</xdr:rowOff>
    </xdr:from>
    <xdr:ext cx="736600" cy="259045"/>
    <xdr:sp macro="" textlink="">
      <xdr:nvSpPr>
        <xdr:cNvPr id="130" name="テキスト ボックス 129"/>
        <xdr:cNvSpPr txBox="1"/>
      </xdr:nvSpPr>
      <xdr:spPr>
        <a:xfrm>
          <a:off x="4622800" y="7293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91516</xdr:rowOff>
    </xdr:from>
    <xdr:to>
      <xdr:col>22</xdr:col>
      <xdr:colOff>165100</xdr:colOff>
      <xdr:row>37</xdr:row>
      <xdr:rowOff>193116</xdr:rowOff>
    </xdr:to>
    <xdr:sp macro="" textlink="">
      <xdr:nvSpPr>
        <xdr:cNvPr id="131" name="楕円 130"/>
        <xdr:cNvSpPr/>
      </xdr:nvSpPr>
      <xdr:spPr bwMode="auto">
        <a:xfrm>
          <a:off x="4254500" y="7216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177893</xdr:rowOff>
    </xdr:from>
    <xdr:ext cx="762000" cy="259045"/>
    <xdr:sp macro="" textlink="">
      <xdr:nvSpPr>
        <xdr:cNvPr id="132" name="テキスト ボックス 131"/>
        <xdr:cNvSpPr txBox="1"/>
      </xdr:nvSpPr>
      <xdr:spPr>
        <a:xfrm>
          <a:off x="3924300" y="730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180487</xdr:rowOff>
    </xdr:from>
    <xdr:to>
      <xdr:col>19</xdr:col>
      <xdr:colOff>38100</xdr:colOff>
      <xdr:row>37</xdr:row>
      <xdr:rowOff>282087</xdr:rowOff>
    </xdr:to>
    <xdr:sp macro="" textlink="">
      <xdr:nvSpPr>
        <xdr:cNvPr id="133" name="楕円 132"/>
        <xdr:cNvSpPr/>
      </xdr:nvSpPr>
      <xdr:spPr bwMode="auto">
        <a:xfrm>
          <a:off x="3556000" y="7305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266864</xdr:rowOff>
    </xdr:from>
    <xdr:ext cx="762000" cy="259045"/>
    <xdr:sp macro="" textlink="">
      <xdr:nvSpPr>
        <xdr:cNvPr id="134" name="テキスト ボックス 133"/>
        <xdr:cNvSpPr txBox="1"/>
      </xdr:nvSpPr>
      <xdr:spPr>
        <a:xfrm>
          <a:off x="3225800" y="7391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105049</xdr:rowOff>
    </xdr:from>
    <xdr:to>
      <xdr:col>15</xdr:col>
      <xdr:colOff>101600</xdr:colOff>
      <xdr:row>37</xdr:row>
      <xdr:rowOff>206649</xdr:rowOff>
    </xdr:to>
    <xdr:sp macro="" textlink="">
      <xdr:nvSpPr>
        <xdr:cNvPr id="135" name="楕円 134"/>
        <xdr:cNvSpPr/>
      </xdr:nvSpPr>
      <xdr:spPr bwMode="auto">
        <a:xfrm>
          <a:off x="2857500" y="7229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191426</xdr:rowOff>
    </xdr:from>
    <xdr:ext cx="762000" cy="259045"/>
    <xdr:sp macro="" textlink="">
      <xdr:nvSpPr>
        <xdr:cNvPr id="136" name="テキスト ボックス 135"/>
        <xdr:cNvSpPr txBox="1"/>
      </xdr:nvSpPr>
      <xdr:spPr>
        <a:xfrm>
          <a:off x="2527300" y="7316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375,884
371,868
834.81
165,740,620
163,662,918
209,753
87,609,247
153,389,204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23990</xdr:rowOff>
    </xdr:from>
    <xdr:to>
      <xdr:col>24</xdr:col>
      <xdr:colOff>63500</xdr:colOff>
      <xdr:row>34</xdr:row>
      <xdr:rowOff>61062</xdr:rowOff>
    </xdr:to>
    <xdr:cxnSp macro="">
      <xdr:nvCxnSpPr>
        <xdr:cNvPr id="61" name="直線コネクタ 60"/>
        <xdr:cNvCxnSpPr/>
      </xdr:nvCxnSpPr>
      <xdr:spPr>
        <a:xfrm flipV="1">
          <a:off x="3797300" y="5853290"/>
          <a:ext cx="838200" cy="3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140746</xdr:rowOff>
    </xdr:from>
    <xdr:ext cx="534377" cy="259045"/>
    <xdr:sp macro="" textlink="">
      <xdr:nvSpPr>
        <xdr:cNvPr id="62" name="人件費平均値テキスト"/>
        <xdr:cNvSpPr txBox="1"/>
      </xdr:nvSpPr>
      <xdr:spPr>
        <a:xfrm>
          <a:off x="4686300" y="597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52603</xdr:rowOff>
    </xdr:from>
    <xdr:to>
      <xdr:col>19</xdr:col>
      <xdr:colOff>177800</xdr:colOff>
      <xdr:row>34</xdr:row>
      <xdr:rowOff>61062</xdr:rowOff>
    </xdr:to>
    <xdr:cxnSp macro="">
      <xdr:nvCxnSpPr>
        <xdr:cNvPr id="64" name="直線コネクタ 63"/>
        <xdr:cNvCxnSpPr/>
      </xdr:nvCxnSpPr>
      <xdr:spPr>
        <a:xfrm>
          <a:off x="2908300" y="5881903"/>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89311</xdr:rowOff>
    </xdr:from>
    <xdr:ext cx="534377" cy="259045"/>
    <xdr:sp macro="" textlink="">
      <xdr:nvSpPr>
        <xdr:cNvPr id="66" name="テキスト ボックス 65"/>
        <xdr:cNvSpPr txBox="1"/>
      </xdr:nvSpPr>
      <xdr:spPr>
        <a:xfrm>
          <a:off x="3530111" y="60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52603</xdr:rowOff>
    </xdr:from>
    <xdr:to>
      <xdr:col>15</xdr:col>
      <xdr:colOff>50800</xdr:colOff>
      <xdr:row>34</xdr:row>
      <xdr:rowOff>129222</xdr:rowOff>
    </xdr:to>
    <xdr:cxnSp macro="">
      <xdr:nvCxnSpPr>
        <xdr:cNvPr id="67" name="直線コネクタ 66"/>
        <xdr:cNvCxnSpPr/>
      </xdr:nvCxnSpPr>
      <xdr:spPr>
        <a:xfrm flipV="1">
          <a:off x="2019300" y="5881903"/>
          <a:ext cx="889000" cy="7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93997</xdr:rowOff>
    </xdr:from>
    <xdr:ext cx="534377" cy="259045"/>
    <xdr:sp macro="" textlink="">
      <xdr:nvSpPr>
        <xdr:cNvPr id="69" name="テキスト ボックス 68"/>
        <xdr:cNvSpPr txBox="1"/>
      </xdr:nvSpPr>
      <xdr:spPr>
        <a:xfrm>
          <a:off x="2641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129222</xdr:rowOff>
    </xdr:from>
    <xdr:to>
      <xdr:col>10</xdr:col>
      <xdr:colOff>114300</xdr:colOff>
      <xdr:row>34</xdr:row>
      <xdr:rowOff>142977</xdr:rowOff>
    </xdr:to>
    <xdr:cxnSp macro="">
      <xdr:nvCxnSpPr>
        <xdr:cNvPr id="70" name="直線コネクタ 69"/>
        <xdr:cNvCxnSpPr/>
      </xdr:nvCxnSpPr>
      <xdr:spPr>
        <a:xfrm flipV="1">
          <a:off x="1130300" y="5958522"/>
          <a:ext cx="8890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101388</xdr:rowOff>
    </xdr:from>
    <xdr:ext cx="534377" cy="259045"/>
    <xdr:sp macro="" textlink="">
      <xdr:nvSpPr>
        <xdr:cNvPr id="72" name="テキスト ボックス 71"/>
        <xdr:cNvSpPr txBox="1"/>
      </xdr:nvSpPr>
      <xdr:spPr>
        <a:xfrm>
          <a:off x="1752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88511</xdr:rowOff>
    </xdr:from>
    <xdr:ext cx="534377" cy="259045"/>
    <xdr:sp macro="" textlink="">
      <xdr:nvSpPr>
        <xdr:cNvPr id="74" name="テキスト ボックス 73"/>
        <xdr:cNvSpPr txBox="1"/>
      </xdr:nvSpPr>
      <xdr:spPr>
        <a:xfrm>
          <a:off x="863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144640</xdr:rowOff>
    </xdr:from>
    <xdr:to>
      <xdr:col>24</xdr:col>
      <xdr:colOff>114300</xdr:colOff>
      <xdr:row>34</xdr:row>
      <xdr:rowOff>74790</xdr:rowOff>
    </xdr:to>
    <xdr:sp macro="" textlink="">
      <xdr:nvSpPr>
        <xdr:cNvPr id="80" name="楕円 79"/>
        <xdr:cNvSpPr/>
      </xdr:nvSpPr>
      <xdr:spPr>
        <a:xfrm>
          <a:off x="4584700" y="580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167517</xdr:rowOff>
    </xdr:from>
    <xdr:ext cx="534377" cy="259045"/>
    <xdr:sp macro="" textlink="">
      <xdr:nvSpPr>
        <xdr:cNvPr id="81" name="人件費該当値テキスト"/>
        <xdr:cNvSpPr txBox="1"/>
      </xdr:nvSpPr>
      <xdr:spPr>
        <a:xfrm>
          <a:off x="4686300" y="565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10262</xdr:rowOff>
    </xdr:from>
    <xdr:to>
      <xdr:col>20</xdr:col>
      <xdr:colOff>38100</xdr:colOff>
      <xdr:row>34</xdr:row>
      <xdr:rowOff>111862</xdr:rowOff>
    </xdr:to>
    <xdr:sp macro="" textlink="">
      <xdr:nvSpPr>
        <xdr:cNvPr id="82" name="楕円 81"/>
        <xdr:cNvSpPr/>
      </xdr:nvSpPr>
      <xdr:spPr>
        <a:xfrm>
          <a:off x="3746500" y="583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128389</xdr:rowOff>
    </xdr:from>
    <xdr:ext cx="534377" cy="259045"/>
    <xdr:sp macro="" textlink="">
      <xdr:nvSpPr>
        <xdr:cNvPr id="83" name="テキスト ボックス 82"/>
        <xdr:cNvSpPr txBox="1"/>
      </xdr:nvSpPr>
      <xdr:spPr>
        <a:xfrm>
          <a:off x="3530111" y="561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1803</xdr:rowOff>
    </xdr:from>
    <xdr:to>
      <xdr:col>15</xdr:col>
      <xdr:colOff>101600</xdr:colOff>
      <xdr:row>34</xdr:row>
      <xdr:rowOff>103403</xdr:rowOff>
    </xdr:to>
    <xdr:sp macro="" textlink="">
      <xdr:nvSpPr>
        <xdr:cNvPr id="84" name="楕円 83"/>
        <xdr:cNvSpPr/>
      </xdr:nvSpPr>
      <xdr:spPr>
        <a:xfrm>
          <a:off x="2857500" y="583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119930</xdr:rowOff>
    </xdr:from>
    <xdr:ext cx="534377" cy="259045"/>
    <xdr:sp macro="" textlink="">
      <xdr:nvSpPr>
        <xdr:cNvPr id="85" name="テキスト ボックス 84"/>
        <xdr:cNvSpPr txBox="1"/>
      </xdr:nvSpPr>
      <xdr:spPr>
        <a:xfrm>
          <a:off x="2641111" y="560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78422</xdr:rowOff>
    </xdr:from>
    <xdr:to>
      <xdr:col>10</xdr:col>
      <xdr:colOff>165100</xdr:colOff>
      <xdr:row>35</xdr:row>
      <xdr:rowOff>8572</xdr:rowOff>
    </xdr:to>
    <xdr:sp macro="" textlink="">
      <xdr:nvSpPr>
        <xdr:cNvPr id="86" name="楕円 85"/>
        <xdr:cNvSpPr/>
      </xdr:nvSpPr>
      <xdr:spPr>
        <a:xfrm>
          <a:off x="1968500" y="590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25099</xdr:rowOff>
    </xdr:from>
    <xdr:ext cx="534377" cy="259045"/>
    <xdr:sp macro="" textlink="">
      <xdr:nvSpPr>
        <xdr:cNvPr id="87" name="テキスト ボックス 86"/>
        <xdr:cNvSpPr txBox="1"/>
      </xdr:nvSpPr>
      <xdr:spPr>
        <a:xfrm>
          <a:off x="1752111" y="568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92177</xdr:rowOff>
    </xdr:from>
    <xdr:to>
      <xdr:col>6</xdr:col>
      <xdr:colOff>38100</xdr:colOff>
      <xdr:row>35</xdr:row>
      <xdr:rowOff>22327</xdr:rowOff>
    </xdr:to>
    <xdr:sp macro="" textlink="">
      <xdr:nvSpPr>
        <xdr:cNvPr id="88" name="楕円 87"/>
        <xdr:cNvSpPr/>
      </xdr:nvSpPr>
      <xdr:spPr>
        <a:xfrm>
          <a:off x="1079500" y="59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38854</xdr:rowOff>
    </xdr:from>
    <xdr:ext cx="534377" cy="259045"/>
    <xdr:sp macro="" textlink="">
      <xdr:nvSpPr>
        <xdr:cNvPr id="89" name="テキスト ボックス 88"/>
        <xdr:cNvSpPr txBox="1"/>
      </xdr:nvSpPr>
      <xdr:spPr>
        <a:xfrm>
          <a:off x="863111" y="569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126860</xdr:rowOff>
    </xdr:from>
    <xdr:to>
      <xdr:col>24</xdr:col>
      <xdr:colOff>63500</xdr:colOff>
      <xdr:row>56</xdr:row>
      <xdr:rowOff>11399</xdr:rowOff>
    </xdr:to>
    <xdr:cxnSp macro="">
      <xdr:nvCxnSpPr>
        <xdr:cNvPr id="119" name="直線コネクタ 118"/>
        <xdr:cNvCxnSpPr/>
      </xdr:nvCxnSpPr>
      <xdr:spPr>
        <a:xfrm flipV="1">
          <a:off x="3797300" y="9213710"/>
          <a:ext cx="838200" cy="39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55630</xdr:rowOff>
    </xdr:from>
    <xdr:ext cx="534377" cy="259045"/>
    <xdr:sp macro="" textlink="">
      <xdr:nvSpPr>
        <xdr:cNvPr id="120" name="物件費平均値テキスト"/>
        <xdr:cNvSpPr txBox="1"/>
      </xdr:nvSpPr>
      <xdr:spPr>
        <a:xfrm>
          <a:off x="4686300" y="94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10046</xdr:rowOff>
    </xdr:from>
    <xdr:to>
      <xdr:col>19</xdr:col>
      <xdr:colOff>177800</xdr:colOff>
      <xdr:row>56</xdr:row>
      <xdr:rowOff>11399</xdr:rowOff>
    </xdr:to>
    <xdr:cxnSp macro="">
      <xdr:nvCxnSpPr>
        <xdr:cNvPr id="122" name="直線コネクタ 121"/>
        <xdr:cNvCxnSpPr/>
      </xdr:nvCxnSpPr>
      <xdr:spPr>
        <a:xfrm>
          <a:off x="2908300" y="9611246"/>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146368</xdr:rowOff>
    </xdr:from>
    <xdr:to>
      <xdr:col>15</xdr:col>
      <xdr:colOff>50800</xdr:colOff>
      <xdr:row>56</xdr:row>
      <xdr:rowOff>10046</xdr:rowOff>
    </xdr:to>
    <xdr:cxnSp macro="">
      <xdr:nvCxnSpPr>
        <xdr:cNvPr id="125" name="直線コネクタ 124"/>
        <xdr:cNvCxnSpPr/>
      </xdr:nvCxnSpPr>
      <xdr:spPr>
        <a:xfrm>
          <a:off x="2019300" y="9576118"/>
          <a:ext cx="8890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83424</xdr:rowOff>
    </xdr:from>
    <xdr:ext cx="534377" cy="259045"/>
    <xdr:sp macro="" textlink="">
      <xdr:nvSpPr>
        <xdr:cNvPr id="127" name="テキスト ボックス 126"/>
        <xdr:cNvSpPr txBox="1"/>
      </xdr:nvSpPr>
      <xdr:spPr>
        <a:xfrm>
          <a:off x="2641111" y="96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146368</xdr:rowOff>
    </xdr:from>
    <xdr:to>
      <xdr:col>10</xdr:col>
      <xdr:colOff>114300</xdr:colOff>
      <xdr:row>56</xdr:row>
      <xdr:rowOff>8045</xdr:rowOff>
    </xdr:to>
    <xdr:cxnSp macro="">
      <xdr:nvCxnSpPr>
        <xdr:cNvPr id="128" name="直線コネクタ 127"/>
        <xdr:cNvCxnSpPr/>
      </xdr:nvCxnSpPr>
      <xdr:spPr>
        <a:xfrm flipV="1">
          <a:off x="1130300" y="9576118"/>
          <a:ext cx="889000" cy="3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61517</xdr:rowOff>
    </xdr:from>
    <xdr:ext cx="534377" cy="259045"/>
    <xdr:sp macro="" textlink="">
      <xdr:nvSpPr>
        <xdr:cNvPr id="130" name="テキスト ボックス 129"/>
        <xdr:cNvSpPr txBox="1"/>
      </xdr:nvSpPr>
      <xdr:spPr>
        <a:xfrm>
          <a:off x="1752111" y="96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75652</xdr:rowOff>
    </xdr:from>
    <xdr:ext cx="534377" cy="259045"/>
    <xdr:sp macro="" textlink="">
      <xdr:nvSpPr>
        <xdr:cNvPr id="132" name="テキスト ボックス 131"/>
        <xdr:cNvSpPr txBox="1"/>
      </xdr:nvSpPr>
      <xdr:spPr>
        <a:xfrm>
          <a:off x="863111" y="967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76060</xdr:rowOff>
    </xdr:from>
    <xdr:to>
      <xdr:col>24</xdr:col>
      <xdr:colOff>114300</xdr:colOff>
      <xdr:row>54</xdr:row>
      <xdr:rowOff>6210</xdr:rowOff>
    </xdr:to>
    <xdr:sp macro="" textlink="">
      <xdr:nvSpPr>
        <xdr:cNvPr id="138" name="楕円 137"/>
        <xdr:cNvSpPr/>
      </xdr:nvSpPr>
      <xdr:spPr>
        <a:xfrm>
          <a:off x="4584700" y="916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98937</xdr:rowOff>
    </xdr:from>
    <xdr:ext cx="534377" cy="259045"/>
    <xdr:sp macro="" textlink="">
      <xdr:nvSpPr>
        <xdr:cNvPr id="139" name="物件費該当値テキスト"/>
        <xdr:cNvSpPr txBox="1"/>
      </xdr:nvSpPr>
      <xdr:spPr>
        <a:xfrm>
          <a:off x="4686300" y="901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132049</xdr:rowOff>
    </xdr:from>
    <xdr:to>
      <xdr:col>20</xdr:col>
      <xdr:colOff>38100</xdr:colOff>
      <xdr:row>56</xdr:row>
      <xdr:rowOff>62199</xdr:rowOff>
    </xdr:to>
    <xdr:sp macro="" textlink="">
      <xdr:nvSpPr>
        <xdr:cNvPr id="140" name="楕円 139"/>
        <xdr:cNvSpPr/>
      </xdr:nvSpPr>
      <xdr:spPr>
        <a:xfrm>
          <a:off x="3746500" y="956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53326</xdr:rowOff>
    </xdr:from>
    <xdr:ext cx="534377" cy="259045"/>
    <xdr:sp macro="" textlink="">
      <xdr:nvSpPr>
        <xdr:cNvPr id="141" name="テキスト ボックス 140"/>
        <xdr:cNvSpPr txBox="1"/>
      </xdr:nvSpPr>
      <xdr:spPr>
        <a:xfrm>
          <a:off x="3530111" y="96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130696</xdr:rowOff>
    </xdr:from>
    <xdr:to>
      <xdr:col>15</xdr:col>
      <xdr:colOff>101600</xdr:colOff>
      <xdr:row>56</xdr:row>
      <xdr:rowOff>60846</xdr:rowOff>
    </xdr:to>
    <xdr:sp macro="" textlink="">
      <xdr:nvSpPr>
        <xdr:cNvPr id="142" name="楕円 141"/>
        <xdr:cNvSpPr/>
      </xdr:nvSpPr>
      <xdr:spPr>
        <a:xfrm>
          <a:off x="2857500" y="956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77373</xdr:rowOff>
    </xdr:from>
    <xdr:ext cx="534377" cy="259045"/>
    <xdr:sp macro="" textlink="">
      <xdr:nvSpPr>
        <xdr:cNvPr id="143" name="テキスト ボックス 142"/>
        <xdr:cNvSpPr txBox="1"/>
      </xdr:nvSpPr>
      <xdr:spPr>
        <a:xfrm>
          <a:off x="2641111" y="933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95568</xdr:rowOff>
    </xdr:from>
    <xdr:to>
      <xdr:col>10</xdr:col>
      <xdr:colOff>165100</xdr:colOff>
      <xdr:row>56</xdr:row>
      <xdr:rowOff>25718</xdr:rowOff>
    </xdr:to>
    <xdr:sp macro="" textlink="">
      <xdr:nvSpPr>
        <xdr:cNvPr id="144" name="楕円 143"/>
        <xdr:cNvSpPr/>
      </xdr:nvSpPr>
      <xdr:spPr>
        <a:xfrm>
          <a:off x="1968500" y="952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42245</xdr:rowOff>
    </xdr:from>
    <xdr:ext cx="534377" cy="259045"/>
    <xdr:sp macro="" textlink="">
      <xdr:nvSpPr>
        <xdr:cNvPr id="145" name="テキスト ボックス 144"/>
        <xdr:cNvSpPr txBox="1"/>
      </xdr:nvSpPr>
      <xdr:spPr>
        <a:xfrm>
          <a:off x="1752111" y="930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128695</xdr:rowOff>
    </xdr:from>
    <xdr:to>
      <xdr:col>6</xdr:col>
      <xdr:colOff>38100</xdr:colOff>
      <xdr:row>56</xdr:row>
      <xdr:rowOff>58845</xdr:rowOff>
    </xdr:to>
    <xdr:sp macro="" textlink="">
      <xdr:nvSpPr>
        <xdr:cNvPr id="146" name="楕円 145"/>
        <xdr:cNvSpPr/>
      </xdr:nvSpPr>
      <xdr:spPr>
        <a:xfrm>
          <a:off x="1079500" y="95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75372</xdr:rowOff>
    </xdr:from>
    <xdr:ext cx="534377" cy="259045"/>
    <xdr:sp macro="" textlink="">
      <xdr:nvSpPr>
        <xdr:cNvPr id="147" name="テキスト ボックス 146"/>
        <xdr:cNvSpPr txBox="1"/>
      </xdr:nvSpPr>
      <xdr:spPr>
        <a:xfrm>
          <a:off x="863111" y="933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6477</xdr:rowOff>
    </xdr:from>
    <xdr:to>
      <xdr:col>24</xdr:col>
      <xdr:colOff>63500</xdr:colOff>
      <xdr:row>75</xdr:row>
      <xdr:rowOff>160020</xdr:rowOff>
    </xdr:to>
    <xdr:cxnSp macro="">
      <xdr:nvCxnSpPr>
        <xdr:cNvPr id="176" name="直線コネクタ 175"/>
        <xdr:cNvCxnSpPr/>
      </xdr:nvCxnSpPr>
      <xdr:spPr>
        <a:xfrm>
          <a:off x="3797300" y="12865227"/>
          <a:ext cx="838200" cy="15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137304</xdr:rowOff>
    </xdr:from>
    <xdr:ext cx="469744" cy="259045"/>
    <xdr:sp macro="" textlink="">
      <xdr:nvSpPr>
        <xdr:cNvPr id="177" name="維持補修費平均値テキスト"/>
        <xdr:cNvSpPr txBox="1"/>
      </xdr:nvSpPr>
      <xdr:spPr>
        <a:xfrm>
          <a:off x="4686300" y="12996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143129</xdr:rowOff>
    </xdr:from>
    <xdr:to>
      <xdr:col>19</xdr:col>
      <xdr:colOff>177800</xdr:colOff>
      <xdr:row>75</xdr:row>
      <xdr:rowOff>6477</xdr:rowOff>
    </xdr:to>
    <xdr:cxnSp macro="">
      <xdr:nvCxnSpPr>
        <xdr:cNvPr id="179" name="直線コネクタ 178"/>
        <xdr:cNvCxnSpPr/>
      </xdr:nvCxnSpPr>
      <xdr:spPr>
        <a:xfrm>
          <a:off x="2908300" y="12830429"/>
          <a:ext cx="8890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53484</xdr:rowOff>
    </xdr:from>
    <xdr:ext cx="469744" cy="259045"/>
    <xdr:sp macro="" textlink="">
      <xdr:nvSpPr>
        <xdr:cNvPr id="181" name="テキスト ボックス 180"/>
        <xdr:cNvSpPr txBox="1"/>
      </xdr:nvSpPr>
      <xdr:spPr>
        <a:xfrm>
          <a:off x="3562428"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135636</xdr:rowOff>
    </xdr:from>
    <xdr:to>
      <xdr:col>15</xdr:col>
      <xdr:colOff>50800</xdr:colOff>
      <xdr:row>74</xdr:row>
      <xdr:rowOff>143129</xdr:rowOff>
    </xdr:to>
    <xdr:cxnSp macro="">
      <xdr:nvCxnSpPr>
        <xdr:cNvPr id="182" name="直線コネクタ 181"/>
        <xdr:cNvCxnSpPr/>
      </xdr:nvCxnSpPr>
      <xdr:spPr>
        <a:xfrm>
          <a:off x="2019300" y="12651486"/>
          <a:ext cx="889000" cy="1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64025</xdr:rowOff>
    </xdr:from>
    <xdr:ext cx="469744" cy="259045"/>
    <xdr:sp macro="" textlink="">
      <xdr:nvSpPr>
        <xdr:cNvPr id="184" name="テキスト ボックス 183"/>
        <xdr:cNvSpPr txBox="1"/>
      </xdr:nvSpPr>
      <xdr:spPr>
        <a:xfrm>
          <a:off x="2673428" y="1309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135636</xdr:rowOff>
    </xdr:from>
    <xdr:to>
      <xdr:col>10</xdr:col>
      <xdr:colOff>114300</xdr:colOff>
      <xdr:row>74</xdr:row>
      <xdr:rowOff>114554</xdr:rowOff>
    </xdr:to>
    <xdr:cxnSp macro="">
      <xdr:nvCxnSpPr>
        <xdr:cNvPr id="185" name="直線コネクタ 184"/>
        <xdr:cNvCxnSpPr/>
      </xdr:nvCxnSpPr>
      <xdr:spPr>
        <a:xfrm flipV="1">
          <a:off x="1130300" y="12651486"/>
          <a:ext cx="889000" cy="15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78122</xdr:rowOff>
    </xdr:from>
    <xdr:ext cx="469744" cy="259045"/>
    <xdr:sp macro="" textlink="">
      <xdr:nvSpPr>
        <xdr:cNvPr id="187" name="テキスト ボックス 186"/>
        <xdr:cNvSpPr txBox="1"/>
      </xdr:nvSpPr>
      <xdr:spPr>
        <a:xfrm>
          <a:off x="1784428"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86504</xdr:rowOff>
    </xdr:from>
    <xdr:ext cx="469744" cy="259045"/>
    <xdr:sp macro="" textlink="">
      <xdr:nvSpPr>
        <xdr:cNvPr id="189" name="テキスト ボックス 188"/>
        <xdr:cNvSpPr txBox="1"/>
      </xdr:nvSpPr>
      <xdr:spPr>
        <a:xfrm>
          <a:off x="895428" y="1311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109220</xdr:rowOff>
    </xdr:from>
    <xdr:to>
      <xdr:col>24</xdr:col>
      <xdr:colOff>114300</xdr:colOff>
      <xdr:row>76</xdr:row>
      <xdr:rowOff>39370</xdr:rowOff>
    </xdr:to>
    <xdr:sp macro="" textlink="">
      <xdr:nvSpPr>
        <xdr:cNvPr id="195" name="楕円 194"/>
        <xdr:cNvSpPr/>
      </xdr:nvSpPr>
      <xdr:spPr>
        <a:xfrm>
          <a:off x="4584700" y="129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132097</xdr:rowOff>
    </xdr:from>
    <xdr:ext cx="469744" cy="259045"/>
    <xdr:sp macro="" textlink="">
      <xdr:nvSpPr>
        <xdr:cNvPr id="196" name="維持補修費該当値テキスト"/>
        <xdr:cNvSpPr txBox="1"/>
      </xdr:nvSpPr>
      <xdr:spPr>
        <a:xfrm>
          <a:off x="4686300" y="1281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127127</xdr:rowOff>
    </xdr:from>
    <xdr:to>
      <xdr:col>20</xdr:col>
      <xdr:colOff>38100</xdr:colOff>
      <xdr:row>75</xdr:row>
      <xdr:rowOff>57277</xdr:rowOff>
    </xdr:to>
    <xdr:sp macro="" textlink="">
      <xdr:nvSpPr>
        <xdr:cNvPr id="197" name="楕円 196"/>
        <xdr:cNvSpPr/>
      </xdr:nvSpPr>
      <xdr:spPr>
        <a:xfrm>
          <a:off x="3746500" y="1281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73804</xdr:rowOff>
    </xdr:from>
    <xdr:ext cx="469744" cy="259045"/>
    <xdr:sp macro="" textlink="">
      <xdr:nvSpPr>
        <xdr:cNvPr id="198" name="テキスト ボックス 197"/>
        <xdr:cNvSpPr txBox="1"/>
      </xdr:nvSpPr>
      <xdr:spPr>
        <a:xfrm>
          <a:off x="3562428" y="1258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92329</xdr:rowOff>
    </xdr:from>
    <xdr:to>
      <xdr:col>15</xdr:col>
      <xdr:colOff>101600</xdr:colOff>
      <xdr:row>75</xdr:row>
      <xdr:rowOff>22479</xdr:rowOff>
    </xdr:to>
    <xdr:sp macro="" textlink="">
      <xdr:nvSpPr>
        <xdr:cNvPr id="199" name="楕円 198"/>
        <xdr:cNvSpPr/>
      </xdr:nvSpPr>
      <xdr:spPr>
        <a:xfrm>
          <a:off x="2857500" y="127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39006</xdr:rowOff>
    </xdr:from>
    <xdr:ext cx="469744" cy="259045"/>
    <xdr:sp macro="" textlink="">
      <xdr:nvSpPr>
        <xdr:cNvPr id="200" name="テキスト ボックス 199"/>
        <xdr:cNvSpPr txBox="1"/>
      </xdr:nvSpPr>
      <xdr:spPr>
        <a:xfrm>
          <a:off x="2673428" y="1255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84836</xdr:rowOff>
    </xdr:from>
    <xdr:to>
      <xdr:col>10</xdr:col>
      <xdr:colOff>165100</xdr:colOff>
      <xdr:row>74</xdr:row>
      <xdr:rowOff>14986</xdr:rowOff>
    </xdr:to>
    <xdr:sp macro="" textlink="">
      <xdr:nvSpPr>
        <xdr:cNvPr id="201" name="楕円 200"/>
        <xdr:cNvSpPr/>
      </xdr:nvSpPr>
      <xdr:spPr>
        <a:xfrm>
          <a:off x="1968500" y="126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31513</xdr:rowOff>
    </xdr:from>
    <xdr:ext cx="469744" cy="259045"/>
    <xdr:sp macro="" textlink="">
      <xdr:nvSpPr>
        <xdr:cNvPr id="202" name="テキスト ボックス 201"/>
        <xdr:cNvSpPr txBox="1"/>
      </xdr:nvSpPr>
      <xdr:spPr>
        <a:xfrm>
          <a:off x="1784428" y="1237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63754</xdr:rowOff>
    </xdr:from>
    <xdr:to>
      <xdr:col>6</xdr:col>
      <xdr:colOff>38100</xdr:colOff>
      <xdr:row>74</xdr:row>
      <xdr:rowOff>165354</xdr:rowOff>
    </xdr:to>
    <xdr:sp macro="" textlink="">
      <xdr:nvSpPr>
        <xdr:cNvPr id="203" name="楕円 202"/>
        <xdr:cNvSpPr/>
      </xdr:nvSpPr>
      <xdr:spPr>
        <a:xfrm>
          <a:off x="1079500" y="127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10431</xdr:rowOff>
    </xdr:from>
    <xdr:ext cx="469744" cy="259045"/>
    <xdr:sp macro="" textlink="">
      <xdr:nvSpPr>
        <xdr:cNvPr id="204" name="テキスト ボックス 203"/>
        <xdr:cNvSpPr txBox="1"/>
      </xdr:nvSpPr>
      <xdr:spPr>
        <a:xfrm>
          <a:off x="895428" y="1252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125361</xdr:rowOff>
    </xdr:from>
    <xdr:to>
      <xdr:col>24</xdr:col>
      <xdr:colOff>63500</xdr:colOff>
      <xdr:row>97</xdr:row>
      <xdr:rowOff>160910</xdr:rowOff>
    </xdr:to>
    <xdr:cxnSp macro="">
      <xdr:nvCxnSpPr>
        <xdr:cNvPr id="234" name="直線コネクタ 233"/>
        <xdr:cNvCxnSpPr/>
      </xdr:nvCxnSpPr>
      <xdr:spPr>
        <a:xfrm flipV="1">
          <a:off x="3797300" y="16756011"/>
          <a:ext cx="838200" cy="3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144653</xdr:rowOff>
    </xdr:from>
    <xdr:to>
      <xdr:col>19</xdr:col>
      <xdr:colOff>177800</xdr:colOff>
      <xdr:row>97</xdr:row>
      <xdr:rowOff>160910</xdr:rowOff>
    </xdr:to>
    <xdr:cxnSp macro="">
      <xdr:nvCxnSpPr>
        <xdr:cNvPr id="237" name="直線コネクタ 236"/>
        <xdr:cNvCxnSpPr/>
      </xdr:nvCxnSpPr>
      <xdr:spPr>
        <a:xfrm>
          <a:off x="2908300" y="16775303"/>
          <a:ext cx="889000" cy="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144653</xdr:rowOff>
    </xdr:from>
    <xdr:to>
      <xdr:col>15</xdr:col>
      <xdr:colOff>50800</xdr:colOff>
      <xdr:row>97</xdr:row>
      <xdr:rowOff>157060</xdr:rowOff>
    </xdr:to>
    <xdr:cxnSp macro="">
      <xdr:nvCxnSpPr>
        <xdr:cNvPr id="240" name="直線コネクタ 239"/>
        <xdr:cNvCxnSpPr/>
      </xdr:nvCxnSpPr>
      <xdr:spPr>
        <a:xfrm flipV="1">
          <a:off x="2019300" y="16775303"/>
          <a:ext cx="889000" cy="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157060</xdr:rowOff>
    </xdr:from>
    <xdr:to>
      <xdr:col>10</xdr:col>
      <xdr:colOff>114300</xdr:colOff>
      <xdr:row>98</xdr:row>
      <xdr:rowOff>41911</xdr:rowOff>
    </xdr:to>
    <xdr:cxnSp macro="">
      <xdr:nvCxnSpPr>
        <xdr:cNvPr id="243" name="直線コネクタ 242"/>
        <xdr:cNvCxnSpPr/>
      </xdr:nvCxnSpPr>
      <xdr:spPr>
        <a:xfrm flipV="1">
          <a:off x="1130300" y="16787710"/>
          <a:ext cx="889000" cy="5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74561</xdr:rowOff>
    </xdr:from>
    <xdr:to>
      <xdr:col>24</xdr:col>
      <xdr:colOff>114300</xdr:colOff>
      <xdr:row>98</xdr:row>
      <xdr:rowOff>4711</xdr:rowOff>
    </xdr:to>
    <xdr:sp macro="" textlink="">
      <xdr:nvSpPr>
        <xdr:cNvPr id="253" name="楕円 252"/>
        <xdr:cNvSpPr/>
      </xdr:nvSpPr>
      <xdr:spPr>
        <a:xfrm>
          <a:off x="4584700" y="1670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160938</xdr:rowOff>
    </xdr:from>
    <xdr:ext cx="534377" cy="259045"/>
    <xdr:sp macro="" textlink="">
      <xdr:nvSpPr>
        <xdr:cNvPr id="254" name="扶助費該当値テキスト"/>
        <xdr:cNvSpPr txBox="1"/>
      </xdr:nvSpPr>
      <xdr:spPr>
        <a:xfrm>
          <a:off x="4686300" y="1662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110110</xdr:rowOff>
    </xdr:from>
    <xdr:to>
      <xdr:col>20</xdr:col>
      <xdr:colOff>38100</xdr:colOff>
      <xdr:row>98</xdr:row>
      <xdr:rowOff>40260</xdr:rowOff>
    </xdr:to>
    <xdr:sp macro="" textlink="">
      <xdr:nvSpPr>
        <xdr:cNvPr id="255" name="楕円 254"/>
        <xdr:cNvSpPr/>
      </xdr:nvSpPr>
      <xdr:spPr>
        <a:xfrm>
          <a:off x="3746500" y="1674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31387</xdr:rowOff>
    </xdr:from>
    <xdr:ext cx="534377" cy="259045"/>
    <xdr:sp macro="" textlink="">
      <xdr:nvSpPr>
        <xdr:cNvPr id="256" name="テキスト ボックス 255"/>
        <xdr:cNvSpPr txBox="1"/>
      </xdr:nvSpPr>
      <xdr:spPr>
        <a:xfrm>
          <a:off x="3530111" y="1683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93853</xdr:rowOff>
    </xdr:from>
    <xdr:to>
      <xdr:col>15</xdr:col>
      <xdr:colOff>101600</xdr:colOff>
      <xdr:row>98</xdr:row>
      <xdr:rowOff>24003</xdr:rowOff>
    </xdr:to>
    <xdr:sp macro="" textlink="">
      <xdr:nvSpPr>
        <xdr:cNvPr id="257" name="楕円 256"/>
        <xdr:cNvSpPr/>
      </xdr:nvSpPr>
      <xdr:spPr>
        <a:xfrm>
          <a:off x="2857500" y="167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15130</xdr:rowOff>
    </xdr:from>
    <xdr:ext cx="534377" cy="259045"/>
    <xdr:sp macro="" textlink="">
      <xdr:nvSpPr>
        <xdr:cNvPr id="258" name="テキスト ボックス 257"/>
        <xdr:cNvSpPr txBox="1"/>
      </xdr:nvSpPr>
      <xdr:spPr>
        <a:xfrm>
          <a:off x="2641111" y="168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106260</xdr:rowOff>
    </xdr:from>
    <xdr:to>
      <xdr:col>10</xdr:col>
      <xdr:colOff>165100</xdr:colOff>
      <xdr:row>98</xdr:row>
      <xdr:rowOff>36410</xdr:rowOff>
    </xdr:to>
    <xdr:sp macro="" textlink="">
      <xdr:nvSpPr>
        <xdr:cNvPr id="259" name="楕円 258"/>
        <xdr:cNvSpPr/>
      </xdr:nvSpPr>
      <xdr:spPr>
        <a:xfrm>
          <a:off x="1968500" y="167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27537</xdr:rowOff>
    </xdr:from>
    <xdr:ext cx="534377" cy="259045"/>
    <xdr:sp macro="" textlink="">
      <xdr:nvSpPr>
        <xdr:cNvPr id="260" name="テキスト ボックス 259"/>
        <xdr:cNvSpPr txBox="1"/>
      </xdr:nvSpPr>
      <xdr:spPr>
        <a:xfrm>
          <a:off x="1752111" y="1682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162561</xdr:rowOff>
    </xdr:from>
    <xdr:to>
      <xdr:col>6</xdr:col>
      <xdr:colOff>38100</xdr:colOff>
      <xdr:row>98</xdr:row>
      <xdr:rowOff>92711</xdr:rowOff>
    </xdr:to>
    <xdr:sp macro="" textlink="">
      <xdr:nvSpPr>
        <xdr:cNvPr id="261" name="楕円 260"/>
        <xdr:cNvSpPr/>
      </xdr:nvSpPr>
      <xdr:spPr>
        <a:xfrm>
          <a:off x="1079500" y="1679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83838</xdr:rowOff>
    </xdr:from>
    <xdr:ext cx="534377" cy="259045"/>
    <xdr:sp macro="" textlink="">
      <xdr:nvSpPr>
        <xdr:cNvPr id="262" name="テキスト ボックス 261"/>
        <xdr:cNvSpPr txBox="1"/>
      </xdr:nvSpPr>
      <xdr:spPr>
        <a:xfrm>
          <a:off x="863111" y="1688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56764</xdr:rowOff>
    </xdr:from>
    <xdr:to>
      <xdr:col>55</xdr:col>
      <xdr:colOff>0</xdr:colOff>
      <xdr:row>36</xdr:row>
      <xdr:rowOff>3752</xdr:rowOff>
    </xdr:to>
    <xdr:cxnSp macro="">
      <xdr:nvCxnSpPr>
        <xdr:cNvPr id="290" name="直線コネクタ 289"/>
        <xdr:cNvCxnSpPr/>
      </xdr:nvCxnSpPr>
      <xdr:spPr>
        <a:xfrm flipV="1">
          <a:off x="9639300" y="6057514"/>
          <a:ext cx="838200" cy="11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147063</xdr:rowOff>
    </xdr:from>
    <xdr:ext cx="534377" cy="259045"/>
    <xdr:sp macro="" textlink="">
      <xdr:nvSpPr>
        <xdr:cNvPr id="291" name="補助費等平均値テキスト"/>
        <xdr:cNvSpPr txBox="1"/>
      </xdr:nvSpPr>
      <xdr:spPr>
        <a:xfrm>
          <a:off x="10528300" y="6319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149781</xdr:rowOff>
    </xdr:from>
    <xdr:to>
      <xdr:col>50</xdr:col>
      <xdr:colOff>114300</xdr:colOff>
      <xdr:row>36</xdr:row>
      <xdr:rowOff>3752</xdr:rowOff>
    </xdr:to>
    <xdr:cxnSp macro="">
      <xdr:nvCxnSpPr>
        <xdr:cNvPr id="293" name="直線コネクタ 292"/>
        <xdr:cNvCxnSpPr/>
      </xdr:nvCxnSpPr>
      <xdr:spPr>
        <a:xfrm>
          <a:off x="8750300" y="6150531"/>
          <a:ext cx="889000" cy="2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128546</xdr:rowOff>
    </xdr:from>
    <xdr:ext cx="534377" cy="259045"/>
    <xdr:sp macro="" textlink="">
      <xdr:nvSpPr>
        <xdr:cNvPr id="295" name="テキスト ボックス 294"/>
        <xdr:cNvSpPr txBox="1"/>
      </xdr:nvSpPr>
      <xdr:spPr>
        <a:xfrm>
          <a:off x="9372111" y="647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149781</xdr:rowOff>
    </xdr:from>
    <xdr:to>
      <xdr:col>45</xdr:col>
      <xdr:colOff>177800</xdr:colOff>
      <xdr:row>36</xdr:row>
      <xdr:rowOff>61679</xdr:rowOff>
    </xdr:to>
    <xdr:cxnSp macro="">
      <xdr:nvCxnSpPr>
        <xdr:cNvPr id="296" name="直線コネクタ 295"/>
        <xdr:cNvCxnSpPr/>
      </xdr:nvCxnSpPr>
      <xdr:spPr>
        <a:xfrm flipV="1">
          <a:off x="7861300" y="6150531"/>
          <a:ext cx="889000" cy="8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169786</xdr:rowOff>
    </xdr:from>
    <xdr:ext cx="534377" cy="259045"/>
    <xdr:sp macro="" textlink="">
      <xdr:nvSpPr>
        <xdr:cNvPr id="298" name="テキスト ボックス 297"/>
        <xdr:cNvSpPr txBox="1"/>
      </xdr:nvSpPr>
      <xdr:spPr>
        <a:xfrm>
          <a:off x="8483111" y="65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55987</xdr:rowOff>
    </xdr:from>
    <xdr:to>
      <xdr:col>41</xdr:col>
      <xdr:colOff>50800</xdr:colOff>
      <xdr:row>36</xdr:row>
      <xdr:rowOff>61679</xdr:rowOff>
    </xdr:to>
    <xdr:cxnSp macro="">
      <xdr:nvCxnSpPr>
        <xdr:cNvPr id="299" name="直線コネクタ 298"/>
        <xdr:cNvCxnSpPr/>
      </xdr:nvCxnSpPr>
      <xdr:spPr>
        <a:xfrm>
          <a:off x="6972300" y="6228187"/>
          <a:ext cx="8890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301" name="テキスト ボックス 300"/>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152412</xdr:rowOff>
    </xdr:from>
    <xdr:ext cx="534377" cy="259045"/>
    <xdr:sp macro="" textlink="">
      <xdr:nvSpPr>
        <xdr:cNvPr id="303" name="テキスト ボックス 302"/>
        <xdr:cNvSpPr txBox="1"/>
      </xdr:nvSpPr>
      <xdr:spPr>
        <a:xfrm>
          <a:off x="6705111" y="64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5964</xdr:rowOff>
    </xdr:from>
    <xdr:to>
      <xdr:col>55</xdr:col>
      <xdr:colOff>50800</xdr:colOff>
      <xdr:row>35</xdr:row>
      <xdr:rowOff>107564</xdr:rowOff>
    </xdr:to>
    <xdr:sp macro="" textlink="">
      <xdr:nvSpPr>
        <xdr:cNvPr id="309" name="楕円 308"/>
        <xdr:cNvSpPr/>
      </xdr:nvSpPr>
      <xdr:spPr>
        <a:xfrm>
          <a:off x="10426700" y="600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28841</xdr:rowOff>
    </xdr:from>
    <xdr:ext cx="534377" cy="259045"/>
    <xdr:sp macro="" textlink="">
      <xdr:nvSpPr>
        <xdr:cNvPr id="310" name="補助費等該当値テキスト"/>
        <xdr:cNvSpPr txBox="1"/>
      </xdr:nvSpPr>
      <xdr:spPr>
        <a:xfrm>
          <a:off x="10528300" y="585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124402</xdr:rowOff>
    </xdr:from>
    <xdr:to>
      <xdr:col>50</xdr:col>
      <xdr:colOff>165100</xdr:colOff>
      <xdr:row>36</xdr:row>
      <xdr:rowOff>54552</xdr:rowOff>
    </xdr:to>
    <xdr:sp macro="" textlink="">
      <xdr:nvSpPr>
        <xdr:cNvPr id="311" name="楕円 310"/>
        <xdr:cNvSpPr/>
      </xdr:nvSpPr>
      <xdr:spPr>
        <a:xfrm>
          <a:off x="9588500" y="612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71079</xdr:rowOff>
    </xdr:from>
    <xdr:ext cx="534377" cy="259045"/>
    <xdr:sp macro="" textlink="">
      <xdr:nvSpPr>
        <xdr:cNvPr id="312" name="テキスト ボックス 311"/>
        <xdr:cNvSpPr txBox="1"/>
      </xdr:nvSpPr>
      <xdr:spPr>
        <a:xfrm>
          <a:off x="9372111" y="590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98981</xdr:rowOff>
    </xdr:from>
    <xdr:to>
      <xdr:col>46</xdr:col>
      <xdr:colOff>38100</xdr:colOff>
      <xdr:row>36</xdr:row>
      <xdr:rowOff>29131</xdr:rowOff>
    </xdr:to>
    <xdr:sp macro="" textlink="">
      <xdr:nvSpPr>
        <xdr:cNvPr id="313" name="楕円 312"/>
        <xdr:cNvSpPr/>
      </xdr:nvSpPr>
      <xdr:spPr>
        <a:xfrm>
          <a:off x="8699500" y="60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45658</xdr:rowOff>
    </xdr:from>
    <xdr:ext cx="534377" cy="259045"/>
    <xdr:sp macro="" textlink="">
      <xdr:nvSpPr>
        <xdr:cNvPr id="314" name="テキスト ボックス 313"/>
        <xdr:cNvSpPr txBox="1"/>
      </xdr:nvSpPr>
      <xdr:spPr>
        <a:xfrm>
          <a:off x="8483111" y="587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10879</xdr:rowOff>
    </xdr:from>
    <xdr:to>
      <xdr:col>41</xdr:col>
      <xdr:colOff>101600</xdr:colOff>
      <xdr:row>36</xdr:row>
      <xdr:rowOff>112479</xdr:rowOff>
    </xdr:to>
    <xdr:sp macro="" textlink="">
      <xdr:nvSpPr>
        <xdr:cNvPr id="315" name="楕円 314"/>
        <xdr:cNvSpPr/>
      </xdr:nvSpPr>
      <xdr:spPr>
        <a:xfrm>
          <a:off x="7810500" y="61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129006</xdr:rowOff>
    </xdr:from>
    <xdr:ext cx="534377" cy="259045"/>
    <xdr:sp macro="" textlink="">
      <xdr:nvSpPr>
        <xdr:cNvPr id="316" name="テキスト ボックス 315"/>
        <xdr:cNvSpPr txBox="1"/>
      </xdr:nvSpPr>
      <xdr:spPr>
        <a:xfrm>
          <a:off x="7594111" y="595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5187</xdr:rowOff>
    </xdr:from>
    <xdr:to>
      <xdr:col>36</xdr:col>
      <xdr:colOff>165100</xdr:colOff>
      <xdr:row>36</xdr:row>
      <xdr:rowOff>106787</xdr:rowOff>
    </xdr:to>
    <xdr:sp macro="" textlink="">
      <xdr:nvSpPr>
        <xdr:cNvPr id="317" name="楕円 316"/>
        <xdr:cNvSpPr/>
      </xdr:nvSpPr>
      <xdr:spPr>
        <a:xfrm>
          <a:off x="6921500" y="617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123314</xdr:rowOff>
    </xdr:from>
    <xdr:ext cx="534377" cy="259045"/>
    <xdr:sp macro="" textlink="">
      <xdr:nvSpPr>
        <xdr:cNvPr id="318" name="テキスト ボックス 317"/>
        <xdr:cNvSpPr txBox="1"/>
      </xdr:nvSpPr>
      <xdr:spPr>
        <a:xfrm>
          <a:off x="6705111" y="59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167540</xdr:rowOff>
    </xdr:from>
    <xdr:to>
      <xdr:col>55</xdr:col>
      <xdr:colOff>0</xdr:colOff>
      <xdr:row>57</xdr:row>
      <xdr:rowOff>62450</xdr:rowOff>
    </xdr:to>
    <xdr:cxnSp macro="">
      <xdr:nvCxnSpPr>
        <xdr:cNvPr id="350" name="直線コネクタ 349"/>
        <xdr:cNvCxnSpPr/>
      </xdr:nvCxnSpPr>
      <xdr:spPr>
        <a:xfrm flipV="1">
          <a:off x="9639300" y="9597290"/>
          <a:ext cx="838200" cy="2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20807</xdr:rowOff>
    </xdr:from>
    <xdr:ext cx="534377" cy="259045"/>
    <xdr:sp macro="" textlink="">
      <xdr:nvSpPr>
        <xdr:cNvPr id="351" name="普通建設事業費平均値テキスト"/>
        <xdr:cNvSpPr txBox="1"/>
      </xdr:nvSpPr>
      <xdr:spPr>
        <a:xfrm>
          <a:off x="10528300" y="962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58465</xdr:rowOff>
    </xdr:from>
    <xdr:to>
      <xdr:col>50</xdr:col>
      <xdr:colOff>114300</xdr:colOff>
      <xdr:row>57</xdr:row>
      <xdr:rowOff>62450</xdr:rowOff>
    </xdr:to>
    <xdr:cxnSp macro="">
      <xdr:nvCxnSpPr>
        <xdr:cNvPr id="353" name="直線コネクタ 352"/>
        <xdr:cNvCxnSpPr/>
      </xdr:nvCxnSpPr>
      <xdr:spPr>
        <a:xfrm>
          <a:off x="8750300" y="9659665"/>
          <a:ext cx="889000" cy="17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89065</xdr:rowOff>
    </xdr:from>
    <xdr:to>
      <xdr:col>45</xdr:col>
      <xdr:colOff>177800</xdr:colOff>
      <xdr:row>56</xdr:row>
      <xdr:rowOff>58465</xdr:rowOff>
    </xdr:to>
    <xdr:cxnSp macro="">
      <xdr:nvCxnSpPr>
        <xdr:cNvPr id="356" name="直線コネクタ 355"/>
        <xdr:cNvCxnSpPr/>
      </xdr:nvCxnSpPr>
      <xdr:spPr>
        <a:xfrm>
          <a:off x="7861300" y="9518815"/>
          <a:ext cx="889000" cy="14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25068</xdr:rowOff>
    </xdr:from>
    <xdr:ext cx="534377" cy="259045"/>
    <xdr:sp macro="" textlink="">
      <xdr:nvSpPr>
        <xdr:cNvPr id="358" name="テキスト ボックス 357"/>
        <xdr:cNvSpPr txBox="1"/>
      </xdr:nvSpPr>
      <xdr:spPr>
        <a:xfrm>
          <a:off x="8483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146689</xdr:rowOff>
    </xdr:from>
    <xdr:to>
      <xdr:col>41</xdr:col>
      <xdr:colOff>50800</xdr:colOff>
      <xdr:row>55</xdr:row>
      <xdr:rowOff>89065</xdr:rowOff>
    </xdr:to>
    <xdr:cxnSp macro="">
      <xdr:nvCxnSpPr>
        <xdr:cNvPr id="359" name="直線コネクタ 358"/>
        <xdr:cNvCxnSpPr/>
      </xdr:nvCxnSpPr>
      <xdr:spPr>
        <a:xfrm>
          <a:off x="6972300" y="9062089"/>
          <a:ext cx="889000" cy="45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52713</xdr:rowOff>
    </xdr:from>
    <xdr:ext cx="534377" cy="259045"/>
    <xdr:sp macro="" textlink="">
      <xdr:nvSpPr>
        <xdr:cNvPr id="361" name="テキスト ボックス 360"/>
        <xdr:cNvSpPr txBox="1"/>
      </xdr:nvSpPr>
      <xdr:spPr>
        <a:xfrm>
          <a:off x="7594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150930</xdr:rowOff>
    </xdr:from>
    <xdr:ext cx="534377" cy="259045"/>
    <xdr:sp macro="" textlink="">
      <xdr:nvSpPr>
        <xdr:cNvPr id="363" name="テキスト ボックス 362"/>
        <xdr:cNvSpPr txBox="1"/>
      </xdr:nvSpPr>
      <xdr:spPr>
        <a:xfrm>
          <a:off x="6705111" y="97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116740</xdr:rowOff>
    </xdr:from>
    <xdr:to>
      <xdr:col>55</xdr:col>
      <xdr:colOff>50800</xdr:colOff>
      <xdr:row>56</xdr:row>
      <xdr:rowOff>46890</xdr:rowOff>
    </xdr:to>
    <xdr:sp macro="" textlink="">
      <xdr:nvSpPr>
        <xdr:cNvPr id="369" name="楕円 368"/>
        <xdr:cNvSpPr/>
      </xdr:nvSpPr>
      <xdr:spPr>
        <a:xfrm>
          <a:off x="10426700" y="954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139617</xdr:rowOff>
    </xdr:from>
    <xdr:ext cx="534377" cy="259045"/>
    <xdr:sp macro="" textlink="">
      <xdr:nvSpPr>
        <xdr:cNvPr id="370" name="普通建設事業費該当値テキスト"/>
        <xdr:cNvSpPr txBox="1"/>
      </xdr:nvSpPr>
      <xdr:spPr>
        <a:xfrm>
          <a:off x="10528300" y="939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11650</xdr:rowOff>
    </xdr:from>
    <xdr:to>
      <xdr:col>50</xdr:col>
      <xdr:colOff>165100</xdr:colOff>
      <xdr:row>57</xdr:row>
      <xdr:rowOff>113250</xdr:rowOff>
    </xdr:to>
    <xdr:sp macro="" textlink="">
      <xdr:nvSpPr>
        <xdr:cNvPr id="371" name="楕円 370"/>
        <xdr:cNvSpPr/>
      </xdr:nvSpPr>
      <xdr:spPr>
        <a:xfrm>
          <a:off x="9588500" y="97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104377</xdr:rowOff>
    </xdr:from>
    <xdr:ext cx="534377" cy="259045"/>
    <xdr:sp macro="" textlink="">
      <xdr:nvSpPr>
        <xdr:cNvPr id="372" name="テキスト ボックス 371"/>
        <xdr:cNvSpPr txBox="1"/>
      </xdr:nvSpPr>
      <xdr:spPr>
        <a:xfrm>
          <a:off x="9372111" y="987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7665</xdr:rowOff>
    </xdr:from>
    <xdr:to>
      <xdr:col>46</xdr:col>
      <xdr:colOff>38100</xdr:colOff>
      <xdr:row>56</xdr:row>
      <xdr:rowOff>109265</xdr:rowOff>
    </xdr:to>
    <xdr:sp macro="" textlink="">
      <xdr:nvSpPr>
        <xdr:cNvPr id="373" name="楕円 372"/>
        <xdr:cNvSpPr/>
      </xdr:nvSpPr>
      <xdr:spPr>
        <a:xfrm>
          <a:off x="8699500" y="960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125792</xdr:rowOff>
    </xdr:from>
    <xdr:ext cx="534377" cy="259045"/>
    <xdr:sp macro="" textlink="">
      <xdr:nvSpPr>
        <xdr:cNvPr id="374" name="テキスト ボックス 373"/>
        <xdr:cNvSpPr txBox="1"/>
      </xdr:nvSpPr>
      <xdr:spPr>
        <a:xfrm>
          <a:off x="8483111" y="938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38265</xdr:rowOff>
    </xdr:from>
    <xdr:to>
      <xdr:col>41</xdr:col>
      <xdr:colOff>101600</xdr:colOff>
      <xdr:row>55</xdr:row>
      <xdr:rowOff>139865</xdr:rowOff>
    </xdr:to>
    <xdr:sp macro="" textlink="">
      <xdr:nvSpPr>
        <xdr:cNvPr id="375" name="楕円 374"/>
        <xdr:cNvSpPr/>
      </xdr:nvSpPr>
      <xdr:spPr>
        <a:xfrm>
          <a:off x="7810500" y="94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156392</xdr:rowOff>
    </xdr:from>
    <xdr:ext cx="534377" cy="259045"/>
    <xdr:sp macro="" textlink="">
      <xdr:nvSpPr>
        <xdr:cNvPr id="376" name="テキスト ボックス 375"/>
        <xdr:cNvSpPr txBox="1"/>
      </xdr:nvSpPr>
      <xdr:spPr>
        <a:xfrm>
          <a:off x="7594111" y="924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95889</xdr:rowOff>
    </xdr:from>
    <xdr:to>
      <xdr:col>36</xdr:col>
      <xdr:colOff>165100</xdr:colOff>
      <xdr:row>53</xdr:row>
      <xdr:rowOff>26039</xdr:rowOff>
    </xdr:to>
    <xdr:sp macro="" textlink="">
      <xdr:nvSpPr>
        <xdr:cNvPr id="377" name="楕円 376"/>
        <xdr:cNvSpPr/>
      </xdr:nvSpPr>
      <xdr:spPr>
        <a:xfrm>
          <a:off x="6921500" y="901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42566</xdr:rowOff>
    </xdr:from>
    <xdr:ext cx="534377" cy="259045"/>
    <xdr:sp macro="" textlink="">
      <xdr:nvSpPr>
        <xdr:cNvPr id="378" name="テキスト ボックス 377"/>
        <xdr:cNvSpPr txBox="1"/>
      </xdr:nvSpPr>
      <xdr:spPr>
        <a:xfrm>
          <a:off x="6705111" y="878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164781</xdr:rowOff>
    </xdr:from>
    <xdr:to>
      <xdr:col>55</xdr:col>
      <xdr:colOff>0</xdr:colOff>
      <xdr:row>75</xdr:row>
      <xdr:rowOff>84444</xdr:rowOff>
    </xdr:to>
    <xdr:cxnSp macro="">
      <xdr:nvCxnSpPr>
        <xdr:cNvPr id="409" name="直線コネクタ 408"/>
        <xdr:cNvCxnSpPr/>
      </xdr:nvCxnSpPr>
      <xdr:spPr>
        <a:xfrm flipV="1">
          <a:off x="9639300" y="12852081"/>
          <a:ext cx="838200" cy="9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128331</xdr:rowOff>
    </xdr:from>
    <xdr:ext cx="534377" cy="259045"/>
    <xdr:sp macro="" textlink="">
      <xdr:nvSpPr>
        <xdr:cNvPr id="410" name="普通建設事業費 （ うち新規整備　）平均値テキスト"/>
        <xdr:cNvSpPr txBox="1"/>
      </xdr:nvSpPr>
      <xdr:spPr>
        <a:xfrm>
          <a:off x="10528300" y="13158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116285</xdr:rowOff>
    </xdr:from>
    <xdr:to>
      <xdr:col>50</xdr:col>
      <xdr:colOff>114300</xdr:colOff>
      <xdr:row>75</xdr:row>
      <xdr:rowOff>84444</xdr:rowOff>
    </xdr:to>
    <xdr:cxnSp macro="">
      <xdr:nvCxnSpPr>
        <xdr:cNvPr id="412" name="直線コネクタ 411"/>
        <xdr:cNvCxnSpPr/>
      </xdr:nvCxnSpPr>
      <xdr:spPr>
        <a:xfrm>
          <a:off x="8750300" y="12632135"/>
          <a:ext cx="889000" cy="3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154064</xdr:rowOff>
    </xdr:from>
    <xdr:ext cx="534377" cy="259045"/>
    <xdr:sp macro="" textlink="">
      <xdr:nvSpPr>
        <xdr:cNvPr id="414" name="テキスト ボックス 413"/>
        <xdr:cNvSpPr txBox="1"/>
      </xdr:nvSpPr>
      <xdr:spPr>
        <a:xfrm>
          <a:off x="9372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156780</xdr:rowOff>
    </xdr:from>
    <xdr:to>
      <xdr:col>45</xdr:col>
      <xdr:colOff>177800</xdr:colOff>
      <xdr:row>73</xdr:row>
      <xdr:rowOff>116285</xdr:rowOff>
    </xdr:to>
    <xdr:cxnSp macro="">
      <xdr:nvCxnSpPr>
        <xdr:cNvPr id="415" name="直線コネクタ 414"/>
        <xdr:cNvCxnSpPr/>
      </xdr:nvCxnSpPr>
      <xdr:spPr>
        <a:xfrm>
          <a:off x="7861300" y="12158280"/>
          <a:ext cx="889000" cy="47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114746</xdr:rowOff>
    </xdr:from>
    <xdr:ext cx="534377" cy="259045"/>
    <xdr:sp macro="" textlink="">
      <xdr:nvSpPr>
        <xdr:cNvPr id="417" name="テキスト ボックス 416"/>
        <xdr:cNvSpPr txBox="1"/>
      </xdr:nvSpPr>
      <xdr:spPr>
        <a:xfrm>
          <a:off x="8483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156780</xdr:rowOff>
    </xdr:from>
    <xdr:to>
      <xdr:col>41</xdr:col>
      <xdr:colOff>50800</xdr:colOff>
      <xdr:row>72</xdr:row>
      <xdr:rowOff>134507</xdr:rowOff>
    </xdr:to>
    <xdr:cxnSp macro="">
      <xdr:nvCxnSpPr>
        <xdr:cNvPr id="418" name="直線コネクタ 417"/>
        <xdr:cNvCxnSpPr/>
      </xdr:nvCxnSpPr>
      <xdr:spPr>
        <a:xfrm flipV="1">
          <a:off x="6972300" y="12158280"/>
          <a:ext cx="889000" cy="32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63440</xdr:rowOff>
    </xdr:from>
    <xdr:ext cx="534377" cy="259045"/>
    <xdr:sp macro="" textlink="">
      <xdr:nvSpPr>
        <xdr:cNvPr id="420" name="テキスト ボックス 419"/>
        <xdr:cNvSpPr txBox="1"/>
      </xdr:nvSpPr>
      <xdr:spPr>
        <a:xfrm>
          <a:off x="7594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65205</xdr:rowOff>
    </xdr:from>
    <xdr:ext cx="534377" cy="259045"/>
    <xdr:sp macro="" textlink="">
      <xdr:nvSpPr>
        <xdr:cNvPr id="422" name="テキスト ボックス 421"/>
        <xdr:cNvSpPr txBox="1"/>
      </xdr:nvSpPr>
      <xdr:spPr>
        <a:xfrm>
          <a:off x="6705111" y="130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113981</xdr:rowOff>
    </xdr:from>
    <xdr:to>
      <xdr:col>55</xdr:col>
      <xdr:colOff>50800</xdr:colOff>
      <xdr:row>75</xdr:row>
      <xdr:rowOff>44131</xdr:rowOff>
    </xdr:to>
    <xdr:sp macro="" textlink="">
      <xdr:nvSpPr>
        <xdr:cNvPr id="428" name="楕円 427"/>
        <xdr:cNvSpPr/>
      </xdr:nvSpPr>
      <xdr:spPr>
        <a:xfrm>
          <a:off x="10426700" y="1280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136858</xdr:rowOff>
    </xdr:from>
    <xdr:ext cx="534377" cy="259045"/>
    <xdr:sp macro="" textlink="">
      <xdr:nvSpPr>
        <xdr:cNvPr id="429" name="普通建設事業費 （ うち新規整備　）該当値テキスト"/>
        <xdr:cNvSpPr txBox="1"/>
      </xdr:nvSpPr>
      <xdr:spPr>
        <a:xfrm>
          <a:off x="10528300" y="1265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33644</xdr:rowOff>
    </xdr:from>
    <xdr:to>
      <xdr:col>50</xdr:col>
      <xdr:colOff>165100</xdr:colOff>
      <xdr:row>75</xdr:row>
      <xdr:rowOff>135244</xdr:rowOff>
    </xdr:to>
    <xdr:sp macro="" textlink="">
      <xdr:nvSpPr>
        <xdr:cNvPr id="430" name="楕円 429"/>
        <xdr:cNvSpPr/>
      </xdr:nvSpPr>
      <xdr:spPr>
        <a:xfrm>
          <a:off x="9588500" y="128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151771</xdr:rowOff>
    </xdr:from>
    <xdr:ext cx="534377" cy="259045"/>
    <xdr:sp macro="" textlink="">
      <xdr:nvSpPr>
        <xdr:cNvPr id="431" name="テキスト ボックス 430"/>
        <xdr:cNvSpPr txBox="1"/>
      </xdr:nvSpPr>
      <xdr:spPr>
        <a:xfrm>
          <a:off x="9372111" y="1266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65485</xdr:rowOff>
    </xdr:from>
    <xdr:to>
      <xdr:col>46</xdr:col>
      <xdr:colOff>38100</xdr:colOff>
      <xdr:row>73</xdr:row>
      <xdr:rowOff>167085</xdr:rowOff>
    </xdr:to>
    <xdr:sp macro="" textlink="">
      <xdr:nvSpPr>
        <xdr:cNvPr id="432" name="楕円 431"/>
        <xdr:cNvSpPr/>
      </xdr:nvSpPr>
      <xdr:spPr>
        <a:xfrm>
          <a:off x="8699500" y="1258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12162</xdr:rowOff>
    </xdr:from>
    <xdr:ext cx="534377" cy="259045"/>
    <xdr:sp macro="" textlink="">
      <xdr:nvSpPr>
        <xdr:cNvPr id="433" name="テキスト ボックス 432"/>
        <xdr:cNvSpPr txBox="1"/>
      </xdr:nvSpPr>
      <xdr:spPr>
        <a:xfrm>
          <a:off x="8483111" y="123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105980</xdr:rowOff>
    </xdr:from>
    <xdr:to>
      <xdr:col>41</xdr:col>
      <xdr:colOff>101600</xdr:colOff>
      <xdr:row>71</xdr:row>
      <xdr:rowOff>36130</xdr:rowOff>
    </xdr:to>
    <xdr:sp macro="" textlink="">
      <xdr:nvSpPr>
        <xdr:cNvPr id="434" name="楕円 433"/>
        <xdr:cNvSpPr/>
      </xdr:nvSpPr>
      <xdr:spPr>
        <a:xfrm>
          <a:off x="7810500" y="121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52657</xdr:rowOff>
    </xdr:from>
    <xdr:ext cx="534377" cy="259045"/>
    <xdr:sp macro="" textlink="">
      <xdr:nvSpPr>
        <xdr:cNvPr id="435" name="テキスト ボックス 434"/>
        <xdr:cNvSpPr txBox="1"/>
      </xdr:nvSpPr>
      <xdr:spPr>
        <a:xfrm>
          <a:off x="7594111" y="1188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83707</xdr:rowOff>
    </xdr:from>
    <xdr:to>
      <xdr:col>36</xdr:col>
      <xdr:colOff>165100</xdr:colOff>
      <xdr:row>73</xdr:row>
      <xdr:rowOff>13857</xdr:rowOff>
    </xdr:to>
    <xdr:sp macro="" textlink="">
      <xdr:nvSpPr>
        <xdr:cNvPr id="436" name="楕円 435"/>
        <xdr:cNvSpPr/>
      </xdr:nvSpPr>
      <xdr:spPr>
        <a:xfrm>
          <a:off x="6921500" y="1242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30384</xdr:rowOff>
    </xdr:from>
    <xdr:ext cx="534377" cy="259045"/>
    <xdr:sp macro="" textlink="">
      <xdr:nvSpPr>
        <xdr:cNvPr id="437" name="テキスト ボックス 436"/>
        <xdr:cNvSpPr txBox="1"/>
      </xdr:nvSpPr>
      <xdr:spPr>
        <a:xfrm>
          <a:off x="6705111" y="1220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45707</xdr:rowOff>
    </xdr:from>
    <xdr:to>
      <xdr:col>55</xdr:col>
      <xdr:colOff>0</xdr:colOff>
      <xdr:row>97</xdr:row>
      <xdr:rowOff>110934</xdr:rowOff>
    </xdr:to>
    <xdr:cxnSp macro="">
      <xdr:nvCxnSpPr>
        <xdr:cNvPr id="466" name="直線コネクタ 465"/>
        <xdr:cNvCxnSpPr/>
      </xdr:nvCxnSpPr>
      <xdr:spPr>
        <a:xfrm flipV="1">
          <a:off x="9639300" y="16504907"/>
          <a:ext cx="838200" cy="2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7" name="普通建設事業費 （ うち更新整備　）平均値テキスト"/>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105733</xdr:rowOff>
    </xdr:from>
    <xdr:to>
      <xdr:col>50</xdr:col>
      <xdr:colOff>114300</xdr:colOff>
      <xdr:row>97</xdr:row>
      <xdr:rowOff>110934</xdr:rowOff>
    </xdr:to>
    <xdr:cxnSp macro="">
      <xdr:nvCxnSpPr>
        <xdr:cNvPr id="469" name="直線コネクタ 468"/>
        <xdr:cNvCxnSpPr/>
      </xdr:nvCxnSpPr>
      <xdr:spPr>
        <a:xfrm>
          <a:off x="8750300" y="16736383"/>
          <a:ext cx="8890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71" name="テキスト ボックス 470"/>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105733</xdr:rowOff>
    </xdr:from>
    <xdr:to>
      <xdr:col>45</xdr:col>
      <xdr:colOff>177800</xdr:colOff>
      <xdr:row>98</xdr:row>
      <xdr:rowOff>35134</xdr:rowOff>
    </xdr:to>
    <xdr:cxnSp macro="">
      <xdr:nvCxnSpPr>
        <xdr:cNvPr id="472" name="直線コネクタ 471"/>
        <xdr:cNvCxnSpPr/>
      </xdr:nvCxnSpPr>
      <xdr:spPr>
        <a:xfrm flipV="1">
          <a:off x="7861300" y="16736383"/>
          <a:ext cx="889000" cy="10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150620</xdr:rowOff>
    </xdr:from>
    <xdr:ext cx="534377" cy="259045"/>
    <xdr:sp macro="" textlink="">
      <xdr:nvSpPr>
        <xdr:cNvPr id="474" name="テキスト ボックス 473"/>
        <xdr:cNvSpPr txBox="1"/>
      </xdr:nvSpPr>
      <xdr:spPr>
        <a:xfrm>
          <a:off x="8483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45422</xdr:rowOff>
    </xdr:from>
    <xdr:to>
      <xdr:col>41</xdr:col>
      <xdr:colOff>50800</xdr:colOff>
      <xdr:row>98</xdr:row>
      <xdr:rowOff>35134</xdr:rowOff>
    </xdr:to>
    <xdr:cxnSp macro="">
      <xdr:nvCxnSpPr>
        <xdr:cNvPr id="475" name="直線コネクタ 474"/>
        <xdr:cNvCxnSpPr/>
      </xdr:nvCxnSpPr>
      <xdr:spPr>
        <a:xfrm>
          <a:off x="6972300" y="16161722"/>
          <a:ext cx="889000" cy="67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15918</xdr:rowOff>
    </xdr:from>
    <xdr:ext cx="534377" cy="259045"/>
    <xdr:sp macro="" textlink="">
      <xdr:nvSpPr>
        <xdr:cNvPr id="477" name="テキスト ボックス 476"/>
        <xdr:cNvSpPr txBox="1"/>
      </xdr:nvSpPr>
      <xdr:spPr>
        <a:xfrm>
          <a:off x="7594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168902</xdr:rowOff>
    </xdr:from>
    <xdr:ext cx="534377" cy="259045"/>
    <xdr:sp macro="" textlink="">
      <xdr:nvSpPr>
        <xdr:cNvPr id="479" name="テキスト ボックス 478"/>
        <xdr:cNvSpPr txBox="1"/>
      </xdr:nvSpPr>
      <xdr:spPr>
        <a:xfrm>
          <a:off x="6705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166357</xdr:rowOff>
    </xdr:from>
    <xdr:to>
      <xdr:col>55</xdr:col>
      <xdr:colOff>50800</xdr:colOff>
      <xdr:row>96</xdr:row>
      <xdr:rowOff>96507</xdr:rowOff>
    </xdr:to>
    <xdr:sp macro="" textlink="">
      <xdr:nvSpPr>
        <xdr:cNvPr id="485" name="楕円 484"/>
        <xdr:cNvSpPr/>
      </xdr:nvSpPr>
      <xdr:spPr>
        <a:xfrm>
          <a:off x="10426700" y="1645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144784</xdr:rowOff>
    </xdr:from>
    <xdr:ext cx="534377" cy="259045"/>
    <xdr:sp macro="" textlink="">
      <xdr:nvSpPr>
        <xdr:cNvPr id="486" name="普通建設事業費 （ うち更新整備　）該当値テキスト"/>
        <xdr:cNvSpPr txBox="1"/>
      </xdr:nvSpPr>
      <xdr:spPr>
        <a:xfrm>
          <a:off x="10528300" y="1643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60134</xdr:rowOff>
    </xdr:from>
    <xdr:to>
      <xdr:col>50</xdr:col>
      <xdr:colOff>165100</xdr:colOff>
      <xdr:row>97</xdr:row>
      <xdr:rowOff>161734</xdr:rowOff>
    </xdr:to>
    <xdr:sp macro="" textlink="">
      <xdr:nvSpPr>
        <xdr:cNvPr id="487" name="楕円 486"/>
        <xdr:cNvSpPr/>
      </xdr:nvSpPr>
      <xdr:spPr>
        <a:xfrm>
          <a:off x="9588500" y="1669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152861</xdr:rowOff>
    </xdr:from>
    <xdr:ext cx="534377" cy="259045"/>
    <xdr:sp macro="" textlink="">
      <xdr:nvSpPr>
        <xdr:cNvPr id="488" name="テキスト ボックス 487"/>
        <xdr:cNvSpPr txBox="1"/>
      </xdr:nvSpPr>
      <xdr:spPr>
        <a:xfrm>
          <a:off x="9372111" y="1678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54933</xdr:rowOff>
    </xdr:from>
    <xdr:to>
      <xdr:col>46</xdr:col>
      <xdr:colOff>38100</xdr:colOff>
      <xdr:row>97</xdr:row>
      <xdr:rowOff>156533</xdr:rowOff>
    </xdr:to>
    <xdr:sp macro="" textlink="">
      <xdr:nvSpPr>
        <xdr:cNvPr id="489" name="楕円 488"/>
        <xdr:cNvSpPr/>
      </xdr:nvSpPr>
      <xdr:spPr>
        <a:xfrm>
          <a:off x="8699500" y="1668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147660</xdr:rowOff>
    </xdr:from>
    <xdr:ext cx="534377" cy="259045"/>
    <xdr:sp macro="" textlink="">
      <xdr:nvSpPr>
        <xdr:cNvPr id="490" name="テキスト ボックス 489"/>
        <xdr:cNvSpPr txBox="1"/>
      </xdr:nvSpPr>
      <xdr:spPr>
        <a:xfrm>
          <a:off x="8483111" y="167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155784</xdr:rowOff>
    </xdr:from>
    <xdr:to>
      <xdr:col>41</xdr:col>
      <xdr:colOff>101600</xdr:colOff>
      <xdr:row>98</xdr:row>
      <xdr:rowOff>85934</xdr:rowOff>
    </xdr:to>
    <xdr:sp macro="" textlink="">
      <xdr:nvSpPr>
        <xdr:cNvPr id="491" name="楕円 490"/>
        <xdr:cNvSpPr/>
      </xdr:nvSpPr>
      <xdr:spPr>
        <a:xfrm>
          <a:off x="7810500" y="167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77061</xdr:rowOff>
    </xdr:from>
    <xdr:ext cx="469744" cy="259045"/>
    <xdr:sp macro="" textlink="">
      <xdr:nvSpPr>
        <xdr:cNvPr id="492" name="テキスト ボックス 491"/>
        <xdr:cNvSpPr txBox="1"/>
      </xdr:nvSpPr>
      <xdr:spPr>
        <a:xfrm>
          <a:off x="7626428" y="1687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166072</xdr:rowOff>
    </xdr:from>
    <xdr:to>
      <xdr:col>36</xdr:col>
      <xdr:colOff>165100</xdr:colOff>
      <xdr:row>94</xdr:row>
      <xdr:rowOff>96222</xdr:rowOff>
    </xdr:to>
    <xdr:sp macro="" textlink="">
      <xdr:nvSpPr>
        <xdr:cNvPr id="493" name="楕円 492"/>
        <xdr:cNvSpPr/>
      </xdr:nvSpPr>
      <xdr:spPr>
        <a:xfrm>
          <a:off x="6921500" y="1611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112749</xdr:rowOff>
    </xdr:from>
    <xdr:ext cx="534377" cy="259045"/>
    <xdr:sp macro="" textlink="">
      <xdr:nvSpPr>
        <xdr:cNvPr id="494" name="テキスト ボックス 493"/>
        <xdr:cNvSpPr txBox="1"/>
      </xdr:nvSpPr>
      <xdr:spPr>
        <a:xfrm>
          <a:off x="6705111" y="1588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124874</xdr:rowOff>
    </xdr:from>
    <xdr:to>
      <xdr:col>85</xdr:col>
      <xdr:colOff>127000</xdr:colOff>
      <xdr:row>38</xdr:row>
      <xdr:rowOff>142541</xdr:rowOff>
    </xdr:to>
    <xdr:cxnSp macro="">
      <xdr:nvCxnSpPr>
        <xdr:cNvPr id="525" name="直線コネクタ 524"/>
        <xdr:cNvCxnSpPr/>
      </xdr:nvCxnSpPr>
      <xdr:spPr>
        <a:xfrm flipV="1">
          <a:off x="15481300" y="6125624"/>
          <a:ext cx="838200" cy="53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113733</xdr:rowOff>
    </xdr:from>
    <xdr:ext cx="469744" cy="259045"/>
    <xdr:sp macro="" textlink="">
      <xdr:nvSpPr>
        <xdr:cNvPr id="526" name="災害復旧事業費平均値テキスト"/>
        <xdr:cNvSpPr txBox="1"/>
      </xdr:nvSpPr>
      <xdr:spPr>
        <a:xfrm>
          <a:off x="16370300" y="6628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142541</xdr:rowOff>
    </xdr:from>
    <xdr:to>
      <xdr:col>81</xdr:col>
      <xdr:colOff>50800</xdr:colOff>
      <xdr:row>39</xdr:row>
      <xdr:rowOff>6100</xdr:rowOff>
    </xdr:to>
    <xdr:cxnSp macro="">
      <xdr:nvCxnSpPr>
        <xdr:cNvPr id="528" name="直線コネクタ 527"/>
        <xdr:cNvCxnSpPr/>
      </xdr:nvCxnSpPr>
      <xdr:spPr>
        <a:xfrm flipV="1">
          <a:off x="14592300" y="6657641"/>
          <a:ext cx="889000" cy="3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70789</xdr:rowOff>
    </xdr:from>
    <xdr:ext cx="469744" cy="259045"/>
    <xdr:sp macro="" textlink="">
      <xdr:nvSpPr>
        <xdr:cNvPr id="530" name="テキスト ボックス 529"/>
        <xdr:cNvSpPr txBox="1"/>
      </xdr:nvSpPr>
      <xdr:spPr>
        <a:xfrm>
          <a:off x="15246428" y="675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6100</xdr:rowOff>
    </xdr:from>
    <xdr:to>
      <xdr:col>76</xdr:col>
      <xdr:colOff>114300</xdr:colOff>
      <xdr:row>39</xdr:row>
      <xdr:rowOff>69324</xdr:rowOff>
    </xdr:to>
    <xdr:cxnSp macro="">
      <xdr:nvCxnSpPr>
        <xdr:cNvPr id="531" name="直線コネクタ 530"/>
        <xdr:cNvCxnSpPr/>
      </xdr:nvCxnSpPr>
      <xdr:spPr>
        <a:xfrm flipV="1">
          <a:off x="13703300" y="6692650"/>
          <a:ext cx="889000" cy="6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95771</xdr:rowOff>
    </xdr:from>
    <xdr:ext cx="469744" cy="259045"/>
    <xdr:sp macro="" textlink="">
      <xdr:nvSpPr>
        <xdr:cNvPr id="533" name="テキスト ボックス 532"/>
        <xdr:cNvSpPr txBox="1"/>
      </xdr:nvSpPr>
      <xdr:spPr>
        <a:xfrm>
          <a:off x="14357428" y="678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29417</xdr:rowOff>
    </xdr:from>
    <xdr:to>
      <xdr:col>71</xdr:col>
      <xdr:colOff>177800</xdr:colOff>
      <xdr:row>39</xdr:row>
      <xdr:rowOff>69324</xdr:rowOff>
    </xdr:to>
    <xdr:cxnSp macro="">
      <xdr:nvCxnSpPr>
        <xdr:cNvPr id="534" name="直線コネクタ 533"/>
        <xdr:cNvCxnSpPr/>
      </xdr:nvCxnSpPr>
      <xdr:spPr>
        <a:xfrm>
          <a:off x="12814300" y="6715967"/>
          <a:ext cx="889000" cy="3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107234</xdr:rowOff>
    </xdr:from>
    <xdr:ext cx="469744" cy="259045"/>
    <xdr:sp macro="" textlink="">
      <xdr:nvSpPr>
        <xdr:cNvPr id="538" name="テキスト ボックス 537"/>
        <xdr:cNvSpPr txBox="1"/>
      </xdr:nvSpPr>
      <xdr:spPr>
        <a:xfrm>
          <a:off x="12579428" y="679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74074</xdr:rowOff>
    </xdr:from>
    <xdr:to>
      <xdr:col>85</xdr:col>
      <xdr:colOff>177800</xdr:colOff>
      <xdr:row>36</xdr:row>
      <xdr:rowOff>4224</xdr:rowOff>
    </xdr:to>
    <xdr:sp macro="" textlink="">
      <xdr:nvSpPr>
        <xdr:cNvPr id="544" name="楕円 543"/>
        <xdr:cNvSpPr/>
      </xdr:nvSpPr>
      <xdr:spPr>
        <a:xfrm>
          <a:off x="16268700" y="607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96951</xdr:rowOff>
    </xdr:from>
    <xdr:ext cx="534377" cy="259045"/>
    <xdr:sp macro="" textlink="">
      <xdr:nvSpPr>
        <xdr:cNvPr id="545" name="災害復旧事業費該当値テキスト"/>
        <xdr:cNvSpPr txBox="1"/>
      </xdr:nvSpPr>
      <xdr:spPr>
        <a:xfrm>
          <a:off x="16370300" y="592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91741</xdr:rowOff>
    </xdr:from>
    <xdr:to>
      <xdr:col>81</xdr:col>
      <xdr:colOff>101600</xdr:colOff>
      <xdr:row>39</xdr:row>
      <xdr:rowOff>21891</xdr:rowOff>
    </xdr:to>
    <xdr:sp macro="" textlink="">
      <xdr:nvSpPr>
        <xdr:cNvPr id="546" name="楕円 545"/>
        <xdr:cNvSpPr/>
      </xdr:nvSpPr>
      <xdr:spPr>
        <a:xfrm>
          <a:off x="15430500" y="660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38418</xdr:rowOff>
    </xdr:from>
    <xdr:ext cx="469744" cy="259045"/>
    <xdr:sp macro="" textlink="">
      <xdr:nvSpPr>
        <xdr:cNvPr id="547" name="テキスト ボックス 546"/>
        <xdr:cNvSpPr txBox="1"/>
      </xdr:nvSpPr>
      <xdr:spPr>
        <a:xfrm>
          <a:off x="15246428" y="638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126750</xdr:rowOff>
    </xdr:from>
    <xdr:to>
      <xdr:col>76</xdr:col>
      <xdr:colOff>165100</xdr:colOff>
      <xdr:row>39</xdr:row>
      <xdr:rowOff>56900</xdr:rowOff>
    </xdr:to>
    <xdr:sp macro="" textlink="">
      <xdr:nvSpPr>
        <xdr:cNvPr id="548" name="楕円 547"/>
        <xdr:cNvSpPr/>
      </xdr:nvSpPr>
      <xdr:spPr>
        <a:xfrm>
          <a:off x="14541500" y="66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73427</xdr:rowOff>
    </xdr:from>
    <xdr:ext cx="469744" cy="259045"/>
    <xdr:sp macro="" textlink="">
      <xdr:nvSpPr>
        <xdr:cNvPr id="549" name="テキスト ボックス 548"/>
        <xdr:cNvSpPr txBox="1"/>
      </xdr:nvSpPr>
      <xdr:spPr>
        <a:xfrm>
          <a:off x="14357428" y="641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18524</xdr:rowOff>
    </xdr:from>
    <xdr:to>
      <xdr:col>72</xdr:col>
      <xdr:colOff>38100</xdr:colOff>
      <xdr:row>39</xdr:row>
      <xdr:rowOff>120124</xdr:rowOff>
    </xdr:to>
    <xdr:sp macro="" textlink="">
      <xdr:nvSpPr>
        <xdr:cNvPr id="550" name="楕円 549"/>
        <xdr:cNvSpPr/>
      </xdr:nvSpPr>
      <xdr:spPr>
        <a:xfrm>
          <a:off x="13652500" y="670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111251</xdr:rowOff>
    </xdr:from>
    <xdr:ext cx="378565" cy="259045"/>
    <xdr:sp macro="" textlink="">
      <xdr:nvSpPr>
        <xdr:cNvPr id="551" name="テキスト ボックス 550"/>
        <xdr:cNvSpPr txBox="1"/>
      </xdr:nvSpPr>
      <xdr:spPr>
        <a:xfrm>
          <a:off x="13514017" y="6797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150067</xdr:rowOff>
    </xdr:from>
    <xdr:to>
      <xdr:col>67</xdr:col>
      <xdr:colOff>101600</xdr:colOff>
      <xdr:row>39</xdr:row>
      <xdr:rowOff>80217</xdr:rowOff>
    </xdr:to>
    <xdr:sp macro="" textlink="">
      <xdr:nvSpPr>
        <xdr:cNvPr id="552" name="楕円 551"/>
        <xdr:cNvSpPr/>
      </xdr:nvSpPr>
      <xdr:spPr>
        <a:xfrm>
          <a:off x="12763500" y="666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96744</xdr:rowOff>
    </xdr:from>
    <xdr:ext cx="469744" cy="259045"/>
    <xdr:sp macro="" textlink="">
      <xdr:nvSpPr>
        <xdr:cNvPr id="553" name="テキスト ボックス 552"/>
        <xdr:cNvSpPr txBox="1"/>
      </xdr:nvSpPr>
      <xdr:spPr>
        <a:xfrm>
          <a:off x="12579428" y="644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65462</xdr:rowOff>
    </xdr:from>
    <xdr:to>
      <xdr:col>85</xdr:col>
      <xdr:colOff>127000</xdr:colOff>
      <xdr:row>74</xdr:row>
      <xdr:rowOff>94123</xdr:rowOff>
    </xdr:to>
    <xdr:cxnSp macro="">
      <xdr:nvCxnSpPr>
        <xdr:cNvPr id="636" name="直線コネクタ 635"/>
        <xdr:cNvCxnSpPr/>
      </xdr:nvCxnSpPr>
      <xdr:spPr>
        <a:xfrm flipV="1">
          <a:off x="15481300" y="12752762"/>
          <a:ext cx="838200" cy="2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141308</xdr:rowOff>
    </xdr:from>
    <xdr:ext cx="534377" cy="259045"/>
    <xdr:sp macro="" textlink="">
      <xdr:nvSpPr>
        <xdr:cNvPr id="637" name="公債費平均値テキスト"/>
        <xdr:cNvSpPr txBox="1"/>
      </xdr:nvSpPr>
      <xdr:spPr>
        <a:xfrm>
          <a:off x="16370300" y="12828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94123</xdr:rowOff>
    </xdr:from>
    <xdr:to>
      <xdr:col>81</xdr:col>
      <xdr:colOff>50800</xdr:colOff>
      <xdr:row>74</xdr:row>
      <xdr:rowOff>103495</xdr:rowOff>
    </xdr:to>
    <xdr:cxnSp macro="">
      <xdr:nvCxnSpPr>
        <xdr:cNvPr id="639" name="直線コネクタ 638"/>
        <xdr:cNvCxnSpPr/>
      </xdr:nvCxnSpPr>
      <xdr:spPr>
        <a:xfrm flipV="1">
          <a:off x="14592300" y="12781423"/>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67241</xdr:rowOff>
    </xdr:from>
    <xdr:ext cx="534377" cy="259045"/>
    <xdr:sp macro="" textlink="">
      <xdr:nvSpPr>
        <xdr:cNvPr id="641" name="テキスト ボックス 640"/>
        <xdr:cNvSpPr txBox="1"/>
      </xdr:nvSpPr>
      <xdr:spPr>
        <a:xfrm>
          <a:off x="15214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103495</xdr:rowOff>
    </xdr:from>
    <xdr:to>
      <xdr:col>76</xdr:col>
      <xdr:colOff>114300</xdr:colOff>
      <xdr:row>75</xdr:row>
      <xdr:rowOff>70577</xdr:rowOff>
    </xdr:to>
    <xdr:cxnSp macro="">
      <xdr:nvCxnSpPr>
        <xdr:cNvPr id="642" name="直線コネクタ 641"/>
        <xdr:cNvCxnSpPr/>
      </xdr:nvCxnSpPr>
      <xdr:spPr>
        <a:xfrm flipV="1">
          <a:off x="13703300" y="12790795"/>
          <a:ext cx="889000" cy="1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66070</xdr:rowOff>
    </xdr:from>
    <xdr:ext cx="534377" cy="259045"/>
    <xdr:sp macro="" textlink="">
      <xdr:nvSpPr>
        <xdr:cNvPr id="644" name="テキスト ボックス 643"/>
        <xdr:cNvSpPr txBox="1"/>
      </xdr:nvSpPr>
      <xdr:spPr>
        <a:xfrm>
          <a:off x="14325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39201</xdr:rowOff>
    </xdr:from>
    <xdr:to>
      <xdr:col>71</xdr:col>
      <xdr:colOff>177800</xdr:colOff>
      <xdr:row>75</xdr:row>
      <xdr:rowOff>70577</xdr:rowOff>
    </xdr:to>
    <xdr:cxnSp macro="">
      <xdr:nvCxnSpPr>
        <xdr:cNvPr id="645" name="直線コネクタ 644"/>
        <xdr:cNvCxnSpPr/>
      </xdr:nvCxnSpPr>
      <xdr:spPr>
        <a:xfrm>
          <a:off x="12814300" y="12897951"/>
          <a:ext cx="889000" cy="3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80725</xdr:rowOff>
    </xdr:from>
    <xdr:ext cx="534377" cy="259045"/>
    <xdr:sp macro="" textlink="">
      <xdr:nvSpPr>
        <xdr:cNvPr id="647" name="テキスト ボックス 646"/>
        <xdr:cNvSpPr txBox="1"/>
      </xdr:nvSpPr>
      <xdr:spPr>
        <a:xfrm>
          <a:off x="13436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75839</xdr:rowOff>
    </xdr:from>
    <xdr:ext cx="534377" cy="259045"/>
    <xdr:sp macro="" textlink="">
      <xdr:nvSpPr>
        <xdr:cNvPr id="649" name="テキスト ボックス 648"/>
        <xdr:cNvSpPr txBox="1"/>
      </xdr:nvSpPr>
      <xdr:spPr>
        <a:xfrm>
          <a:off x="12547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14662</xdr:rowOff>
    </xdr:from>
    <xdr:to>
      <xdr:col>85</xdr:col>
      <xdr:colOff>177800</xdr:colOff>
      <xdr:row>74</xdr:row>
      <xdr:rowOff>116262</xdr:rowOff>
    </xdr:to>
    <xdr:sp macro="" textlink="">
      <xdr:nvSpPr>
        <xdr:cNvPr id="655" name="楕円 654"/>
        <xdr:cNvSpPr/>
      </xdr:nvSpPr>
      <xdr:spPr>
        <a:xfrm>
          <a:off x="16268700" y="1270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37539</xdr:rowOff>
    </xdr:from>
    <xdr:ext cx="534377" cy="259045"/>
    <xdr:sp macro="" textlink="">
      <xdr:nvSpPr>
        <xdr:cNvPr id="656" name="公債費該当値テキスト"/>
        <xdr:cNvSpPr txBox="1"/>
      </xdr:nvSpPr>
      <xdr:spPr>
        <a:xfrm>
          <a:off x="16370300" y="1255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43323</xdr:rowOff>
    </xdr:from>
    <xdr:to>
      <xdr:col>81</xdr:col>
      <xdr:colOff>101600</xdr:colOff>
      <xdr:row>74</xdr:row>
      <xdr:rowOff>144923</xdr:rowOff>
    </xdr:to>
    <xdr:sp macro="" textlink="">
      <xdr:nvSpPr>
        <xdr:cNvPr id="657" name="楕円 656"/>
        <xdr:cNvSpPr/>
      </xdr:nvSpPr>
      <xdr:spPr>
        <a:xfrm>
          <a:off x="15430500" y="1273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161450</xdr:rowOff>
    </xdr:from>
    <xdr:ext cx="534377" cy="259045"/>
    <xdr:sp macro="" textlink="">
      <xdr:nvSpPr>
        <xdr:cNvPr id="658" name="テキスト ボックス 657"/>
        <xdr:cNvSpPr txBox="1"/>
      </xdr:nvSpPr>
      <xdr:spPr>
        <a:xfrm>
          <a:off x="15214111" y="1250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52695</xdr:rowOff>
    </xdr:from>
    <xdr:to>
      <xdr:col>76</xdr:col>
      <xdr:colOff>165100</xdr:colOff>
      <xdr:row>74</xdr:row>
      <xdr:rowOff>154295</xdr:rowOff>
    </xdr:to>
    <xdr:sp macro="" textlink="">
      <xdr:nvSpPr>
        <xdr:cNvPr id="659" name="楕円 658"/>
        <xdr:cNvSpPr/>
      </xdr:nvSpPr>
      <xdr:spPr>
        <a:xfrm>
          <a:off x="14541500" y="12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170822</xdr:rowOff>
    </xdr:from>
    <xdr:ext cx="534377" cy="259045"/>
    <xdr:sp macro="" textlink="">
      <xdr:nvSpPr>
        <xdr:cNvPr id="660" name="テキスト ボックス 659"/>
        <xdr:cNvSpPr txBox="1"/>
      </xdr:nvSpPr>
      <xdr:spPr>
        <a:xfrm>
          <a:off x="14325111" y="1251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19777</xdr:rowOff>
    </xdr:from>
    <xdr:to>
      <xdr:col>72</xdr:col>
      <xdr:colOff>38100</xdr:colOff>
      <xdr:row>75</xdr:row>
      <xdr:rowOff>121377</xdr:rowOff>
    </xdr:to>
    <xdr:sp macro="" textlink="">
      <xdr:nvSpPr>
        <xdr:cNvPr id="661" name="楕円 660"/>
        <xdr:cNvSpPr/>
      </xdr:nvSpPr>
      <xdr:spPr>
        <a:xfrm>
          <a:off x="13652500" y="1287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112504</xdr:rowOff>
    </xdr:from>
    <xdr:ext cx="534377" cy="259045"/>
    <xdr:sp macro="" textlink="">
      <xdr:nvSpPr>
        <xdr:cNvPr id="662" name="テキスト ボックス 661"/>
        <xdr:cNvSpPr txBox="1"/>
      </xdr:nvSpPr>
      <xdr:spPr>
        <a:xfrm>
          <a:off x="13436111" y="1297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159851</xdr:rowOff>
    </xdr:from>
    <xdr:to>
      <xdr:col>67</xdr:col>
      <xdr:colOff>101600</xdr:colOff>
      <xdr:row>75</xdr:row>
      <xdr:rowOff>90001</xdr:rowOff>
    </xdr:to>
    <xdr:sp macro="" textlink="">
      <xdr:nvSpPr>
        <xdr:cNvPr id="663" name="楕円 662"/>
        <xdr:cNvSpPr/>
      </xdr:nvSpPr>
      <xdr:spPr>
        <a:xfrm>
          <a:off x="12763500" y="1284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81128</xdr:rowOff>
    </xdr:from>
    <xdr:ext cx="534377" cy="259045"/>
    <xdr:sp macro="" textlink="">
      <xdr:nvSpPr>
        <xdr:cNvPr id="664" name="テキスト ボックス 663"/>
        <xdr:cNvSpPr txBox="1"/>
      </xdr:nvSpPr>
      <xdr:spPr>
        <a:xfrm>
          <a:off x="12547111" y="1293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126395</xdr:rowOff>
    </xdr:from>
    <xdr:to>
      <xdr:col>85</xdr:col>
      <xdr:colOff>127000</xdr:colOff>
      <xdr:row>98</xdr:row>
      <xdr:rowOff>73772</xdr:rowOff>
    </xdr:to>
    <xdr:cxnSp macro="">
      <xdr:nvCxnSpPr>
        <xdr:cNvPr id="691" name="直線コネクタ 690"/>
        <xdr:cNvCxnSpPr/>
      </xdr:nvCxnSpPr>
      <xdr:spPr>
        <a:xfrm>
          <a:off x="15481300" y="16757045"/>
          <a:ext cx="838200" cy="11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139609</xdr:rowOff>
    </xdr:from>
    <xdr:to>
      <xdr:col>81</xdr:col>
      <xdr:colOff>50800</xdr:colOff>
      <xdr:row>97</xdr:row>
      <xdr:rowOff>126395</xdr:rowOff>
    </xdr:to>
    <xdr:cxnSp macro="">
      <xdr:nvCxnSpPr>
        <xdr:cNvPr id="694" name="直線コネクタ 693"/>
        <xdr:cNvCxnSpPr/>
      </xdr:nvCxnSpPr>
      <xdr:spPr>
        <a:xfrm>
          <a:off x="14592300" y="16598809"/>
          <a:ext cx="889000" cy="15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6" name="テキスト ボックス 695"/>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139609</xdr:rowOff>
    </xdr:from>
    <xdr:to>
      <xdr:col>76</xdr:col>
      <xdr:colOff>114300</xdr:colOff>
      <xdr:row>98</xdr:row>
      <xdr:rowOff>69703</xdr:rowOff>
    </xdr:to>
    <xdr:cxnSp macro="">
      <xdr:nvCxnSpPr>
        <xdr:cNvPr id="697" name="直線コネクタ 696"/>
        <xdr:cNvCxnSpPr/>
      </xdr:nvCxnSpPr>
      <xdr:spPr>
        <a:xfrm flipV="1">
          <a:off x="13703300" y="16598809"/>
          <a:ext cx="889000" cy="27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95400</xdr:rowOff>
    </xdr:from>
    <xdr:ext cx="469744" cy="259045"/>
    <xdr:sp macro="" textlink="">
      <xdr:nvSpPr>
        <xdr:cNvPr id="699" name="テキスト ボックス 698"/>
        <xdr:cNvSpPr txBox="1"/>
      </xdr:nvSpPr>
      <xdr:spPr>
        <a:xfrm>
          <a:off x="14357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69703</xdr:rowOff>
    </xdr:from>
    <xdr:to>
      <xdr:col>71</xdr:col>
      <xdr:colOff>177800</xdr:colOff>
      <xdr:row>98</xdr:row>
      <xdr:rowOff>83922</xdr:rowOff>
    </xdr:to>
    <xdr:cxnSp macro="">
      <xdr:nvCxnSpPr>
        <xdr:cNvPr id="700" name="直線コネクタ 699"/>
        <xdr:cNvCxnSpPr/>
      </xdr:nvCxnSpPr>
      <xdr:spPr>
        <a:xfrm flipV="1">
          <a:off x="12814300" y="16871803"/>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2" name="テキスト ボックス 701"/>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4" name="テキスト ボックス 703"/>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22972</xdr:rowOff>
    </xdr:from>
    <xdr:to>
      <xdr:col>85</xdr:col>
      <xdr:colOff>177800</xdr:colOff>
      <xdr:row>98</xdr:row>
      <xdr:rowOff>124572</xdr:rowOff>
    </xdr:to>
    <xdr:sp macro="" textlink="">
      <xdr:nvSpPr>
        <xdr:cNvPr id="710" name="楕円 709"/>
        <xdr:cNvSpPr/>
      </xdr:nvSpPr>
      <xdr:spPr>
        <a:xfrm>
          <a:off x="16268700" y="1682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109349</xdr:rowOff>
    </xdr:from>
    <xdr:ext cx="469744" cy="259045"/>
    <xdr:sp macro="" textlink="">
      <xdr:nvSpPr>
        <xdr:cNvPr id="711" name="積立金該当値テキスト"/>
        <xdr:cNvSpPr txBox="1"/>
      </xdr:nvSpPr>
      <xdr:spPr>
        <a:xfrm>
          <a:off x="16370300" y="16739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75595</xdr:rowOff>
    </xdr:from>
    <xdr:to>
      <xdr:col>81</xdr:col>
      <xdr:colOff>101600</xdr:colOff>
      <xdr:row>98</xdr:row>
      <xdr:rowOff>5745</xdr:rowOff>
    </xdr:to>
    <xdr:sp macro="" textlink="">
      <xdr:nvSpPr>
        <xdr:cNvPr id="712" name="楕円 711"/>
        <xdr:cNvSpPr/>
      </xdr:nvSpPr>
      <xdr:spPr>
        <a:xfrm>
          <a:off x="15430500" y="167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168322</xdr:rowOff>
    </xdr:from>
    <xdr:ext cx="469744" cy="259045"/>
    <xdr:sp macro="" textlink="">
      <xdr:nvSpPr>
        <xdr:cNvPr id="713" name="テキスト ボックス 712"/>
        <xdr:cNvSpPr txBox="1"/>
      </xdr:nvSpPr>
      <xdr:spPr>
        <a:xfrm>
          <a:off x="15246428" y="1679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88809</xdr:rowOff>
    </xdr:from>
    <xdr:to>
      <xdr:col>76</xdr:col>
      <xdr:colOff>165100</xdr:colOff>
      <xdr:row>97</xdr:row>
      <xdr:rowOff>18959</xdr:rowOff>
    </xdr:to>
    <xdr:sp macro="" textlink="">
      <xdr:nvSpPr>
        <xdr:cNvPr id="714" name="楕円 713"/>
        <xdr:cNvSpPr/>
      </xdr:nvSpPr>
      <xdr:spPr>
        <a:xfrm>
          <a:off x="14541500" y="165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35486</xdr:rowOff>
    </xdr:from>
    <xdr:ext cx="469744" cy="259045"/>
    <xdr:sp macro="" textlink="">
      <xdr:nvSpPr>
        <xdr:cNvPr id="715" name="テキスト ボックス 714"/>
        <xdr:cNvSpPr txBox="1"/>
      </xdr:nvSpPr>
      <xdr:spPr>
        <a:xfrm>
          <a:off x="14357428" y="1632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18903</xdr:rowOff>
    </xdr:from>
    <xdr:to>
      <xdr:col>72</xdr:col>
      <xdr:colOff>38100</xdr:colOff>
      <xdr:row>98</xdr:row>
      <xdr:rowOff>120503</xdr:rowOff>
    </xdr:to>
    <xdr:sp macro="" textlink="">
      <xdr:nvSpPr>
        <xdr:cNvPr id="716" name="楕円 715"/>
        <xdr:cNvSpPr/>
      </xdr:nvSpPr>
      <xdr:spPr>
        <a:xfrm>
          <a:off x="13652500" y="1682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111630</xdr:rowOff>
    </xdr:from>
    <xdr:ext cx="469744" cy="259045"/>
    <xdr:sp macro="" textlink="">
      <xdr:nvSpPr>
        <xdr:cNvPr id="717" name="テキスト ボックス 716"/>
        <xdr:cNvSpPr txBox="1"/>
      </xdr:nvSpPr>
      <xdr:spPr>
        <a:xfrm>
          <a:off x="13468428" y="1691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33122</xdr:rowOff>
    </xdr:from>
    <xdr:to>
      <xdr:col>67</xdr:col>
      <xdr:colOff>101600</xdr:colOff>
      <xdr:row>98</xdr:row>
      <xdr:rowOff>134722</xdr:rowOff>
    </xdr:to>
    <xdr:sp macro="" textlink="">
      <xdr:nvSpPr>
        <xdr:cNvPr id="718" name="楕円 717"/>
        <xdr:cNvSpPr/>
      </xdr:nvSpPr>
      <xdr:spPr>
        <a:xfrm>
          <a:off x="12763500" y="1683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125849</xdr:rowOff>
    </xdr:from>
    <xdr:ext cx="469744" cy="259045"/>
    <xdr:sp macro="" textlink="">
      <xdr:nvSpPr>
        <xdr:cNvPr id="719" name="テキスト ボックス 718"/>
        <xdr:cNvSpPr txBox="1"/>
      </xdr:nvSpPr>
      <xdr:spPr>
        <a:xfrm>
          <a:off x="12579428" y="1692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65278</xdr:rowOff>
    </xdr:from>
    <xdr:to>
      <xdr:col>116</xdr:col>
      <xdr:colOff>63500</xdr:colOff>
      <xdr:row>38</xdr:row>
      <xdr:rowOff>120015</xdr:rowOff>
    </xdr:to>
    <xdr:cxnSp macro="">
      <xdr:nvCxnSpPr>
        <xdr:cNvPr id="748" name="直線コネクタ 747"/>
        <xdr:cNvCxnSpPr/>
      </xdr:nvCxnSpPr>
      <xdr:spPr>
        <a:xfrm>
          <a:off x="21323300" y="6237478"/>
          <a:ext cx="838200" cy="39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65278</xdr:rowOff>
    </xdr:from>
    <xdr:to>
      <xdr:col>111</xdr:col>
      <xdr:colOff>177800</xdr:colOff>
      <xdr:row>38</xdr:row>
      <xdr:rowOff>90551</xdr:rowOff>
    </xdr:to>
    <xdr:cxnSp macro="">
      <xdr:nvCxnSpPr>
        <xdr:cNvPr id="751" name="直線コネクタ 750"/>
        <xdr:cNvCxnSpPr/>
      </xdr:nvCxnSpPr>
      <xdr:spPr>
        <a:xfrm flipV="1">
          <a:off x="20434300" y="6237478"/>
          <a:ext cx="889000" cy="36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164990</xdr:rowOff>
    </xdr:from>
    <xdr:ext cx="469744" cy="259045"/>
    <xdr:sp macro="" textlink="">
      <xdr:nvSpPr>
        <xdr:cNvPr id="753" name="テキスト ボックス 752"/>
        <xdr:cNvSpPr txBox="1"/>
      </xdr:nvSpPr>
      <xdr:spPr>
        <a:xfrm>
          <a:off x="21088428" y="65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69088</xdr:rowOff>
    </xdr:from>
    <xdr:to>
      <xdr:col>107</xdr:col>
      <xdr:colOff>50800</xdr:colOff>
      <xdr:row>38</xdr:row>
      <xdr:rowOff>90551</xdr:rowOff>
    </xdr:to>
    <xdr:cxnSp macro="">
      <xdr:nvCxnSpPr>
        <xdr:cNvPr id="754" name="直線コネクタ 753"/>
        <xdr:cNvCxnSpPr/>
      </xdr:nvCxnSpPr>
      <xdr:spPr>
        <a:xfrm>
          <a:off x="19545300" y="6584188"/>
          <a:ext cx="8890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128270</xdr:rowOff>
    </xdr:from>
    <xdr:to>
      <xdr:col>102</xdr:col>
      <xdr:colOff>114300</xdr:colOff>
      <xdr:row>38</xdr:row>
      <xdr:rowOff>69088</xdr:rowOff>
    </xdr:to>
    <xdr:cxnSp macro="">
      <xdr:nvCxnSpPr>
        <xdr:cNvPr id="757" name="直線コネクタ 756"/>
        <xdr:cNvCxnSpPr/>
      </xdr:nvCxnSpPr>
      <xdr:spPr>
        <a:xfrm>
          <a:off x="18656300" y="6471920"/>
          <a:ext cx="8890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9" name="テキスト ボックス 758"/>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24655</xdr:rowOff>
    </xdr:from>
    <xdr:ext cx="469744" cy="259045"/>
    <xdr:sp macro="" textlink="">
      <xdr:nvSpPr>
        <xdr:cNvPr id="761" name="テキスト ボックス 760"/>
        <xdr:cNvSpPr txBox="1"/>
      </xdr:nvSpPr>
      <xdr:spPr>
        <a:xfrm>
          <a:off x="18421428"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69215</xdr:rowOff>
    </xdr:from>
    <xdr:to>
      <xdr:col>116</xdr:col>
      <xdr:colOff>114300</xdr:colOff>
      <xdr:row>38</xdr:row>
      <xdr:rowOff>170815</xdr:rowOff>
    </xdr:to>
    <xdr:sp macro="" textlink="">
      <xdr:nvSpPr>
        <xdr:cNvPr id="767" name="楕円 766"/>
        <xdr:cNvSpPr/>
      </xdr:nvSpPr>
      <xdr:spPr>
        <a:xfrm>
          <a:off x="221107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155592</xdr:rowOff>
    </xdr:from>
    <xdr:ext cx="378565" cy="259045"/>
    <xdr:sp macro="" textlink="">
      <xdr:nvSpPr>
        <xdr:cNvPr id="768" name="投資及び出資金該当値テキスト"/>
        <xdr:cNvSpPr txBox="1"/>
      </xdr:nvSpPr>
      <xdr:spPr>
        <a:xfrm>
          <a:off x="22212300" y="6499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14478</xdr:rowOff>
    </xdr:from>
    <xdr:to>
      <xdr:col>112</xdr:col>
      <xdr:colOff>38100</xdr:colOff>
      <xdr:row>36</xdr:row>
      <xdr:rowOff>116078</xdr:rowOff>
    </xdr:to>
    <xdr:sp macro="" textlink="">
      <xdr:nvSpPr>
        <xdr:cNvPr id="769" name="楕円 768"/>
        <xdr:cNvSpPr/>
      </xdr:nvSpPr>
      <xdr:spPr>
        <a:xfrm>
          <a:off x="21272500" y="618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132605</xdr:rowOff>
    </xdr:from>
    <xdr:ext cx="469744" cy="259045"/>
    <xdr:sp macro="" textlink="">
      <xdr:nvSpPr>
        <xdr:cNvPr id="770" name="テキスト ボックス 769"/>
        <xdr:cNvSpPr txBox="1"/>
      </xdr:nvSpPr>
      <xdr:spPr>
        <a:xfrm>
          <a:off x="21088428" y="596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39751</xdr:rowOff>
    </xdr:from>
    <xdr:to>
      <xdr:col>107</xdr:col>
      <xdr:colOff>101600</xdr:colOff>
      <xdr:row>38</xdr:row>
      <xdr:rowOff>141351</xdr:rowOff>
    </xdr:to>
    <xdr:sp macro="" textlink="">
      <xdr:nvSpPr>
        <xdr:cNvPr id="771" name="楕円 770"/>
        <xdr:cNvSpPr/>
      </xdr:nvSpPr>
      <xdr:spPr>
        <a:xfrm>
          <a:off x="203835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132478</xdr:rowOff>
    </xdr:from>
    <xdr:ext cx="378565" cy="259045"/>
    <xdr:sp macro="" textlink="">
      <xdr:nvSpPr>
        <xdr:cNvPr id="772" name="テキスト ボックス 771"/>
        <xdr:cNvSpPr txBox="1"/>
      </xdr:nvSpPr>
      <xdr:spPr>
        <a:xfrm>
          <a:off x="20245017" y="6647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18288</xdr:rowOff>
    </xdr:from>
    <xdr:to>
      <xdr:col>102</xdr:col>
      <xdr:colOff>165100</xdr:colOff>
      <xdr:row>38</xdr:row>
      <xdr:rowOff>119888</xdr:rowOff>
    </xdr:to>
    <xdr:sp macro="" textlink="">
      <xdr:nvSpPr>
        <xdr:cNvPr id="773" name="楕円 772"/>
        <xdr:cNvSpPr/>
      </xdr:nvSpPr>
      <xdr:spPr>
        <a:xfrm>
          <a:off x="19494500" y="653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111015</xdr:rowOff>
    </xdr:from>
    <xdr:ext cx="469744" cy="259045"/>
    <xdr:sp macro="" textlink="">
      <xdr:nvSpPr>
        <xdr:cNvPr id="774" name="テキスト ボックス 773"/>
        <xdr:cNvSpPr txBox="1"/>
      </xdr:nvSpPr>
      <xdr:spPr>
        <a:xfrm>
          <a:off x="19310428" y="662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77470</xdr:rowOff>
    </xdr:from>
    <xdr:to>
      <xdr:col>98</xdr:col>
      <xdr:colOff>38100</xdr:colOff>
      <xdr:row>38</xdr:row>
      <xdr:rowOff>7620</xdr:rowOff>
    </xdr:to>
    <xdr:sp macro="" textlink="">
      <xdr:nvSpPr>
        <xdr:cNvPr id="775" name="楕円 774"/>
        <xdr:cNvSpPr/>
      </xdr:nvSpPr>
      <xdr:spPr>
        <a:xfrm>
          <a:off x="18605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24147</xdr:rowOff>
    </xdr:from>
    <xdr:ext cx="469744" cy="259045"/>
    <xdr:sp macro="" textlink="">
      <xdr:nvSpPr>
        <xdr:cNvPr id="776" name="テキスト ボックス 775"/>
        <xdr:cNvSpPr txBox="1"/>
      </xdr:nvSpPr>
      <xdr:spPr>
        <a:xfrm>
          <a:off x="18421428" y="619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12827</xdr:rowOff>
    </xdr:from>
    <xdr:to>
      <xdr:col>116</xdr:col>
      <xdr:colOff>63500</xdr:colOff>
      <xdr:row>56</xdr:row>
      <xdr:rowOff>35078</xdr:rowOff>
    </xdr:to>
    <xdr:cxnSp macro="">
      <xdr:nvCxnSpPr>
        <xdr:cNvPr id="805" name="直線コネクタ 804"/>
        <xdr:cNvCxnSpPr/>
      </xdr:nvCxnSpPr>
      <xdr:spPr>
        <a:xfrm>
          <a:off x="21323300" y="9614027"/>
          <a:ext cx="8382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73347</xdr:rowOff>
    </xdr:from>
    <xdr:ext cx="469744" cy="259045"/>
    <xdr:sp macro="" textlink="">
      <xdr:nvSpPr>
        <xdr:cNvPr id="806" name="貸付金平均値テキスト"/>
        <xdr:cNvSpPr txBox="1"/>
      </xdr:nvSpPr>
      <xdr:spPr>
        <a:xfrm>
          <a:off x="22212300" y="9845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126708</xdr:rowOff>
    </xdr:from>
    <xdr:to>
      <xdr:col>111</xdr:col>
      <xdr:colOff>177800</xdr:colOff>
      <xdr:row>56</xdr:row>
      <xdr:rowOff>12827</xdr:rowOff>
    </xdr:to>
    <xdr:cxnSp macro="">
      <xdr:nvCxnSpPr>
        <xdr:cNvPr id="808" name="直線コネクタ 807"/>
        <xdr:cNvCxnSpPr/>
      </xdr:nvCxnSpPr>
      <xdr:spPr>
        <a:xfrm>
          <a:off x="20434300" y="9556458"/>
          <a:ext cx="889000" cy="5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2747</xdr:rowOff>
    </xdr:from>
    <xdr:ext cx="469744" cy="259045"/>
    <xdr:sp macro="" textlink="">
      <xdr:nvSpPr>
        <xdr:cNvPr id="810" name="テキスト ボックス 809"/>
        <xdr:cNvSpPr txBox="1"/>
      </xdr:nvSpPr>
      <xdr:spPr>
        <a:xfrm>
          <a:off x="21088428" y="99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126708</xdr:rowOff>
    </xdr:from>
    <xdr:to>
      <xdr:col>107</xdr:col>
      <xdr:colOff>50800</xdr:colOff>
      <xdr:row>55</xdr:row>
      <xdr:rowOff>126822</xdr:rowOff>
    </xdr:to>
    <xdr:cxnSp macro="">
      <xdr:nvCxnSpPr>
        <xdr:cNvPr id="811" name="直線コネクタ 810"/>
        <xdr:cNvCxnSpPr/>
      </xdr:nvCxnSpPr>
      <xdr:spPr>
        <a:xfrm flipV="1">
          <a:off x="19545300" y="955645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158272</xdr:rowOff>
    </xdr:from>
    <xdr:ext cx="469744" cy="259045"/>
    <xdr:sp macro="" textlink="">
      <xdr:nvSpPr>
        <xdr:cNvPr id="813" name="テキスト ボックス 812"/>
        <xdr:cNvSpPr txBox="1"/>
      </xdr:nvSpPr>
      <xdr:spPr>
        <a:xfrm>
          <a:off x="20199428" y="993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121641</xdr:rowOff>
    </xdr:from>
    <xdr:to>
      <xdr:col>102</xdr:col>
      <xdr:colOff>114300</xdr:colOff>
      <xdr:row>55</xdr:row>
      <xdr:rowOff>126822</xdr:rowOff>
    </xdr:to>
    <xdr:cxnSp macro="">
      <xdr:nvCxnSpPr>
        <xdr:cNvPr id="814" name="直線コネクタ 813"/>
        <xdr:cNvCxnSpPr/>
      </xdr:nvCxnSpPr>
      <xdr:spPr>
        <a:xfrm>
          <a:off x="18656300" y="9551391"/>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128973</xdr:rowOff>
    </xdr:from>
    <xdr:ext cx="469744" cy="259045"/>
    <xdr:sp macro="" textlink="">
      <xdr:nvSpPr>
        <xdr:cNvPr id="816" name="テキスト ボックス 815"/>
        <xdr:cNvSpPr txBox="1"/>
      </xdr:nvSpPr>
      <xdr:spPr>
        <a:xfrm>
          <a:off x="19310428" y="990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126801</xdr:rowOff>
    </xdr:from>
    <xdr:ext cx="469744" cy="259045"/>
    <xdr:sp macro="" textlink="">
      <xdr:nvSpPr>
        <xdr:cNvPr id="818" name="テキスト ボックス 817"/>
        <xdr:cNvSpPr txBox="1"/>
      </xdr:nvSpPr>
      <xdr:spPr>
        <a:xfrm>
          <a:off x="18421428" y="989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155728</xdr:rowOff>
    </xdr:from>
    <xdr:to>
      <xdr:col>116</xdr:col>
      <xdr:colOff>114300</xdr:colOff>
      <xdr:row>56</xdr:row>
      <xdr:rowOff>85878</xdr:rowOff>
    </xdr:to>
    <xdr:sp macro="" textlink="">
      <xdr:nvSpPr>
        <xdr:cNvPr id="824" name="楕円 823"/>
        <xdr:cNvSpPr/>
      </xdr:nvSpPr>
      <xdr:spPr>
        <a:xfrm>
          <a:off x="22110700" y="95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7155</xdr:rowOff>
    </xdr:from>
    <xdr:ext cx="534377" cy="259045"/>
    <xdr:sp macro="" textlink="">
      <xdr:nvSpPr>
        <xdr:cNvPr id="825" name="貸付金該当値テキスト"/>
        <xdr:cNvSpPr txBox="1"/>
      </xdr:nvSpPr>
      <xdr:spPr>
        <a:xfrm>
          <a:off x="22212300" y="943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133477</xdr:rowOff>
    </xdr:from>
    <xdr:to>
      <xdr:col>112</xdr:col>
      <xdr:colOff>38100</xdr:colOff>
      <xdr:row>56</xdr:row>
      <xdr:rowOff>63627</xdr:rowOff>
    </xdr:to>
    <xdr:sp macro="" textlink="">
      <xdr:nvSpPr>
        <xdr:cNvPr id="826" name="楕円 825"/>
        <xdr:cNvSpPr/>
      </xdr:nvSpPr>
      <xdr:spPr>
        <a:xfrm>
          <a:off x="21272500" y="95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80154</xdr:rowOff>
    </xdr:from>
    <xdr:ext cx="534377" cy="259045"/>
    <xdr:sp macro="" textlink="">
      <xdr:nvSpPr>
        <xdr:cNvPr id="827" name="テキスト ボックス 826"/>
        <xdr:cNvSpPr txBox="1"/>
      </xdr:nvSpPr>
      <xdr:spPr>
        <a:xfrm>
          <a:off x="21056111" y="933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75908</xdr:rowOff>
    </xdr:from>
    <xdr:to>
      <xdr:col>107</xdr:col>
      <xdr:colOff>101600</xdr:colOff>
      <xdr:row>56</xdr:row>
      <xdr:rowOff>6058</xdr:rowOff>
    </xdr:to>
    <xdr:sp macro="" textlink="">
      <xdr:nvSpPr>
        <xdr:cNvPr id="828" name="楕円 827"/>
        <xdr:cNvSpPr/>
      </xdr:nvSpPr>
      <xdr:spPr>
        <a:xfrm>
          <a:off x="20383500" y="950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22585</xdr:rowOff>
    </xdr:from>
    <xdr:ext cx="534377" cy="259045"/>
    <xdr:sp macro="" textlink="">
      <xdr:nvSpPr>
        <xdr:cNvPr id="829" name="テキスト ボックス 828"/>
        <xdr:cNvSpPr txBox="1"/>
      </xdr:nvSpPr>
      <xdr:spPr>
        <a:xfrm>
          <a:off x="20167111" y="928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76022</xdr:rowOff>
    </xdr:from>
    <xdr:to>
      <xdr:col>102</xdr:col>
      <xdr:colOff>165100</xdr:colOff>
      <xdr:row>56</xdr:row>
      <xdr:rowOff>6172</xdr:rowOff>
    </xdr:to>
    <xdr:sp macro="" textlink="">
      <xdr:nvSpPr>
        <xdr:cNvPr id="830" name="楕円 829"/>
        <xdr:cNvSpPr/>
      </xdr:nvSpPr>
      <xdr:spPr>
        <a:xfrm>
          <a:off x="19494500" y="950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22699</xdr:rowOff>
    </xdr:from>
    <xdr:ext cx="534377" cy="259045"/>
    <xdr:sp macro="" textlink="">
      <xdr:nvSpPr>
        <xdr:cNvPr id="831" name="テキスト ボックス 830"/>
        <xdr:cNvSpPr txBox="1"/>
      </xdr:nvSpPr>
      <xdr:spPr>
        <a:xfrm>
          <a:off x="19278111" y="92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70841</xdr:rowOff>
    </xdr:from>
    <xdr:to>
      <xdr:col>98</xdr:col>
      <xdr:colOff>38100</xdr:colOff>
      <xdr:row>56</xdr:row>
      <xdr:rowOff>991</xdr:rowOff>
    </xdr:to>
    <xdr:sp macro="" textlink="">
      <xdr:nvSpPr>
        <xdr:cNvPr id="832" name="楕円 831"/>
        <xdr:cNvSpPr/>
      </xdr:nvSpPr>
      <xdr:spPr>
        <a:xfrm>
          <a:off x="18605500" y="950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17518</xdr:rowOff>
    </xdr:from>
    <xdr:ext cx="534377" cy="259045"/>
    <xdr:sp macro="" textlink="">
      <xdr:nvSpPr>
        <xdr:cNvPr id="833" name="テキスト ボックス 832"/>
        <xdr:cNvSpPr txBox="1"/>
      </xdr:nvSpPr>
      <xdr:spPr>
        <a:xfrm>
          <a:off x="18389111" y="927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143769</xdr:rowOff>
    </xdr:from>
    <xdr:to>
      <xdr:col>116</xdr:col>
      <xdr:colOff>63500</xdr:colOff>
      <xdr:row>75</xdr:row>
      <xdr:rowOff>27549</xdr:rowOff>
    </xdr:to>
    <xdr:cxnSp macro="">
      <xdr:nvCxnSpPr>
        <xdr:cNvPr id="861" name="直線コネクタ 860"/>
        <xdr:cNvCxnSpPr/>
      </xdr:nvCxnSpPr>
      <xdr:spPr>
        <a:xfrm flipV="1">
          <a:off x="21323300" y="12831069"/>
          <a:ext cx="838200" cy="5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2" name="繰出金平均値テキスト"/>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7432</xdr:rowOff>
    </xdr:from>
    <xdr:to>
      <xdr:col>111</xdr:col>
      <xdr:colOff>177800</xdr:colOff>
      <xdr:row>75</xdr:row>
      <xdr:rowOff>27549</xdr:rowOff>
    </xdr:to>
    <xdr:cxnSp macro="">
      <xdr:nvCxnSpPr>
        <xdr:cNvPr id="864" name="直線コネクタ 863"/>
        <xdr:cNvCxnSpPr/>
      </xdr:nvCxnSpPr>
      <xdr:spPr>
        <a:xfrm>
          <a:off x="20434300" y="12866182"/>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6" name="テキスト ボックス 865"/>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7432</xdr:rowOff>
    </xdr:from>
    <xdr:to>
      <xdr:col>107</xdr:col>
      <xdr:colOff>50800</xdr:colOff>
      <xdr:row>75</xdr:row>
      <xdr:rowOff>42134</xdr:rowOff>
    </xdr:to>
    <xdr:cxnSp macro="">
      <xdr:nvCxnSpPr>
        <xdr:cNvPr id="867" name="直線コネクタ 866"/>
        <xdr:cNvCxnSpPr/>
      </xdr:nvCxnSpPr>
      <xdr:spPr>
        <a:xfrm flipV="1">
          <a:off x="19545300" y="12866182"/>
          <a:ext cx="8890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69" name="テキスト ボックス 868"/>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42134</xdr:rowOff>
    </xdr:from>
    <xdr:to>
      <xdr:col>102</xdr:col>
      <xdr:colOff>114300</xdr:colOff>
      <xdr:row>75</xdr:row>
      <xdr:rowOff>95580</xdr:rowOff>
    </xdr:to>
    <xdr:cxnSp macro="">
      <xdr:nvCxnSpPr>
        <xdr:cNvPr id="870" name="直線コネクタ 869"/>
        <xdr:cNvCxnSpPr/>
      </xdr:nvCxnSpPr>
      <xdr:spPr>
        <a:xfrm flipV="1">
          <a:off x="18656300" y="12900884"/>
          <a:ext cx="889000" cy="5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2" name="テキスト ボックス 871"/>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155684</xdr:rowOff>
    </xdr:from>
    <xdr:ext cx="534377" cy="259045"/>
    <xdr:sp macro="" textlink="">
      <xdr:nvSpPr>
        <xdr:cNvPr id="874" name="テキスト ボックス 873"/>
        <xdr:cNvSpPr txBox="1"/>
      </xdr:nvSpPr>
      <xdr:spPr>
        <a:xfrm>
          <a:off x="18389111" y="125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92969</xdr:rowOff>
    </xdr:from>
    <xdr:to>
      <xdr:col>116</xdr:col>
      <xdr:colOff>114300</xdr:colOff>
      <xdr:row>75</xdr:row>
      <xdr:rowOff>23119</xdr:rowOff>
    </xdr:to>
    <xdr:sp macro="" textlink="">
      <xdr:nvSpPr>
        <xdr:cNvPr id="880" name="楕円 879"/>
        <xdr:cNvSpPr/>
      </xdr:nvSpPr>
      <xdr:spPr>
        <a:xfrm>
          <a:off x="22110700" y="1278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71396</xdr:rowOff>
    </xdr:from>
    <xdr:ext cx="534377" cy="259045"/>
    <xdr:sp macro="" textlink="">
      <xdr:nvSpPr>
        <xdr:cNvPr id="881" name="繰出金該当値テキスト"/>
        <xdr:cNvSpPr txBox="1"/>
      </xdr:nvSpPr>
      <xdr:spPr>
        <a:xfrm>
          <a:off x="22212300" y="1275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148199</xdr:rowOff>
    </xdr:from>
    <xdr:to>
      <xdr:col>112</xdr:col>
      <xdr:colOff>38100</xdr:colOff>
      <xdr:row>75</xdr:row>
      <xdr:rowOff>78349</xdr:rowOff>
    </xdr:to>
    <xdr:sp macro="" textlink="">
      <xdr:nvSpPr>
        <xdr:cNvPr id="882" name="楕円 881"/>
        <xdr:cNvSpPr/>
      </xdr:nvSpPr>
      <xdr:spPr>
        <a:xfrm>
          <a:off x="21272500" y="1283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69476</xdr:rowOff>
    </xdr:from>
    <xdr:ext cx="534377" cy="259045"/>
    <xdr:sp macro="" textlink="">
      <xdr:nvSpPr>
        <xdr:cNvPr id="883" name="テキスト ボックス 882"/>
        <xdr:cNvSpPr txBox="1"/>
      </xdr:nvSpPr>
      <xdr:spPr>
        <a:xfrm>
          <a:off x="21056111" y="1292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128082</xdr:rowOff>
    </xdr:from>
    <xdr:to>
      <xdr:col>107</xdr:col>
      <xdr:colOff>101600</xdr:colOff>
      <xdr:row>75</xdr:row>
      <xdr:rowOff>58232</xdr:rowOff>
    </xdr:to>
    <xdr:sp macro="" textlink="">
      <xdr:nvSpPr>
        <xdr:cNvPr id="884" name="楕円 883"/>
        <xdr:cNvSpPr/>
      </xdr:nvSpPr>
      <xdr:spPr>
        <a:xfrm>
          <a:off x="20383500" y="1281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49359</xdr:rowOff>
    </xdr:from>
    <xdr:ext cx="534377" cy="259045"/>
    <xdr:sp macro="" textlink="">
      <xdr:nvSpPr>
        <xdr:cNvPr id="885" name="テキスト ボックス 884"/>
        <xdr:cNvSpPr txBox="1"/>
      </xdr:nvSpPr>
      <xdr:spPr>
        <a:xfrm>
          <a:off x="20167111" y="1290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162784</xdr:rowOff>
    </xdr:from>
    <xdr:to>
      <xdr:col>102</xdr:col>
      <xdr:colOff>165100</xdr:colOff>
      <xdr:row>75</xdr:row>
      <xdr:rowOff>92934</xdr:rowOff>
    </xdr:to>
    <xdr:sp macro="" textlink="">
      <xdr:nvSpPr>
        <xdr:cNvPr id="886" name="楕円 885"/>
        <xdr:cNvSpPr/>
      </xdr:nvSpPr>
      <xdr:spPr>
        <a:xfrm>
          <a:off x="19494500" y="1285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84061</xdr:rowOff>
    </xdr:from>
    <xdr:ext cx="534377" cy="259045"/>
    <xdr:sp macro="" textlink="">
      <xdr:nvSpPr>
        <xdr:cNvPr id="887" name="テキスト ボックス 886"/>
        <xdr:cNvSpPr txBox="1"/>
      </xdr:nvSpPr>
      <xdr:spPr>
        <a:xfrm>
          <a:off x="19278111" y="1294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44780</xdr:rowOff>
    </xdr:from>
    <xdr:to>
      <xdr:col>98</xdr:col>
      <xdr:colOff>38100</xdr:colOff>
      <xdr:row>75</xdr:row>
      <xdr:rowOff>146380</xdr:rowOff>
    </xdr:to>
    <xdr:sp macro="" textlink="">
      <xdr:nvSpPr>
        <xdr:cNvPr id="888" name="楕円 887"/>
        <xdr:cNvSpPr/>
      </xdr:nvSpPr>
      <xdr:spPr>
        <a:xfrm>
          <a:off x="18605500" y="129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137507</xdr:rowOff>
    </xdr:from>
    <xdr:ext cx="534377" cy="259045"/>
    <xdr:sp macro="" textlink="">
      <xdr:nvSpPr>
        <xdr:cNvPr id="889" name="テキスト ボックス 888"/>
        <xdr:cNvSpPr txBox="1"/>
      </xdr:nvSpPr>
      <xdr:spPr>
        <a:xfrm>
          <a:off x="18389111" y="129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うち更新整備）の１人当たりの事業費は、第一学校給食センター改修事業費及び小・中学校エアコン整備事業費の増により前年度比で大幅に増加した。今後は施設の長寿命化対策経費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また、東日本台風災害関連事業に伴い、廃棄物・土砂撤去事業費の増による物件費の増加及び被災農業施設復旧事業費の皆増による災害復旧費の増加となっている。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一方、扶助費の１人当たりの事業費が類似都市を下回っているのは、生活保護の保護率が低いことが要因となっている。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人当たりの事業費は、公共施設等総合管理基金積立金の減などにより前年度から減少し、投資及び出資金の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人当たりの事業費は、県立大学への出資金の皆減により減少している。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なお、公債費については、第四学校給食センター</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や高機能消防指令システム・中央消防署整備等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の償還開始により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375,884
371,868
834.81
165,740,620
163,662,918
209,753
87,609,247
153,389,204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46736</xdr:rowOff>
    </xdr:from>
    <xdr:to>
      <xdr:col>24</xdr:col>
      <xdr:colOff>63500</xdr:colOff>
      <xdr:row>35</xdr:row>
      <xdr:rowOff>129794</xdr:rowOff>
    </xdr:to>
    <xdr:cxnSp macro="">
      <xdr:nvCxnSpPr>
        <xdr:cNvPr id="61" name="直線コネクタ 60"/>
        <xdr:cNvCxnSpPr/>
      </xdr:nvCxnSpPr>
      <xdr:spPr>
        <a:xfrm>
          <a:off x="3797300" y="6047486"/>
          <a:ext cx="8382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46736</xdr:rowOff>
    </xdr:from>
    <xdr:to>
      <xdr:col>19</xdr:col>
      <xdr:colOff>177800</xdr:colOff>
      <xdr:row>35</xdr:row>
      <xdr:rowOff>88646</xdr:rowOff>
    </xdr:to>
    <xdr:cxnSp macro="">
      <xdr:nvCxnSpPr>
        <xdr:cNvPr id="64" name="直線コネクタ 63"/>
        <xdr:cNvCxnSpPr/>
      </xdr:nvCxnSpPr>
      <xdr:spPr>
        <a:xfrm flipV="1">
          <a:off x="2908300" y="6047486"/>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122191</xdr:rowOff>
    </xdr:from>
    <xdr:ext cx="469744" cy="259045"/>
    <xdr:sp macro="" textlink="">
      <xdr:nvSpPr>
        <xdr:cNvPr id="66" name="テキスト ボックス 65"/>
        <xdr:cNvSpPr txBox="1"/>
      </xdr:nvSpPr>
      <xdr:spPr>
        <a:xfrm>
          <a:off x="3562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43688</xdr:rowOff>
    </xdr:from>
    <xdr:to>
      <xdr:col>15</xdr:col>
      <xdr:colOff>50800</xdr:colOff>
      <xdr:row>35</xdr:row>
      <xdr:rowOff>88646</xdr:rowOff>
    </xdr:to>
    <xdr:cxnSp macro="">
      <xdr:nvCxnSpPr>
        <xdr:cNvPr id="67" name="直線コネクタ 66"/>
        <xdr:cNvCxnSpPr/>
      </xdr:nvCxnSpPr>
      <xdr:spPr>
        <a:xfrm>
          <a:off x="2019300" y="6044438"/>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143781</xdr:rowOff>
    </xdr:from>
    <xdr:ext cx="469744" cy="259045"/>
    <xdr:sp macro="" textlink="">
      <xdr:nvSpPr>
        <xdr:cNvPr id="69" name="テキスト ボックス 68"/>
        <xdr:cNvSpPr txBox="1"/>
      </xdr:nvSpPr>
      <xdr:spPr>
        <a:xfrm>
          <a:off x="2673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113792</xdr:rowOff>
    </xdr:from>
    <xdr:to>
      <xdr:col>10</xdr:col>
      <xdr:colOff>114300</xdr:colOff>
      <xdr:row>35</xdr:row>
      <xdr:rowOff>43688</xdr:rowOff>
    </xdr:to>
    <xdr:cxnSp macro="">
      <xdr:nvCxnSpPr>
        <xdr:cNvPr id="70" name="直線コネクタ 69"/>
        <xdr:cNvCxnSpPr/>
      </xdr:nvCxnSpPr>
      <xdr:spPr>
        <a:xfrm>
          <a:off x="1130300" y="594309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22369</xdr:rowOff>
    </xdr:from>
    <xdr:ext cx="469744" cy="259045"/>
    <xdr:sp macro="" textlink="">
      <xdr:nvSpPr>
        <xdr:cNvPr id="74" name="テキスト ボックス 73"/>
        <xdr:cNvSpPr txBox="1"/>
      </xdr:nvSpPr>
      <xdr:spPr>
        <a:xfrm>
          <a:off x="895428"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78994</xdr:rowOff>
    </xdr:from>
    <xdr:to>
      <xdr:col>24</xdr:col>
      <xdr:colOff>114300</xdr:colOff>
      <xdr:row>36</xdr:row>
      <xdr:rowOff>9144</xdr:rowOff>
    </xdr:to>
    <xdr:sp macro="" textlink="">
      <xdr:nvSpPr>
        <xdr:cNvPr id="80" name="楕円 79"/>
        <xdr:cNvSpPr/>
      </xdr:nvSpPr>
      <xdr:spPr>
        <a:xfrm>
          <a:off x="4584700" y="60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57421</xdr:rowOff>
    </xdr:from>
    <xdr:ext cx="469744" cy="259045"/>
    <xdr:sp macro="" textlink="">
      <xdr:nvSpPr>
        <xdr:cNvPr id="81" name="議会費該当値テキスト"/>
        <xdr:cNvSpPr txBox="1"/>
      </xdr:nvSpPr>
      <xdr:spPr>
        <a:xfrm>
          <a:off x="4686300" y="605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167386</xdr:rowOff>
    </xdr:from>
    <xdr:to>
      <xdr:col>20</xdr:col>
      <xdr:colOff>38100</xdr:colOff>
      <xdr:row>35</xdr:row>
      <xdr:rowOff>97536</xdr:rowOff>
    </xdr:to>
    <xdr:sp macro="" textlink="">
      <xdr:nvSpPr>
        <xdr:cNvPr id="82" name="楕円 81"/>
        <xdr:cNvSpPr/>
      </xdr:nvSpPr>
      <xdr:spPr>
        <a:xfrm>
          <a:off x="37465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114063</xdr:rowOff>
    </xdr:from>
    <xdr:ext cx="469744" cy="259045"/>
    <xdr:sp macro="" textlink="">
      <xdr:nvSpPr>
        <xdr:cNvPr id="83" name="テキスト ボックス 82"/>
        <xdr:cNvSpPr txBox="1"/>
      </xdr:nvSpPr>
      <xdr:spPr>
        <a:xfrm>
          <a:off x="3562428" y="577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37846</xdr:rowOff>
    </xdr:from>
    <xdr:to>
      <xdr:col>15</xdr:col>
      <xdr:colOff>101600</xdr:colOff>
      <xdr:row>35</xdr:row>
      <xdr:rowOff>139446</xdr:rowOff>
    </xdr:to>
    <xdr:sp macro="" textlink="">
      <xdr:nvSpPr>
        <xdr:cNvPr id="84" name="楕円 83"/>
        <xdr:cNvSpPr/>
      </xdr:nvSpPr>
      <xdr:spPr>
        <a:xfrm>
          <a:off x="2857500" y="603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130573</xdr:rowOff>
    </xdr:from>
    <xdr:ext cx="469744" cy="259045"/>
    <xdr:sp macro="" textlink="">
      <xdr:nvSpPr>
        <xdr:cNvPr id="85" name="テキスト ボックス 84"/>
        <xdr:cNvSpPr txBox="1"/>
      </xdr:nvSpPr>
      <xdr:spPr>
        <a:xfrm>
          <a:off x="2673428" y="613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164338</xdr:rowOff>
    </xdr:from>
    <xdr:to>
      <xdr:col>10</xdr:col>
      <xdr:colOff>165100</xdr:colOff>
      <xdr:row>35</xdr:row>
      <xdr:rowOff>94488</xdr:rowOff>
    </xdr:to>
    <xdr:sp macro="" textlink="">
      <xdr:nvSpPr>
        <xdr:cNvPr id="86" name="楕円 85"/>
        <xdr:cNvSpPr/>
      </xdr:nvSpPr>
      <xdr:spPr>
        <a:xfrm>
          <a:off x="1968500" y="59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111015</xdr:rowOff>
    </xdr:from>
    <xdr:ext cx="469744" cy="259045"/>
    <xdr:sp macro="" textlink="">
      <xdr:nvSpPr>
        <xdr:cNvPr id="87" name="テキスト ボックス 86"/>
        <xdr:cNvSpPr txBox="1"/>
      </xdr:nvSpPr>
      <xdr:spPr>
        <a:xfrm>
          <a:off x="1784428"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62992</xdr:rowOff>
    </xdr:from>
    <xdr:to>
      <xdr:col>6</xdr:col>
      <xdr:colOff>38100</xdr:colOff>
      <xdr:row>34</xdr:row>
      <xdr:rowOff>164592</xdr:rowOff>
    </xdr:to>
    <xdr:sp macro="" textlink="">
      <xdr:nvSpPr>
        <xdr:cNvPr id="88" name="楕円 87"/>
        <xdr:cNvSpPr/>
      </xdr:nvSpPr>
      <xdr:spPr>
        <a:xfrm>
          <a:off x="1079500" y="589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9669</xdr:rowOff>
    </xdr:from>
    <xdr:ext cx="469744" cy="259045"/>
    <xdr:sp macro="" textlink="">
      <xdr:nvSpPr>
        <xdr:cNvPr id="89" name="テキスト ボックス 88"/>
        <xdr:cNvSpPr txBox="1"/>
      </xdr:nvSpPr>
      <xdr:spPr>
        <a:xfrm>
          <a:off x="895428"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127546</xdr:rowOff>
    </xdr:from>
    <xdr:to>
      <xdr:col>24</xdr:col>
      <xdr:colOff>63500</xdr:colOff>
      <xdr:row>56</xdr:row>
      <xdr:rowOff>158445</xdr:rowOff>
    </xdr:to>
    <xdr:cxnSp macro="">
      <xdr:nvCxnSpPr>
        <xdr:cNvPr id="119" name="直線コネクタ 118"/>
        <xdr:cNvCxnSpPr/>
      </xdr:nvCxnSpPr>
      <xdr:spPr>
        <a:xfrm>
          <a:off x="3797300" y="9728746"/>
          <a:ext cx="8382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142403</xdr:rowOff>
    </xdr:from>
    <xdr:ext cx="534377" cy="259045"/>
    <xdr:sp macro="" textlink="">
      <xdr:nvSpPr>
        <xdr:cNvPr id="120" name="総務費平均値テキスト"/>
        <xdr:cNvSpPr txBox="1"/>
      </xdr:nvSpPr>
      <xdr:spPr>
        <a:xfrm>
          <a:off x="4686300" y="9743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124613</xdr:rowOff>
    </xdr:from>
    <xdr:to>
      <xdr:col>19</xdr:col>
      <xdr:colOff>177800</xdr:colOff>
      <xdr:row>56</xdr:row>
      <xdr:rowOff>127546</xdr:rowOff>
    </xdr:to>
    <xdr:cxnSp macro="">
      <xdr:nvCxnSpPr>
        <xdr:cNvPr id="122" name="直線コネクタ 121"/>
        <xdr:cNvCxnSpPr/>
      </xdr:nvCxnSpPr>
      <xdr:spPr>
        <a:xfrm>
          <a:off x="2908300" y="9725813"/>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129564</xdr:rowOff>
    </xdr:from>
    <xdr:ext cx="534377" cy="259045"/>
    <xdr:sp macro="" textlink="">
      <xdr:nvSpPr>
        <xdr:cNvPr id="124" name="テキスト ボックス 123"/>
        <xdr:cNvSpPr txBox="1"/>
      </xdr:nvSpPr>
      <xdr:spPr>
        <a:xfrm>
          <a:off x="3530111" y="99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124613</xdr:rowOff>
    </xdr:from>
    <xdr:to>
      <xdr:col>15</xdr:col>
      <xdr:colOff>50800</xdr:colOff>
      <xdr:row>57</xdr:row>
      <xdr:rowOff>19361</xdr:rowOff>
    </xdr:to>
    <xdr:cxnSp macro="">
      <xdr:nvCxnSpPr>
        <xdr:cNvPr id="125" name="直線コネクタ 124"/>
        <xdr:cNvCxnSpPr/>
      </xdr:nvCxnSpPr>
      <xdr:spPr>
        <a:xfrm flipV="1">
          <a:off x="2019300" y="9725813"/>
          <a:ext cx="889000" cy="6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145622</xdr:rowOff>
    </xdr:from>
    <xdr:ext cx="534377" cy="259045"/>
    <xdr:sp macro="" textlink="">
      <xdr:nvSpPr>
        <xdr:cNvPr id="127" name="テキスト ボックス 126"/>
        <xdr:cNvSpPr txBox="1"/>
      </xdr:nvSpPr>
      <xdr:spPr>
        <a:xfrm>
          <a:off x="2641111" y="991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3531</xdr:rowOff>
    </xdr:from>
    <xdr:to>
      <xdr:col>10</xdr:col>
      <xdr:colOff>114300</xdr:colOff>
      <xdr:row>57</xdr:row>
      <xdr:rowOff>19361</xdr:rowOff>
    </xdr:to>
    <xdr:cxnSp macro="">
      <xdr:nvCxnSpPr>
        <xdr:cNvPr id="128" name="直線コネクタ 127"/>
        <xdr:cNvCxnSpPr/>
      </xdr:nvCxnSpPr>
      <xdr:spPr>
        <a:xfrm>
          <a:off x="1130300" y="9261831"/>
          <a:ext cx="889000" cy="53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113428</xdr:rowOff>
    </xdr:from>
    <xdr:ext cx="534377" cy="259045"/>
    <xdr:sp macro="" textlink="">
      <xdr:nvSpPr>
        <xdr:cNvPr id="130" name="テキスト ボックス 129"/>
        <xdr:cNvSpPr txBox="1"/>
      </xdr:nvSpPr>
      <xdr:spPr>
        <a:xfrm>
          <a:off x="1752111" y="98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99179</xdr:rowOff>
    </xdr:from>
    <xdr:ext cx="534377" cy="259045"/>
    <xdr:sp macro="" textlink="">
      <xdr:nvSpPr>
        <xdr:cNvPr id="132" name="テキスト ボックス 131"/>
        <xdr:cNvSpPr txBox="1"/>
      </xdr:nvSpPr>
      <xdr:spPr>
        <a:xfrm>
          <a:off x="863111" y="987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107645</xdr:rowOff>
    </xdr:from>
    <xdr:to>
      <xdr:col>24</xdr:col>
      <xdr:colOff>114300</xdr:colOff>
      <xdr:row>57</xdr:row>
      <xdr:rowOff>37795</xdr:rowOff>
    </xdr:to>
    <xdr:sp macro="" textlink="">
      <xdr:nvSpPr>
        <xdr:cNvPr id="138" name="楕円 137"/>
        <xdr:cNvSpPr/>
      </xdr:nvSpPr>
      <xdr:spPr>
        <a:xfrm>
          <a:off x="4584700" y="97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130522</xdr:rowOff>
    </xdr:from>
    <xdr:ext cx="534377" cy="259045"/>
    <xdr:sp macro="" textlink="">
      <xdr:nvSpPr>
        <xdr:cNvPr id="139" name="総務費該当値テキスト"/>
        <xdr:cNvSpPr txBox="1"/>
      </xdr:nvSpPr>
      <xdr:spPr>
        <a:xfrm>
          <a:off x="4686300" y="95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76746</xdr:rowOff>
    </xdr:from>
    <xdr:to>
      <xdr:col>20</xdr:col>
      <xdr:colOff>38100</xdr:colOff>
      <xdr:row>57</xdr:row>
      <xdr:rowOff>6896</xdr:rowOff>
    </xdr:to>
    <xdr:sp macro="" textlink="">
      <xdr:nvSpPr>
        <xdr:cNvPr id="140" name="楕円 139"/>
        <xdr:cNvSpPr/>
      </xdr:nvSpPr>
      <xdr:spPr>
        <a:xfrm>
          <a:off x="3746500" y="967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23423</xdr:rowOff>
    </xdr:from>
    <xdr:ext cx="534377" cy="259045"/>
    <xdr:sp macro="" textlink="">
      <xdr:nvSpPr>
        <xdr:cNvPr id="141" name="テキスト ボックス 140"/>
        <xdr:cNvSpPr txBox="1"/>
      </xdr:nvSpPr>
      <xdr:spPr>
        <a:xfrm>
          <a:off x="3530111" y="94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73813</xdr:rowOff>
    </xdr:from>
    <xdr:to>
      <xdr:col>15</xdr:col>
      <xdr:colOff>101600</xdr:colOff>
      <xdr:row>57</xdr:row>
      <xdr:rowOff>3963</xdr:rowOff>
    </xdr:to>
    <xdr:sp macro="" textlink="">
      <xdr:nvSpPr>
        <xdr:cNvPr id="142" name="楕円 141"/>
        <xdr:cNvSpPr/>
      </xdr:nvSpPr>
      <xdr:spPr>
        <a:xfrm>
          <a:off x="2857500" y="96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20490</xdr:rowOff>
    </xdr:from>
    <xdr:ext cx="534377" cy="259045"/>
    <xdr:sp macro="" textlink="">
      <xdr:nvSpPr>
        <xdr:cNvPr id="143" name="テキスト ボックス 142"/>
        <xdr:cNvSpPr txBox="1"/>
      </xdr:nvSpPr>
      <xdr:spPr>
        <a:xfrm>
          <a:off x="2641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140011</xdr:rowOff>
    </xdr:from>
    <xdr:to>
      <xdr:col>10</xdr:col>
      <xdr:colOff>165100</xdr:colOff>
      <xdr:row>57</xdr:row>
      <xdr:rowOff>70161</xdr:rowOff>
    </xdr:to>
    <xdr:sp macro="" textlink="">
      <xdr:nvSpPr>
        <xdr:cNvPr id="144" name="楕円 143"/>
        <xdr:cNvSpPr/>
      </xdr:nvSpPr>
      <xdr:spPr>
        <a:xfrm>
          <a:off x="1968500" y="974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86688</xdr:rowOff>
    </xdr:from>
    <xdr:ext cx="534377" cy="259045"/>
    <xdr:sp macro="" textlink="">
      <xdr:nvSpPr>
        <xdr:cNvPr id="145" name="テキスト ボックス 144"/>
        <xdr:cNvSpPr txBox="1"/>
      </xdr:nvSpPr>
      <xdr:spPr>
        <a:xfrm>
          <a:off x="1752111" y="951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124181</xdr:rowOff>
    </xdr:from>
    <xdr:to>
      <xdr:col>6</xdr:col>
      <xdr:colOff>38100</xdr:colOff>
      <xdr:row>54</xdr:row>
      <xdr:rowOff>54331</xdr:rowOff>
    </xdr:to>
    <xdr:sp macro="" textlink="">
      <xdr:nvSpPr>
        <xdr:cNvPr id="146" name="楕円 145"/>
        <xdr:cNvSpPr/>
      </xdr:nvSpPr>
      <xdr:spPr>
        <a:xfrm>
          <a:off x="1079500" y="921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70858</xdr:rowOff>
    </xdr:from>
    <xdr:ext cx="534377" cy="259045"/>
    <xdr:sp macro="" textlink="">
      <xdr:nvSpPr>
        <xdr:cNvPr id="147" name="テキスト ボックス 146"/>
        <xdr:cNvSpPr txBox="1"/>
      </xdr:nvSpPr>
      <xdr:spPr>
        <a:xfrm>
          <a:off x="863111" y="89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25082</xdr:rowOff>
    </xdr:from>
    <xdr:to>
      <xdr:col>24</xdr:col>
      <xdr:colOff>63500</xdr:colOff>
      <xdr:row>78</xdr:row>
      <xdr:rowOff>36258</xdr:rowOff>
    </xdr:to>
    <xdr:cxnSp macro="">
      <xdr:nvCxnSpPr>
        <xdr:cNvPr id="177" name="直線コネクタ 176"/>
        <xdr:cNvCxnSpPr/>
      </xdr:nvCxnSpPr>
      <xdr:spPr>
        <a:xfrm flipV="1">
          <a:off x="3797300" y="13226732"/>
          <a:ext cx="838200" cy="18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84967</xdr:rowOff>
    </xdr:from>
    <xdr:ext cx="599010" cy="259045"/>
    <xdr:sp macro="" textlink="">
      <xdr:nvSpPr>
        <xdr:cNvPr id="178" name="民生費平均値テキスト"/>
        <xdr:cNvSpPr txBox="1"/>
      </xdr:nvSpPr>
      <xdr:spPr>
        <a:xfrm>
          <a:off x="4686300" y="12772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5981</xdr:rowOff>
    </xdr:from>
    <xdr:to>
      <xdr:col>19</xdr:col>
      <xdr:colOff>177800</xdr:colOff>
      <xdr:row>78</xdr:row>
      <xdr:rowOff>36258</xdr:rowOff>
    </xdr:to>
    <xdr:cxnSp macro="">
      <xdr:nvCxnSpPr>
        <xdr:cNvPr id="180" name="直線コネクタ 179"/>
        <xdr:cNvCxnSpPr/>
      </xdr:nvCxnSpPr>
      <xdr:spPr>
        <a:xfrm>
          <a:off x="2908300" y="13379081"/>
          <a:ext cx="889000" cy="3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75925</xdr:rowOff>
    </xdr:from>
    <xdr:ext cx="599010" cy="259045"/>
    <xdr:sp macro="" textlink="">
      <xdr:nvSpPr>
        <xdr:cNvPr id="182" name="テキスト ボックス 181"/>
        <xdr:cNvSpPr txBox="1"/>
      </xdr:nvSpPr>
      <xdr:spPr>
        <a:xfrm>
          <a:off x="3497795" y="1276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5981</xdr:rowOff>
    </xdr:from>
    <xdr:to>
      <xdr:col>15</xdr:col>
      <xdr:colOff>50800</xdr:colOff>
      <xdr:row>78</xdr:row>
      <xdr:rowOff>54229</xdr:rowOff>
    </xdr:to>
    <xdr:cxnSp macro="">
      <xdr:nvCxnSpPr>
        <xdr:cNvPr id="183" name="直線コネクタ 182"/>
        <xdr:cNvCxnSpPr/>
      </xdr:nvCxnSpPr>
      <xdr:spPr>
        <a:xfrm flipV="1">
          <a:off x="2019300" y="13379081"/>
          <a:ext cx="889000" cy="4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86656</xdr:rowOff>
    </xdr:from>
    <xdr:ext cx="599010" cy="259045"/>
    <xdr:sp macro="" textlink="">
      <xdr:nvSpPr>
        <xdr:cNvPr id="185" name="テキスト ボックス 184"/>
        <xdr:cNvSpPr txBox="1"/>
      </xdr:nvSpPr>
      <xdr:spPr>
        <a:xfrm>
          <a:off x="2608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54229</xdr:rowOff>
    </xdr:from>
    <xdr:to>
      <xdr:col>10</xdr:col>
      <xdr:colOff>114300</xdr:colOff>
      <xdr:row>78</xdr:row>
      <xdr:rowOff>148513</xdr:rowOff>
    </xdr:to>
    <xdr:cxnSp macro="">
      <xdr:nvCxnSpPr>
        <xdr:cNvPr id="186" name="直線コネクタ 185"/>
        <xdr:cNvCxnSpPr/>
      </xdr:nvCxnSpPr>
      <xdr:spPr>
        <a:xfrm flipV="1">
          <a:off x="1130300" y="13427329"/>
          <a:ext cx="889000" cy="9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99560</xdr:rowOff>
    </xdr:from>
    <xdr:ext cx="599010" cy="259045"/>
    <xdr:sp macro="" textlink="">
      <xdr:nvSpPr>
        <xdr:cNvPr id="188" name="テキスト ボックス 187"/>
        <xdr:cNvSpPr txBox="1"/>
      </xdr:nvSpPr>
      <xdr:spPr>
        <a:xfrm>
          <a:off x="1719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9859</xdr:rowOff>
    </xdr:from>
    <xdr:ext cx="599010" cy="259045"/>
    <xdr:sp macro="" textlink="">
      <xdr:nvSpPr>
        <xdr:cNvPr id="190" name="テキスト ボックス 189"/>
        <xdr:cNvSpPr txBox="1"/>
      </xdr:nvSpPr>
      <xdr:spPr>
        <a:xfrm>
          <a:off x="830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145732</xdr:rowOff>
    </xdr:from>
    <xdr:to>
      <xdr:col>24</xdr:col>
      <xdr:colOff>114300</xdr:colOff>
      <xdr:row>77</xdr:row>
      <xdr:rowOff>75882</xdr:rowOff>
    </xdr:to>
    <xdr:sp macro="" textlink="">
      <xdr:nvSpPr>
        <xdr:cNvPr id="196" name="楕円 195"/>
        <xdr:cNvSpPr/>
      </xdr:nvSpPr>
      <xdr:spPr>
        <a:xfrm>
          <a:off x="4584700" y="1317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124159</xdr:rowOff>
    </xdr:from>
    <xdr:ext cx="599010" cy="259045"/>
    <xdr:sp macro="" textlink="">
      <xdr:nvSpPr>
        <xdr:cNvPr id="197" name="民生費該当値テキスト"/>
        <xdr:cNvSpPr txBox="1"/>
      </xdr:nvSpPr>
      <xdr:spPr>
        <a:xfrm>
          <a:off x="4686300" y="1315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156908</xdr:rowOff>
    </xdr:from>
    <xdr:to>
      <xdr:col>20</xdr:col>
      <xdr:colOff>38100</xdr:colOff>
      <xdr:row>78</xdr:row>
      <xdr:rowOff>87058</xdr:rowOff>
    </xdr:to>
    <xdr:sp macro="" textlink="">
      <xdr:nvSpPr>
        <xdr:cNvPr id="198" name="楕円 197"/>
        <xdr:cNvSpPr/>
      </xdr:nvSpPr>
      <xdr:spPr>
        <a:xfrm>
          <a:off x="3746500" y="1335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78185</xdr:rowOff>
    </xdr:from>
    <xdr:ext cx="599010" cy="259045"/>
    <xdr:sp macro="" textlink="">
      <xdr:nvSpPr>
        <xdr:cNvPr id="199" name="テキスト ボックス 198"/>
        <xdr:cNvSpPr txBox="1"/>
      </xdr:nvSpPr>
      <xdr:spPr>
        <a:xfrm>
          <a:off x="3497795" y="13451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126631</xdr:rowOff>
    </xdr:from>
    <xdr:to>
      <xdr:col>15</xdr:col>
      <xdr:colOff>101600</xdr:colOff>
      <xdr:row>78</xdr:row>
      <xdr:rowOff>56781</xdr:rowOff>
    </xdr:to>
    <xdr:sp macro="" textlink="">
      <xdr:nvSpPr>
        <xdr:cNvPr id="200" name="楕円 199"/>
        <xdr:cNvSpPr/>
      </xdr:nvSpPr>
      <xdr:spPr>
        <a:xfrm>
          <a:off x="2857500" y="1332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47908</xdr:rowOff>
    </xdr:from>
    <xdr:ext cx="599010" cy="259045"/>
    <xdr:sp macro="" textlink="">
      <xdr:nvSpPr>
        <xdr:cNvPr id="201" name="テキスト ボックス 200"/>
        <xdr:cNvSpPr txBox="1"/>
      </xdr:nvSpPr>
      <xdr:spPr>
        <a:xfrm>
          <a:off x="2608795" y="1342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3429</xdr:rowOff>
    </xdr:from>
    <xdr:to>
      <xdr:col>10</xdr:col>
      <xdr:colOff>165100</xdr:colOff>
      <xdr:row>78</xdr:row>
      <xdr:rowOff>105029</xdr:rowOff>
    </xdr:to>
    <xdr:sp macro="" textlink="">
      <xdr:nvSpPr>
        <xdr:cNvPr id="202" name="楕円 201"/>
        <xdr:cNvSpPr/>
      </xdr:nvSpPr>
      <xdr:spPr>
        <a:xfrm>
          <a:off x="1968500" y="1337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96156</xdr:rowOff>
    </xdr:from>
    <xdr:ext cx="599010" cy="259045"/>
    <xdr:sp macro="" textlink="">
      <xdr:nvSpPr>
        <xdr:cNvPr id="203" name="テキスト ボックス 202"/>
        <xdr:cNvSpPr txBox="1"/>
      </xdr:nvSpPr>
      <xdr:spPr>
        <a:xfrm>
          <a:off x="1719795" y="1346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97713</xdr:rowOff>
    </xdr:from>
    <xdr:to>
      <xdr:col>6</xdr:col>
      <xdr:colOff>38100</xdr:colOff>
      <xdr:row>79</xdr:row>
      <xdr:rowOff>27863</xdr:rowOff>
    </xdr:to>
    <xdr:sp macro="" textlink="">
      <xdr:nvSpPr>
        <xdr:cNvPr id="204" name="楕円 203"/>
        <xdr:cNvSpPr/>
      </xdr:nvSpPr>
      <xdr:spPr>
        <a:xfrm>
          <a:off x="1079500" y="134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18990</xdr:rowOff>
    </xdr:from>
    <xdr:ext cx="599010" cy="259045"/>
    <xdr:sp macro="" textlink="">
      <xdr:nvSpPr>
        <xdr:cNvPr id="205" name="テキスト ボックス 204"/>
        <xdr:cNvSpPr txBox="1"/>
      </xdr:nvSpPr>
      <xdr:spPr>
        <a:xfrm>
          <a:off x="830795" y="13563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80446</xdr:rowOff>
    </xdr:from>
    <xdr:to>
      <xdr:col>24</xdr:col>
      <xdr:colOff>63500</xdr:colOff>
      <xdr:row>97</xdr:row>
      <xdr:rowOff>3705</xdr:rowOff>
    </xdr:to>
    <xdr:cxnSp macro="">
      <xdr:nvCxnSpPr>
        <xdr:cNvPr id="233" name="直線コネクタ 232"/>
        <xdr:cNvCxnSpPr/>
      </xdr:nvCxnSpPr>
      <xdr:spPr>
        <a:xfrm flipV="1">
          <a:off x="3797300" y="16368196"/>
          <a:ext cx="838200" cy="26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68356</xdr:rowOff>
    </xdr:from>
    <xdr:ext cx="534377" cy="259045"/>
    <xdr:sp macro="" textlink="">
      <xdr:nvSpPr>
        <xdr:cNvPr id="234" name="衛生費平均値テキスト"/>
        <xdr:cNvSpPr txBox="1"/>
      </xdr:nvSpPr>
      <xdr:spPr>
        <a:xfrm>
          <a:off x="4686300" y="16527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143038</xdr:rowOff>
    </xdr:from>
    <xdr:to>
      <xdr:col>19</xdr:col>
      <xdr:colOff>177800</xdr:colOff>
      <xdr:row>97</xdr:row>
      <xdr:rowOff>3705</xdr:rowOff>
    </xdr:to>
    <xdr:cxnSp macro="">
      <xdr:nvCxnSpPr>
        <xdr:cNvPr id="236" name="直線コネクタ 235"/>
        <xdr:cNvCxnSpPr/>
      </xdr:nvCxnSpPr>
      <xdr:spPr>
        <a:xfrm>
          <a:off x="2908300" y="16602238"/>
          <a:ext cx="889000" cy="3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143038</xdr:rowOff>
    </xdr:from>
    <xdr:to>
      <xdr:col>15</xdr:col>
      <xdr:colOff>50800</xdr:colOff>
      <xdr:row>97</xdr:row>
      <xdr:rowOff>60536</xdr:rowOff>
    </xdr:to>
    <xdr:cxnSp macro="">
      <xdr:nvCxnSpPr>
        <xdr:cNvPr id="239" name="直線コネクタ 238"/>
        <xdr:cNvCxnSpPr/>
      </xdr:nvCxnSpPr>
      <xdr:spPr>
        <a:xfrm flipV="1">
          <a:off x="2019300" y="16602238"/>
          <a:ext cx="889000" cy="8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68195</xdr:rowOff>
    </xdr:from>
    <xdr:ext cx="534377" cy="259045"/>
    <xdr:sp macro="" textlink="">
      <xdr:nvSpPr>
        <xdr:cNvPr id="241" name="テキスト ボックス 240"/>
        <xdr:cNvSpPr txBox="1"/>
      </xdr:nvSpPr>
      <xdr:spPr>
        <a:xfrm>
          <a:off x="2641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94804</xdr:rowOff>
    </xdr:from>
    <xdr:to>
      <xdr:col>10</xdr:col>
      <xdr:colOff>114300</xdr:colOff>
      <xdr:row>97</xdr:row>
      <xdr:rowOff>60536</xdr:rowOff>
    </xdr:to>
    <xdr:cxnSp macro="">
      <xdr:nvCxnSpPr>
        <xdr:cNvPr id="242" name="直線コネクタ 241"/>
        <xdr:cNvCxnSpPr/>
      </xdr:nvCxnSpPr>
      <xdr:spPr>
        <a:xfrm>
          <a:off x="1130300" y="16554004"/>
          <a:ext cx="889000" cy="13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93093</xdr:rowOff>
    </xdr:from>
    <xdr:ext cx="534377" cy="259045"/>
    <xdr:sp macro="" textlink="">
      <xdr:nvSpPr>
        <xdr:cNvPr id="244" name="テキスト ボックス 243"/>
        <xdr:cNvSpPr txBox="1"/>
      </xdr:nvSpPr>
      <xdr:spPr>
        <a:xfrm>
          <a:off x="1752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38112</xdr:rowOff>
    </xdr:from>
    <xdr:ext cx="534377" cy="259045"/>
    <xdr:sp macro="" textlink="">
      <xdr:nvSpPr>
        <xdr:cNvPr id="246" name="テキスト ボックス 245"/>
        <xdr:cNvSpPr txBox="1"/>
      </xdr:nvSpPr>
      <xdr:spPr>
        <a:xfrm>
          <a:off x="863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29646</xdr:rowOff>
    </xdr:from>
    <xdr:to>
      <xdr:col>24</xdr:col>
      <xdr:colOff>114300</xdr:colOff>
      <xdr:row>95</xdr:row>
      <xdr:rowOff>131246</xdr:rowOff>
    </xdr:to>
    <xdr:sp macro="" textlink="">
      <xdr:nvSpPr>
        <xdr:cNvPr id="252" name="楕円 251"/>
        <xdr:cNvSpPr/>
      </xdr:nvSpPr>
      <xdr:spPr>
        <a:xfrm>
          <a:off x="4584700" y="1631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52523</xdr:rowOff>
    </xdr:from>
    <xdr:ext cx="534377" cy="259045"/>
    <xdr:sp macro="" textlink="">
      <xdr:nvSpPr>
        <xdr:cNvPr id="253" name="衛生費該当値テキスト"/>
        <xdr:cNvSpPr txBox="1"/>
      </xdr:nvSpPr>
      <xdr:spPr>
        <a:xfrm>
          <a:off x="4686300" y="1616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124355</xdr:rowOff>
    </xdr:from>
    <xdr:to>
      <xdr:col>20</xdr:col>
      <xdr:colOff>38100</xdr:colOff>
      <xdr:row>97</xdr:row>
      <xdr:rowOff>54505</xdr:rowOff>
    </xdr:to>
    <xdr:sp macro="" textlink="">
      <xdr:nvSpPr>
        <xdr:cNvPr id="254" name="楕円 253"/>
        <xdr:cNvSpPr/>
      </xdr:nvSpPr>
      <xdr:spPr>
        <a:xfrm>
          <a:off x="3746500" y="1658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45632</xdr:rowOff>
    </xdr:from>
    <xdr:ext cx="534377" cy="259045"/>
    <xdr:sp macro="" textlink="">
      <xdr:nvSpPr>
        <xdr:cNvPr id="255" name="テキスト ボックス 254"/>
        <xdr:cNvSpPr txBox="1"/>
      </xdr:nvSpPr>
      <xdr:spPr>
        <a:xfrm>
          <a:off x="3530111" y="1667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92238</xdr:rowOff>
    </xdr:from>
    <xdr:to>
      <xdr:col>15</xdr:col>
      <xdr:colOff>101600</xdr:colOff>
      <xdr:row>97</xdr:row>
      <xdr:rowOff>22388</xdr:rowOff>
    </xdr:to>
    <xdr:sp macro="" textlink="">
      <xdr:nvSpPr>
        <xdr:cNvPr id="256" name="楕円 255"/>
        <xdr:cNvSpPr/>
      </xdr:nvSpPr>
      <xdr:spPr>
        <a:xfrm>
          <a:off x="2857500" y="1655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38915</xdr:rowOff>
    </xdr:from>
    <xdr:ext cx="534377" cy="259045"/>
    <xdr:sp macro="" textlink="">
      <xdr:nvSpPr>
        <xdr:cNvPr id="257" name="テキスト ボックス 256"/>
        <xdr:cNvSpPr txBox="1"/>
      </xdr:nvSpPr>
      <xdr:spPr>
        <a:xfrm>
          <a:off x="2641111" y="1632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9736</xdr:rowOff>
    </xdr:from>
    <xdr:to>
      <xdr:col>10</xdr:col>
      <xdr:colOff>165100</xdr:colOff>
      <xdr:row>97</xdr:row>
      <xdr:rowOff>111336</xdr:rowOff>
    </xdr:to>
    <xdr:sp macro="" textlink="">
      <xdr:nvSpPr>
        <xdr:cNvPr id="258" name="楕円 257"/>
        <xdr:cNvSpPr/>
      </xdr:nvSpPr>
      <xdr:spPr>
        <a:xfrm>
          <a:off x="1968500" y="166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102463</xdr:rowOff>
    </xdr:from>
    <xdr:ext cx="534377" cy="259045"/>
    <xdr:sp macro="" textlink="">
      <xdr:nvSpPr>
        <xdr:cNvPr id="259" name="テキスト ボックス 258"/>
        <xdr:cNvSpPr txBox="1"/>
      </xdr:nvSpPr>
      <xdr:spPr>
        <a:xfrm>
          <a:off x="1752111" y="167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44004</xdr:rowOff>
    </xdr:from>
    <xdr:to>
      <xdr:col>6</xdr:col>
      <xdr:colOff>38100</xdr:colOff>
      <xdr:row>96</xdr:row>
      <xdr:rowOff>145604</xdr:rowOff>
    </xdr:to>
    <xdr:sp macro="" textlink="">
      <xdr:nvSpPr>
        <xdr:cNvPr id="260" name="楕円 259"/>
        <xdr:cNvSpPr/>
      </xdr:nvSpPr>
      <xdr:spPr>
        <a:xfrm>
          <a:off x="1079500" y="1650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162131</xdr:rowOff>
    </xdr:from>
    <xdr:ext cx="534377" cy="259045"/>
    <xdr:sp macro="" textlink="">
      <xdr:nvSpPr>
        <xdr:cNvPr id="261" name="テキスト ボックス 260"/>
        <xdr:cNvSpPr txBox="1"/>
      </xdr:nvSpPr>
      <xdr:spPr>
        <a:xfrm>
          <a:off x="863111" y="1627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67005</xdr:rowOff>
    </xdr:from>
    <xdr:to>
      <xdr:col>55</xdr:col>
      <xdr:colOff>0</xdr:colOff>
      <xdr:row>37</xdr:row>
      <xdr:rowOff>70663</xdr:rowOff>
    </xdr:to>
    <xdr:cxnSp macro="">
      <xdr:nvCxnSpPr>
        <xdr:cNvPr id="288" name="直線コネクタ 287"/>
        <xdr:cNvCxnSpPr/>
      </xdr:nvCxnSpPr>
      <xdr:spPr>
        <a:xfrm>
          <a:off x="9639300" y="6410655"/>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67005</xdr:rowOff>
    </xdr:from>
    <xdr:to>
      <xdr:col>50</xdr:col>
      <xdr:colOff>114300</xdr:colOff>
      <xdr:row>37</xdr:row>
      <xdr:rowOff>67919</xdr:rowOff>
    </xdr:to>
    <xdr:cxnSp macro="">
      <xdr:nvCxnSpPr>
        <xdr:cNvPr id="291" name="直線コネクタ 290"/>
        <xdr:cNvCxnSpPr/>
      </xdr:nvCxnSpPr>
      <xdr:spPr>
        <a:xfrm flipV="1">
          <a:off x="8750300" y="641065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67919</xdr:rowOff>
    </xdr:from>
    <xdr:to>
      <xdr:col>45</xdr:col>
      <xdr:colOff>177800</xdr:colOff>
      <xdr:row>37</xdr:row>
      <xdr:rowOff>77064</xdr:rowOff>
    </xdr:to>
    <xdr:cxnSp macro="">
      <xdr:nvCxnSpPr>
        <xdr:cNvPr id="294" name="直線コネクタ 293"/>
        <xdr:cNvCxnSpPr/>
      </xdr:nvCxnSpPr>
      <xdr:spPr>
        <a:xfrm flipV="1">
          <a:off x="7861300" y="6411569"/>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6" name="テキスト ボックス 295"/>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77064</xdr:rowOff>
    </xdr:from>
    <xdr:to>
      <xdr:col>41</xdr:col>
      <xdr:colOff>50800</xdr:colOff>
      <xdr:row>37</xdr:row>
      <xdr:rowOff>82550</xdr:rowOff>
    </xdr:to>
    <xdr:cxnSp macro="">
      <xdr:nvCxnSpPr>
        <xdr:cNvPr id="297" name="直線コネクタ 296"/>
        <xdr:cNvCxnSpPr/>
      </xdr:nvCxnSpPr>
      <xdr:spPr>
        <a:xfrm flipV="1">
          <a:off x="6972300" y="64207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19863</xdr:rowOff>
    </xdr:from>
    <xdr:to>
      <xdr:col>55</xdr:col>
      <xdr:colOff>50800</xdr:colOff>
      <xdr:row>37</xdr:row>
      <xdr:rowOff>121463</xdr:rowOff>
    </xdr:to>
    <xdr:sp macro="" textlink="">
      <xdr:nvSpPr>
        <xdr:cNvPr id="307" name="楕円 306"/>
        <xdr:cNvSpPr/>
      </xdr:nvSpPr>
      <xdr:spPr>
        <a:xfrm>
          <a:off x="10426700" y="63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169740</xdr:rowOff>
    </xdr:from>
    <xdr:ext cx="378565" cy="259045"/>
    <xdr:sp macro="" textlink="">
      <xdr:nvSpPr>
        <xdr:cNvPr id="308" name="労働費該当値テキスト"/>
        <xdr:cNvSpPr txBox="1"/>
      </xdr:nvSpPr>
      <xdr:spPr>
        <a:xfrm>
          <a:off x="10528300" y="6341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16205</xdr:rowOff>
    </xdr:from>
    <xdr:to>
      <xdr:col>50</xdr:col>
      <xdr:colOff>165100</xdr:colOff>
      <xdr:row>37</xdr:row>
      <xdr:rowOff>117805</xdr:rowOff>
    </xdr:to>
    <xdr:sp macro="" textlink="">
      <xdr:nvSpPr>
        <xdr:cNvPr id="309" name="楕円 308"/>
        <xdr:cNvSpPr/>
      </xdr:nvSpPr>
      <xdr:spPr>
        <a:xfrm>
          <a:off x="9588500" y="63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108932</xdr:rowOff>
    </xdr:from>
    <xdr:ext cx="378565" cy="259045"/>
    <xdr:sp macro="" textlink="">
      <xdr:nvSpPr>
        <xdr:cNvPr id="310" name="テキスト ボックス 309"/>
        <xdr:cNvSpPr txBox="1"/>
      </xdr:nvSpPr>
      <xdr:spPr>
        <a:xfrm>
          <a:off x="9450017" y="6452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17119</xdr:rowOff>
    </xdr:from>
    <xdr:to>
      <xdr:col>46</xdr:col>
      <xdr:colOff>38100</xdr:colOff>
      <xdr:row>37</xdr:row>
      <xdr:rowOff>118719</xdr:rowOff>
    </xdr:to>
    <xdr:sp macro="" textlink="">
      <xdr:nvSpPr>
        <xdr:cNvPr id="311" name="楕円 310"/>
        <xdr:cNvSpPr/>
      </xdr:nvSpPr>
      <xdr:spPr>
        <a:xfrm>
          <a:off x="8699500" y="63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109846</xdr:rowOff>
    </xdr:from>
    <xdr:ext cx="378565" cy="259045"/>
    <xdr:sp macro="" textlink="">
      <xdr:nvSpPr>
        <xdr:cNvPr id="312" name="テキスト ボックス 311"/>
        <xdr:cNvSpPr txBox="1"/>
      </xdr:nvSpPr>
      <xdr:spPr>
        <a:xfrm>
          <a:off x="8561017" y="6453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26264</xdr:rowOff>
    </xdr:from>
    <xdr:to>
      <xdr:col>41</xdr:col>
      <xdr:colOff>101600</xdr:colOff>
      <xdr:row>37</xdr:row>
      <xdr:rowOff>127864</xdr:rowOff>
    </xdr:to>
    <xdr:sp macro="" textlink="">
      <xdr:nvSpPr>
        <xdr:cNvPr id="313" name="楕円 312"/>
        <xdr:cNvSpPr/>
      </xdr:nvSpPr>
      <xdr:spPr>
        <a:xfrm>
          <a:off x="7810500" y="63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118991</xdr:rowOff>
    </xdr:from>
    <xdr:ext cx="378565" cy="259045"/>
    <xdr:sp macro="" textlink="">
      <xdr:nvSpPr>
        <xdr:cNvPr id="314" name="テキスト ボックス 313"/>
        <xdr:cNvSpPr txBox="1"/>
      </xdr:nvSpPr>
      <xdr:spPr>
        <a:xfrm>
          <a:off x="7672017" y="64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31750</xdr:rowOff>
    </xdr:from>
    <xdr:to>
      <xdr:col>36</xdr:col>
      <xdr:colOff>165100</xdr:colOff>
      <xdr:row>37</xdr:row>
      <xdr:rowOff>133350</xdr:rowOff>
    </xdr:to>
    <xdr:sp macro="" textlink="">
      <xdr:nvSpPr>
        <xdr:cNvPr id="315" name="楕円 314"/>
        <xdr:cNvSpPr/>
      </xdr:nvSpPr>
      <xdr:spPr>
        <a:xfrm>
          <a:off x="6921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124477</xdr:rowOff>
    </xdr:from>
    <xdr:ext cx="378565" cy="259045"/>
    <xdr:sp macro="" textlink="">
      <xdr:nvSpPr>
        <xdr:cNvPr id="316" name="テキスト ボックス 315"/>
        <xdr:cNvSpPr txBox="1"/>
      </xdr:nvSpPr>
      <xdr:spPr>
        <a:xfrm>
          <a:off x="6783017" y="6468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129108</xdr:rowOff>
    </xdr:from>
    <xdr:to>
      <xdr:col>55</xdr:col>
      <xdr:colOff>0</xdr:colOff>
      <xdr:row>57</xdr:row>
      <xdr:rowOff>25095</xdr:rowOff>
    </xdr:to>
    <xdr:cxnSp macro="">
      <xdr:nvCxnSpPr>
        <xdr:cNvPr id="345" name="直線コネクタ 344"/>
        <xdr:cNvCxnSpPr/>
      </xdr:nvCxnSpPr>
      <xdr:spPr>
        <a:xfrm>
          <a:off x="9639300" y="9730308"/>
          <a:ext cx="8382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129108</xdr:rowOff>
    </xdr:from>
    <xdr:to>
      <xdr:col>50</xdr:col>
      <xdr:colOff>114300</xdr:colOff>
      <xdr:row>57</xdr:row>
      <xdr:rowOff>27229</xdr:rowOff>
    </xdr:to>
    <xdr:cxnSp macro="">
      <xdr:nvCxnSpPr>
        <xdr:cNvPr id="348" name="直線コネクタ 347"/>
        <xdr:cNvCxnSpPr/>
      </xdr:nvCxnSpPr>
      <xdr:spPr>
        <a:xfrm flipV="1">
          <a:off x="8750300" y="9730308"/>
          <a:ext cx="889000" cy="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25340</xdr:rowOff>
    </xdr:from>
    <xdr:ext cx="469744" cy="259045"/>
    <xdr:sp macro="" textlink="">
      <xdr:nvSpPr>
        <xdr:cNvPr id="350" name="テキスト ボックス 349"/>
        <xdr:cNvSpPr txBox="1"/>
      </xdr:nvSpPr>
      <xdr:spPr>
        <a:xfrm>
          <a:off x="9404428" y="979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114173</xdr:rowOff>
    </xdr:from>
    <xdr:to>
      <xdr:col>45</xdr:col>
      <xdr:colOff>177800</xdr:colOff>
      <xdr:row>57</xdr:row>
      <xdr:rowOff>27229</xdr:rowOff>
    </xdr:to>
    <xdr:cxnSp macro="">
      <xdr:nvCxnSpPr>
        <xdr:cNvPr id="351" name="直線コネクタ 350"/>
        <xdr:cNvCxnSpPr/>
      </xdr:nvCxnSpPr>
      <xdr:spPr>
        <a:xfrm>
          <a:off x="7861300" y="9715373"/>
          <a:ext cx="889000" cy="8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85336</xdr:rowOff>
    </xdr:from>
    <xdr:ext cx="469744" cy="259045"/>
    <xdr:sp macro="" textlink="">
      <xdr:nvSpPr>
        <xdr:cNvPr id="353" name="テキスト ボックス 352"/>
        <xdr:cNvSpPr txBox="1"/>
      </xdr:nvSpPr>
      <xdr:spPr>
        <a:xfrm>
          <a:off x="8515428" y="951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114173</xdr:rowOff>
    </xdr:from>
    <xdr:to>
      <xdr:col>41</xdr:col>
      <xdr:colOff>50800</xdr:colOff>
      <xdr:row>56</xdr:row>
      <xdr:rowOff>144958</xdr:rowOff>
    </xdr:to>
    <xdr:cxnSp macro="">
      <xdr:nvCxnSpPr>
        <xdr:cNvPr id="354" name="直線コネクタ 353"/>
        <xdr:cNvCxnSpPr/>
      </xdr:nvCxnSpPr>
      <xdr:spPr>
        <a:xfrm flipV="1">
          <a:off x="6972300" y="9715373"/>
          <a:ext cx="8890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47668</xdr:rowOff>
    </xdr:from>
    <xdr:ext cx="469744" cy="259045"/>
    <xdr:sp macro="" textlink="">
      <xdr:nvSpPr>
        <xdr:cNvPr id="356" name="テキスト ボックス 355"/>
        <xdr:cNvSpPr txBox="1"/>
      </xdr:nvSpPr>
      <xdr:spPr>
        <a:xfrm>
          <a:off x="7626428" y="98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60317</xdr:rowOff>
    </xdr:from>
    <xdr:ext cx="469744" cy="259045"/>
    <xdr:sp macro="" textlink="">
      <xdr:nvSpPr>
        <xdr:cNvPr id="358" name="テキスト ボックス 357"/>
        <xdr:cNvSpPr txBox="1"/>
      </xdr:nvSpPr>
      <xdr:spPr>
        <a:xfrm>
          <a:off x="6737428" y="983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145745</xdr:rowOff>
    </xdr:from>
    <xdr:to>
      <xdr:col>55</xdr:col>
      <xdr:colOff>50800</xdr:colOff>
      <xdr:row>57</xdr:row>
      <xdr:rowOff>75895</xdr:rowOff>
    </xdr:to>
    <xdr:sp macro="" textlink="">
      <xdr:nvSpPr>
        <xdr:cNvPr id="364" name="楕円 363"/>
        <xdr:cNvSpPr/>
      </xdr:nvSpPr>
      <xdr:spPr>
        <a:xfrm>
          <a:off x="10426700" y="974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124172</xdr:rowOff>
    </xdr:from>
    <xdr:ext cx="469744" cy="259045"/>
    <xdr:sp macro="" textlink="">
      <xdr:nvSpPr>
        <xdr:cNvPr id="365" name="農林水産業費該当値テキスト"/>
        <xdr:cNvSpPr txBox="1"/>
      </xdr:nvSpPr>
      <xdr:spPr>
        <a:xfrm>
          <a:off x="10528300" y="972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78308</xdr:rowOff>
    </xdr:from>
    <xdr:to>
      <xdr:col>50</xdr:col>
      <xdr:colOff>165100</xdr:colOff>
      <xdr:row>57</xdr:row>
      <xdr:rowOff>8458</xdr:rowOff>
    </xdr:to>
    <xdr:sp macro="" textlink="">
      <xdr:nvSpPr>
        <xdr:cNvPr id="366" name="楕円 365"/>
        <xdr:cNvSpPr/>
      </xdr:nvSpPr>
      <xdr:spPr>
        <a:xfrm>
          <a:off x="9588500" y="967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24985</xdr:rowOff>
    </xdr:from>
    <xdr:ext cx="469744" cy="259045"/>
    <xdr:sp macro="" textlink="">
      <xdr:nvSpPr>
        <xdr:cNvPr id="367" name="テキスト ボックス 366"/>
        <xdr:cNvSpPr txBox="1"/>
      </xdr:nvSpPr>
      <xdr:spPr>
        <a:xfrm>
          <a:off x="9404428" y="94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147879</xdr:rowOff>
    </xdr:from>
    <xdr:to>
      <xdr:col>46</xdr:col>
      <xdr:colOff>38100</xdr:colOff>
      <xdr:row>57</xdr:row>
      <xdr:rowOff>78029</xdr:rowOff>
    </xdr:to>
    <xdr:sp macro="" textlink="">
      <xdr:nvSpPr>
        <xdr:cNvPr id="368" name="楕円 367"/>
        <xdr:cNvSpPr/>
      </xdr:nvSpPr>
      <xdr:spPr>
        <a:xfrm>
          <a:off x="8699500" y="974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69156</xdr:rowOff>
    </xdr:from>
    <xdr:ext cx="469744" cy="259045"/>
    <xdr:sp macro="" textlink="">
      <xdr:nvSpPr>
        <xdr:cNvPr id="369" name="テキスト ボックス 368"/>
        <xdr:cNvSpPr txBox="1"/>
      </xdr:nvSpPr>
      <xdr:spPr>
        <a:xfrm>
          <a:off x="8515428" y="984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63373</xdr:rowOff>
    </xdr:from>
    <xdr:to>
      <xdr:col>41</xdr:col>
      <xdr:colOff>101600</xdr:colOff>
      <xdr:row>56</xdr:row>
      <xdr:rowOff>164973</xdr:rowOff>
    </xdr:to>
    <xdr:sp macro="" textlink="">
      <xdr:nvSpPr>
        <xdr:cNvPr id="370" name="楕円 369"/>
        <xdr:cNvSpPr/>
      </xdr:nvSpPr>
      <xdr:spPr>
        <a:xfrm>
          <a:off x="7810500" y="966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10050</xdr:rowOff>
    </xdr:from>
    <xdr:ext cx="469744" cy="259045"/>
    <xdr:sp macro="" textlink="">
      <xdr:nvSpPr>
        <xdr:cNvPr id="371" name="テキスト ボックス 370"/>
        <xdr:cNvSpPr txBox="1"/>
      </xdr:nvSpPr>
      <xdr:spPr>
        <a:xfrm>
          <a:off x="7626428" y="943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94158</xdr:rowOff>
    </xdr:from>
    <xdr:to>
      <xdr:col>36</xdr:col>
      <xdr:colOff>165100</xdr:colOff>
      <xdr:row>57</xdr:row>
      <xdr:rowOff>24308</xdr:rowOff>
    </xdr:to>
    <xdr:sp macro="" textlink="">
      <xdr:nvSpPr>
        <xdr:cNvPr id="372" name="楕円 371"/>
        <xdr:cNvSpPr/>
      </xdr:nvSpPr>
      <xdr:spPr>
        <a:xfrm>
          <a:off x="6921500" y="969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40835</xdr:rowOff>
    </xdr:from>
    <xdr:ext cx="469744" cy="259045"/>
    <xdr:sp macro="" textlink="">
      <xdr:nvSpPr>
        <xdr:cNvPr id="373" name="テキスト ボックス 372"/>
        <xdr:cNvSpPr txBox="1"/>
      </xdr:nvSpPr>
      <xdr:spPr>
        <a:xfrm>
          <a:off x="6737428" y="947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3095</xdr:rowOff>
    </xdr:from>
    <xdr:to>
      <xdr:col>55</xdr:col>
      <xdr:colOff>0</xdr:colOff>
      <xdr:row>75</xdr:row>
      <xdr:rowOff>27163</xdr:rowOff>
    </xdr:to>
    <xdr:cxnSp macro="">
      <xdr:nvCxnSpPr>
        <xdr:cNvPr id="404" name="直線コネクタ 403"/>
        <xdr:cNvCxnSpPr/>
      </xdr:nvCxnSpPr>
      <xdr:spPr>
        <a:xfrm flipV="1">
          <a:off x="9639300" y="12861845"/>
          <a:ext cx="838200" cy="2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6618</xdr:rowOff>
    </xdr:from>
    <xdr:ext cx="534377" cy="259045"/>
    <xdr:sp macro="" textlink="">
      <xdr:nvSpPr>
        <xdr:cNvPr id="405" name="商工費平均値テキスト"/>
        <xdr:cNvSpPr txBox="1"/>
      </xdr:nvSpPr>
      <xdr:spPr>
        <a:xfrm>
          <a:off x="10528300" y="1320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27163</xdr:rowOff>
    </xdr:from>
    <xdr:to>
      <xdr:col>50</xdr:col>
      <xdr:colOff>114300</xdr:colOff>
      <xdr:row>75</xdr:row>
      <xdr:rowOff>37353</xdr:rowOff>
    </xdr:to>
    <xdr:cxnSp macro="">
      <xdr:nvCxnSpPr>
        <xdr:cNvPr id="407" name="直線コネクタ 406"/>
        <xdr:cNvCxnSpPr/>
      </xdr:nvCxnSpPr>
      <xdr:spPr>
        <a:xfrm flipV="1">
          <a:off x="8750300" y="12885913"/>
          <a:ext cx="889000" cy="1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143581</xdr:rowOff>
    </xdr:from>
    <xdr:ext cx="534377" cy="259045"/>
    <xdr:sp macro="" textlink="">
      <xdr:nvSpPr>
        <xdr:cNvPr id="409" name="テキスト ボックス 408"/>
        <xdr:cNvSpPr txBox="1"/>
      </xdr:nvSpPr>
      <xdr:spPr>
        <a:xfrm>
          <a:off x="9372111" y="133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27000</xdr:rowOff>
    </xdr:from>
    <xdr:to>
      <xdr:col>45</xdr:col>
      <xdr:colOff>177800</xdr:colOff>
      <xdr:row>75</xdr:row>
      <xdr:rowOff>37353</xdr:rowOff>
    </xdr:to>
    <xdr:cxnSp macro="">
      <xdr:nvCxnSpPr>
        <xdr:cNvPr id="410" name="直線コネクタ 409"/>
        <xdr:cNvCxnSpPr/>
      </xdr:nvCxnSpPr>
      <xdr:spPr>
        <a:xfrm>
          <a:off x="7861300" y="12885750"/>
          <a:ext cx="889000" cy="1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134928</xdr:rowOff>
    </xdr:from>
    <xdr:ext cx="534377" cy="259045"/>
    <xdr:sp macro="" textlink="">
      <xdr:nvSpPr>
        <xdr:cNvPr id="412" name="テキスト ボックス 411"/>
        <xdr:cNvSpPr txBox="1"/>
      </xdr:nvSpPr>
      <xdr:spPr>
        <a:xfrm>
          <a:off x="8483111" y="1333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155931</xdr:rowOff>
    </xdr:from>
    <xdr:to>
      <xdr:col>41</xdr:col>
      <xdr:colOff>50800</xdr:colOff>
      <xdr:row>75</xdr:row>
      <xdr:rowOff>27000</xdr:rowOff>
    </xdr:to>
    <xdr:cxnSp macro="">
      <xdr:nvCxnSpPr>
        <xdr:cNvPr id="413" name="直線コネクタ 412"/>
        <xdr:cNvCxnSpPr/>
      </xdr:nvCxnSpPr>
      <xdr:spPr>
        <a:xfrm>
          <a:off x="6972300" y="12843231"/>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117194</xdr:rowOff>
    </xdr:from>
    <xdr:ext cx="534377" cy="259045"/>
    <xdr:sp macro="" textlink="">
      <xdr:nvSpPr>
        <xdr:cNvPr id="415" name="テキスト ボックス 414"/>
        <xdr:cNvSpPr txBox="1"/>
      </xdr:nvSpPr>
      <xdr:spPr>
        <a:xfrm>
          <a:off x="7594111" y="13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80095</xdr:rowOff>
    </xdr:from>
    <xdr:ext cx="534377" cy="259045"/>
    <xdr:sp macro="" textlink="">
      <xdr:nvSpPr>
        <xdr:cNvPr id="417" name="テキスト ボックス 416"/>
        <xdr:cNvSpPr txBox="1"/>
      </xdr:nvSpPr>
      <xdr:spPr>
        <a:xfrm>
          <a:off x="6705111" y="1328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123745</xdr:rowOff>
    </xdr:from>
    <xdr:to>
      <xdr:col>55</xdr:col>
      <xdr:colOff>50800</xdr:colOff>
      <xdr:row>75</xdr:row>
      <xdr:rowOff>53895</xdr:rowOff>
    </xdr:to>
    <xdr:sp macro="" textlink="">
      <xdr:nvSpPr>
        <xdr:cNvPr id="423" name="楕円 422"/>
        <xdr:cNvSpPr/>
      </xdr:nvSpPr>
      <xdr:spPr>
        <a:xfrm>
          <a:off x="10426700" y="128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146622</xdr:rowOff>
    </xdr:from>
    <xdr:ext cx="534377" cy="259045"/>
    <xdr:sp macro="" textlink="">
      <xdr:nvSpPr>
        <xdr:cNvPr id="424" name="商工費該当値テキスト"/>
        <xdr:cNvSpPr txBox="1"/>
      </xdr:nvSpPr>
      <xdr:spPr>
        <a:xfrm>
          <a:off x="10528300" y="1266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147813</xdr:rowOff>
    </xdr:from>
    <xdr:to>
      <xdr:col>50</xdr:col>
      <xdr:colOff>165100</xdr:colOff>
      <xdr:row>75</xdr:row>
      <xdr:rowOff>77963</xdr:rowOff>
    </xdr:to>
    <xdr:sp macro="" textlink="">
      <xdr:nvSpPr>
        <xdr:cNvPr id="425" name="楕円 424"/>
        <xdr:cNvSpPr/>
      </xdr:nvSpPr>
      <xdr:spPr>
        <a:xfrm>
          <a:off x="9588500" y="1283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94490</xdr:rowOff>
    </xdr:from>
    <xdr:ext cx="534377" cy="259045"/>
    <xdr:sp macro="" textlink="">
      <xdr:nvSpPr>
        <xdr:cNvPr id="426" name="テキスト ボックス 425"/>
        <xdr:cNvSpPr txBox="1"/>
      </xdr:nvSpPr>
      <xdr:spPr>
        <a:xfrm>
          <a:off x="9372111" y="1261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158003</xdr:rowOff>
    </xdr:from>
    <xdr:to>
      <xdr:col>46</xdr:col>
      <xdr:colOff>38100</xdr:colOff>
      <xdr:row>75</xdr:row>
      <xdr:rowOff>88153</xdr:rowOff>
    </xdr:to>
    <xdr:sp macro="" textlink="">
      <xdr:nvSpPr>
        <xdr:cNvPr id="427" name="楕円 426"/>
        <xdr:cNvSpPr/>
      </xdr:nvSpPr>
      <xdr:spPr>
        <a:xfrm>
          <a:off x="8699500" y="1284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104680</xdr:rowOff>
    </xdr:from>
    <xdr:ext cx="534377" cy="259045"/>
    <xdr:sp macro="" textlink="">
      <xdr:nvSpPr>
        <xdr:cNvPr id="428" name="テキスト ボックス 427"/>
        <xdr:cNvSpPr txBox="1"/>
      </xdr:nvSpPr>
      <xdr:spPr>
        <a:xfrm>
          <a:off x="8483111" y="1262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147650</xdr:rowOff>
    </xdr:from>
    <xdr:to>
      <xdr:col>41</xdr:col>
      <xdr:colOff>101600</xdr:colOff>
      <xdr:row>75</xdr:row>
      <xdr:rowOff>77800</xdr:rowOff>
    </xdr:to>
    <xdr:sp macro="" textlink="">
      <xdr:nvSpPr>
        <xdr:cNvPr id="429" name="楕円 428"/>
        <xdr:cNvSpPr/>
      </xdr:nvSpPr>
      <xdr:spPr>
        <a:xfrm>
          <a:off x="7810500" y="128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94327</xdr:rowOff>
    </xdr:from>
    <xdr:ext cx="534377" cy="259045"/>
    <xdr:sp macro="" textlink="">
      <xdr:nvSpPr>
        <xdr:cNvPr id="430" name="テキスト ボックス 429"/>
        <xdr:cNvSpPr txBox="1"/>
      </xdr:nvSpPr>
      <xdr:spPr>
        <a:xfrm>
          <a:off x="7594111" y="1261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105131</xdr:rowOff>
    </xdr:from>
    <xdr:to>
      <xdr:col>36</xdr:col>
      <xdr:colOff>165100</xdr:colOff>
      <xdr:row>75</xdr:row>
      <xdr:rowOff>35281</xdr:rowOff>
    </xdr:to>
    <xdr:sp macro="" textlink="">
      <xdr:nvSpPr>
        <xdr:cNvPr id="431" name="楕円 430"/>
        <xdr:cNvSpPr/>
      </xdr:nvSpPr>
      <xdr:spPr>
        <a:xfrm>
          <a:off x="6921500" y="1279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51808</xdr:rowOff>
    </xdr:from>
    <xdr:ext cx="534377" cy="259045"/>
    <xdr:sp macro="" textlink="">
      <xdr:nvSpPr>
        <xdr:cNvPr id="432" name="テキスト ボックス 431"/>
        <xdr:cNvSpPr txBox="1"/>
      </xdr:nvSpPr>
      <xdr:spPr>
        <a:xfrm>
          <a:off x="6705111" y="1256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39481</xdr:rowOff>
    </xdr:from>
    <xdr:to>
      <xdr:col>55</xdr:col>
      <xdr:colOff>0</xdr:colOff>
      <xdr:row>95</xdr:row>
      <xdr:rowOff>48214</xdr:rowOff>
    </xdr:to>
    <xdr:cxnSp macro="">
      <xdr:nvCxnSpPr>
        <xdr:cNvPr id="460" name="直線コネクタ 459"/>
        <xdr:cNvCxnSpPr/>
      </xdr:nvCxnSpPr>
      <xdr:spPr>
        <a:xfrm flipV="1">
          <a:off x="9639300" y="16327231"/>
          <a:ext cx="8382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41450</xdr:rowOff>
    </xdr:from>
    <xdr:ext cx="534377" cy="259045"/>
    <xdr:sp macro="" textlink="">
      <xdr:nvSpPr>
        <xdr:cNvPr id="461" name="土木費平均値テキスト"/>
        <xdr:cNvSpPr txBox="1"/>
      </xdr:nvSpPr>
      <xdr:spPr>
        <a:xfrm>
          <a:off x="10528300" y="1632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40260</xdr:rowOff>
    </xdr:from>
    <xdr:to>
      <xdr:col>50</xdr:col>
      <xdr:colOff>114300</xdr:colOff>
      <xdr:row>95</xdr:row>
      <xdr:rowOff>48214</xdr:rowOff>
    </xdr:to>
    <xdr:cxnSp macro="">
      <xdr:nvCxnSpPr>
        <xdr:cNvPr id="463" name="直線コネクタ 462"/>
        <xdr:cNvCxnSpPr/>
      </xdr:nvCxnSpPr>
      <xdr:spPr>
        <a:xfrm>
          <a:off x="8750300" y="16328010"/>
          <a:ext cx="889000" cy="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162836</xdr:rowOff>
    </xdr:from>
    <xdr:ext cx="534377" cy="259045"/>
    <xdr:sp macro="" textlink="">
      <xdr:nvSpPr>
        <xdr:cNvPr id="465" name="テキスト ボックス 464"/>
        <xdr:cNvSpPr txBox="1"/>
      </xdr:nvSpPr>
      <xdr:spPr>
        <a:xfrm>
          <a:off x="9372111" y="164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40260</xdr:rowOff>
    </xdr:from>
    <xdr:to>
      <xdr:col>45</xdr:col>
      <xdr:colOff>177800</xdr:colOff>
      <xdr:row>95</xdr:row>
      <xdr:rowOff>89271</xdr:rowOff>
    </xdr:to>
    <xdr:cxnSp macro="">
      <xdr:nvCxnSpPr>
        <xdr:cNvPr id="466" name="直線コネクタ 465"/>
        <xdr:cNvCxnSpPr/>
      </xdr:nvCxnSpPr>
      <xdr:spPr>
        <a:xfrm flipV="1">
          <a:off x="7861300" y="16328010"/>
          <a:ext cx="889000" cy="4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140822</xdr:rowOff>
    </xdr:from>
    <xdr:ext cx="534377" cy="259045"/>
    <xdr:sp macro="" textlink="">
      <xdr:nvSpPr>
        <xdr:cNvPr id="468" name="テキスト ボックス 467"/>
        <xdr:cNvSpPr txBox="1"/>
      </xdr:nvSpPr>
      <xdr:spPr>
        <a:xfrm>
          <a:off x="8483111" y="164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60444</xdr:rowOff>
    </xdr:from>
    <xdr:to>
      <xdr:col>41</xdr:col>
      <xdr:colOff>50800</xdr:colOff>
      <xdr:row>95</xdr:row>
      <xdr:rowOff>89271</xdr:rowOff>
    </xdr:to>
    <xdr:cxnSp macro="">
      <xdr:nvCxnSpPr>
        <xdr:cNvPr id="469" name="直線コネクタ 468"/>
        <xdr:cNvCxnSpPr/>
      </xdr:nvCxnSpPr>
      <xdr:spPr>
        <a:xfrm>
          <a:off x="6972300" y="16348194"/>
          <a:ext cx="889000" cy="2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157990</xdr:rowOff>
    </xdr:from>
    <xdr:ext cx="534377" cy="259045"/>
    <xdr:sp macro="" textlink="">
      <xdr:nvSpPr>
        <xdr:cNvPr id="471" name="テキスト ボックス 470"/>
        <xdr:cNvSpPr txBox="1"/>
      </xdr:nvSpPr>
      <xdr:spPr>
        <a:xfrm>
          <a:off x="7594111" y="1644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2542</xdr:rowOff>
    </xdr:from>
    <xdr:ext cx="534377" cy="259045"/>
    <xdr:sp macro="" textlink="">
      <xdr:nvSpPr>
        <xdr:cNvPr id="473" name="テキスト ボックス 472"/>
        <xdr:cNvSpPr txBox="1"/>
      </xdr:nvSpPr>
      <xdr:spPr>
        <a:xfrm>
          <a:off x="6705111" y="164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160131</xdr:rowOff>
    </xdr:from>
    <xdr:to>
      <xdr:col>55</xdr:col>
      <xdr:colOff>50800</xdr:colOff>
      <xdr:row>95</xdr:row>
      <xdr:rowOff>90281</xdr:rowOff>
    </xdr:to>
    <xdr:sp macro="" textlink="">
      <xdr:nvSpPr>
        <xdr:cNvPr id="479" name="楕円 478"/>
        <xdr:cNvSpPr/>
      </xdr:nvSpPr>
      <xdr:spPr>
        <a:xfrm>
          <a:off x="10426700" y="1627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11558</xdr:rowOff>
    </xdr:from>
    <xdr:ext cx="534377" cy="259045"/>
    <xdr:sp macro="" textlink="">
      <xdr:nvSpPr>
        <xdr:cNvPr id="480" name="土木費該当値テキスト"/>
        <xdr:cNvSpPr txBox="1"/>
      </xdr:nvSpPr>
      <xdr:spPr>
        <a:xfrm>
          <a:off x="10528300" y="161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168864</xdr:rowOff>
    </xdr:from>
    <xdr:to>
      <xdr:col>50</xdr:col>
      <xdr:colOff>165100</xdr:colOff>
      <xdr:row>95</xdr:row>
      <xdr:rowOff>99014</xdr:rowOff>
    </xdr:to>
    <xdr:sp macro="" textlink="">
      <xdr:nvSpPr>
        <xdr:cNvPr id="481" name="楕円 480"/>
        <xdr:cNvSpPr/>
      </xdr:nvSpPr>
      <xdr:spPr>
        <a:xfrm>
          <a:off x="9588500" y="1628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115541</xdr:rowOff>
    </xdr:from>
    <xdr:ext cx="534377" cy="259045"/>
    <xdr:sp macro="" textlink="">
      <xdr:nvSpPr>
        <xdr:cNvPr id="482" name="テキスト ボックス 481"/>
        <xdr:cNvSpPr txBox="1"/>
      </xdr:nvSpPr>
      <xdr:spPr>
        <a:xfrm>
          <a:off x="9372111" y="160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160910</xdr:rowOff>
    </xdr:from>
    <xdr:to>
      <xdr:col>46</xdr:col>
      <xdr:colOff>38100</xdr:colOff>
      <xdr:row>95</xdr:row>
      <xdr:rowOff>91060</xdr:rowOff>
    </xdr:to>
    <xdr:sp macro="" textlink="">
      <xdr:nvSpPr>
        <xdr:cNvPr id="483" name="楕円 482"/>
        <xdr:cNvSpPr/>
      </xdr:nvSpPr>
      <xdr:spPr>
        <a:xfrm>
          <a:off x="8699500" y="162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107587</xdr:rowOff>
    </xdr:from>
    <xdr:ext cx="534377" cy="259045"/>
    <xdr:sp macro="" textlink="">
      <xdr:nvSpPr>
        <xdr:cNvPr id="484" name="テキスト ボックス 483"/>
        <xdr:cNvSpPr txBox="1"/>
      </xdr:nvSpPr>
      <xdr:spPr>
        <a:xfrm>
          <a:off x="8483111" y="160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38471</xdr:rowOff>
    </xdr:from>
    <xdr:to>
      <xdr:col>41</xdr:col>
      <xdr:colOff>101600</xdr:colOff>
      <xdr:row>95</xdr:row>
      <xdr:rowOff>140071</xdr:rowOff>
    </xdr:to>
    <xdr:sp macro="" textlink="">
      <xdr:nvSpPr>
        <xdr:cNvPr id="485" name="楕円 484"/>
        <xdr:cNvSpPr/>
      </xdr:nvSpPr>
      <xdr:spPr>
        <a:xfrm>
          <a:off x="7810500" y="1632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156598</xdr:rowOff>
    </xdr:from>
    <xdr:ext cx="534377" cy="259045"/>
    <xdr:sp macro="" textlink="">
      <xdr:nvSpPr>
        <xdr:cNvPr id="486" name="テキスト ボックス 485"/>
        <xdr:cNvSpPr txBox="1"/>
      </xdr:nvSpPr>
      <xdr:spPr>
        <a:xfrm>
          <a:off x="7594111" y="161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9644</xdr:rowOff>
    </xdr:from>
    <xdr:to>
      <xdr:col>36</xdr:col>
      <xdr:colOff>165100</xdr:colOff>
      <xdr:row>95</xdr:row>
      <xdr:rowOff>111244</xdr:rowOff>
    </xdr:to>
    <xdr:sp macro="" textlink="">
      <xdr:nvSpPr>
        <xdr:cNvPr id="487" name="楕円 486"/>
        <xdr:cNvSpPr/>
      </xdr:nvSpPr>
      <xdr:spPr>
        <a:xfrm>
          <a:off x="6921500" y="162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127771</xdr:rowOff>
    </xdr:from>
    <xdr:ext cx="534377" cy="259045"/>
    <xdr:sp macro="" textlink="">
      <xdr:nvSpPr>
        <xdr:cNvPr id="488" name="テキスト ボックス 487"/>
        <xdr:cNvSpPr txBox="1"/>
      </xdr:nvSpPr>
      <xdr:spPr>
        <a:xfrm>
          <a:off x="6705111" y="1607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77107</xdr:rowOff>
    </xdr:from>
    <xdr:to>
      <xdr:col>85</xdr:col>
      <xdr:colOff>127000</xdr:colOff>
      <xdr:row>37</xdr:row>
      <xdr:rowOff>100402</xdr:rowOff>
    </xdr:to>
    <xdr:cxnSp macro="">
      <xdr:nvCxnSpPr>
        <xdr:cNvPr id="520" name="直線コネクタ 519"/>
        <xdr:cNvCxnSpPr/>
      </xdr:nvCxnSpPr>
      <xdr:spPr>
        <a:xfrm flipV="1">
          <a:off x="15481300" y="6420757"/>
          <a:ext cx="8382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11157</xdr:rowOff>
    </xdr:from>
    <xdr:ext cx="534377" cy="259045"/>
    <xdr:sp macro="" textlink="">
      <xdr:nvSpPr>
        <xdr:cNvPr id="521" name="消防費平均値テキスト"/>
        <xdr:cNvSpPr txBox="1"/>
      </xdr:nvSpPr>
      <xdr:spPr>
        <a:xfrm>
          <a:off x="16370300" y="6354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162778</xdr:rowOff>
    </xdr:from>
    <xdr:to>
      <xdr:col>81</xdr:col>
      <xdr:colOff>50800</xdr:colOff>
      <xdr:row>37</xdr:row>
      <xdr:rowOff>100402</xdr:rowOff>
    </xdr:to>
    <xdr:cxnSp macro="">
      <xdr:nvCxnSpPr>
        <xdr:cNvPr id="523" name="直線コネクタ 522"/>
        <xdr:cNvCxnSpPr/>
      </xdr:nvCxnSpPr>
      <xdr:spPr>
        <a:xfrm>
          <a:off x="14592300" y="6334978"/>
          <a:ext cx="889000" cy="10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159965</xdr:rowOff>
    </xdr:from>
    <xdr:ext cx="534377" cy="259045"/>
    <xdr:sp macro="" textlink="">
      <xdr:nvSpPr>
        <xdr:cNvPr id="525" name="テキスト ボックス 524"/>
        <xdr:cNvSpPr txBox="1"/>
      </xdr:nvSpPr>
      <xdr:spPr>
        <a:xfrm>
          <a:off x="15214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151130</xdr:rowOff>
    </xdr:from>
    <xdr:to>
      <xdr:col>76</xdr:col>
      <xdr:colOff>114300</xdr:colOff>
      <xdr:row>36</xdr:row>
      <xdr:rowOff>162778</xdr:rowOff>
    </xdr:to>
    <xdr:cxnSp macro="">
      <xdr:nvCxnSpPr>
        <xdr:cNvPr id="526" name="直線コネクタ 525"/>
        <xdr:cNvCxnSpPr/>
      </xdr:nvCxnSpPr>
      <xdr:spPr>
        <a:xfrm>
          <a:off x="13703300" y="5808980"/>
          <a:ext cx="889000" cy="52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167149</xdr:rowOff>
    </xdr:from>
    <xdr:ext cx="534377" cy="259045"/>
    <xdr:sp macro="" textlink="">
      <xdr:nvSpPr>
        <xdr:cNvPr id="528" name="テキスト ボックス 527"/>
        <xdr:cNvSpPr txBox="1"/>
      </xdr:nvSpPr>
      <xdr:spPr>
        <a:xfrm>
          <a:off x="14325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151130</xdr:rowOff>
    </xdr:from>
    <xdr:to>
      <xdr:col>71</xdr:col>
      <xdr:colOff>177800</xdr:colOff>
      <xdr:row>36</xdr:row>
      <xdr:rowOff>107261</xdr:rowOff>
    </xdr:to>
    <xdr:cxnSp macro="">
      <xdr:nvCxnSpPr>
        <xdr:cNvPr id="529" name="直線コネクタ 528"/>
        <xdr:cNvCxnSpPr/>
      </xdr:nvCxnSpPr>
      <xdr:spPr>
        <a:xfrm flipV="1">
          <a:off x="12814300" y="5808980"/>
          <a:ext cx="889000" cy="47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10503</xdr:rowOff>
    </xdr:from>
    <xdr:ext cx="534377" cy="259045"/>
    <xdr:sp macro="" textlink="">
      <xdr:nvSpPr>
        <xdr:cNvPr id="531" name="テキスト ボックス 530"/>
        <xdr:cNvSpPr txBox="1"/>
      </xdr:nvSpPr>
      <xdr:spPr>
        <a:xfrm>
          <a:off x="13436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161379</xdr:rowOff>
    </xdr:from>
    <xdr:ext cx="534377" cy="259045"/>
    <xdr:sp macro="" textlink="">
      <xdr:nvSpPr>
        <xdr:cNvPr id="533" name="テキスト ボックス 532"/>
        <xdr:cNvSpPr txBox="1"/>
      </xdr:nvSpPr>
      <xdr:spPr>
        <a:xfrm>
          <a:off x="12547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26307</xdr:rowOff>
    </xdr:from>
    <xdr:to>
      <xdr:col>85</xdr:col>
      <xdr:colOff>177800</xdr:colOff>
      <xdr:row>37</xdr:row>
      <xdr:rowOff>127907</xdr:rowOff>
    </xdr:to>
    <xdr:sp macro="" textlink="">
      <xdr:nvSpPr>
        <xdr:cNvPr id="539" name="楕円 538"/>
        <xdr:cNvSpPr/>
      </xdr:nvSpPr>
      <xdr:spPr>
        <a:xfrm>
          <a:off x="16268700" y="636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49184</xdr:rowOff>
    </xdr:from>
    <xdr:ext cx="534377" cy="259045"/>
    <xdr:sp macro="" textlink="">
      <xdr:nvSpPr>
        <xdr:cNvPr id="540" name="消防費該当値テキスト"/>
        <xdr:cNvSpPr txBox="1"/>
      </xdr:nvSpPr>
      <xdr:spPr>
        <a:xfrm>
          <a:off x="16370300" y="622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49602</xdr:rowOff>
    </xdr:from>
    <xdr:to>
      <xdr:col>81</xdr:col>
      <xdr:colOff>101600</xdr:colOff>
      <xdr:row>37</xdr:row>
      <xdr:rowOff>151202</xdr:rowOff>
    </xdr:to>
    <xdr:sp macro="" textlink="">
      <xdr:nvSpPr>
        <xdr:cNvPr id="541" name="楕円 540"/>
        <xdr:cNvSpPr/>
      </xdr:nvSpPr>
      <xdr:spPr>
        <a:xfrm>
          <a:off x="15430500" y="639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167729</xdr:rowOff>
    </xdr:from>
    <xdr:ext cx="534377" cy="259045"/>
    <xdr:sp macro="" textlink="">
      <xdr:nvSpPr>
        <xdr:cNvPr id="542" name="テキスト ボックス 541"/>
        <xdr:cNvSpPr txBox="1"/>
      </xdr:nvSpPr>
      <xdr:spPr>
        <a:xfrm>
          <a:off x="15214111" y="61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111978</xdr:rowOff>
    </xdr:from>
    <xdr:to>
      <xdr:col>76</xdr:col>
      <xdr:colOff>165100</xdr:colOff>
      <xdr:row>37</xdr:row>
      <xdr:rowOff>42128</xdr:rowOff>
    </xdr:to>
    <xdr:sp macro="" textlink="">
      <xdr:nvSpPr>
        <xdr:cNvPr id="543" name="楕円 542"/>
        <xdr:cNvSpPr/>
      </xdr:nvSpPr>
      <xdr:spPr>
        <a:xfrm>
          <a:off x="14541500" y="628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58655</xdr:rowOff>
    </xdr:from>
    <xdr:ext cx="534377" cy="259045"/>
    <xdr:sp macro="" textlink="">
      <xdr:nvSpPr>
        <xdr:cNvPr id="544" name="テキスト ボックス 543"/>
        <xdr:cNvSpPr txBox="1"/>
      </xdr:nvSpPr>
      <xdr:spPr>
        <a:xfrm>
          <a:off x="14325111" y="605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100330</xdr:rowOff>
    </xdr:from>
    <xdr:to>
      <xdr:col>72</xdr:col>
      <xdr:colOff>38100</xdr:colOff>
      <xdr:row>34</xdr:row>
      <xdr:rowOff>30480</xdr:rowOff>
    </xdr:to>
    <xdr:sp macro="" textlink="">
      <xdr:nvSpPr>
        <xdr:cNvPr id="545" name="楕円 544"/>
        <xdr:cNvSpPr/>
      </xdr:nvSpPr>
      <xdr:spPr>
        <a:xfrm>
          <a:off x="13652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47007</xdr:rowOff>
    </xdr:from>
    <xdr:ext cx="534377" cy="259045"/>
    <xdr:sp macro="" textlink="">
      <xdr:nvSpPr>
        <xdr:cNvPr id="546" name="テキスト ボックス 545"/>
        <xdr:cNvSpPr txBox="1"/>
      </xdr:nvSpPr>
      <xdr:spPr>
        <a:xfrm>
          <a:off x="13436111" y="553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56461</xdr:rowOff>
    </xdr:from>
    <xdr:to>
      <xdr:col>67</xdr:col>
      <xdr:colOff>101600</xdr:colOff>
      <xdr:row>36</xdr:row>
      <xdr:rowOff>158061</xdr:rowOff>
    </xdr:to>
    <xdr:sp macro="" textlink="">
      <xdr:nvSpPr>
        <xdr:cNvPr id="547" name="楕円 546"/>
        <xdr:cNvSpPr/>
      </xdr:nvSpPr>
      <xdr:spPr>
        <a:xfrm>
          <a:off x="12763500" y="622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3138</xdr:rowOff>
    </xdr:from>
    <xdr:ext cx="534377" cy="259045"/>
    <xdr:sp macro="" textlink="">
      <xdr:nvSpPr>
        <xdr:cNvPr id="548" name="テキスト ボックス 547"/>
        <xdr:cNvSpPr txBox="1"/>
      </xdr:nvSpPr>
      <xdr:spPr>
        <a:xfrm>
          <a:off x="12547111" y="600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19983</xdr:rowOff>
    </xdr:from>
    <xdr:to>
      <xdr:col>85</xdr:col>
      <xdr:colOff>127000</xdr:colOff>
      <xdr:row>56</xdr:row>
      <xdr:rowOff>155039</xdr:rowOff>
    </xdr:to>
    <xdr:cxnSp macro="">
      <xdr:nvCxnSpPr>
        <xdr:cNvPr id="576" name="直線コネクタ 575"/>
        <xdr:cNvCxnSpPr/>
      </xdr:nvCxnSpPr>
      <xdr:spPr>
        <a:xfrm flipV="1">
          <a:off x="15481300" y="9449733"/>
          <a:ext cx="838200" cy="30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18704</xdr:rowOff>
    </xdr:from>
    <xdr:ext cx="534377" cy="259045"/>
    <xdr:sp macro="" textlink="">
      <xdr:nvSpPr>
        <xdr:cNvPr id="577" name="教育費平均値テキスト"/>
        <xdr:cNvSpPr txBox="1"/>
      </xdr:nvSpPr>
      <xdr:spPr>
        <a:xfrm>
          <a:off x="16370300" y="9448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47482</xdr:rowOff>
    </xdr:from>
    <xdr:to>
      <xdr:col>81</xdr:col>
      <xdr:colOff>50800</xdr:colOff>
      <xdr:row>56</xdr:row>
      <xdr:rowOff>155039</xdr:rowOff>
    </xdr:to>
    <xdr:cxnSp macro="">
      <xdr:nvCxnSpPr>
        <xdr:cNvPr id="579" name="直線コネクタ 578"/>
        <xdr:cNvCxnSpPr/>
      </xdr:nvCxnSpPr>
      <xdr:spPr>
        <a:xfrm>
          <a:off x="14592300" y="9477232"/>
          <a:ext cx="889000" cy="27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1" name="テキスト ボックス 580"/>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88814</xdr:rowOff>
    </xdr:from>
    <xdr:to>
      <xdr:col>76</xdr:col>
      <xdr:colOff>114300</xdr:colOff>
      <xdr:row>55</xdr:row>
      <xdr:rowOff>47482</xdr:rowOff>
    </xdr:to>
    <xdr:cxnSp macro="">
      <xdr:nvCxnSpPr>
        <xdr:cNvPr id="582" name="直線コネクタ 581"/>
        <xdr:cNvCxnSpPr/>
      </xdr:nvCxnSpPr>
      <xdr:spPr>
        <a:xfrm>
          <a:off x="13703300" y="9347114"/>
          <a:ext cx="889000" cy="13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34294</xdr:rowOff>
    </xdr:from>
    <xdr:ext cx="534377" cy="259045"/>
    <xdr:sp macro="" textlink="">
      <xdr:nvSpPr>
        <xdr:cNvPr id="584" name="テキスト ボックス 583"/>
        <xdr:cNvSpPr txBox="1"/>
      </xdr:nvSpPr>
      <xdr:spPr>
        <a:xfrm>
          <a:off x="14325111" y="96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88814</xdr:rowOff>
    </xdr:from>
    <xdr:to>
      <xdr:col>71</xdr:col>
      <xdr:colOff>177800</xdr:colOff>
      <xdr:row>55</xdr:row>
      <xdr:rowOff>16119</xdr:rowOff>
    </xdr:to>
    <xdr:cxnSp macro="">
      <xdr:nvCxnSpPr>
        <xdr:cNvPr id="585" name="直線コネクタ 584"/>
        <xdr:cNvCxnSpPr/>
      </xdr:nvCxnSpPr>
      <xdr:spPr>
        <a:xfrm flipV="1">
          <a:off x="12814300" y="9347114"/>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61132</xdr:rowOff>
    </xdr:from>
    <xdr:ext cx="534377" cy="259045"/>
    <xdr:sp macro="" textlink="">
      <xdr:nvSpPr>
        <xdr:cNvPr id="587" name="テキスト ボックス 586"/>
        <xdr:cNvSpPr txBox="1"/>
      </xdr:nvSpPr>
      <xdr:spPr>
        <a:xfrm>
          <a:off x="13436111" y="966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171408</xdr:rowOff>
    </xdr:from>
    <xdr:ext cx="534377" cy="259045"/>
    <xdr:sp macro="" textlink="">
      <xdr:nvSpPr>
        <xdr:cNvPr id="589" name="テキスト ボックス 588"/>
        <xdr:cNvSpPr txBox="1"/>
      </xdr:nvSpPr>
      <xdr:spPr>
        <a:xfrm>
          <a:off x="12547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140633</xdr:rowOff>
    </xdr:from>
    <xdr:to>
      <xdr:col>85</xdr:col>
      <xdr:colOff>177800</xdr:colOff>
      <xdr:row>55</xdr:row>
      <xdr:rowOff>70783</xdr:rowOff>
    </xdr:to>
    <xdr:sp macro="" textlink="">
      <xdr:nvSpPr>
        <xdr:cNvPr id="595" name="楕円 594"/>
        <xdr:cNvSpPr/>
      </xdr:nvSpPr>
      <xdr:spPr>
        <a:xfrm>
          <a:off x="16268700" y="939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163510</xdr:rowOff>
    </xdr:from>
    <xdr:ext cx="534377" cy="259045"/>
    <xdr:sp macro="" textlink="">
      <xdr:nvSpPr>
        <xdr:cNvPr id="596" name="教育費該当値テキスト"/>
        <xdr:cNvSpPr txBox="1"/>
      </xdr:nvSpPr>
      <xdr:spPr>
        <a:xfrm>
          <a:off x="16370300" y="92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104239</xdr:rowOff>
    </xdr:from>
    <xdr:to>
      <xdr:col>81</xdr:col>
      <xdr:colOff>101600</xdr:colOff>
      <xdr:row>57</xdr:row>
      <xdr:rowOff>34389</xdr:rowOff>
    </xdr:to>
    <xdr:sp macro="" textlink="">
      <xdr:nvSpPr>
        <xdr:cNvPr id="597" name="楕円 596"/>
        <xdr:cNvSpPr/>
      </xdr:nvSpPr>
      <xdr:spPr>
        <a:xfrm>
          <a:off x="15430500" y="970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25516</xdr:rowOff>
    </xdr:from>
    <xdr:ext cx="534377" cy="259045"/>
    <xdr:sp macro="" textlink="">
      <xdr:nvSpPr>
        <xdr:cNvPr id="598" name="テキスト ボックス 597"/>
        <xdr:cNvSpPr txBox="1"/>
      </xdr:nvSpPr>
      <xdr:spPr>
        <a:xfrm>
          <a:off x="15214111" y="979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168132</xdr:rowOff>
    </xdr:from>
    <xdr:to>
      <xdr:col>76</xdr:col>
      <xdr:colOff>165100</xdr:colOff>
      <xdr:row>55</xdr:row>
      <xdr:rowOff>98282</xdr:rowOff>
    </xdr:to>
    <xdr:sp macro="" textlink="">
      <xdr:nvSpPr>
        <xdr:cNvPr id="599" name="楕円 598"/>
        <xdr:cNvSpPr/>
      </xdr:nvSpPr>
      <xdr:spPr>
        <a:xfrm>
          <a:off x="14541500" y="942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114809</xdr:rowOff>
    </xdr:from>
    <xdr:ext cx="534377" cy="259045"/>
    <xdr:sp macro="" textlink="">
      <xdr:nvSpPr>
        <xdr:cNvPr id="600" name="テキスト ボックス 599"/>
        <xdr:cNvSpPr txBox="1"/>
      </xdr:nvSpPr>
      <xdr:spPr>
        <a:xfrm>
          <a:off x="14325111" y="920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38014</xdr:rowOff>
    </xdr:from>
    <xdr:to>
      <xdr:col>72</xdr:col>
      <xdr:colOff>38100</xdr:colOff>
      <xdr:row>54</xdr:row>
      <xdr:rowOff>139614</xdr:rowOff>
    </xdr:to>
    <xdr:sp macro="" textlink="">
      <xdr:nvSpPr>
        <xdr:cNvPr id="601" name="楕円 600"/>
        <xdr:cNvSpPr/>
      </xdr:nvSpPr>
      <xdr:spPr>
        <a:xfrm>
          <a:off x="13652500" y="929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156141</xdr:rowOff>
    </xdr:from>
    <xdr:ext cx="534377" cy="259045"/>
    <xdr:sp macro="" textlink="">
      <xdr:nvSpPr>
        <xdr:cNvPr id="602" name="テキスト ボックス 601"/>
        <xdr:cNvSpPr txBox="1"/>
      </xdr:nvSpPr>
      <xdr:spPr>
        <a:xfrm>
          <a:off x="13436111" y="90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136769</xdr:rowOff>
    </xdr:from>
    <xdr:to>
      <xdr:col>67</xdr:col>
      <xdr:colOff>101600</xdr:colOff>
      <xdr:row>55</xdr:row>
      <xdr:rowOff>66919</xdr:rowOff>
    </xdr:to>
    <xdr:sp macro="" textlink="">
      <xdr:nvSpPr>
        <xdr:cNvPr id="603" name="楕円 602"/>
        <xdr:cNvSpPr/>
      </xdr:nvSpPr>
      <xdr:spPr>
        <a:xfrm>
          <a:off x="12763500" y="939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83446</xdr:rowOff>
    </xdr:from>
    <xdr:ext cx="534377" cy="259045"/>
    <xdr:sp macro="" textlink="">
      <xdr:nvSpPr>
        <xdr:cNvPr id="604" name="テキスト ボックス 603"/>
        <xdr:cNvSpPr txBox="1"/>
      </xdr:nvSpPr>
      <xdr:spPr>
        <a:xfrm>
          <a:off x="12547111" y="917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124874</xdr:rowOff>
    </xdr:from>
    <xdr:to>
      <xdr:col>85</xdr:col>
      <xdr:colOff>127000</xdr:colOff>
      <xdr:row>78</xdr:row>
      <xdr:rowOff>142542</xdr:rowOff>
    </xdr:to>
    <xdr:cxnSp macro="">
      <xdr:nvCxnSpPr>
        <xdr:cNvPr id="635" name="直線コネクタ 634"/>
        <xdr:cNvCxnSpPr/>
      </xdr:nvCxnSpPr>
      <xdr:spPr>
        <a:xfrm flipV="1">
          <a:off x="15481300" y="12983624"/>
          <a:ext cx="838200" cy="53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113733</xdr:rowOff>
    </xdr:from>
    <xdr:ext cx="469744" cy="259045"/>
    <xdr:sp macro="" textlink="">
      <xdr:nvSpPr>
        <xdr:cNvPr id="636" name="災害復旧費平均値テキスト"/>
        <xdr:cNvSpPr txBox="1"/>
      </xdr:nvSpPr>
      <xdr:spPr>
        <a:xfrm>
          <a:off x="16370300" y="13486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142542</xdr:rowOff>
    </xdr:from>
    <xdr:to>
      <xdr:col>81</xdr:col>
      <xdr:colOff>50800</xdr:colOff>
      <xdr:row>79</xdr:row>
      <xdr:rowOff>6100</xdr:rowOff>
    </xdr:to>
    <xdr:cxnSp macro="">
      <xdr:nvCxnSpPr>
        <xdr:cNvPr id="638" name="直線コネクタ 637"/>
        <xdr:cNvCxnSpPr/>
      </xdr:nvCxnSpPr>
      <xdr:spPr>
        <a:xfrm flipV="1">
          <a:off x="14592300" y="13515642"/>
          <a:ext cx="889000" cy="3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70789</xdr:rowOff>
    </xdr:from>
    <xdr:ext cx="469744" cy="259045"/>
    <xdr:sp macro="" textlink="">
      <xdr:nvSpPr>
        <xdr:cNvPr id="640" name="テキスト ボックス 639"/>
        <xdr:cNvSpPr txBox="1"/>
      </xdr:nvSpPr>
      <xdr:spPr>
        <a:xfrm>
          <a:off x="15246428" y="1361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6100</xdr:rowOff>
    </xdr:from>
    <xdr:to>
      <xdr:col>76</xdr:col>
      <xdr:colOff>114300</xdr:colOff>
      <xdr:row>79</xdr:row>
      <xdr:rowOff>69324</xdr:rowOff>
    </xdr:to>
    <xdr:cxnSp macro="">
      <xdr:nvCxnSpPr>
        <xdr:cNvPr id="641" name="直線コネクタ 640"/>
        <xdr:cNvCxnSpPr/>
      </xdr:nvCxnSpPr>
      <xdr:spPr>
        <a:xfrm flipV="1">
          <a:off x="13703300" y="13550650"/>
          <a:ext cx="889000" cy="6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95772</xdr:rowOff>
    </xdr:from>
    <xdr:ext cx="469744" cy="259045"/>
    <xdr:sp macro="" textlink="">
      <xdr:nvSpPr>
        <xdr:cNvPr id="643" name="テキスト ボックス 642"/>
        <xdr:cNvSpPr txBox="1"/>
      </xdr:nvSpPr>
      <xdr:spPr>
        <a:xfrm>
          <a:off x="14357428" y="1364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29417</xdr:rowOff>
    </xdr:from>
    <xdr:to>
      <xdr:col>71</xdr:col>
      <xdr:colOff>177800</xdr:colOff>
      <xdr:row>79</xdr:row>
      <xdr:rowOff>69324</xdr:rowOff>
    </xdr:to>
    <xdr:cxnSp macro="">
      <xdr:nvCxnSpPr>
        <xdr:cNvPr id="644" name="直線コネクタ 643"/>
        <xdr:cNvCxnSpPr/>
      </xdr:nvCxnSpPr>
      <xdr:spPr>
        <a:xfrm>
          <a:off x="12814300" y="13573967"/>
          <a:ext cx="889000" cy="3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107235</xdr:rowOff>
    </xdr:from>
    <xdr:ext cx="469744" cy="259045"/>
    <xdr:sp macro="" textlink="">
      <xdr:nvSpPr>
        <xdr:cNvPr id="648" name="テキスト ボックス 647"/>
        <xdr:cNvSpPr txBox="1"/>
      </xdr:nvSpPr>
      <xdr:spPr>
        <a:xfrm>
          <a:off x="12579428" y="1365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74074</xdr:rowOff>
    </xdr:from>
    <xdr:to>
      <xdr:col>85</xdr:col>
      <xdr:colOff>177800</xdr:colOff>
      <xdr:row>76</xdr:row>
      <xdr:rowOff>4223</xdr:rowOff>
    </xdr:to>
    <xdr:sp macro="" textlink="">
      <xdr:nvSpPr>
        <xdr:cNvPr id="654" name="楕円 653"/>
        <xdr:cNvSpPr/>
      </xdr:nvSpPr>
      <xdr:spPr>
        <a:xfrm>
          <a:off x="16268700" y="129328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96951</xdr:rowOff>
    </xdr:from>
    <xdr:ext cx="534377" cy="259045"/>
    <xdr:sp macro="" textlink="">
      <xdr:nvSpPr>
        <xdr:cNvPr id="655" name="災害復旧費該当値テキスト"/>
        <xdr:cNvSpPr txBox="1"/>
      </xdr:nvSpPr>
      <xdr:spPr>
        <a:xfrm>
          <a:off x="16370300" y="1278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91742</xdr:rowOff>
    </xdr:from>
    <xdr:to>
      <xdr:col>81</xdr:col>
      <xdr:colOff>101600</xdr:colOff>
      <xdr:row>79</xdr:row>
      <xdr:rowOff>21892</xdr:rowOff>
    </xdr:to>
    <xdr:sp macro="" textlink="">
      <xdr:nvSpPr>
        <xdr:cNvPr id="656" name="楕円 655"/>
        <xdr:cNvSpPr/>
      </xdr:nvSpPr>
      <xdr:spPr>
        <a:xfrm>
          <a:off x="15430500" y="1346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38419</xdr:rowOff>
    </xdr:from>
    <xdr:ext cx="469744" cy="259045"/>
    <xdr:sp macro="" textlink="">
      <xdr:nvSpPr>
        <xdr:cNvPr id="657" name="テキスト ボックス 656"/>
        <xdr:cNvSpPr txBox="1"/>
      </xdr:nvSpPr>
      <xdr:spPr>
        <a:xfrm>
          <a:off x="15246428" y="1324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126750</xdr:rowOff>
    </xdr:from>
    <xdr:to>
      <xdr:col>76</xdr:col>
      <xdr:colOff>165100</xdr:colOff>
      <xdr:row>79</xdr:row>
      <xdr:rowOff>56900</xdr:rowOff>
    </xdr:to>
    <xdr:sp macro="" textlink="">
      <xdr:nvSpPr>
        <xdr:cNvPr id="658" name="楕円 657"/>
        <xdr:cNvSpPr/>
      </xdr:nvSpPr>
      <xdr:spPr>
        <a:xfrm>
          <a:off x="14541500" y="1349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73427</xdr:rowOff>
    </xdr:from>
    <xdr:ext cx="469744" cy="259045"/>
    <xdr:sp macro="" textlink="">
      <xdr:nvSpPr>
        <xdr:cNvPr id="659" name="テキスト ボックス 658"/>
        <xdr:cNvSpPr txBox="1"/>
      </xdr:nvSpPr>
      <xdr:spPr>
        <a:xfrm>
          <a:off x="14357428" y="1327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18524</xdr:rowOff>
    </xdr:from>
    <xdr:to>
      <xdr:col>72</xdr:col>
      <xdr:colOff>38100</xdr:colOff>
      <xdr:row>79</xdr:row>
      <xdr:rowOff>120124</xdr:rowOff>
    </xdr:to>
    <xdr:sp macro="" textlink="">
      <xdr:nvSpPr>
        <xdr:cNvPr id="660" name="楕円 659"/>
        <xdr:cNvSpPr/>
      </xdr:nvSpPr>
      <xdr:spPr>
        <a:xfrm>
          <a:off x="13652500" y="1356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111251</xdr:rowOff>
    </xdr:from>
    <xdr:ext cx="378565" cy="259045"/>
    <xdr:sp macro="" textlink="">
      <xdr:nvSpPr>
        <xdr:cNvPr id="661" name="テキスト ボックス 660"/>
        <xdr:cNvSpPr txBox="1"/>
      </xdr:nvSpPr>
      <xdr:spPr>
        <a:xfrm>
          <a:off x="13514017" y="136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150067</xdr:rowOff>
    </xdr:from>
    <xdr:to>
      <xdr:col>67</xdr:col>
      <xdr:colOff>101600</xdr:colOff>
      <xdr:row>79</xdr:row>
      <xdr:rowOff>80217</xdr:rowOff>
    </xdr:to>
    <xdr:sp macro="" textlink="">
      <xdr:nvSpPr>
        <xdr:cNvPr id="662" name="楕円 661"/>
        <xdr:cNvSpPr/>
      </xdr:nvSpPr>
      <xdr:spPr>
        <a:xfrm>
          <a:off x="12763500" y="1352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96744</xdr:rowOff>
    </xdr:from>
    <xdr:ext cx="469744" cy="259045"/>
    <xdr:sp macro="" textlink="">
      <xdr:nvSpPr>
        <xdr:cNvPr id="663" name="テキスト ボックス 662"/>
        <xdr:cNvSpPr txBox="1"/>
      </xdr:nvSpPr>
      <xdr:spPr>
        <a:xfrm>
          <a:off x="12579428" y="1329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65433</xdr:rowOff>
    </xdr:from>
    <xdr:to>
      <xdr:col>85</xdr:col>
      <xdr:colOff>127000</xdr:colOff>
      <xdr:row>94</xdr:row>
      <xdr:rowOff>94123</xdr:rowOff>
    </xdr:to>
    <xdr:cxnSp macro="">
      <xdr:nvCxnSpPr>
        <xdr:cNvPr id="697" name="直線コネクタ 696"/>
        <xdr:cNvCxnSpPr/>
      </xdr:nvCxnSpPr>
      <xdr:spPr>
        <a:xfrm flipV="1">
          <a:off x="15481300" y="16181733"/>
          <a:ext cx="8382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141279</xdr:rowOff>
    </xdr:from>
    <xdr:ext cx="534377" cy="259045"/>
    <xdr:sp macro="" textlink="">
      <xdr:nvSpPr>
        <xdr:cNvPr id="698" name="公債費平均値テキスト"/>
        <xdr:cNvSpPr txBox="1"/>
      </xdr:nvSpPr>
      <xdr:spPr>
        <a:xfrm>
          <a:off x="16370300" y="16257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94123</xdr:rowOff>
    </xdr:from>
    <xdr:to>
      <xdr:col>81</xdr:col>
      <xdr:colOff>50800</xdr:colOff>
      <xdr:row>94</xdr:row>
      <xdr:rowOff>103496</xdr:rowOff>
    </xdr:to>
    <xdr:cxnSp macro="">
      <xdr:nvCxnSpPr>
        <xdr:cNvPr id="700" name="直線コネクタ 699"/>
        <xdr:cNvCxnSpPr/>
      </xdr:nvCxnSpPr>
      <xdr:spPr>
        <a:xfrm flipV="1">
          <a:off x="14592300" y="16210423"/>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67070</xdr:rowOff>
    </xdr:from>
    <xdr:ext cx="534377" cy="259045"/>
    <xdr:sp macro="" textlink="">
      <xdr:nvSpPr>
        <xdr:cNvPr id="702" name="テキスト ボックス 701"/>
        <xdr:cNvSpPr txBox="1"/>
      </xdr:nvSpPr>
      <xdr:spPr>
        <a:xfrm>
          <a:off x="15214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103496</xdr:rowOff>
    </xdr:from>
    <xdr:to>
      <xdr:col>76</xdr:col>
      <xdr:colOff>114300</xdr:colOff>
      <xdr:row>95</xdr:row>
      <xdr:rowOff>70549</xdr:rowOff>
    </xdr:to>
    <xdr:cxnSp macro="">
      <xdr:nvCxnSpPr>
        <xdr:cNvPr id="703" name="直線コネクタ 702"/>
        <xdr:cNvCxnSpPr/>
      </xdr:nvCxnSpPr>
      <xdr:spPr>
        <a:xfrm flipV="1">
          <a:off x="13703300" y="16219796"/>
          <a:ext cx="889000" cy="13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66042</xdr:rowOff>
    </xdr:from>
    <xdr:ext cx="534377" cy="259045"/>
    <xdr:sp macro="" textlink="">
      <xdr:nvSpPr>
        <xdr:cNvPr id="705" name="テキスト ボックス 704"/>
        <xdr:cNvSpPr txBox="1"/>
      </xdr:nvSpPr>
      <xdr:spPr>
        <a:xfrm>
          <a:off x="14325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39202</xdr:rowOff>
    </xdr:from>
    <xdr:to>
      <xdr:col>71</xdr:col>
      <xdr:colOff>177800</xdr:colOff>
      <xdr:row>95</xdr:row>
      <xdr:rowOff>70549</xdr:rowOff>
    </xdr:to>
    <xdr:cxnSp macro="">
      <xdr:nvCxnSpPr>
        <xdr:cNvPr id="706" name="直線コネクタ 705"/>
        <xdr:cNvCxnSpPr/>
      </xdr:nvCxnSpPr>
      <xdr:spPr>
        <a:xfrm>
          <a:off x="12814300" y="16326952"/>
          <a:ext cx="889000" cy="3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80697</xdr:rowOff>
    </xdr:from>
    <xdr:ext cx="534377" cy="259045"/>
    <xdr:sp macro="" textlink="">
      <xdr:nvSpPr>
        <xdr:cNvPr id="708" name="テキスト ボックス 707"/>
        <xdr:cNvSpPr txBox="1"/>
      </xdr:nvSpPr>
      <xdr:spPr>
        <a:xfrm>
          <a:off x="13436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75725</xdr:rowOff>
    </xdr:from>
    <xdr:ext cx="534377" cy="259045"/>
    <xdr:sp macro="" textlink="">
      <xdr:nvSpPr>
        <xdr:cNvPr id="710" name="テキスト ボックス 709"/>
        <xdr:cNvSpPr txBox="1"/>
      </xdr:nvSpPr>
      <xdr:spPr>
        <a:xfrm>
          <a:off x="12547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14633</xdr:rowOff>
    </xdr:from>
    <xdr:to>
      <xdr:col>85</xdr:col>
      <xdr:colOff>177800</xdr:colOff>
      <xdr:row>94</xdr:row>
      <xdr:rowOff>116233</xdr:rowOff>
    </xdr:to>
    <xdr:sp macro="" textlink="">
      <xdr:nvSpPr>
        <xdr:cNvPr id="716" name="楕円 715"/>
        <xdr:cNvSpPr/>
      </xdr:nvSpPr>
      <xdr:spPr>
        <a:xfrm>
          <a:off x="16268700" y="1613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37510</xdr:rowOff>
    </xdr:from>
    <xdr:ext cx="534377" cy="259045"/>
    <xdr:sp macro="" textlink="">
      <xdr:nvSpPr>
        <xdr:cNvPr id="717" name="公債費該当値テキスト"/>
        <xdr:cNvSpPr txBox="1"/>
      </xdr:nvSpPr>
      <xdr:spPr>
        <a:xfrm>
          <a:off x="16370300" y="1598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43323</xdr:rowOff>
    </xdr:from>
    <xdr:to>
      <xdr:col>81</xdr:col>
      <xdr:colOff>101600</xdr:colOff>
      <xdr:row>94</xdr:row>
      <xdr:rowOff>144923</xdr:rowOff>
    </xdr:to>
    <xdr:sp macro="" textlink="">
      <xdr:nvSpPr>
        <xdr:cNvPr id="718" name="楕円 717"/>
        <xdr:cNvSpPr/>
      </xdr:nvSpPr>
      <xdr:spPr>
        <a:xfrm>
          <a:off x="15430500" y="161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161450</xdr:rowOff>
    </xdr:from>
    <xdr:ext cx="534377" cy="259045"/>
    <xdr:sp macro="" textlink="">
      <xdr:nvSpPr>
        <xdr:cNvPr id="719" name="テキスト ボックス 718"/>
        <xdr:cNvSpPr txBox="1"/>
      </xdr:nvSpPr>
      <xdr:spPr>
        <a:xfrm>
          <a:off x="15214111" y="1593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52696</xdr:rowOff>
    </xdr:from>
    <xdr:to>
      <xdr:col>76</xdr:col>
      <xdr:colOff>165100</xdr:colOff>
      <xdr:row>94</xdr:row>
      <xdr:rowOff>154296</xdr:rowOff>
    </xdr:to>
    <xdr:sp macro="" textlink="">
      <xdr:nvSpPr>
        <xdr:cNvPr id="720" name="楕円 719"/>
        <xdr:cNvSpPr/>
      </xdr:nvSpPr>
      <xdr:spPr>
        <a:xfrm>
          <a:off x="14541500" y="1616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170823</xdr:rowOff>
    </xdr:from>
    <xdr:ext cx="534377" cy="259045"/>
    <xdr:sp macro="" textlink="">
      <xdr:nvSpPr>
        <xdr:cNvPr id="721" name="テキスト ボックス 720"/>
        <xdr:cNvSpPr txBox="1"/>
      </xdr:nvSpPr>
      <xdr:spPr>
        <a:xfrm>
          <a:off x="14325111" y="1594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19749</xdr:rowOff>
    </xdr:from>
    <xdr:to>
      <xdr:col>72</xdr:col>
      <xdr:colOff>38100</xdr:colOff>
      <xdr:row>95</xdr:row>
      <xdr:rowOff>121349</xdr:rowOff>
    </xdr:to>
    <xdr:sp macro="" textlink="">
      <xdr:nvSpPr>
        <xdr:cNvPr id="722" name="楕円 721"/>
        <xdr:cNvSpPr/>
      </xdr:nvSpPr>
      <xdr:spPr>
        <a:xfrm>
          <a:off x="13652500" y="1630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112476</xdr:rowOff>
    </xdr:from>
    <xdr:ext cx="534377" cy="259045"/>
    <xdr:sp macro="" textlink="">
      <xdr:nvSpPr>
        <xdr:cNvPr id="723" name="テキスト ボックス 722"/>
        <xdr:cNvSpPr txBox="1"/>
      </xdr:nvSpPr>
      <xdr:spPr>
        <a:xfrm>
          <a:off x="13436111" y="164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159852</xdr:rowOff>
    </xdr:from>
    <xdr:to>
      <xdr:col>67</xdr:col>
      <xdr:colOff>101600</xdr:colOff>
      <xdr:row>95</xdr:row>
      <xdr:rowOff>90002</xdr:rowOff>
    </xdr:to>
    <xdr:sp macro="" textlink="">
      <xdr:nvSpPr>
        <xdr:cNvPr id="724" name="楕円 723"/>
        <xdr:cNvSpPr/>
      </xdr:nvSpPr>
      <xdr:spPr>
        <a:xfrm>
          <a:off x="12763500" y="1627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81129</xdr:rowOff>
    </xdr:from>
    <xdr:ext cx="534377" cy="259045"/>
    <xdr:sp macro="" textlink="">
      <xdr:nvSpPr>
        <xdr:cNvPr id="725" name="テキスト ボックス 724"/>
        <xdr:cNvSpPr txBox="1"/>
      </xdr:nvSpPr>
      <xdr:spPr>
        <a:xfrm>
          <a:off x="12547111" y="1636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5" name="テキスト ボックス 764"/>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教育費は、第一学校給食センター改修事業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事業費及び小・中学校エアコン整備事業費の増により前年度比で大幅に増加し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、類似都市平均を上回った。今後、小・中学校の長寿命化対策経費の増加が見込まれる。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また、東日本台風災害関連事業に伴い、廃棄物・土砂撤去事業費の増による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費の増加及び被災農業施設復旧事業費の皆増による災害復旧費の増加となっている。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商工費は、中小企業資金融資のための多額の預託金を歳入歳出に同額計上していることから、類似都市の平均を常に上回っている。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なお、公債費については、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第四学校給食センターや高機能消防指令システム・中央消防署整備等の償還開始により増加している。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年度決算において歳出は、</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第一学校給食センター改修、小・中学校へのエアコン整備事業等により、普通建設事業費が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53.8</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億円の増加、また東日本台風災害に係る廃棄物・土砂撤去費用や農地・農業用施設復旧事業等により</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、決算額は前年度比</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14.0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％増となった。</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歳入は、</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東日本台風災害に係る廃棄物処理事業費補助金等により国庫支出金が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59.4</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億円の増加、また災害対策債の皆増による市債の</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加</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などにより、</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11.7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％増となった。</a:t>
          </a:r>
          <a:endPar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　なお</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、財源不足を補填するための財政調整等基金からの繰入は、平成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年度の決算剰余金の処分として</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800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万円を積み増した</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ものの</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東日本台風災害への対応等のため</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億円を</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取り崩し</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、取崩額が積立額を</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大きく</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上回る状況となった。実質収支は、前年度比約</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億円減の</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計上</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に留まった</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今後、東日本台風災害からの復興や施設の長寿命化経費の増加が見込まれるため、事業の選択と集中、事務事業のスクラップアンドビルド、公共施設の統廃合などを徹底し、経常的経費の抑制に努めていく。</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一般会計、特別会計、企業会計において、実質収支額及び資金剰余額は黒字のため、連結実質赤字額は生じていない。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一般会計については、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東日本台風災害前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と同程度の割合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まで改善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していくように努める。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165740620</v>
      </c>
      <c r="BO4" s="462"/>
      <c r="BP4" s="462"/>
      <c r="BQ4" s="462"/>
      <c r="BR4" s="462"/>
      <c r="BS4" s="462"/>
      <c r="BT4" s="462"/>
      <c r="BU4" s="463"/>
      <c r="BV4" s="461">
        <v>148450320</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0.2</v>
      </c>
      <c r="CU4" s="646"/>
      <c r="CV4" s="646"/>
      <c r="CW4" s="646"/>
      <c r="CX4" s="646"/>
      <c r="CY4" s="646"/>
      <c r="CZ4" s="646"/>
      <c r="DA4" s="647"/>
      <c r="DB4" s="645">
        <v>2.5</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163662918</v>
      </c>
      <c r="BO5" s="467"/>
      <c r="BP5" s="467"/>
      <c r="BQ5" s="467"/>
      <c r="BR5" s="467"/>
      <c r="BS5" s="467"/>
      <c r="BT5" s="467"/>
      <c r="BU5" s="468"/>
      <c r="BV5" s="466">
        <v>143639532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91.8</v>
      </c>
      <c r="CU5" s="437"/>
      <c r="CV5" s="437"/>
      <c r="CW5" s="437"/>
      <c r="CX5" s="437"/>
      <c r="CY5" s="437"/>
      <c r="CZ5" s="437"/>
      <c r="DA5" s="438"/>
      <c r="DB5" s="436">
        <v>89.8</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2077702</v>
      </c>
      <c r="BO6" s="467"/>
      <c r="BP6" s="467"/>
      <c r="BQ6" s="467"/>
      <c r="BR6" s="467"/>
      <c r="BS6" s="467"/>
      <c r="BT6" s="467"/>
      <c r="BU6" s="468"/>
      <c r="BV6" s="466">
        <v>4810788</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97.8</v>
      </c>
      <c r="CU6" s="620"/>
      <c r="CV6" s="620"/>
      <c r="CW6" s="620"/>
      <c r="CX6" s="620"/>
      <c r="CY6" s="620"/>
      <c r="CZ6" s="620"/>
      <c r="DA6" s="621"/>
      <c r="DB6" s="619">
        <v>96.9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1867949</v>
      </c>
      <c r="BO7" s="467"/>
      <c r="BP7" s="467"/>
      <c r="BQ7" s="467"/>
      <c r="BR7" s="467"/>
      <c r="BS7" s="467"/>
      <c r="BT7" s="467"/>
      <c r="BU7" s="468"/>
      <c r="BV7" s="466">
        <v>2594443</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87609247</v>
      </c>
      <c r="CU7" s="467"/>
      <c r="CV7" s="467"/>
      <c r="CW7" s="467"/>
      <c r="CX7" s="467"/>
      <c r="CY7" s="467"/>
      <c r="CZ7" s="467"/>
      <c r="DA7" s="468"/>
      <c r="DB7" s="466">
        <v>88211966</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209753</v>
      </c>
      <c r="BO8" s="467"/>
      <c r="BP8" s="467"/>
      <c r="BQ8" s="467"/>
      <c r="BR8" s="467"/>
      <c r="BS8" s="467"/>
      <c r="BT8" s="467"/>
      <c r="BU8" s="468"/>
      <c r="BV8" s="466">
        <v>2216345</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0.74</v>
      </c>
      <c r="CU8" s="580"/>
      <c r="CV8" s="580"/>
      <c r="CW8" s="580"/>
      <c r="CX8" s="580"/>
      <c r="CY8" s="580"/>
      <c r="CZ8" s="580"/>
      <c r="DA8" s="581"/>
      <c r="DB8" s="579">
        <v>0.74</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377598</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117</v>
      </c>
      <c r="AV9" s="524"/>
      <c r="AW9" s="524"/>
      <c r="AX9" s="524"/>
      <c r="AY9" s="446" t="s">
        <v>118</v>
      </c>
      <c r="AZ9" s="447"/>
      <c r="BA9" s="447"/>
      <c r="BB9" s="447"/>
      <c r="BC9" s="447"/>
      <c r="BD9" s="447"/>
      <c r="BE9" s="447"/>
      <c r="BF9" s="447"/>
      <c r="BG9" s="447"/>
      <c r="BH9" s="447"/>
      <c r="BI9" s="447"/>
      <c r="BJ9" s="447"/>
      <c r="BK9" s="447"/>
      <c r="BL9" s="447"/>
      <c r="BM9" s="448"/>
      <c r="BN9" s="466">
        <v>-2006592</v>
      </c>
      <c r="BO9" s="467"/>
      <c r="BP9" s="467"/>
      <c r="BQ9" s="467"/>
      <c r="BR9" s="467"/>
      <c r="BS9" s="467"/>
      <c r="BT9" s="467"/>
      <c r="BU9" s="468"/>
      <c r="BV9" s="466">
        <v>444923</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15.3</v>
      </c>
      <c r="CU9" s="437"/>
      <c r="CV9" s="437"/>
      <c r="CW9" s="437"/>
      <c r="CX9" s="437"/>
      <c r="CY9" s="437"/>
      <c r="CZ9" s="437"/>
      <c r="DA9" s="438"/>
      <c r="DB9" s="436">
        <v>15.7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120</v>
      </c>
      <c r="M10" s="440"/>
      <c r="N10" s="440"/>
      <c r="O10" s="440"/>
      <c r="P10" s="440"/>
      <c r="Q10" s="441"/>
      <c r="R10" s="442">
        <v>381511</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122</v>
      </c>
      <c r="AV10" s="524"/>
      <c r="AW10" s="524"/>
      <c r="AX10" s="524"/>
      <c r="AY10" s="446" t="s">
        <v>123</v>
      </c>
      <c r="AZ10" s="447"/>
      <c r="BA10" s="447"/>
      <c r="BB10" s="447"/>
      <c r="BC10" s="447"/>
      <c r="BD10" s="447"/>
      <c r="BE10" s="447"/>
      <c r="BF10" s="447"/>
      <c r="BG10" s="447"/>
      <c r="BH10" s="447"/>
      <c r="BI10" s="447"/>
      <c r="BJ10" s="447"/>
      <c r="BK10" s="447"/>
      <c r="BL10" s="447"/>
      <c r="BM10" s="448"/>
      <c r="BN10" s="466">
        <v>59876</v>
      </c>
      <c r="BO10" s="467"/>
      <c r="BP10" s="467"/>
      <c r="BQ10" s="467"/>
      <c r="BR10" s="467"/>
      <c r="BS10" s="467"/>
      <c r="BT10" s="467"/>
      <c r="BU10" s="468"/>
      <c r="BV10" s="466">
        <v>10382</v>
      </c>
      <c r="BW10" s="467"/>
      <c r="BX10" s="467"/>
      <c r="BY10" s="467"/>
      <c r="BZ10" s="467"/>
      <c r="CA10" s="467"/>
      <c r="CB10" s="467"/>
      <c r="CC10" s="468"/>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125</v>
      </c>
      <c r="M11" s="513"/>
      <c r="N11" s="513"/>
      <c r="O11" s="513"/>
      <c r="P11" s="513"/>
      <c r="Q11" s="514"/>
      <c r="R11" s="605" t="s">
        <v>126</v>
      </c>
      <c r="S11" s="606"/>
      <c r="T11" s="606"/>
      <c r="U11" s="606"/>
      <c r="V11" s="607"/>
      <c r="W11" s="617"/>
      <c r="X11" s="428"/>
      <c r="Y11" s="428"/>
      <c r="Z11" s="428"/>
      <c r="AA11" s="428"/>
      <c r="AB11" s="428"/>
      <c r="AC11" s="428"/>
      <c r="AD11" s="428"/>
      <c r="AE11" s="428"/>
      <c r="AF11" s="428"/>
      <c r="AG11" s="428"/>
      <c r="AH11" s="428"/>
      <c r="AI11" s="428"/>
      <c r="AJ11" s="428"/>
      <c r="AK11" s="428"/>
      <c r="AL11" s="618"/>
      <c r="AM11" s="535" t="s">
        <v>127</v>
      </c>
      <c r="AN11" s="440"/>
      <c r="AO11" s="440"/>
      <c r="AP11" s="440"/>
      <c r="AQ11" s="440"/>
      <c r="AR11" s="440"/>
      <c r="AS11" s="440"/>
      <c r="AT11" s="441"/>
      <c r="AU11" s="523" t="s">
        <v>117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15">
      <c r="A12" s="187"/>
      <c r="B12" s="582" t="s">
        <v>132</v>
      </c>
      <c r="C12" s="583"/>
      <c r="D12" s="583"/>
      <c r="E12" s="583"/>
      <c r="F12" s="583"/>
      <c r="G12" s="583"/>
      <c r="H12" s="583"/>
      <c r="I12" s="583"/>
      <c r="J12" s="583"/>
      <c r="K12" s="584"/>
      <c r="L12" s="591" t="s">
        <v>133</v>
      </c>
      <c r="M12" s="592"/>
      <c r="N12" s="592"/>
      <c r="O12" s="592"/>
      <c r="P12" s="592"/>
      <c r="Q12" s="593"/>
      <c r="R12" s="594">
        <v>375884</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94</v>
      </c>
      <c r="AV12" s="524"/>
      <c r="AW12" s="524"/>
      <c r="AX12" s="524"/>
      <c r="AY12" s="446" t="s">
        <v>137</v>
      </c>
      <c r="AZ12" s="447"/>
      <c r="BA12" s="447"/>
      <c r="BB12" s="447"/>
      <c r="BC12" s="447"/>
      <c r="BD12" s="447"/>
      <c r="BE12" s="447"/>
      <c r="BF12" s="447"/>
      <c r="BG12" s="447"/>
      <c r="BH12" s="447"/>
      <c r="BI12" s="447"/>
      <c r="BJ12" s="447"/>
      <c r="BK12" s="447"/>
      <c r="BL12" s="447"/>
      <c r="BM12" s="448"/>
      <c r="BN12" s="466">
        <v>2908534</v>
      </c>
      <c r="BO12" s="467"/>
      <c r="BP12" s="467"/>
      <c r="BQ12" s="467"/>
      <c r="BR12" s="467"/>
      <c r="BS12" s="467"/>
      <c r="BT12" s="467"/>
      <c r="BU12" s="468"/>
      <c r="BV12" s="466">
        <v>1000000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131</v>
      </c>
      <c r="CU12" s="580"/>
      <c r="CV12" s="580"/>
      <c r="CW12" s="580"/>
      <c r="CX12" s="580"/>
      <c r="CY12" s="580"/>
      <c r="CZ12" s="580"/>
      <c r="DA12" s="581"/>
      <c r="DB12" s="579" t="s">
        <v>130</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371868</v>
      </c>
      <c r="S13" s="570"/>
      <c r="T13" s="570"/>
      <c r="U13" s="570"/>
      <c r="V13" s="571"/>
      <c r="W13" s="557" t="s">
        <v>140</v>
      </c>
      <c r="X13" s="479"/>
      <c r="Y13" s="479"/>
      <c r="Z13" s="479"/>
      <c r="AA13" s="479"/>
      <c r="AB13" s="480"/>
      <c r="AC13" s="442">
        <v>11593</v>
      </c>
      <c r="AD13" s="443"/>
      <c r="AE13" s="443"/>
      <c r="AF13" s="443"/>
      <c r="AG13" s="444"/>
      <c r="AH13" s="442">
        <v>12548</v>
      </c>
      <c r="AI13" s="443"/>
      <c r="AJ13" s="443"/>
      <c r="AK13" s="443"/>
      <c r="AL13" s="445"/>
      <c r="AM13" s="535" t="s">
        <v>141</v>
      </c>
      <c r="AN13" s="440"/>
      <c r="AO13" s="440"/>
      <c r="AP13" s="440"/>
      <c r="AQ13" s="440"/>
      <c r="AR13" s="440"/>
      <c r="AS13" s="440"/>
      <c r="AT13" s="441"/>
      <c r="AU13" s="523" t="s">
        <v>122</v>
      </c>
      <c r="AV13" s="524"/>
      <c r="AW13" s="524"/>
      <c r="AX13" s="524"/>
      <c r="AY13" s="446" t="s">
        <v>142</v>
      </c>
      <c r="AZ13" s="447"/>
      <c r="BA13" s="447"/>
      <c r="BB13" s="447"/>
      <c r="BC13" s="447"/>
      <c r="BD13" s="447"/>
      <c r="BE13" s="447"/>
      <c r="BF13" s="447"/>
      <c r="BG13" s="447"/>
      <c r="BH13" s="447"/>
      <c r="BI13" s="447"/>
      <c r="BJ13" s="447"/>
      <c r="BK13" s="447"/>
      <c r="BL13" s="447"/>
      <c r="BM13" s="448"/>
      <c r="BN13" s="466">
        <v>-4855250</v>
      </c>
      <c r="BO13" s="467"/>
      <c r="BP13" s="467"/>
      <c r="BQ13" s="467"/>
      <c r="BR13" s="467"/>
      <c r="BS13" s="467"/>
      <c r="BT13" s="467"/>
      <c r="BU13" s="468"/>
      <c r="BV13" s="466">
        <v>-544695</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2.8</v>
      </c>
      <c r="CU13" s="437"/>
      <c r="CV13" s="437"/>
      <c r="CW13" s="437"/>
      <c r="CX13" s="437"/>
      <c r="CY13" s="437"/>
      <c r="CZ13" s="437"/>
      <c r="DA13" s="438"/>
      <c r="DB13" s="436">
        <v>2.1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378025</v>
      </c>
      <c r="S14" s="570"/>
      <c r="T14" s="570"/>
      <c r="U14" s="570"/>
      <c r="V14" s="571"/>
      <c r="W14" s="572"/>
      <c r="X14" s="482"/>
      <c r="Y14" s="482"/>
      <c r="Z14" s="482"/>
      <c r="AA14" s="482"/>
      <c r="AB14" s="483"/>
      <c r="AC14" s="562">
        <v>6.3</v>
      </c>
      <c r="AD14" s="563"/>
      <c r="AE14" s="563"/>
      <c r="AF14" s="563"/>
      <c r="AG14" s="564"/>
      <c r="AH14" s="562">
        <v>6.9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50.7</v>
      </c>
      <c r="CU14" s="574"/>
      <c r="CV14" s="574"/>
      <c r="CW14" s="574"/>
      <c r="CX14" s="574"/>
      <c r="CY14" s="574"/>
      <c r="CZ14" s="574"/>
      <c r="DA14" s="575"/>
      <c r="DB14" s="573">
        <v>44</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139</v>
      </c>
      <c r="N15" s="567"/>
      <c r="O15" s="567"/>
      <c r="P15" s="567"/>
      <c r="Q15" s="568"/>
      <c r="R15" s="569">
        <v>374226</v>
      </c>
      <c r="S15" s="570"/>
      <c r="T15" s="570"/>
      <c r="U15" s="570"/>
      <c r="V15" s="571"/>
      <c r="W15" s="557" t="s">
        <v>146</v>
      </c>
      <c r="X15" s="479"/>
      <c r="Y15" s="479"/>
      <c r="Z15" s="479"/>
      <c r="AA15" s="479"/>
      <c r="AB15" s="480"/>
      <c r="AC15" s="442">
        <v>41409</v>
      </c>
      <c r="AD15" s="443"/>
      <c r="AE15" s="443"/>
      <c r="AF15" s="443"/>
      <c r="AG15" s="444"/>
      <c r="AH15" s="442">
        <v>40276</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49489180</v>
      </c>
      <c r="BO15" s="462"/>
      <c r="BP15" s="462"/>
      <c r="BQ15" s="462"/>
      <c r="BR15" s="462"/>
      <c r="BS15" s="462"/>
      <c r="BT15" s="462"/>
      <c r="BU15" s="463"/>
      <c r="BV15" s="461">
        <v>49243056</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22.6</v>
      </c>
      <c r="AD16" s="563"/>
      <c r="AE16" s="563"/>
      <c r="AF16" s="563"/>
      <c r="AG16" s="564"/>
      <c r="AH16" s="562">
        <v>22.2</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67421478</v>
      </c>
      <c r="BO16" s="467"/>
      <c r="BP16" s="467"/>
      <c r="BQ16" s="467"/>
      <c r="BR16" s="467"/>
      <c r="BS16" s="467"/>
      <c r="BT16" s="467"/>
      <c r="BU16" s="468"/>
      <c r="BV16" s="466">
        <v>66473091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130419</v>
      </c>
      <c r="AD17" s="443"/>
      <c r="AE17" s="443"/>
      <c r="AF17" s="443"/>
      <c r="AG17" s="444"/>
      <c r="AH17" s="442">
        <v>128977</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63374720</v>
      </c>
      <c r="BO17" s="467"/>
      <c r="BP17" s="467"/>
      <c r="BQ17" s="467"/>
      <c r="BR17" s="467"/>
      <c r="BS17" s="467"/>
      <c r="BT17" s="467"/>
      <c r="BU17" s="468"/>
      <c r="BV17" s="466">
        <v>62999993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834.81</v>
      </c>
      <c r="M18" s="531"/>
      <c r="N18" s="531"/>
      <c r="O18" s="531"/>
      <c r="P18" s="531"/>
      <c r="Q18" s="531"/>
      <c r="R18" s="532"/>
      <c r="S18" s="532"/>
      <c r="T18" s="532"/>
      <c r="U18" s="532"/>
      <c r="V18" s="533"/>
      <c r="W18" s="547"/>
      <c r="X18" s="548"/>
      <c r="Y18" s="548"/>
      <c r="Z18" s="548"/>
      <c r="AA18" s="548"/>
      <c r="AB18" s="558"/>
      <c r="AC18" s="430">
        <v>71.099999999999994</v>
      </c>
      <c r="AD18" s="431"/>
      <c r="AE18" s="431"/>
      <c r="AF18" s="431"/>
      <c r="AG18" s="534"/>
      <c r="AH18" s="430">
        <v>70.900000000000006</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82596994</v>
      </c>
      <c r="BO18" s="467"/>
      <c r="BP18" s="467"/>
      <c r="BQ18" s="467"/>
      <c r="BR18" s="467"/>
      <c r="BS18" s="467"/>
      <c r="BT18" s="467"/>
      <c r="BU18" s="468"/>
      <c r="BV18" s="466">
        <v>81468445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452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104201277</v>
      </c>
      <c r="BO19" s="467"/>
      <c r="BP19" s="467"/>
      <c r="BQ19" s="467"/>
      <c r="BR19" s="467"/>
      <c r="BS19" s="467"/>
      <c r="BT19" s="467"/>
      <c r="BU19" s="468"/>
      <c r="BV19" s="466">
        <v>99536278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150414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153389204</v>
      </c>
      <c r="BO23" s="467"/>
      <c r="BP23" s="467"/>
      <c r="BQ23" s="467"/>
      <c r="BR23" s="467"/>
      <c r="BS23" s="467"/>
      <c r="BT23" s="467"/>
      <c r="BU23" s="468"/>
      <c r="BV23" s="466">
        <v>151165165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10970</v>
      </c>
      <c r="R24" s="443"/>
      <c r="S24" s="443"/>
      <c r="T24" s="443"/>
      <c r="U24" s="443"/>
      <c r="V24" s="444"/>
      <c r="W24" s="508"/>
      <c r="X24" s="499"/>
      <c r="Y24" s="500"/>
      <c r="Z24" s="439" t="s">
        <v>170</v>
      </c>
      <c r="AA24" s="440"/>
      <c r="AB24" s="440"/>
      <c r="AC24" s="440"/>
      <c r="AD24" s="440"/>
      <c r="AE24" s="440"/>
      <c r="AF24" s="440"/>
      <c r="AG24" s="441"/>
      <c r="AH24" s="442">
        <v>2495</v>
      </c>
      <c r="AI24" s="443"/>
      <c r="AJ24" s="443"/>
      <c r="AK24" s="443"/>
      <c r="AL24" s="444"/>
      <c r="AM24" s="442">
        <v>8181105</v>
      </c>
      <c r="AN24" s="443"/>
      <c r="AO24" s="443"/>
      <c r="AP24" s="443"/>
      <c r="AQ24" s="443"/>
      <c r="AR24" s="444"/>
      <c r="AS24" s="442">
        <v>3279</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89122169</v>
      </c>
      <c r="BO24" s="467"/>
      <c r="BP24" s="467"/>
      <c r="BQ24" s="467"/>
      <c r="BR24" s="467"/>
      <c r="BS24" s="467"/>
      <c r="BT24" s="467"/>
      <c r="BU24" s="468"/>
      <c r="BV24" s="466">
        <v>85153708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2</v>
      </c>
      <c r="M25" s="443"/>
      <c r="N25" s="443"/>
      <c r="O25" s="443"/>
      <c r="P25" s="444"/>
      <c r="Q25" s="442">
        <v>8990</v>
      </c>
      <c r="R25" s="443"/>
      <c r="S25" s="443"/>
      <c r="T25" s="443"/>
      <c r="U25" s="443"/>
      <c r="V25" s="444"/>
      <c r="W25" s="508"/>
      <c r="X25" s="499"/>
      <c r="Y25" s="500"/>
      <c r="Z25" s="439" t="s">
        <v>173</v>
      </c>
      <c r="AA25" s="440"/>
      <c r="AB25" s="440"/>
      <c r="AC25" s="440"/>
      <c r="AD25" s="440"/>
      <c r="AE25" s="440"/>
      <c r="AF25" s="440"/>
      <c r="AG25" s="441"/>
      <c r="AH25" s="442">
        <v>477</v>
      </c>
      <c r="AI25" s="443"/>
      <c r="AJ25" s="443"/>
      <c r="AK25" s="443"/>
      <c r="AL25" s="444"/>
      <c r="AM25" s="442">
        <v>1506366</v>
      </c>
      <c r="AN25" s="443"/>
      <c r="AO25" s="443"/>
      <c r="AP25" s="443"/>
      <c r="AQ25" s="443"/>
      <c r="AR25" s="444"/>
      <c r="AS25" s="442">
        <v>3158</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32168467</v>
      </c>
      <c r="BO25" s="462"/>
      <c r="BP25" s="462"/>
      <c r="BQ25" s="462"/>
      <c r="BR25" s="462"/>
      <c r="BS25" s="462"/>
      <c r="BT25" s="462"/>
      <c r="BU25" s="463"/>
      <c r="BV25" s="461">
        <v>19171765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7360</v>
      </c>
      <c r="R26" s="443"/>
      <c r="S26" s="443"/>
      <c r="T26" s="443"/>
      <c r="U26" s="443"/>
      <c r="V26" s="444"/>
      <c r="W26" s="508"/>
      <c r="X26" s="499"/>
      <c r="Y26" s="500"/>
      <c r="Z26" s="439" t="s">
        <v>176</v>
      </c>
      <c r="AA26" s="521"/>
      <c r="AB26" s="521"/>
      <c r="AC26" s="521"/>
      <c r="AD26" s="521"/>
      <c r="AE26" s="521"/>
      <c r="AF26" s="521"/>
      <c r="AG26" s="522"/>
      <c r="AH26" s="442">
        <v>114</v>
      </c>
      <c r="AI26" s="443"/>
      <c r="AJ26" s="443"/>
      <c r="AK26" s="443"/>
      <c r="AL26" s="444"/>
      <c r="AM26" s="442">
        <v>388968</v>
      </c>
      <c r="AN26" s="443"/>
      <c r="AO26" s="443"/>
      <c r="AP26" s="443"/>
      <c r="AQ26" s="443"/>
      <c r="AR26" s="444"/>
      <c r="AS26" s="442">
        <v>3412</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178</v>
      </c>
      <c r="BO26" s="467"/>
      <c r="BP26" s="467"/>
      <c r="BQ26" s="467"/>
      <c r="BR26" s="467"/>
      <c r="BS26" s="467"/>
      <c r="BT26" s="467"/>
      <c r="BU26" s="468"/>
      <c r="BV26" s="466" t="s">
        <v>131</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7320</v>
      </c>
      <c r="R27" s="443"/>
      <c r="S27" s="443"/>
      <c r="T27" s="443"/>
      <c r="U27" s="443"/>
      <c r="V27" s="444"/>
      <c r="W27" s="508"/>
      <c r="X27" s="499"/>
      <c r="Y27" s="500"/>
      <c r="Z27" s="439" t="s">
        <v>180</v>
      </c>
      <c r="AA27" s="440"/>
      <c r="AB27" s="440"/>
      <c r="AC27" s="440"/>
      <c r="AD27" s="440"/>
      <c r="AE27" s="440"/>
      <c r="AF27" s="440"/>
      <c r="AG27" s="441"/>
      <c r="AH27" s="442">
        <v>40</v>
      </c>
      <c r="AI27" s="443"/>
      <c r="AJ27" s="443"/>
      <c r="AK27" s="443"/>
      <c r="AL27" s="444"/>
      <c r="AM27" s="442">
        <v>157400</v>
      </c>
      <c r="AN27" s="443"/>
      <c r="AO27" s="443"/>
      <c r="AP27" s="443"/>
      <c r="AQ27" s="443"/>
      <c r="AR27" s="444"/>
      <c r="AS27" s="442">
        <v>3935</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1185503</v>
      </c>
      <c r="BO27" s="470"/>
      <c r="BP27" s="470"/>
      <c r="BQ27" s="470"/>
      <c r="BR27" s="470"/>
      <c r="BS27" s="470"/>
      <c r="BT27" s="470"/>
      <c r="BU27" s="471"/>
      <c r="BV27" s="469">
        <v>1183521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6540</v>
      </c>
      <c r="R28" s="443"/>
      <c r="S28" s="443"/>
      <c r="T28" s="443"/>
      <c r="U28" s="443"/>
      <c r="V28" s="444"/>
      <c r="W28" s="508"/>
      <c r="X28" s="499"/>
      <c r="Y28" s="500"/>
      <c r="Z28" s="439" t="s">
        <v>183</v>
      </c>
      <c r="AA28" s="440"/>
      <c r="AB28" s="440"/>
      <c r="AC28" s="440"/>
      <c r="AD28" s="440"/>
      <c r="AE28" s="440"/>
      <c r="AF28" s="440"/>
      <c r="AG28" s="441"/>
      <c r="AH28" s="442">
        <v>12</v>
      </c>
      <c r="AI28" s="443"/>
      <c r="AJ28" s="443"/>
      <c r="AK28" s="443"/>
      <c r="AL28" s="444"/>
      <c r="AM28" s="442">
        <v>29340</v>
      </c>
      <c r="AN28" s="443"/>
      <c r="AO28" s="443"/>
      <c r="AP28" s="443"/>
      <c r="AQ28" s="443"/>
      <c r="AR28" s="444"/>
      <c r="AS28" s="442">
        <v>2445</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13408045</v>
      </c>
      <c r="BO28" s="462"/>
      <c r="BP28" s="462"/>
      <c r="BQ28" s="462"/>
      <c r="BR28" s="462"/>
      <c r="BS28" s="462"/>
      <c r="BT28" s="462"/>
      <c r="BU28" s="463"/>
      <c r="BV28" s="461">
        <v>15148563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37</v>
      </c>
      <c r="M29" s="443"/>
      <c r="N29" s="443"/>
      <c r="O29" s="443"/>
      <c r="P29" s="444"/>
      <c r="Q29" s="442">
        <v>6060</v>
      </c>
      <c r="R29" s="443"/>
      <c r="S29" s="443"/>
      <c r="T29" s="443"/>
      <c r="U29" s="443"/>
      <c r="V29" s="444"/>
      <c r="W29" s="509"/>
      <c r="X29" s="510"/>
      <c r="Y29" s="511"/>
      <c r="Z29" s="439" t="s">
        <v>186</v>
      </c>
      <c r="AA29" s="440"/>
      <c r="AB29" s="440"/>
      <c r="AC29" s="440"/>
      <c r="AD29" s="440"/>
      <c r="AE29" s="440"/>
      <c r="AF29" s="440"/>
      <c r="AG29" s="441"/>
      <c r="AH29" s="442">
        <v>2547</v>
      </c>
      <c r="AI29" s="443"/>
      <c r="AJ29" s="443"/>
      <c r="AK29" s="443"/>
      <c r="AL29" s="444"/>
      <c r="AM29" s="442">
        <v>8367845</v>
      </c>
      <c r="AN29" s="443"/>
      <c r="AO29" s="443"/>
      <c r="AP29" s="443"/>
      <c r="AQ29" s="443"/>
      <c r="AR29" s="444"/>
      <c r="AS29" s="442">
        <v>3285</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4072967</v>
      </c>
      <c r="BO29" s="467"/>
      <c r="BP29" s="467"/>
      <c r="BQ29" s="467"/>
      <c r="BR29" s="467"/>
      <c r="BS29" s="467"/>
      <c r="BT29" s="467"/>
      <c r="BU29" s="468"/>
      <c r="BV29" s="466">
        <v>4124851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100.2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13781047</v>
      </c>
      <c r="BO30" s="470"/>
      <c r="BP30" s="470"/>
      <c r="BQ30" s="470"/>
      <c r="BR30" s="470"/>
      <c r="BS30" s="470"/>
      <c r="BT30" s="470"/>
      <c r="BU30" s="471"/>
      <c r="BV30" s="469">
        <v>13867616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197</v>
      </c>
      <c r="X33" s="428"/>
      <c r="Y33" s="428"/>
      <c r="Z33" s="428"/>
      <c r="AA33" s="428"/>
      <c r="AB33" s="428"/>
      <c r="AC33" s="428"/>
      <c r="AD33" s="428"/>
      <c r="AE33" s="428"/>
      <c r="AF33" s="428"/>
      <c r="AG33" s="428"/>
      <c r="AH33" s="428"/>
      <c r="AI33" s="428"/>
      <c r="AJ33" s="428"/>
      <c r="AK33" s="428"/>
      <c r="AL33" s="216"/>
      <c r="AM33" s="429" t="s">
        <v>195</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195</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6</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10</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14</v>
      </c>
      <c r="BF34" s="425"/>
      <c r="BG34" s="424" t="str">
        <f>IF('各会計、関係団体の財政状況及び健全化判断比率'!B36="","",'各会計、関係団体の財政状況及び健全化判断比率'!B36)</f>
        <v>飯綱高原スキー場事業特別会計</v>
      </c>
      <c r="BH34" s="424"/>
      <c r="BI34" s="424"/>
      <c r="BJ34" s="424"/>
      <c r="BK34" s="424"/>
      <c r="BL34" s="424"/>
      <c r="BM34" s="424"/>
      <c r="BN34" s="424"/>
      <c r="BO34" s="424"/>
      <c r="BP34" s="424"/>
      <c r="BQ34" s="424"/>
      <c r="BR34" s="424"/>
      <c r="BS34" s="424"/>
      <c r="BT34" s="424"/>
      <c r="BU34" s="424"/>
      <c r="BV34" s="214"/>
      <c r="BW34" s="425">
        <f>IF(BY34="","",MAX(C34:D43,U34:V43,AM34:AN43,BE34:BF43)+1)</f>
        <v>16</v>
      </c>
      <c r="BX34" s="425"/>
      <c r="BY34" s="424" t="str">
        <f>IF('各会計、関係団体の財政状況及び健全化判断比率'!B68="","",'各会計、関係団体の財政状況及び健全化判断比率'!B68)</f>
        <v>長野広域連合</v>
      </c>
      <c r="BZ34" s="424"/>
      <c r="CA34" s="424"/>
      <c r="CB34" s="424"/>
      <c r="CC34" s="424"/>
      <c r="CD34" s="424"/>
      <c r="CE34" s="424"/>
      <c r="CF34" s="424"/>
      <c r="CG34" s="424"/>
      <c r="CH34" s="424"/>
      <c r="CI34" s="424"/>
      <c r="CJ34" s="424"/>
      <c r="CK34" s="424"/>
      <c r="CL34" s="424"/>
      <c r="CM34" s="424"/>
      <c r="CN34" s="214"/>
      <c r="CO34" s="425">
        <f>IF(CQ34="","",MAX(C34:D43,U34:V43,AM34:AN43,BE34:BF43,BW34:BX43)+1)</f>
        <v>26</v>
      </c>
      <c r="CP34" s="425"/>
      <c r="CQ34" s="424" t="str">
        <f>IF('各会計、関係団体の財政状況及び健全化判断比率'!BS7="","",'各会計、関係団体の財政状況及び健全化判断比率'!BS7)</f>
        <v>長野市土地開発公社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〇</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住宅新築資金等貸付事業特別会計</v>
      </c>
      <c r="F35" s="424"/>
      <c r="G35" s="424"/>
      <c r="H35" s="424"/>
      <c r="I35" s="424"/>
      <c r="J35" s="424"/>
      <c r="K35" s="424"/>
      <c r="L35" s="424"/>
      <c r="M35" s="424"/>
      <c r="N35" s="424"/>
      <c r="O35" s="424"/>
      <c r="P35" s="424"/>
      <c r="Q35" s="424"/>
      <c r="R35" s="424"/>
      <c r="S35" s="424"/>
      <c r="T35" s="214"/>
      <c r="U35" s="425">
        <f>IF(W35="","",U34+1)</f>
        <v>7</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11</v>
      </c>
      <c r="AN35" s="425"/>
      <c r="AO35" s="424" t="str">
        <f>IF('各会計、関係団体の財政状況及び健全化判断比率'!B33="","",'各会計、関係団体の財政状況及び健全化判断比率'!B33)</f>
        <v>下水道事業会計</v>
      </c>
      <c r="AP35" s="424"/>
      <c r="AQ35" s="424"/>
      <c r="AR35" s="424"/>
      <c r="AS35" s="424"/>
      <c r="AT35" s="424"/>
      <c r="AU35" s="424"/>
      <c r="AV35" s="424"/>
      <c r="AW35" s="424"/>
      <c r="AX35" s="424"/>
      <c r="AY35" s="424"/>
      <c r="AZ35" s="424"/>
      <c r="BA35" s="424"/>
      <c r="BB35" s="424"/>
      <c r="BC35" s="424"/>
      <c r="BD35" s="214"/>
      <c r="BE35" s="425">
        <f t="shared" ref="BE35:BE43" si="1">IF(BG35="","",BE34+1)</f>
        <v>15</v>
      </c>
      <c r="BF35" s="425"/>
      <c r="BG35" s="424" t="str">
        <f>IF('各会計、関係団体の財政状況及び健全化判断比率'!B37="","",'各会計、関係団体の財政状況及び健全化判断比率'!B37)</f>
        <v>鬼無里大岡観光施設事業特別会計</v>
      </c>
      <c r="BH35" s="424"/>
      <c r="BI35" s="424"/>
      <c r="BJ35" s="424"/>
      <c r="BK35" s="424"/>
      <c r="BL35" s="424"/>
      <c r="BM35" s="424"/>
      <c r="BN35" s="424"/>
      <c r="BO35" s="424"/>
      <c r="BP35" s="424"/>
      <c r="BQ35" s="424"/>
      <c r="BR35" s="424"/>
      <c r="BS35" s="424"/>
      <c r="BT35" s="424"/>
      <c r="BU35" s="424"/>
      <c r="BV35" s="214"/>
      <c r="BW35" s="425">
        <f t="shared" ref="BW35:BW43" si="2">IF(BY35="","",BW34+1)</f>
        <v>17</v>
      </c>
      <c r="BX35" s="425"/>
      <c r="BY35" s="424" t="str">
        <f>IF('各会計、関係団体の財政状況及び健全化判断比率'!B69="","",'各会計、関係団体の財政状況及び健全化判断比率'!B69)</f>
        <v>　（一般会計）</v>
      </c>
      <c r="BZ35" s="424"/>
      <c r="CA35" s="424"/>
      <c r="CB35" s="424"/>
      <c r="CC35" s="424"/>
      <c r="CD35" s="424"/>
      <c r="CE35" s="424"/>
      <c r="CF35" s="424"/>
      <c r="CG35" s="424"/>
      <c r="CH35" s="424"/>
      <c r="CI35" s="424"/>
      <c r="CJ35" s="424"/>
      <c r="CK35" s="424"/>
      <c r="CL35" s="424"/>
      <c r="CM35" s="424"/>
      <c r="CN35" s="214"/>
      <c r="CO35" s="425">
        <f t="shared" ref="CO35:CO43" si="3">IF(CQ35="","",CO34+1)</f>
        <v>27</v>
      </c>
      <c r="CP35" s="425"/>
      <c r="CQ35" s="424" t="str">
        <f>IF('各会計、関係団体の財政状況及び健全化判断比率'!BS8="","",'各会計、関係団体の財政状況及び健全化判断比率'!BS8)</f>
        <v>長野市農業公社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母子父子寡婦福祉資金貸付事業特別会計</v>
      </c>
      <c r="F36" s="424"/>
      <c r="G36" s="424"/>
      <c r="H36" s="424"/>
      <c r="I36" s="424"/>
      <c r="J36" s="424"/>
      <c r="K36" s="424"/>
      <c r="L36" s="424"/>
      <c r="M36" s="424"/>
      <c r="N36" s="424"/>
      <c r="O36" s="424"/>
      <c r="P36" s="424"/>
      <c r="Q36" s="424"/>
      <c r="R36" s="424"/>
      <c r="S36" s="424"/>
      <c r="T36" s="214"/>
      <c r="U36" s="425">
        <f t="shared" ref="U36:U43" si="4">IF(W36="","",U35+1)</f>
        <v>8</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12</v>
      </c>
      <c r="AN36" s="425"/>
      <c r="AO36" s="424" t="str">
        <f>IF('各会計、関係団体の財政状況及び健全化判断比率'!B34="","",'各会計、関係団体の財政状況及び健全化判断比率'!B34)</f>
        <v>戸隠観光施設事業会計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18</v>
      </c>
      <c r="BX36" s="425"/>
      <c r="BY36" s="424" t="str">
        <f>IF('各会計、関係団体の財政状況及び健全化判断比率'!B70="","",'各会計、関係団体の財政状況及び健全化判断比率'!B70)</f>
        <v>　（老人福祉施設等運営事業特別会計）</v>
      </c>
      <c r="BZ36" s="424"/>
      <c r="CA36" s="424"/>
      <c r="CB36" s="424"/>
      <c r="CC36" s="424"/>
      <c r="CD36" s="424"/>
      <c r="CE36" s="424"/>
      <c r="CF36" s="424"/>
      <c r="CG36" s="424"/>
      <c r="CH36" s="424"/>
      <c r="CI36" s="424"/>
      <c r="CJ36" s="424"/>
      <c r="CK36" s="424"/>
      <c r="CL36" s="424"/>
      <c r="CM36" s="424"/>
      <c r="CN36" s="214"/>
      <c r="CO36" s="425">
        <f t="shared" si="3"/>
        <v>28</v>
      </c>
      <c r="CP36" s="425"/>
      <c r="CQ36" s="424" t="str">
        <f>IF('各会計、関係団体の財政状況及び健全化判断比率'!BS9="","",'各会計、関係団体の財政状況及び健全化判断比率'!BS9)</f>
        <v>長野市開発公社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f>IF(E37="","",C36+1)</f>
        <v>4</v>
      </c>
      <c r="D37" s="425"/>
      <c r="E37" s="424" t="str">
        <f>IF('各会計、関係団体の財政状況及び健全化判断比率'!B10="","",'各会計、関係団体の財政状況及び健全化判断比率'!B10)</f>
        <v>授産施設特別会計</v>
      </c>
      <c r="F37" s="424"/>
      <c r="G37" s="424"/>
      <c r="H37" s="424"/>
      <c r="I37" s="424"/>
      <c r="J37" s="424"/>
      <c r="K37" s="424"/>
      <c r="L37" s="424"/>
      <c r="M37" s="424"/>
      <c r="N37" s="424"/>
      <c r="O37" s="424"/>
      <c r="P37" s="424"/>
      <c r="Q37" s="424"/>
      <c r="R37" s="424"/>
      <c r="S37" s="424"/>
      <c r="T37" s="214"/>
      <c r="U37" s="425">
        <f t="shared" si="4"/>
        <v>9</v>
      </c>
      <c r="V37" s="425"/>
      <c r="W37" s="424" t="str">
        <f>IF('各会計、関係団体の財政状況及び健全化判断比率'!B31="","",'各会計、関係団体の財政状況及び健全化判断比率'!B31)</f>
        <v>駐車場事業特別会計</v>
      </c>
      <c r="X37" s="424"/>
      <c r="Y37" s="424"/>
      <c r="Z37" s="424"/>
      <c r="AA37" s="424"/>
      <c r="AB37" s="424"/>
      <c r="AC37" s="424"/>
      <c r="AD37" s="424"/>
      <c r="AE37" s="424"/>
      <c r="AF37" s="424"/>
      <c r="AG37" s="424"/>
      <c r="AH37" s="424"/>
      <c r="AI37" s="424"/>
      <c r="AJ37" s="424"/>
      <c r="AK37" s="424"/>
      <c r="AL37" s="214"/>
      <c r="AM37" s="425">
        <f t="shared" si="0"/>
        <v>13</v>
      </c>
      <c r="AN37" s="425"/>
      <c r="AO37" s="424" t="str">
        <f>IF('各会計、関係団体の財政状況及び健全化判断比率'!B35="","",'各会計、関係団体の財政状況及び健全化判断比率'!B35)</f>
        <v>産業団地事業会計</v>
      </c>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19</v>
      </c>
      <c r="BX37" s="425"/>
      <c r="BY37" s="424" t="str">
        <f>IF('各会計、関係団体の財政状況及び健全化判断比率'!B71="","",'各会計、関係団体の財政状況及び健全化判断比率'!B71)</f>
        <v>　（長野地域ふるさと事業特別会計）</v>
      </c>
      <c r="BZ37" s="424"/>
      <c r="CA37" s="424"/>
      <c r="CB37" s="424"/>
      <c r="CC37" s="424"/>
      <c r="CD37" s="424"/>
      <c r="CE37" s="424"/>
      <c r="CF37" s="424"/>
      <c r="CG37" s="424"/>
      <c r="CH37" s="424"/>
      <c r="CI37" s="424"/>
      <c r="CJ37" s="424"/>
      <c r="CK37" s="424"/>
      <c r="CL37" s="424"/>
      <c r="CM37" s="424"/>
      <c r="CN37" s="214"/>
      <c r="CO37" s="425">
        <f t="shared" si="3"/>
        <v>29</v>
      </c>
      <c r="CP37" s="425"/>
      <c r="CQ37" s="424" t="str">
        <f>IF('各会計、関係団体の財政状況及び健全化判断比率'!BS10="","",'各会計、関係団体の財政状況及び健全化判断比率'!BS10)</f>
        <v>ながの観光コンベンションビューロー</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f t="shared" ref="C38:C43" si="5">IF(E38="","",C37+1)</f>
        <v>5</v>
      </c>
      <c r="D38" s="425"/>
      <c r="E38" s="424" t="str">
        <f>IF('各会計、関係団体の財政状況及び健全化判断比率'!B11="","",'各会計、関係団体の財政状況及び健全化判断比率'!B11)</f>
        <v>病院事業債管理特別会計</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20</v>
      </c>
      <c r="BX38" s="425"/>
      <c r="BY38" s="424" t="str">
        <f>IF('各会計、関係団体の財政状況及び健全化判断比率'!B72="","",'各会計、関係団体の財政状況及び健全化判断比率'!B72)</f>
        <v>　（ごみ処理施設事業特別会計）</v>
      </c>
      <c r="BZ38" s="424"/>
      <c r="CA38" s="424"/>
      <c r="CB38" s="424"/>
      <c r="CC38" s="424"/>
      <c r="CD38" s="424"/>
      <c r="CE38" s="424"/>
      <c r="CF38" s="424"/>
      <c r="CG38" s="424"/>
      <c r="CH38" s="424"/>
      <c r="CI38" s="424"/>
      <c r="CJ38" s="424"/>
      <c r="CK38" s="424"/>
      <c r="CL38" s="424"/>
      <c r="CM38" s="424"/>
      <c r="CN38" s="214"/>
      <c r="CO38" s="425">
        <f t="shared" si="3"/>
        <v>30</v>
      </c>
      <c r="CP38" s="425"/>
      <c r="CQ38" s="424" t="str">
        <f>IF('各会計、関係団体の財政状況及び健全化判断比率'!BS11="","",'各会計、関係団体の財政状況及び健全化判断比率'!BS11)</f>
        <v>エムウェーブ</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21</v>
      </c>
      <c r="BX39" s="425"/>
      <c r="BY39" s="424" t="str">
        <f>IF('各会計、関係団体の財政状況及び健全化判断比率'!B73="","",'各会計、関係団体の財政状況及び健全化判断比率'!B73)</f>
        <v>須高行政事務組合</v>
      </c>
      <c r="BZ39" s="424"/>
      <c r="CA39" s="424"/>
      <c r="CB39" s="424"/>
      <c r="CC39" s="424"/>
      <c r="CD39" s="424"/>
      <c r="CE39" s="424"/>
      <c r="CF39" s="424"/>
      <c r="CG39" s="424"/>
      <c r="CH39" s="424"/>
      <c r="CI39" s="424"/>
      <c r="CJ39" s="424"/>
      <c r="CK39" s="424"/>
      <c r="CL39" s="424"/>
      <c r="CM39" s="424"/>
      <c r="CN39" s="214"/>
      <c r="CO39" s="425">
        <f t="shared" si="3"/>
        <v>31</v>
      </c>
      <c r="CP39" s="425"/>
      <c r="CQ39" s="424" t="str">
        <f>IF('各会計、関係団体の財政状況及び健全化判断比率'!BS12="","",'各会計、関係団体の財政状況及び健全化判断比率'!BS12)</f>
        <v>長野市勤労者共済会</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22</v>
      </c>
      <c r="BX40" s="425"/>
      <c r="BY40" s="424" t="str">
        <f>IF('各会計、関係団体の財政状況及び健全化判断比率'!B74="","",'各会計、関係団体の財政状況及び健全化判断比率'!B74)</f>
        <v>千曲衛生施設組合</v>
      </c>
      <c r="BZ40" s="424"/>
      <c r="CA40" s="424"/>
      <c r="CB40" s="424"/>
      <c r="CC40" s="424"/>
      <c r="CD40" s="424"/>
      <c r="CE40" s="424"/>
      <c r="CF40" s="424"/>
      <c r="CG40" s="424"/>
      <c r="CH40" s="424"/>
      <c r="CI40" s="424"/>
      <c r="CJ40" s="424"/>
      <c r="CK40" s="424"/>
      <c r="CL40" s="424"/>
      <c r="CM40" s="424"/>
      <c r="CN40" s="214"/>
      <c r="CO40" s="425">
        <f t="shared" si="3"/>
        <v>32</v>
      </c>
      <c r="CP40" s="425"/>
      <c r="CQ40" s="424" t="str">
        <f>IF('各会計、関係団体の財政状況及び健全化判断比率'!BS13="","",'各会計、関係団体の財政状況及び健全化判断比率'!BS13)</f>
        <v>長野市スポーツ協会</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23</v>
      </c>
      <c r="BX41" s="425"/>
      <c r="BY41" s="424" t="str">
        <f>IF('各会計、関係団体の財政状況及び健全化判断比率'!B75="","",'各会計、関係団体の財政状況及び健全化判断比率'!B75)</f>
        <v>長野県後期高齢者医療広域連合</v>
      </c>
      <c r="BZ41" s="424"/>
      <c r="CA41" s="424"/>
      <c r="CB41" s="424"/>
      <c r="CC41" s="424"/>
      <c r="CD41" s="424"/>
      <c r="CE41" s="424"/>
      <c r="CF41" s="424"/>
      <c r="CG41" s="424"/>
      <c r="CH41" s="424"/>
      <c r="CI41" s="424"/>
      <c r="CJ41" s="424"/>
      <c r="CK41" s="424"/>
      <c r="CL41" s="424"/>
      <c r="CM41" s="424"/>
      <c r="CN41" s="214"/>
      <c r="CO41" s="425">
        <f t="shared" si="3"/>
        <v>33</v>
      </c>
      <c r="CP41" s="425"/>
      <c r="CQ41" s="424" t="str">
        <f>IF('各会計、関係団体の財政状況及び健全化判断比率'!BS14="","",'各会計、関係団体の財政状況及び健全化判断比率'!BS14)</f>
        <v>長野市文化芸術振興財団</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24</v>
      </c>
      <c r="BX42" s="425"/>
      <c r="BY42" s="424" t="str">
        <f>IF('各会計、関係団体の財政状況及び健全化判断比率'!B76="","",'各会計、関係団体の財政状況及び健全化判断比率'!B76)</f>
        <v>　（一般会計）</v>
      </c>
      <c r="BZ42" s="424"/>
      <c r="CA42" s="424"/>
      <c r="CB42" s="424"/>
      <c r="CC42" s="424"/>
      <c r="CD42" s="424"/>
      <c r="CE42" s="424"/>
      <c r="CF42" s="424"/>
      <c r="CG42" s="424"/>
      <c r="CH42" s="424"/>
      <c r="CI42" s="424"/>
      <c r="CJ42" s="424"/>
      <c r="CK42" s="424"/>
      <c r="CL42" s="424"/>
      <c r="CM42" s="424"/>
      <c r="CN42" s="214"/>
      <c r="CO42" s="425">
        <f t="shared" si="3"/>
        <v>34</v>
      </c>
      <c r="CP42" s="425"/>
      <c r="CQ42" s="424" t="str">
        <f>IF('各会計、関係団体の財政状況及び健全化判断比率'!BS15="","",'各会計、関係団体の財政状況及び健全化判断比率'!BS15)</f>
        <v>ながの緑育協会</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25</v>
      </c>
      <c r="BX43" s="425"/>
      <c r="BY43" s="424" t="str">
        <f>IF('各会計、関係団体の財政状況及び健全化判断比率'!B77="","",'各会計、関係団体の財政状況及び健全化判断比率'!B77)</f>
        <v>　（後期高齢者医療等別会計）</v>
      </c>
      <c r="BZ43" s="424"/>
      <c r="CA43" s="424"/>
      <c r="CB43" s="424"/>
      <c r="CC43" s="424"/>
      <c r="CD43" s="424"/>
      <c r="CE43" s="424"/>
      <c r="CF43" s="424"/>
      <c r="CG43" s="424"/>
      <c r="CH43" s="424"/>
      <c r="CI43" s="424"/>
      <c r="CJ43" s="424"/>
      <c r="CK43" s="424"/>
      <c r="CL43" s="424"/>
      <c r="CM43" s="424"/>
      <c r="CN43" s="214"/>
      <c r="CO43" s="425">
        <f t="shared" si="3"/>
        <v>35</v>
      </c>
      <c r="CP43" s="425"/>
      <c r="CQ43" s="424" t="str">
        <f>IF('各会計、関係団体の財政状況及び健全化判断比率'!BS16="","",'各会計、関係団体の財政状況及び健全化判断比率'!BS16)</f>
        <v>長野市民病院</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aiWyi4mSL0IgJjju+RM8G972yencN+RbAsyTcR96Tn+XGycUDIujdCTrMo5ciyMOlUm7SZptalGjphdPfmVUyg==" saltValue="IXb8H/506iMWW5ZdvN4KY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48" t="s">
        <v>583</v>
      </c>
      <c r="D34" s="1248"/>
      <c r="E34" s="1249"/>
      <c r="F34" s="32">
        <v>10.66</v>
      </c>
      <c r="G34" s="33">
        <v>12.42</v>
      </c>
      <c r="H34" s="33">
        <v>13.54</v>
      </c>
      <c r="I34" s="33">
        <v>14.3</v>
      </c>
      <c r="J34" s="34">
        <v>15.53</v>
      </c>
      <c r="K34" s="22"/>
      <c r="L34" s="22"/>
      <c r="M34" s="22"/>
      <c r="N34" s="22"/>
      <c r="O34" s="22"/>
      <c r="P34" s="22"/>
    </row>
    <row r="35" spans="1:16" ht="39" customHeight="1" x14ac:dyDescent="0.15">
      <c r="A35" s="22"/>
      <c r="B35" s="35"/>
      <c r="C35" s="1242" t="s">
        <v>584</v>
      </c>
      <c r="D35" s="1243"/>
      <c r="E35" s="1244"/>
      <c r="F35" s="36">
        <v>7.33</v>
      </c>
      <c r="G35" s="37">
        <v>7.32</v>
      </c>
      <c r="H35" s="37">
        <v>6.91</v>
      </c>
      <c r="I35" s="37">
        <v>6.52</v>
      </c>
      <c r="J35" s="38">
        <v>6.07</v>
      </c>
      <c r="K35" s="22"/>
      <c r="L35" s="22"/>
      <c r="M35" s="22"/>
      <c r="N35" s="22"/>
      <c r="O35" s="22"/>
      <c r="P35" s="22"/>
    </row>
    <row r="36" spans="1:16" ht="39" customHeight="1" x14ac:dyDescent="0.15">
      <c r="A36" s="22"/>
      <c r="B36" s="35"/>
      <c r="C36" s="1242" t="s">
        <v>585</v>
      </c>
      <c r="D36" s="1243"/>
      <c r="E36" s="1244"/>
      <c r="F36" s="36">
        <v>1.66</v>
      </c>
      <c r="G36" s="37">
        <v>1.67</v>
      </c>
      <c r="H36" s="37">
        <v>1.61</v>
      </c>
      <c r="I36" s="37">
        <v>1.71</v>
      </c>
      <c r="J36" s="38">
        <v>1.82</v>
      </c>
      <c r="K36" s="22"/>
      <c r="L36" s="22"/>
      <c r="M36" s="22"/>
      <c r="N36" s="22"/>
      <c r="O36" s="22"/>
      <c r="P36" s="22"/>
    </row>
    <row r="37" spans="1:16" ht="39" customHeight="1" x14ac:dyDescent="0.15">
      <c r="A37" s="22"/>
      <c r="B37" s="35"/>
      <c r="C37" s="1242" t="s">
        <v>586</v>
      </c>
      <c r="D37" s="1243"/>
      <c r="E37" s="1244"/>
      <c r="F37" s="36">
        <v>0.4</v>
      </c>
      <c r="G37" s="37">
        <v>1.04</v>
      </c>
      <c r="H37" s="37">
        <v>0.59</v>
      </c>
      <c r="I37" s="37">
        <v>0.94</v>
      </c>
      <c r="J37" s="38">
        <v>0.79</v>
      </c>
      <c r="K37" s="22"/>
      <c r="L37" s="22"/>
      <c r="M37" s="22"/>
      <c r="N37" s="22"/>
      <c r="O37" s="22"/>
      <c r="P37" s="22"/>
    </row>
    <row r="38" spans="1:16" ht="39" customHeight="1" x14ac:dyDescent="0.15">
      <c r="A38" s="22"/>
      <c r="B38" s="35"/>
      <c r="C38" s="1242" t="s">
        <v>587</v>
      </c>
      <c r="D38" s="1243"/>
      <c r="E38" s="1244"/>
      <c r="F38" s="36">
        <v>0.21</v>
      </c>
      <c r="G38" s="37">
        <v>0.12</v>
      </c>
      <c r="H38" s="37">
        <v>1.1299999999999999</v>
      </c>
      <c r="I38" s="37">
        <v>0.74</v>
      </c>
      <c r="J38" s="38">
        <v>0.36</v>
      </c>
      <c r="K38" s="22"/>
      <c r="L38" s="22"/>
      <c r="M38" s="22"/>
      <c r="N38" s="22"/>
      <c r="O38" s="22"/>
      <c r="P38" s="22"/>
    </row>
    <row r="39" spans="1:16" ht="39" customHeight="1" x14ac:dyDescent="0.15">
      <c r="A39" s="22"/>
      <c r="B39" s="35"/>
      <c r="C39" s="1242" t="s">
        <v>588</v>
      </c>
      <c r="D39" s="1243"/>
      <c r="E39" s="1244"/>
      <c r="F39" s="36">
        <v>2.46</v>
      </c>
      <c r="G39" s="37">
        <v>2.2799999999999998</v>
      </c>
      <c r="H39" s="37">
        <v>2.02</v>
      </c>
      <c r="I39" s="37">
        <v>2.5099999999999998</v>
      </c>
      <c r="J39" s="38">
        <v>0.23</v>
      </c>
      <c r="K39" s="22"/>
      <c r="L39" s="22"/>
      <c r="M39" s="22"/>
      <c r="N39" s="22"/>
      <c r="O39" s="22"/>
      <c r="P39" s="22"/>
    </row>
    <row r="40" spans="1:16" ht="39" customHeight="1" x14ac:dyDescent="0.15">
      <c r="A40" s="22"/>
      <c r="B40" s="35"/>
      <c r="C40" s="1242" t="s">
        <v>589</v>
      </c>
      <c r="D40" s="1243"/>
      <c r="E40" s="1244"/>
      <c r="F40" s="36">
        <v>0.01</v>
      </c>
      <c r="G40" s="37">
        <v>0.02</v>
      </c>
      <c r="H40" s="37">
        <v>0.04</v>
      </c>
      <c r="I40" s="37">
        <v>0.05</v>
      </c>
      <c r="J40" s="38">
        <v>0.06</v>
      </c>
      <c r="K40" s="22"/>
      <c r="L40" s="22"/>
      <c r="M40" s="22"/>
      <c r="N40" s="22"/>
      <c r="O40" s="22"/>
      <c r="P40" s="22"/>
    </row>
    <row r="41" spans="1:16" ht="39" customHeight="1" x14ac:dyDescent="0.15">
      <c r="A41" s="22"/>
      <c r="B41" s="35"/>
      <c r="C41" s="1242" t="s">
        <v>590</v>
      </c>
      <c r="D41" s="1243"/>
      <c r="E41" s="1244"/>
      <c r="F41" s="36">
        <v>0</v>
      </c>
      <c r="G41" s="37">
        <v>0</v>
      </c>
      <c r="H41" s="37">
        <v>0</v>
      </c>
      <c r="I41" s="37">
        <v>0.02</v>
      </c>
      <c r="J41" s="38">
        <v>0.05</v>
      </c>
      <c r="K41" s="22"/>
      <c r="L41" s="22"/>
      <c r="M41" s="22"/>
      <c r="N41" s="22"/>
      <c r="O41" s="22"/>
      <c r="P41" s="22"/>
    </row>
    <row r="42" spans="1:16" ht="39" customHeight="1" x14ac:dyDescent="0.15">
      <c r="A42" s="22"/>
      <c r="B42" s="39"/>
      <c r="C42" s="1242" t="s">
        <v>591</v>
      </c>
      <c r="D42" s="1243"/>
      <c r="E42" s="1244"/>
      <c r="F42" s="36" t="s">
        <v>531</v>
      </c>
      <c r="G42" s="37" t="s">
        <v>531</v>
      </c>
      <c r="H42" s="37" t="s">
        <v>531</v>
      </c>
      <c r="I42" s="37" t="s">
        <v>531</v>
      </c>
      <c r="J42" s="38" t="s">
        <v>531</v>
      </c>
      <c r="K42" s="22"/>
      <c r="L42" s="22"/>
      <c r="M42" s="22"/>
      <c r="N42" s="22"/>
      <c r="O42" s="22"/>
      <c r="P42" s="22"/>
    </row>
    <row r="43" spans="1:16" ht="39" customHeight="1" thickBot="1" x14ac:dyDescent="0.2">
      <c r="A43" s="22"/>
      <c r="B43" s="40"/>
      <c r="C43" s="1245" t="s">
        <v>592</v>
      </c>
      <c r="D43" s="1246"/>
      <c r="E43" s="1247"/>
      <c r="F43" s="41">
        <v>5.77</v>
      </c>
      <c r="G43" s="42">
        <v>0.01</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gd9dYGpP6jsCcA2WGEeRMdt1Bvyf137wKQf+hdn88qDwIhz/xNbqEMzNpcoyEjvX3XrL2vlrgt7TJfcuJqbrQ==" saltValue="T0kk0nDkcBhSnKEdW5Pp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14313</v>
      </c>
      <c r="L45" s="60">
        <v>13894</v>
      </c>
      <c r="M45" s="60">
        <v>15629</v>
      </c>
      <c r="N45" s="60">
        <v>15713</v>
      </c>
      <c r="O45" s="61">
        <v>15965</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531</v>
      </c>
      <c r="L46" s="64" t="s">
        <v>531</v>
      </c>
      <c r="M46" s="64" t="s">
        <v>531</v>
      </c>
      <c r="N46" s="64" t="s">
        <v>531</v>
      </c>
      <c r="O46" s="65" t="s">
        <v>531</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531</v>
      </c>
      <c r="L47" s="64" t="s">
        <v>531</v>
      </c>
      <c r="M47" s="64" t="s">
        <v>531</v>
      </c>
      <c r="N47" s="64" t="s">
        <v>531</v>
      </c>
      <c r="O47" s="65" t="s">
        <v>531</v>
      </c>
      <c r="P47" s="48"/>
      <c r="Q47" s="48"/>
      <c r="R47" s="48"/>
      <c r="S47" s="48"/>
      <c r="T47" s="48"/>
      <c r="U47" s="48"/>
    </row>
    <row r="48" spans="1:21" ht="30.75" customHeight="1" x14ac:dyDescent="0.15">
      <c r="A48" s="48"/>
      <c r="B48" s="1270"/>
      <c r="C48" s="1271"/>
      <c r="D48" s="62"/>
      <c r="E48" s="1252" t="s">
        <v>15</v>
      </c>
      <c r="F48" s="1252"/>
      <c r="G48" s="1252"/>
      <c r="H48" s="1252"/>
      <c r="I48" s="1252"/>
      <c r="J48" s="1253"/>
      <c r="K48" s="63">
        <v>5839</v>
      </c>
      <c r="L48" s="64">
        <v>5292</v>
      </c>
      <c r="M48" s="64">
        <v>5005</v>
      </c>
      <c r="N48" s="64">
        <v>4934</v>
      </c>
      <c r="O48" s="65">
        <v>4880</v>
      </c>
      <c r="P48" s="48"/>
      <c r="Q48" s="48"/>
      <c r="R48" s="48"/>
      <c r="S48" s="48"/>
      <c r="T48" s="48"/>
      <c r="U48" s="48"/>
    </row>
    <row r="49" spans="1:21" ht="30.75" customHeight="1" x14ac:dyDescent="0.15">
      <c r="A49" s="48"/>
      <c r="B49" s="1270"/>
      <c r="C49" s="1271"/>
      <c r="D49" s="62"/>
      <c r="E49" s="1252" t="s">
        <v>16</v>
      </c>
      <c r="F49" s="1252"/>
      <c r="G49" s="1252"/>
      <c r="H49" s="1252"/>
      <c r="I49" s="1252"/>
      <c r="J49" s="1253"/>
      <c r="K49" s="63">
        <v>51</v>
      </c>
      <c r="L49" s="64">
        <v>50</v>
      </c>
      <c r="M49" s="64">
        <v>51</v>
      </c>
      <c r="N49" s="64">
        <v>96</v>
      </c>
      <c r="O49" s="65">
        <v>460</v>
      </c>
      <c r="P49" s="48"/>
      <c r="Q49" s="48"/>
      <c r="R49" s="48"/>
      <c r="S49" s="48"/>
      <c r="T49" s="48"/>
      <c r="U49" s="48"/>
    </row>
    <row r="50" spans="1:21" ht="30.75" customHeight="1" x14ac:dyDescent="0.15">
      <c r="A50" s="48"/>
      <c r="B50" s="1270"/>
      <c r="C50" s="1271"/>
      <c r="D50" s="62"/>
      <c r="E50" s="1252" t="s">
        <v>17</v>
      </c>
      <c r="F50" s="1252"/>
      <c r="G50" s="1252"/>
      <c r="H50" s="1252"/>
      <c r="I50" s="1252"/>
      <c r="J50" s="1253"/>
      <c r="K50" s="63">
        <v>294</v>
      </c>
      <c r="L50" s="64">
        <v>190</v>
      </c>
      <c r="M50" s="64">
        <v>162</v>
      </c>
      <c r="N50" s="64">
        <v>157</v>
      </c>
      <c r="O50" s="65">
        <v>132</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531</v>
      </c>
      <c r="L51" s="64" t="s">
        <v>531</v>
      </c>
      <c r="M51" s="64" t="s">
        <v>531</v>
      </c>
      <c r="N51" s="64" t="s">
        <v>531</v>
      </c>
      <c r="O51" s="65" t="s">
        <v>531</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18822</v>
      </c>
      <c r="L52" s="64">
        <v>18388</v>
      </c>
      <c r="M52" s="64">
        <v>19072</v>
      </c>
      <c r="N52" s="64">
        <v>19064</v>
      </c>
      <c r="O52" s="65">
        <v>18838</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1675</v>
      </c>
      <c r="L53" s="69">
        <v>1038</v>
      </c>
      <c r="M53" s="69">
        <v>1775</v>
      </c>
      <c r="N53" s="69">
        <v>1836</v>
      </c>
      <c r="O53" s="70">
        <v>2599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593</v>
      </c>
      <c r="P55" s="48"/>
      <c r="Q55" s="48"/>
      <c r="R55" s="48"/>
      <c r="S55" s="48"/>
      <c r="T55" s="48"/>
      <c r="U55" s="48"/>
    </row>
    <row r="56" spans="1:21" ht="31.5" customHeight="1" thickBot="1" x14ac:dyDescent="0.2">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644</v>
      </c>
      <c r="L57" s="84" t="s">
        <v>645</v>
      </c>
      <c r="M57" s="84" t="s">
        <v>644</v>
      </c>
      <c r="N57" s="84" t="s">
        <v>647</v>
      </c>
      <c r="O57" s="85" t="s">
        <v>644</v>
      </c>
    </row>
    <row r="58" spans="1:21" ht="31.5" customHeight="1" thickBot="1" x14ac:dyDescent="0.2">
      <c r="B58" s="1260"/>
      <c r="C58" s="1261"/>
      <c r="D58" s="1265" t="s">
        <v>27</v>
      </c>
      <c r="E58" s="1266"/>
      <c r="F58" s="1266"/>
      <c r="G58" s="1266"/>
      <c r="H58" s="1266"/>
      <c r="I58" s="1266"/>
      <c r="J58" s="1267"/>
      <c r="K58" s="86" t="s">
        <v>644</v>
      </c>
      <c r="L58" s="87" t="s">
        <v>645</v>
      </c>
      <c r="M58" s="87" t="s">
        <v>646</v>
      </c>
      <c r="N58" s="87" t="s">
        <v>644</v>
      </c>
      <c r="O58" s="88" t="s">
        <v>644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rGxi8gEwXu14vVa+PZs1Jx+9OGj6enzm3WR75ldiHDr433d8oLVtDtyUzEQzQjn4WI7PJkt2L/ns7Wu30Uq7A==" saltValue="oJn3aX0NxeJn66F+rjn3w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88" t="s">
        <v>30</v>
      </c>
      <c r="C41" s="1289"/>
      <c r="D41" s="102"/>
      <c r="E41" s="1290" t="s">
        <v>31</v>
      </c>
      <c r="F41" s="1290"/>
      <c r="G41" s="1290"/>
      <c r="H41" s="1291"/>
      <c r="I41" s="103">
        <v>150598</v>
      </c>
      <c r="J41" s="104">
        <v>161827</v>
      </c>
      <c r="K41" s="104">
        <v>162233</v>
      </c>
      <c r="L41" s="104">
        <v>158797</v>
      </c>
      <c r="M41" s="105">
        <v>160273</v>
      </c>
    </row>
    <row r="42" spans="2:13" ht="27.75" customHeight="1" x14ac:dyDescent="0.15">
      <c r="B42" s="1278"/>
      <c r="C42" s="1279"/>
      <c r="D42" s="106"/>
      <c r="E42" s="1282" t="s">
        <v>32</v>
      </c>
      <c r="F42" s="1282"/>
      <c r="G42" s="1282"/>
      <c r="H42" s="1283"/>
      <c r="I42" s="107">
        <v>3815</v>
      </c>
      <c r="J42" s="108">
        <v>4369</v>
      </c>
      <c r="K42" s="108">
        <v>4632</v>
      </c>
      <c r="L42" s="108">
        <v>4411</v>
      </c>
      <c r="M42" s="109">
        <v>4617</v>
      </c>
    </row>
    <row r="43" spans="2:13" ht="27.75" customHeight="1" x14ac:dyDescent="0.15">
      <c r="B43" s="1278"/>
      <c r="C43" s="1279"/>
      <c r="D43" s="106"/>
      <c r="E43" s="1282" t="s">
        <v>33</v>
      </c>
      <c r="F43" s="1282"/>
      <c r="G43" s="1282"/>
      <c r="H43" s="1283"/>
      <c r="I43" s="107">
        <v>66500</v>
      </c>
      <c r="J43" s="108">
        <v>58304</v>
      </c>
      <c r="K43" s="108">
        <v>55512</v>
      </c>
      <c r="L43" s="108">
        <v>52015</v>
      </c>
      <c r="M43" s="109">
        <v>48548</v>
      </c>
    </row>
    <row r="44" spans="2:13" ht="27.75" customHeight="1" x14ac:dyDescent="0.15">
      <c r="B44" s="1278"/>
      <c r="C44" s="1279"/>
      <c r="D44" s="106"/>
      <c r="E44" s="1282" t="s">
        <v>34</v>
      </c>
      <c r="F44" s="1282"/>
      <c r="G44" s="1282"/>
      <c r="H44" s="1283"/>
      <c r="I44" s="107">
        <v>282</v>
      </c>
      <c r="J44" s="108">
        <v>739</v>
      </c>
      <c r="K44" s="108">
        <v>4895</v>
      </c>
      <c r="L44" s="108">
        <v>10935</v>
      </c>
      <c r="M44" s="109">
        <v>11755</v>
      </c>
    </row>
    <row r="45" spans="2:13" ht="27.75" customHeight="1" x14ac:dyDescent="0.15">
      <c r="B45" s="1278"/>
      <c r="C45" s="1279"/>
      <c r="D45" s="106"/>
      <c r="E45" s="1282" t="s">
        <v>35</v>
      </c>
      <c r="F45" s="1282"/>
      <c r="G45" s="1282"/>
      <c r="H45" s="1283"/>
      <c r="I45" s="107">
        <v>21584</v>
      </c>
      <c r="J45" s="108">
        <v>22502</v>
      </c>
      <c r="K45" s="108">
        <v>22796</v>
      </c>
      <c r="L45" s="108">
        <v>22262</v>
      </c>
      <c r="M45" s="109">
        <v>22084</v>
      </c>
    </row>
    <row r="46" spans="2:13" ht="27.75" customHeight="1" x14ac:dyDescent="0.15">
      <c r="B46" s="1278"/>
      <c r="C46" s="1279"/>
      <c r="D46" s="110"/>
      <c r="E46" s="1282" t="s">
        <v>36</v>
      </c>
      <c r="F46" s="1282"/>
      <c r="G46" s="1282"/>
      <c r="H46" s="1283"/>
      <c r="I46" s="107">
        <v>2053</v>
      </c>
      <c r="J46" s="108">
        <v>817</v>
      </c>
      <c r="K46" s="108">
        <v>907</v>
      </c>
      <c r="L46" s="108">
        <v>1467</v>
      </c>
      <c r="M46" s="109">
        <v>1144</v>
      </c>
    </row>
    <row r="47" spans="2:13" ht="27.75" customHeight="1" x14ac:dyDescent="0.15">
      <c r="B47" s="1278"/>
      <c r="C47" s="1279"/>
      <c r="D47" s="111"/>
      <c r="E47" s="1292" t="s">
        <v>37</v>
      </c>
      <c r="F47" s="1293"/>
      <c r="G47" s="1293"/>
      <c r="H47" s="1294"/>
      <c r="I47" s="107" t="s">
        <v>531</v>
      </c>
      <c r="J47" s="108" t="s">
        <v>531</v>
      </c>
      <c r="K47" s="108" t="s">
        <v>531</v>
      </c>
      <c r="L47" s="108" t="s">
        <v>531</v>
      </c>
      <c r="M47" s="109" t="s">
        <v>531</v>
      </c>
    </row>
    <row r="48" spans="2:13" ht="27.75" customHeight="1" x14ac:dyDescent="0.15">
      <c r="B48" s="1278"/>
      <c r="C48" s="1279"/>
      <c r="D48" s="106"/>
      <c r="E48" s="1282" t="s">
        <v>38</v>
      </c>
      <c r="F48" s="1282"/>
      <c r="G48" s="1282"/>
      <c r="H48" s="1283"/>
      <c r="I48" s="107" t="s">
        <v>531</v>
      </c>
      <c r="J48" s="108" t="s">
        <v>531</v>
      </c>
      <c r="K48" s="108" t="s">
        <v>531</v>
      </c>
      <c r="L48" s="108" t="s">
        <v>531</v>
      </c>
      <c r="M48" s="109" t="s">
        <v>531</v>
      </c>
    </row>
    <row r="49" spans="2:13" ht="27.75" customHeight="1" x14ac:dyDescent="0.15">
      <c r="B49" s="1280"/>
      <c r="C49" s="1281"/>
      <c r="D49" s="106"/>
      <c r="E49" s="1282" t="s">
        <v>39</v>
      </c>
      <c r="F49" s="1282"/>
      <c r="G49" s="1282"/>
      <c r="H49" s="1283"/>
      <c r="I49" s="107" t="s">
        <v>531</v>
      </c>
      <c r="J49" s="108" t="s">
        <v>531</v>
      </c>
      <c r="K49" s="108" t="s">
        <v>531</v>
      </c>
      <c r="L49" s="108" t="s">
        <v>531</v>
      </c>
      <c r="M49" s="109" t="s">
        <v>531</v>
      </c>
    </row>
    <row r="50" spans="2:13" ht="27.75" customHeight="1" x14ac:dyDescent="0.15">
      <c r="B50" s="1276" t="s">
        <v>40</v>
      </c>
      <c r="C50" s="1277"/>
      <c r="D50" s="112"/>
      <c r="E50" s="1282" t="s">
        <v>41</v>
      </c>
      <c r="F50" s="1282"/>
      <c r="G50" s="1282"/>
      <c r="H50" s="1283"/>
      <c r="I50" s="107">
        <v>31961</v>
      </c>
      <c r="J50" s="108">
        <v>31502</v>
      </c>
      <c r="K50" s="108">
        <v>26172</v>
      </c>
      <c r="L50" s="108">
        <v>26492</v>
      </c>
      <c r="M50" s="109">
        <v>25329</v>
      </c>
    </row>
    <row r="51" spans="2:13" ht="27.75" customHeight="1" x14ac:dyDescent="0.15">
      <c r="B51" s="1278"/>
      <c r="C51" s="1279"/>
      <c r="D51" s="106"/>
      <c r="E51" s="1282" t="s">
        <v>42</v>
      </c>
      <c r="F51" s="1282"/>
      <c r="G51" s="1282"/>
      <c r="H51" s="1283"/>
      <c r="I51" s="107">
        <v>23209</v>
      </c>
      <c r="J51" s="108">
        <v>25659</v>
      </c>
      <c r="K51" s="108">
        <v>27798</v>
      </c>
      <c r="L51" s="108">
        <v>28837</v>
      </c>
      <c r="M51" s="109">
        <v>28039</v>
      </c>
    </row>
    <row r="52" spans="2:13" ht="27.75" customHeight="1" x14ac:dyDescent="0.15">
      <c r="B52" s="1280"/>
      <c r="C52" s="1281"/>
      <c r="D52" s="106"/>
      <c r="E52" s="1282" t="s">
        <v>43</v>
      </c>
      <c r="F52" s="1282"/>
      <c r="G52" s="1282"/>
      <c r="H52" s="1283"/>
      <c r="I52" s="107">
        <v>161840</v>
      </c>
      <c r="J52" s="108">
        <v>167036</v>
      </c>
      <c r="K52" s="108">
        <v>163743</v>
      </c>
      <c r="L52" s="108">
        <v>162553</v>
      </c>
      <c r="M52" s="109">
        <v>158386</v>
      </c>
    </row>
    <row r="53" spans="2:13" ht="27.75" customHeight="1" thickBot="1" x14ac:dyDescent="0.2">
      <c r="B53" s="1284" t="s">
        <v>44</v>
      </c>
      <c r="C53" s="1285"/>
      <c r="D53" s="113"/>
      <c r="E53" s="1286" t="s">
        <v>45</v>
      </c>
      <c r="F53" s="1286"/>
      <c r="G53" s="1286"/>
      <c r="H53" s="1287"/>
      <c r="I53" s="114">
        <v>27822</v>
      </c>
      <c r="J53" s="115">
        <v>24361</v>
      </c>
      <c r="K53" s="115">
        <v>33262</v>
      </c>
      <c r="L53" s="115">
        <v>32006</v>
      </c>
      <c r="M53" s="116">
        <v>36666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ULj4zlvsPok6FWrogE9jTmT90/sEehxsZuh7/5rPgugZ5ZzrYFb2ECQWZJWtQVkknDb4cqVrXBIHeqtrYHeFg==" saltValue="38xVIiGWAYnA8pegkMAP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575</v>
      </c>
      <c r="G54" s="125" t="s">
        <v>576</v>
      </c>
      <c r="H54" s="126" t="s">
        <v>577</v>
      </c>
    </row>
    <row r="55" spans="2:8" ht="52.5" customHeight="1" x14ac:dyDescent="0.15">
      <c r="B55" s="127"/>
      <c r="C55" s="1303" t="s">
        <v>48</v>
      </c>
      <c r="D55" s="1303"/>
      <c r="E55" s="1304"/>
      <c r="F55" s="128">
        <v>15253</v>
      </c>
      <c r="G55" s="128">
        <v>15149</v>
      </c>
      <c r="H55" s="129">
        <v>13408</v>
      </c>
    </row>
    <row r="56" spans="2:8" ht="52.5" customHeight="1" x14ac:dyDescent="0.15">
      <c r="B56" s="130"/>
      <c r="C56" s="1305" t="s">
        <v>49</v>
      </c>
      <c r="D56" s="1305"/>
      <c r="E56" s="1306"/>
      <c r="F56" s="131">
        <v>4119</v>
      </c>
      <c r="G56" s="131">
        <v>4125</v>
      </c>
      <c r="H56" s="132">
        <v>4073</v>
      </c>
    </row>
    <row r="57" spans="2:8" ht="53.25" customHeight="1" x14ac:dyDescent="0.15">
      <c r="B57" s="130"/>
      <c r="C57" s="1307" t="s">
        <v>50</v>
      </c>
      <c r="D57" s="1307"/>
      <c r="E57" s="1308"/>
      <c r="F57" s="133">
        <v>13966</v>
      </c>
      <c r="G57" s="133">
        <v>13868</v>
      </c>
      <c r="H57" s="134">
        <v>13781</v>
      </c>
    </row>
    <row r="58" spans="2:8" ht="45.75" customHeight="1" x14ac:dyDescent="0.15">
      <c r="B58" s="135"/>
      <c r="C58" s="1295" t="s">
        <v>638</v>
      </c>
      <c r="D58" s="1296"/>
      <c r="E58" s="1297"/>
      <c r="F58" s="136">
        <v>3836</v>
      </c>
      <c r="G58" s="136">
        <v>4153</v>
      </c>
      <c r="H58" s="137">
        <v>4108</v>
      </c>
    </row>
    <row r="59" spans="2:8" ht="45.75" customHeight="1" x14ac:dyDescent="0.15">
      <c r="B59" s="135"/>
      <c r="C59" s="1295" t="s">
        <v>639</v>
      </c>
      <c r="D59" s="1296"/>
      <c r="E59" s="1297"/>
      <c r="F59" s="136">
        <v>2404</v>
      </c>
      <c r="G59" s="136">
        <v>3187</v>
      </c>
      <c r="H59" s="137">
        <v>3338</v>
      </c>
    </row>
    <row r="60" spans="2:8" ht="45.75" customHeight="1" x14ac:dyDescent="0.15">
      <c r="B60" s="135"/>
      <c r="C60" s="1295" t="s">
        <v>640</v>
      </c>
      <c r="D60" s="1296"/>
      <c r="E60" s="1297"/>
      <c r="F60" s="136">
        <v>2936</v>
      </c>
      <c r="G60" s="136">
        <v>2926</v>
      </c>
      <c r="H60" s="137">
        <v>2921</v>
      </c>
    </row>
    <row r="61" spans="2:8" ht="45.75" customHeight="1" x14ac:dyDescent="0.15">
      <c r="B61" s="135"/>
      <c r="C61" s="1295" t="s">
        <v>641</v>
      </c>
      <c r="D61" s="1296"/>
      <c r="E61" s="1297"/>
      <c r="F61" s="136">
        <v>1189</v>
      </c>
      <c r="G61" s="136">
        <v>1278</v>
      </c>
      <c r="H61" s="137">
        <v>1366</v>
      </c>
    </row>
    <row r="62" spans="2:8" ht="45.75" customHeight="1" thickBot="1" x14ac:dyDescent="0.2">
      <c r="B62" s="138"/>
      <c r="C62" s="1298" t="s">
        <v>642</v>
      </c>
      <c r="D62" s="1299"/>
      <c r="E62" s="1300"/>
      <c r="F62" s="139">
        <v>649</v>
      </c>
      <c r="G62" s="139">
        <v>585</v>
      </c>
      <c r="H62" s="140">
        <v>516</v>
      </c>
    </row>
    <row r="63" spans="2:8" ht="52.5" customHeight="1" thickBot="1" x14ac:dyDescent="0.2">
      <c r="B63" s="141"/>
      <c r="C63" s="1301" t="s">
        <v>51</v>
      </c>
      <c r="D63" s="1301"/>
      <c r="E63" s="1302"/>
      <c r="F63" s="142">
        <v>33338</v>
      </c>
      <c r="G63" s="142">
        <v>33141</v>
      </c>
      <c r="H63" s="143">
        <v>31262</v>
      </c>
    </row>
    <row r="64" spans="2:8" ht="15" customHeight="1" x14ac:dyDescent="0.15"/>
  </sheetData>
  <sheetProtection algorithmName="SHA-512" hashValue="ztoOAnDktuX3AEGD+e51xc01yYE5r/nCogKYQlFsvn5uTEggAsdzck9hWcFVGjtOOiJ1erdDNVDwKD/Kblml2w==" saltValue="ZRsxlegpJFmxgUGfmOKH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election activeCell="AN65" sqref="AN65:DC69"/>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675</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675</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674</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668</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1" t="s">
        <v>673</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5" x14ac:dyDescent="0.15">
      <c r="B44" s="387"/>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5" x14ac:dyDescent="0.15">
      <c r="B45" s="387"/>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5" x14ac:dyDescent="0.15">
      <c r="B46" s="387"/>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5" x14ac:dyDescent="0.15">
      <c r="B47" s="387"/>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667</v>
      </c>
    </row>
    <row r="50" spans="1:109" ht="13.5" x14ac:dyDescent="0.15">
      <c r="B50" s="387"/>
      <c r="G50" s="1315"/>
      <c r="H50" s="1315"/>
      <c r="I50" s="1315"/>
      <c r="J50" s="1315"/>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1" t="s">
        <v>573</v>
      </c>
      <c r="BQ50" s="1311"/>
      <c r="BR50" s="1311"/>
      <c r="BS50" s="1311"/>
      <c r="BT50" s="1311"/>
      <c r="BU50" s="1311"/>
      <c r="BV50" s="1311"/>
      <c r="BW50" s="1311"/>
      <c r="BX50" s="1311" t="s">
        <v>574</v>
      </c>
      <c r="BY50" s="1311"/>
      <c r="BZ50" s="1311"/>
      <c r="CA50" s="1311"/>
      <c r="CB50" s="1311"/>
      <c r="CC50" s="1311"/>
      <c r="CD50" s="1311"/>
      <c r="CE50" s="1311"/>
      <c r="CF50" s="1311" t="s">
        <v>575</v>
      </c>
      <c r="CG50" s="1311"/>
      <c r="CH50" s="1311"/>
      <c r="CI50" s="1311"/>
      <c r="CJ50" s="1311"/>
      <c r="CK50" s="1311"/>
      <c r="CL50" s="1311"/>
      <c r="CM50" s="1311"/>
      <c r="CN50" s="1311" t="s">
        <v>576</v>
      </c>
      <c r="CO50" s="1311"/>
      <c r="CP50" s="1311"/>
      <c r="CQ50" s="1311"/>
      <c r="CR50" s="1311"/>
      <c r="CS50" s="1311"/>
      <c r="CT50" s="1311"/>
      <c r="CU50" s="1311"/>
      <c r="CV50" s="1311" t="s">
        <v>577</v>
      </c>
      <c r="CW50" s="1311"/>
      <c r="CX50" s="1311"/>
      <c r="CY50" s="1311"/>
      <c r="CZ50" s="1311"/>
      <c r="DA50" s="1311"/>
      <c r="DB50" s="1311"/>
      <c r="DC50" s="1311"/>
    </row>
    <row r="51" spans="1:109" ht="13.5" customHeight="1" x14ac:dyDescent="0.15">
      <c r="B51" s="387"/>
      <c r="G51" s="1320"/>
      <c r="H51" s="1320"/>
      <c r="I51" s="1330"/>
      <c r="J51" s="1330"/>
      <c r="K51" s="1316"/>
      <c r="L51" s="1316"/>
      <c r="M51" s="1316"/>
      <c r="N51" s="1316"/>
      <c r="AM51" s="394"/>
      <c r="AN51" s="1312" t="s">
        <v>666</v>
      </c>
      <c r="AO51" s="1312"/>
      <c r="AP51" s="1312"/>
      <c r="AQ51" s="1312"/>
      <c r="AR51" s="1312"/>
      <c r="AS51" s="1312"/>
      <c r="AT51" s="1312"/>
      <c r="AU51" s="1312"/>
      <c r="AV51" s="1312"/>
      <c r="AW51" s="1312"/>
      <c r="AX51" s="1312"/>
      <c r="AY51" s="1312"/>
      <c r="AZ51" s="1312"/>
      <c r="BA51" s="1312"/>
      <c r="BB51" s="1312" t="s">
        <v>672</v>
      </c>
      <c r="BC51" s="1312"/>
      <c r="BD51" s="1312"/>
      <c r="BE51" s="1312"/>
      <c r="BF51" s="1312"/>
      <c r="BG51" s="1312"/>
      <c r="BH51" s="1312"/>
      <c r="BI51" s="1312"/>
      <c r="BJ51" s="1312"/>
      <c r="BK51" s="1312"/>
      <c r="BL51" s="1312"/>
      <c r="BM51" s="1312"/>
      <c r="BN51" s="1312"/>
      <c r="BO51" s="1312"/>
      <c r="BP51" s="1309">
        <v>37.700000000000003</v>
      </c>
      <c r="BQ51" s="1309"/>
      <c r="BR51" s="1309"/>
      <c r="BS51" s="1309"/>
      <c r="BT51" s="1309"/>
      <c r="BU51" s="1309"/>
      <c r="BV51" s="1309"/>
      <c r="BW51" s="1309"/>
      <c r="BX51" s="1309">
        <v>33.799999999999997</v>
      </c>
      <c r="BY51" s="1309"/>
      <c r="BZ51" s="1309"/>
      <c r="CA51" s="1309"/>
      <c r="CB51" s="1309"/>
      <c r="CC51" s="1309"/>
      <c r="CD51" s="1309"/>
      <c r="CE51" s="1309"/>
      <c r="CF51" s="1309">
        <v>46.2</v>
      </c>
      <c r="CG51" s="1309"/>
      <c r="CH51" s="1309"/>
      <c r="CI51" s="1309"/>
      <c r="CJ51" s="1309"/>
      <c r="CK51" s="1309"/>
      <c r="CL51" s="1309"/>
      <c r="CM51" s="1309"/>
      <c r="CN51" s="1309">
        <v>44</v>
      </c>
      <c r="CO51" s="1309"/>
      <c r="CP51" s="1309"/>
      <c r="CQ51" s="1309"/>
      <c r="CR51" s="1309"/>
      <c r="CS51" s="1309"/>
      <c r="CT51" s="1309"/>
      <c r="CU51" s="1309"/>
      <c r="CV51" s="1309">
        <v>50.7</v>
      </c>
      <c r="CW51" s="1309"/>
      <c r="CX51" s="1309"/>
      <c r="CY51" s="1309"/>
      <c r="CZ51" s="1309"/>
      <c r="DA51" s="1309"/>
      <c r="DB51" s="1309"/>
      <c r="DC51" s="1309"/>
    </row>
    <row r="52" spans="1:109" ht="13.5" x14ac:dyDescent="0.15">
      <c r="B52" s="387"/>
      <c r="G52" s="1320"/>
      <c r="H52" s="1320"/>
      <c r="I52" s="1330"/>
      <c r="J52" s="1330"/>
      <c r="K52" s="1316"/>
      <c r="L52" s="1316"/>
      <c r="M52" s="1316"/>
      <c r="N52" s="1316"/>
      <c r="AM52" s="39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20"/>
      <c r="H53" s="1320"/>
      <c r="I53" s="1315"/>
      <c r="J53" s="1315"/>
      <c r="K53" s="1316"/>
      <c r="L53" s="1316"/>
      <c r="M53" s="1316"/>
      <c r="N53" s="1316"/>
      <c r="AM53" s="394"/>
      <c r="AN53" s="1312"/>
      <c r="AO53" s="1312"/>
      <c r="AP53" s="1312"/>
      <c r="AQ53" s="1312"/>
      <c r="AR53" s="1312"/>
      <c r="AS53" s="1312"/>
      <c r="AT53" s="1312"/>
      <c r="AU53" s="1312"/>
      <c r="AV53" s="1312"/>
      <c r="AW53" s="1312"/>
      <c r="AX53" s="1312"/>
      <c r="AY53" s="1312"/>
      <c r="AZ53" s="1312"/>
      <c r="BA53" s="1312"/>
      <c r="BB53" s="1312" t="s">
        <v>671</v>
      </c>
      <c r="BC53" s="1312"/>
      <c r="BD53" s="1312"/>
      <c r="BE53" s="1312"/>
      <c r="BF53" s="1312"/>
      <c r="BG53" s="1312"/>
      <c r="BH53" s="1312"/>
      <c r="BI53" s="1312"/>
      <c r="BJ53" s="1312"/>
      <c r="BK53" s="1312"/>
      <c r="BL53" s="1312"/>
      <c r="BM53" s="1312"/>
      <c r="BN53" s="1312"/>
      <c r="BO53" s="1312"/>
      <c r="BP53" s="1309">
        <v>60.1</v>
      </c>
      <c r="BQ53" s="1309"/>
      <c r="BR53" s="1309"/>
      <c r="BS53" s="1309"/>
      <c r="BT53" s="1309"/>
      <c r="BU53" s="1309"/>
      <c r="BV53" s="1309"/>
      <c r="BW53" s="1309"/>
      <c r="BX53" s="1309">
        <v>61</v>
      </c>
      <c r="BY53" s="1309"/>
      <c r="BZ53" s="1309"/>
      <c r="CA53" s="1309"/>
      <c r="CB53" s="1309"/>
      <c r="CC53" s="1309"/>
      <c r="CD53" s="1309"/>
      <c r="CE53" s="1309"/>
      <c r="CF53" s="1309">
        <v>62.1</v>
      </c>
      <c r="CG53" s="1309"/>
      <c r="CH53" s="1309"/>
      <c r="CI53" s="1309"/>
      <c r="CJ53" s="1309"/>
      <c r="CK53" s="1309"/>
      <c r="CL53" s="1309"/>
      <c r="CM53" s="1309"/>
      <c r="CN53" s="1309">
        <v>62.9</v>
      </c>
      <c r="CO53" s="1309"/>
      <c r="CP53" s="1309"/>
      <c r="CQ53" s="1309"/>
      <c r="CR53" s="1309"/>
      <c r="CS53" s="1309"/>
      <c r="CT53" s="1309"/>
      <c r="CU53" s="1309"/>
      <c r="CV53" s="1309">
        <v>64</v>
      </c>
      <c r="CW53" s="1309"/>
      <c r="CX53" s="1309"/>
      <c r="CY53" s="1309"/>
      <c r="CZ53" s="1309"/>
      <c r="DA53" s="1309"/>
      <c r="DB53" s="1309"/>
      <c r="DC53" s="1309"/>
    </row>
    <row r="54" spans="1:109" ht="13.5" x14ac:dyDescent="0.15">
      <c r="A54" s="402"/>
      <c r="B54" s="387"/>
      <c r="G54" s="1320"/>
      <c r="H54" s="1320"/>
      <c r="I54" s="1315"/>
      <c r="J54" s="1315"/>
      <c r="K54" s="1316"/>
      <c r="L54" s="1316"/>
      <c r="M54" s="1316"/>
      <c r="N54" s="1316"/>
      <c r="AM54" s="39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15"/>
      <c r="H55" s="1315"/>
      <c r="I55" s="1315"/>
      <c r="J55" s="1315"/>
      <c r="K55" s="1316"/>
      <c r="L55" s="1316"/>
      <c r="M55" s="1316"/>
      <c r="N55" s="1316"/>
      <c r="AN55" s="1311" t="s">
        <v>665</v>
      </c>
      <c r="AO55" s="1311"/>
      <c r="AP55" s="1311"/>
      <c r="AQ55" s="1311"/>
      <c r="AR55" s="1311"/>
      <c r="AS55" s="1311"/>
      <c r="AT55" s="1311"/>
      <c r="AU55" s="1311"/>
      <c r="AV55" s="1311"/>
      <c r="AW55" s="1311"/>
      <c r="AX55" s="1311"/>
      <c r="AY55" s="1311"/>
      <c r="AZ55" s="1311"/>
      <c r="BA55" s="1311"/>
      <c r="BB55" s="1312" t="s">
        <v>664</v>
      </c>
      <c r="BC55" s="1312"/>
      <c r="BD55" s="1312"/>
      <c r="BE55" s="1312"/>
      <c r="BF55" s="1312"/>
      <c r="BG55" s="1312"/>
      <c r="BH55" s="1312"/>
      <c r="BI55" s="1312"/>
      <c r="BJ55" s="1312"/>
      <c r="BK55" s="1312"/>
      <c r="BL55" s="1312"/>
      <c r="BM55" s="1312"/>
      <c r="BN55" s="1312"/>
      <c r="BO55" s="1312"/>
      <c r="BP55" s="1309">
        <v>41.4</v>
      </c>
      <c r="BQ55" s="1309"/>
      <c r="BR55" s="1309"/>
      <c r="BS55" s="1309"/>
      <c r="BT55" s="1309"/>
      <c r="BU55" s="1309"/>
      <c r="BV55" s="1309"/>
      <c r="BW55" s="1309"/>
      <c r="BX55" s="1309">
        <v>38.9</v>
      </c>
      <c r="BY55" s="1309"/>
      <c r="BZ55" s="1309"/>
      <c r="CA55" s="1309"/>
      <c r="CB55" s="1309"/>
      <c r="CC55" s="1309"/>
      <c r="CD55" s="1309"/>
      <c r="CE55" s="1309"/>
      <c r="CF55" s="1309">
        <v>37.6</v>
      </c>
      <c r="CG55" s="1309"/>
      <c r="CH55" s="1309"/>
      <c r="CI55" s="1309"/>
      <c r="CJ55" s="1309"/>
      <c r="CK55" s="1309"/>
      <c r="CL55" s="1309"/>
      <c r="CM55" s="1309"/>
      <c r="CN55" s="1309">
        <v>34</v>
      </c>
      <c r="CO55" s="1309"/>
      <c r="CP55" s="1309"/>
      <c r="CQ55" s="1309"/>
      <c r="CR55" s="1309"/>
      <c r="CS55" s="1309"/>
      <c r="CT55" s="1309"/>
      <c r="CU55" s="1309"/>
      <c r="CV55" s="1309">
        <v>33.9</v>
      </c>
      <c r="CW55" s="1309"/>
      <c r="CX55" s="1309"/>
      <c r="CY55" s="1309"/>
      <c r="CZ55" s="1309"/>
      <c r="DA55" s="1309"/>
      <c r="DB55" s="1309"/>
      <c r="DC55" s="1309"/>
    </row>
    <row r="56" spans="1:109" ht="13.5" x14ac:dyDescent="0.15">
      <c r="A56" s="402"/>
      <c r="B56" s="387"/>
      <c r="G56" s="1315"/>
      <c r="H56" s="1315"/>
      <c r="I56" s="1315"/>
      <c r="J56" s="1315"/>
      <c r="K56" s="1316"/>
      <c r="L56" s="1316"/>
      <c r="M56" s="1316"/>
      <c r="N56" s="1316"/>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15"/>
      <c r="H57" s="1315"/>
      <c r="I57" s="1313"/>
      <c r="J57" s="1313"/>
      <c r="K57" s="1316"/>
      <c r="L57" s="1316"/>
      <c r="M57" s="1316"/>
      <c r="N57" s="1316"/>
      <c r="AM57" s="386"/>
      <c r="AN57" s="1311"/>
      <c r="AO57" s="1311"/>
      <c r="AP57" s="1311"/>
      <c r="AQ57" s="1311"/>
      <c r="AR57" s="1311"/>
      <c r="AS57" s="1311"/>
      <c r="AT57" s="1311"/>
      <c r="AU57" s="1311"/>
      <c r="AV57" s="1311"/>
      <c r="AW57" s="1311"/>
      <c r="AX57" s="1311"/>
      <c r="AY57" s="1311"/>
      <c r="AZ57" s="1311"/>
      <c r="BA57" s="1311"/>
      <c r="BB57" s="1312" t="s">
        <v>670</v>
      </c>
      <c r="BC57" s="1312"/>
      <c r="BD57" s="1312"/>
      <c r="BE57" s="1312"/>
      <c r="BF57" s="1312"/>
      <c r="BG57" s="1312"/>
      <c r="BH57" s="1312"/>
      <c r="BI57" s="1312"/>
      <c r="BJ57" s="1312"/>
      <c r="BK57" s="1312"/>
      <c r="BL57" s="1312"/>
      <c r="BM57" s="1312"/>
      <c r="BN57" s="1312"/>
      <c r="BO57" s="1312"/>
      <c r="BP57" s="1309">
        <v>60.2</v>
      </c>
      <c r="BQ57" s="1309"/>
      <c r="BR57" s="1309"/>
      <c r="BS57" s="1309"/>
      <c r="BT57" s="1309"/>
      <c r="BU57" s="1309"/>
      <c r="BV57" s="1309"/>
      <c r="BW57" s="1309"/>
      <c r="BX57" s="1309">
        <v>59.3</v>
      </c>
      <c r="BY57" s="1309"/>
      <c r="BZ57" s="1309"/>
      <c r="CA57" s="1309"/>
      <c r="CB57" s="1309"/>
      <c r="CC57" s="1309"/>
      <c r="CD57" s="1309"/>
      <c r="CE57" s="1309"/>
      <c r="CF57" s="1309">
        <v>60</v>
      </c>
      <c r="CG57" s="1309"/>
      <c r="CH57" s="1309"/>
      <c r="CI57" s="1309"/>
      <c r="CJ57" s="1309"/>
      <c r="CK57" s="1309"/>
      <c r="CL57" s="1309"/>
      <c r="CM57" s="1309"/>
      <c r="CN57" s="1309">
        <v>61.1</v>
      </c>
      <c r="CO57" s="1309"/>
      <c r="CP57" s="1309"/>
      <c r="CQ57" s="1309"/>
      <c r="CR57" s="1309"/>
      <c r="CS57" s="1309"/>
      <c r="CT57" s="1309"/>
      <c r="CU57" s="1309"/>
      <c r="CV57" s="1309">
        <v>61.7</v>
      </c>
      <c r="CW57" s="1309"/>
      <c r="CX57" s="1309"/>
      <c r="CY57" s="1309"/>
      <c r="CZ57" s="1309"/>
      <c r="DA57" s="1309"/>
      <c r="DB57" s="1309"/>
      <c r="DC57" s="1309"/>
      <c r="DD57" s="413"/>
      <c r="DE57" s="408"/>
    </row>
    <row r="58" spans="1:109" s="402" customFormat="1" ht="13.5" x14ac:dyDescent="0.15">
      <c r="A58" s="386"/>
      <c r="B58" s="408"/>
      <c r="G58" s="1315"/>
      <c r="H58" s="1315"/>
      <c r="I58" s="1313"/>
      <c r="J58" s="1313"/>
      <c r="K58" s="1316"/>
      <c r="L58" s="1316"/>
      <c r="M58" s="1316"/>
      <c r="N58" s="1316"/>
      <c r="AM58" s="386"/>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669</v>
      </c>
    </row>
    <row r="64" spans="1:109" ht="13.5" x14ac:dyDescent="0.15">
      <c r="B64" s="387"/>
      <c r="G64" s="403"/>
      <c r="I64" s="405"/>
      <c r="J64" s="405"/>
      <c r="K64" s="405"/>
      <c r="L64" s="405"/>
      <c r="M64" s="405"/>
      <c r="N64" s="404"/>
      <c r="AM64" s="403"/>
      <c r="AN64" s="403" t="s">
        <v>668</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customHeight="1" x14ac:dyDescent="0.15">
      <c r="B65" s="387"/>
      <c r="AN65" s="1321" t="s">
        <v>676</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5" x14ac:dyDescent="0.15">
      <c r="B66" s="38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5" x14ac:dyDescent="0.15">
      <c r="B67" s="38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5" x14ac:dyDescent="0.15">
      <c r="B68" s="38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5" x14ac:dyDescent="0.15">
      <c r="B69" s="38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667</v>
      </c>
    </row>
    <row r="72" spans="2:107" ht="13.5" x14ac:dyDescent="0.15">
      <c r="B72" s="387"/>
      <c r="G72" s="1315"/>
      <c r="H72" s="1315"/>
      <c r="I72" s="1315"/>
      <c r="J72" s="1315"/>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1" t="s">
        <v>573</v>
      </c>
      <c r="BQ72" s="1311"/>
      <c r="BR72" s="1311"/>
      <c r="BS72" s="1311"/>
      <c r="BT72" s="1311"/>
      <c r="BU72" s="1311"/>
      <c r="BV72" s="1311"/>
      <c r="BW72" s="1311"/>
      <c r="BX72" s="1311" t="s">
        <v>574</v>
      </c>
      <c r="BY72" s="1311"/>
      <c r="BZ72" s="1311"/>
      <c r="CA72" s="1311"/>
      <c r="CB72" s="1311"/>
      <c r="CC72" s="1311"/>
      <c r="CD72" s="1311"/>
      <c r="CE72" s="1311"/>
      <c r="CF72" s="1311" t="s">
        <v>575</v>
      </c>
      <c r="CG72" s="1311"/>
      <c r="CH72" s="1311"/>
      <c r="CI72" s="1311"/>
      <c r="CJ72" s="1311"/>
      <c r="CK72" s="1311"/>
      <c r="CL72" s="1311"/>
      <c r="CM72" s="1311"/>
      <c r="CN72" s="1311" t="s">
        <v>576</v>
      </c>
      <c r="CO72" s="1311"/>
      <c r="CP72" s="1311"/>
      <c r="CQ72" s="1311"/>
      <c r="CR72" s="1311"/>
      <c r="CS72" s="1311"/>
      <c r="CT72" s="1311"/>
      <c r="CU72" s="1311"/>
      <c r="CV72" s="1311" t="s">
        <v>577</v>
      </c>
      <c r="CW72" s="1311"/>
      <c r="CX72" s="1311"/>
      <c r="CY72" s="1311"/>
      <c r="CZ72" s="1311"/>
      <c r="DA72" s="1311"/>
      <c r="DB72" s="1311"/>
      <c r="DC72" s="1311"/>
    </row>
    <row r="73" spans="2:107" ht="13.5" x14ac:dyDescent="0.15">
      <c r="B73" s="387"/>
      <c r="G73" s="1320"/>
      <c r="H73" s="1320"/>
      <c r="I73" s="1320"/>
      <c r="J73" s="1320"/>
      <c r="K73" s="1310"/>
      <c r="L73" s="1310"/>
      <c r="M73" s="1310"/>
      <c r="N73" s="1310"/>
      <c r="AM73" s="394"/>
      <c r="AN73" s="1312" t="s">
        <v>666</v>
      </c>
      <c r="AO73" s="1312"/>
      <c r="AP73" s="1312"/>
      <c r="AQ73" s="1312"/>
      <c r="AR73" s="1312"/>
      <c r="AS73" s="1312"/>
      <c r="AT73" s="1312"/>
      <c r="AU73" s="1312"/>
      <c r="AV73" s="1312"/>
      <c r="AW73" s="1312"/>
      <c r="AX73" s="1312"/>
      <c r="AY73" s="1312"/>
      <c r="AZ73" s="1312"/>
      <c r="BA73" s="1312"/>
      <c r="BB73" s="1312" t="s">
        <v>664</v>
      </c>
      <c r="BC73" s="1312"/>
      <c r="BD73" s="1312"/>
      <c r="BE73" s="1312"/>
      <c r="BF73" s="1312"/>
      <c r="BG73" s="1312"/>
      <c r="BH73" s="1312"/>
      <c r="BI73" s="1312"/>
      <c r="BJ73" s="1312"/>
      <c r="BK73" s="1312"/>
      <c r="BL73" s="1312"/>
      <c r="BM73" s="1312"/>
      <c r="BN73" s="1312"/>
      <c r="BO73" s="1312"/>
      <c r="BP73" s="1309">
        <v>37.700000000000003</v>
      </c>
      <c r="BQ73" s="1309"/>
      <c r="BR73" s="1309"/>
      <c r="BS73" s="1309"/>
      <c r="BT73" s="1309"/>
      <c r="BU73" s="1309"/>
      <c r="BV73" s="1309"/>
      <c r="BW73" s="1309"/>
      <c r="BX73" s="1309">
        <v>33.799999999999997</v>
      </c>
      <c r="BY73" s="1309"/>
      <c r="BZ73" s="1309"/>
      <c r="CA73" s="1309"/>
      <c r="CB73" s="1309"/>
      <c r="CC73" s="1309"/>
      <c r="CD73" s="1309"/>
      <c r="CE73" s="1309"/>
      <c r="CF73" s="1309">
        <v>46.2</v>
      </c>
      <c r="CG73" s="1309"/>
      <c r="CH73" s="1309"/>
      <c r="CI73" s="1309"/>
      <c r="CJ73" s="1309"/>
      <c r="CK73" s="1309"/>
      <c r="CL73" s="1309"/>
      <c r="CM73" s="1309"/>
      <c r="CN73" s="1309">
        <v>44</v>
      </c>
      <c r="CO73" s="1309"/>
      <c r="CP73" s="1309"/>
      <c r="CQ73" s="1309"/>
      <c r="CR73" s="1309"/>
      <c r="CS73" s="1309"/>
      <c r="CT73" s="1309"/>
      <c r="CU73" s="1309"/>
      <c r="CV73" s="1309">
        <v>50.7</v>
      </c>
      <c r="CW73" s="1309"/>
      <c r="CX73" s="1309"/>
      <c r="CY73" s="1309"/>
      <c r="CZ73" s="1309"/>
      <c r="DA73" s="1309"/>
      <c r="DB73" s="1309"/>
      <c r="DC73" s="1309"/>
    </row>
    <row r="74" spans="2:107" ht="13.5" x14ac:dyDescent="0.15">
      <c r="B74" s="387"/>
      <c r="G74" s="1320"/>
      <c r="H74" s="1320"/>
      <c r="I74" s="1320"/>
      <c r="J74" s="1320"/>
      <c r="K74" s="1310"/>
      <c r="L74" s="1310"/>
      <c r="M74" s="1310"/>
      <c r="N74" s="1310"/>
      <c r="AM74" s="39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20"/>
      <c r="H75" s="1320"/>
      <c r="I75" s="1315"/>
      <c r="J75" s="1315"/>
      <c r="K75" s="1316"/>
      <c r="L75" s="1316"/>
      <c r="M75" s="1316"/>
      <c r="N75" s="1316"/>
      <c r="AM75" s="394"/>
      <c r="AN75" s="1312"/>
      <c r="AO75" s="1312"/>
      <c r="AP75" s="1312"/>
      <c r="AQ75" s="1312"/>
      <c r="AR75" s="1312"/>
      <c r="AS75" s="1312"/>
      <c r="AT75" s="1312"/>
      <c r="AU75" s="1312"/>
      <c r="AV75" s="1312"/>
      <c r="AW75" s="1312"/>
      <c r="AX75" s="1312"/>
      <c r="AY75" s="1312"/>
      <c r="AZ75" s="1312"/>
      <c r="BA75" s="1312"/>
      <c r="BB75" s="1312" t="s">
        <v>663</v>
      </c>
      <c r="BC75" s="1312"/>
      <c r="BD75" s="1312"/>
      <c r="BE75" s="1312"/>
      <c r="BF75" s="1312"/>
      <c r="BG75" s="1312"/>
      <c r="BH75" s="1312"/>
      <c r="BI75" s="1312"/>
      <c r="BJ75" s="1312"/>
      <c r="BK75" s="1312"/>
      <c r="BL75" s="1312"/>
      <c r="BM75" s="1312"/>
      <c r="BN75" s="1312"/>
      <c r="BO75" s="1312"/>
      <c r="BP75" s="1309">
        <v>3.4</v>
      </c>
      <c r="BQ75" s="1309"/>
      <c r="BR75" s="1309"/>
      <c r="BS75" s="1309"/>
      <c r="BT75" s="1309"/>
      <c r="BU75" s="1309"/>
      <c r="BV75" s="1309"/>
      <c r="BW75" s="1309"/>
      <c r="BX75" s="1309">
        <v>2.1</v>
      </c>
      <c r="BY75" s="1309"/>
      <c r="BZ75" s="1309"/>
      <c r="CA75" s="1309"/>
      <c r="CB75" s="1309"/>
      <c r="CC75" s="1309"/>
      <c r="CD75" s="1309"/>
      <c r="CE75" s="1309"/>
      <c r="CF75" s="1309">
        <v>2</v>
      </c>
      <c r="CG75" s="1309"/>
      <c r="CH75" s="1309"/>
      <c r="CI75" s="1309"/>
      <c r="CJ75" s="1309"/>
      <c r="CK75" s="1309"/>
      <c r="CL75" s="1309"/>
      <c r="CM75" s="1309"/>
      <c r="CN75" s="1309">
        <v>2.1</v>
      </c>
      <c r="CO75" s="1309"/>
      <c r="CP75" s="1309"/>
      <c r="CQ75" s="1309"/>
      <c r="CR75" s="1309"/>
      <c r="CS75" s="1309"/>
      <c r="CT75" s="1309"/>
      <c r="CU75" s="1309"/>
      <c r="CV75" s="1309">
        <v>2.8</v>
      </c>
      <c r="CW75" s="1309"/>
      <c r="CX75" s="1309"/>
      <c r="CY75" s="1309"/>
      <c r="CZ75" s="1309"/>
      <c r="DA75" s="1309"/>
      <c r="DB75" s="1309"/>
      <c r="DC75" s="1309"/>
    </row>
    <row r="76" spans="2:107" ht="13.5" x14ac:dyDescent="0.15">
      <c r="B76" s="387"/>
      <c r="G76" s="1320"/>
      <c r="H76" s="1320"/>
      <c r="I76" s="1315"/>
      <c r="J76" s="1315"/>
      <c r="K76" s="1316"/>
      <c r="L76" s="1316"/>
      <c r="M76" s="1316"/>
      <c r="N76" s="1316"/>
      <c r="AM76" s="39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15"/>
      <c r="H77" s="1315"/>
      <c r="I77" s="1315"/>
      <c r="J77" s="1315"/>
      <c r="K77" s="1310"/>
      <c r="L77" s="1310"/>
      <c r="M77" s="1310"/>
      <c r="N77" s="1310"/>
      <c r="AN77" s="1311" t="s">
        <v>665</v>
      </c>
      <c r="AO77" s="1311"/>
      <c r="AP77" s="1311"/>
      <c r="AQ77" s="1311"/>
      <c r="AR77" s="1311"/>
      <c r="AS77" s="1311"/>
      <c r="AT77" s="1311"/>
      <c r="AU77" s="1311"/>
      <c r="AV77" s="1311"/>
      <c r="AW77" s="1311"/>
      <c r="AX77" s="1311"/>
      <c r="AY77" s="1311"/>
      <c r="AZ77" s="1311"/>
      <c r="BA77" s="1311"/>
      <c r="BB77" s="1312" t="s">
        <v>664</v>
      </c>
      <c r="BC77" s="1312"/>
      <c r="BD77" s="1312"/>
      <c r="BE77" s="1312"/>
      <c r="BF77" s="1312"/>
      <c r="BG77" s="1312"/>
      <c r="BH77" s="1312"/>
      <c r="BI77" s="1312"/>
      <c r="BJ77" s="1312"/>
      <c r="BK77" s="1312"/>
      <c r="BL77" s="1312"/>
      <c r="BM77" s="1312"/>
      <c r="BN77" s="1312"/>
      <c r="BO77" s="1312"/>
      <c r="BP77" s="1309">
        <v>41.4</v>
      </c>
      <c r="BQ77" s="1309"/>
      <c r="BR77" s="1309"/>
      <c r="BS77" s="1309"/>
      <c r="BT77" s="1309"/>
      <c r="BU77" s="1309"/>
      <c r="BV77" s="1309"/>
      <c r="BW77" s="1309"/>
      <c r="BX77" s="1309">
        <v>38.9</v>
      </c>
      <c r="BY77" s="1309"/>
      <c r="BZ77" s="1309"/>
      <c r="CA77" s="1309"/>
      <c r="CB77" s="1309"/>
      <c r="CC77" s="1309"/>
      <c r="CD77" s="1309"/>
      <c r="CE77" s="1309"/>
      <c r="CF77" s="1309">
        <v>37.6</v>
      </c>
      <c r="CG77" s="1309"/>
      <c r="CH77" s="1309"/>
      <c r="CI77" s="1309"/>
      <c r="CJ77" s="1309"/>
      <c r="CK77" s="1309"/>
      <c r="CL77" s="1309"/>
      <c r="CM77" s="1309"/>
      <c r="CN77" s="1309">
        <v>34</v>
      </c>
      <c r="CO77" s="1309"/>
      <c r="CP77" s="1309"/>
      <c r="CQ77" s="1309"/>
      <c r="CR77" s="1309"/>
      <c r="CS77" s="1309"/>
      <c r="CT77" s="1309"/>
      <c r="CU77" s="1309"/>
      <c r="CV77" s="1309">
        <v>33.9</v>
      </c>
      <c r="CW77" s="1309"/>
      <c r="CX77" s="1309"/>
      <c r="CY77" s="1309"/>
      <c r="CZ77" s="1309"/>
      <c r="DA77" s="1309"/>
      <c r="DB77" s="1309"/>
      <c r="DC77" s="1309"/>
    </row>
    <row r="78" spans="2:107" ht="13.5" x14ac:dyDescent="0.15">
      <c r="B78" s="387"/>
      <c r="G78" s="1315"/>
      <c r="H78" s="1315"/>
      <c r="I78" s="1315"/>
      <c r="J78" s="1315"/>
      <c r="K78" s="1310"/>
      <c r="L78" s="1310"/>
      <c r="M78" s="1310"/>
      <c r="N78" s="1310"/>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15"/>
      <c r="H79" s="1315"/>
      <c r="I79" s="1313"/>
      <c r="J79" s="1313"/>
      <c r="K79" s="1314"/>
      <c r="L79" s="1314"/>
      <c r="M79" s="1314"/>
      <c r="N79" s="1314"/>
      <c r="AN79" s="1311"/>
      <c r="AO79" s="1311"/>
      <c r="AP79" s="1311"/>
      <c r="AQ79" s="1311"/>
      <c r="AR79" s="1311"/>
      <c r="AS79" s="1311"/>
      <c r="AT79" s="1311"/>
      <c r="AU79" s="1311"/>
      <c r="AV79" s="1311"/>
      <c r="AW79" s="1311"/>
      <c r="AX79" s="1311"/>
      <c r="AY79" s="1311"/>
      <c r="AZ79" s="1311"/>
      <c r="BA79" s="1311"/>
      <c r="BB79" s="1312" t="s">
        <v>663</v>
      </c>
      <c r="BC79" s="1312"/>
      <c r="BD79" s="1312"/>
      <c r="BE79" s="1312"/>
      <c r="BF79" s="1312"/>
      <c r="BG79" s="1312"/>
      <c r="BH79" s="1312"/>
      <c r="BI79" s="1312"/>
      <c r="BJ79" s="1312"/>
      <c r="BK79" s="1312"/>
      <c r="BL79" s="1312"/>
      <c r="BM79" s="1312"/>
      <c r="BN79" s="1312"/>
      <c r="BO79" s="1312"/>
      <c r="BP79" s="1309">
        <v>6.7</v>
      </c>
      <c r="BQ79" s="1309"/>
      <c r="BR79" s="1309"/>
      <c r="BS79" s="1309"/>
      <c r="BT79" s="1309"/>
      <c r="BU79" s="1309"/>
      <c r="BV79" s="1309"/>
      <c r="BW79" s="1309"/>
      <c r="BX79" s="1309">
        <v>6.4</v>
      </c>
      <c r="BY79" s="1309"/>
      <c r="BZ79" s="1309"/>
      <c r="CA79" s="1309"/>
      <c r="CB79" s="1309"/>
      <c r="CC79" s="1309"/>
      <c r="CD79" s="1309"/>
      <c r="CE79" s="1309"/>
      <c r="CF79" s="1309">
        <v>6.1</v>
      </c>
      <c r="CG79" s="1309"/>
      <c r="CH79" s="1309"/>
      <c r="CI79" s="1309"/>
      <c r="CJ79" s="1309"/>
      <c r="CK79" s="1309"/>
      <c r="CL79" s="1309"/>
      <c r="CM79" s="1309"/>
      <c r="CN79" s="1309">
        <v>5.9</v>
      </c>
      <c r="CO79" s="1309"/>
      <c r="CP79" s="1309"/>
      <c r="CQ79" s="1309"/>
      <c r="CR79" s="1309"/>
      <c r="CS79" s="1309"/>
      <c r="CT79" s="1309"/>
      <c r="CU79" s="1309"/>
      <c r="CV79" s="1309">
        <v>5.7</v>
      </c>
      <c r="CW79" s="1309"/>
      <c r="CX79" s="1309"/>
      <c r="CY79" s="1309"/>
      <c r="CZ79" s="1309"/>
      <c r="DA79" s="1309"/>
      <c r="DB79" s="1309"/>
      <c r="DC79" s="1309"/>
    </row>
    <row r="80" spans="2:107" ht="13.5" x14ac:dyDescent="0.15">
      <c r="B80" s="387"/>
      <c r="G80" s="1315"/>
      <c r="H80" s="1315"/>
      <c r="I80" s="1313"/>
      <c r="J80" s="1313"/>
      <c r="K80" s="1314"/>
      <c r="L80" s="1314"/>
      <c r="M80" s="1314"/>
      <c r="N80" s="1314"/>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wnJKDPhg1G/RxPoXcCL0QWq5YT3hTwBsFkQXj9EKdptLFVoVM4RlqVLQZ4XQ4Nc5p76VNvLQ2R28zVo80wm6Ng==" saltValue="D2Stni/BiLpoDuWbNVlbiQ=="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B21" sqref="B2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519</v>
      </c>
    </row>
  </sheetData>
  <sheetProtection algorithmName="SHA-512" hashValue="SMA5fgSnU+fkXUfEaMpkG5y+0CxPDl+rpVz75zziCAIC7+xaVrOjYvn9BK8EDlhthXzQcwdJXzAWvY2u4m1O/A==" saltValue="+pIfe+15iJVc5Esa7CmFl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B21" sqref="B2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519</v>
      </c>
    </row>
  </sheetData>
  <sheetProtection algorithmName="SHA-512" hashValue="aedvmq74EMTCSutqUF3VCssX/jFm6RIuGl+k81CGaNZXfRAaIn0eEixIH9DT+tiklhhWrvIVRwsNL/7ujRe7EA==" saltValue="3SbiyNpoLEeqKgNeISjl1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570</v>
      </c>
      <c r="G2" s="157"/>
      <c r="H2" s="158"/>
    </row>
    <row r="3" spans="1:8" x14ac:dyDescent="0.15">
      <c r="A3" s="154" t="s">
        <v>563</v>
      </c>
      <c r="B3" s="159"/>
      <c r="C3" s="160"/>
      <c r="D3" s="161">
        <v>90572</v>
      </c>
      <c r="E3" s="162"/>
      <c r="F3" s="163">
        <v>50880</v>
      </c>
      <c r="G3" s="164"/>
      <c r="H3" s="165"/>
    </row>
    <row r="4" spans="1:8" x14ac:dyDescent="0.15">
      <c r="A4" s="166"/>
      <c r="B4" s="167"/>
      <c r="C4" s="168"/>
      <c r="D4" s="169">
        <v>65622</v>
      </c>
      <c r="E4" s="170"/>
      <c r="F4" s="171">
        <v>27819</v>
      </c>
      <c r="G4" s="172"/>
      <c r="H4" s="173"/>
    </row>
    <row r="5" spans="1:8" x14ac:dyDescent="0.15">
      <c r="A5" s="154" t="s">
        <v>565</v>
      </c>
      <c r="B5" s="159"/>
      <c r="C5" s="160"/>
      <c r="D5" s="161">
        <v>62601</v>
      </c>
      <c r="E5" s="162"/>
      <c r="F5" s="163">
        <v>46395</v>
      </c>
      <c r="G5" s="164"/>
      <c r="H5" s="165"/>
    </row>
    <row r="6" spans="1:8" x14ac:dyDescent="0.15">
      <c r="A6" s="166"/>
      <c r="B6" s="167"/>
      <c r="C6" s="168"/>
      <c r="D6" s="169">
        <v>43402</v>
      </c>
      <c r="E6" s="170"/>
      <c r="F6" s="171">
        <v>26304</v>
      </c>
      <c r="G6" s="172"/>
      <c r="H6" s="173"/>
    </row>
    <row r="7" spans="1:8" x14ac:dyDescent="0.15">
      <c r="A7" s="154" t="s">
        <v>566</v>
      </c>
      <c r="B7" s="159"/>
      <c r="C7" s="160"/>
      <c r="D7" s="161">
        <v>53975</v>
      </c>
      <c r="E7" s="162"/>
      <c r="F7" s="163">
        <v>48088</v>
      </c>
      <c r="G7" s="164"/>
      <c r="H7" s="165"/>
    </row>
    <row r="8" spans="1:8" x14ac:dyDescent="0.15">
      <c r="A8" s="166"/>
      <c r="B8" s="167"/>
      <c r="C8" s="168"/>
      <c r="D8" s="169">
        <v>33328</v>
      </c>
      <c r="E8" s="170"/>
      <c r="F8" s="171">
        <v>25183</v>
      </c>
      <c r="G8" s="172"/>
      <c r="H8" s="173"/>
    </row>
    <row r="9" spans="1:8" x14ac:dyDescent="0.15">
      <c r="A9" s="154" t="s">
        <v>567</v>
      </c>
      <c r="B9" s="159"/>
      <c r="C9" s="160"/>
      <c r="D9" s="161">
        <v>43231</v>
      </c>
      <c r="E9" s="162"/>
      <c r="F9" s="163">
        <v>46457</v>
      </c>
      <c r="G9" s="164"/>
      <c r="H9" s="165"/>
    </row>
    <row r="10" spans="1:8" x14ac:dyDescent="0.15">
      <c r="A10" s="166"/>
      <c r="B10" s="167"/>
      <c r="C10" s="168"/>
      <c r="D10" s="169">
        <v>21050</v>
      </c>
      <c r="E10" s="170"/>
      <c r="F10" s="171">
        <v>24020</v>
      </c>
      <c r="G10" s="172"/>
      <c r="H10" s="173"/>
    </row>
    <row r="11" spans="1:8" x14ac:dyDescent="0.15">
      <c r="A11" s="154" t="s">
        <v>568</v>
      </c>
      <c r="B11" s="159"/>
      <c r="C11" s="160"/>
      <c r="D11" s="161">
        <v>57795</v>
      </c>
      <c r="E11" s="162"/>
      <c r="F11" s="163">
        <v>51849</v>
      </c>
      <c r="G11" s="164"/>
      <c r="H11" s="165"/>
    </row>
    <row r="12" spans="1:8" x14ac:dyDescent="0.15">
      <c r="A12" s="166"/>
      <c r="B12" s="167"/>
      <c r="C12" s="174"/>
      <c r="D12" s="169">
        <v>22705</v>
      </c>
      <c r="E12" s="170"/>
      <c r="F12" s="171">
        <v>26326</v>
      </c>
      <c r="G12" s="172"/>
      <c r="H12" s="173"/>
    </row>
    <row r="13" spans="1:8" x14ac:dyDescent="0.15">
      <c r="A13" s="154"/>
      <c r="B13" s="159"/>
      <c r="C13" s="175"/>
      <c r="D13" s="176">
        <v>61635</v>
      </c>
      <c r="E13" s="177"/>
      <c r="F13" s="178">
        <v>48734</v>
      </c>
      <c r="G13" s="179"/>
      <c r="H13" s="165"/>
    </row>
    <row r="14" spans="1:8" x14ac:dyDescent="0.15">
      <c r="A14" s="166"/>
      <c r="B14" s="167"/>
      <c r="C14" s="168"/>
      <c r="D14" s="169">
        <v>37221</v>
      </c>
      <c r="E14" s="170"/>
      <c r="F14" s="171">
        <v>25930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2.4700000000000002</v>
      </c>
      <c r="C19" s="180">
        <f>ROUND(VALUE(SUBSTITUTE(実質収支比率等に係る経年分析!G$48,"▲","-")),2)</f>
        <v>2.29</v>
      </c>
      <c r="D19" s="180">
        <f>ROUND(VALUE(SUBSTITUTE(実質収支比率等に係る経年分析!H$48,"▲","-")),2)</f>
        <v>2.0299999999999998</v>
      </c>
      <c r="E19" s="180">
        <f>ROUND(VALUE(SUBSTITUTE(実質収支比率等に係る経年分析!I$48,"▲","-")),2)</f>
        <v>2.5099999999999998</v>
      </c>
      <c r="F19" s="180">
        <f>ROUND(VALUE(SUBSTITUTE(実質収支比率等に係る経年分析!J$48,"▲","-")),2)</f>
        <v>0.24</v>
      </c>
    </row>
    <row r="20" spans="1:11" x14ac:dyDescent="0.15">
      <c r="A20" s="180" t="s">
        <v>55</v>
      </c>
      <c r="B20" s="180">
        <f>ROUND(VALUE(SUBSTITUTE(実質収支比率等に係る経年分析!F$47,"▲","-")),2)</f>
        <v>18.37</v>
      </c>
      <c r="C20" s="180">
        <f>ROUND(VALUE(SUBSTITUTE(実質収支比率等に係る経年分析!G$47,"▲","-")),2)</f>
        <v>18.420000000000002</v>
      </c>
      <c r="D20" s="180">
        <f>ROUND(VALUE(SUBSTITUTE(実質収支比率等に係る経年分析!H$47,"▲","-")),2)</f>
        <v>17.47</v>
      </c>
      <c r="E20" s="180">
        <f>ROUND(VALUE(SUBSTITUTE(実質収支比率等に係る経年分析!I$47,"▲","-")),2)</f>
        <v>17.170000000000002</v>
      </c>
      <c r="F20" s="180">
        <f>ROUND(VALUE(SUBSTITUTE(実質収支比率等に係る経年分析!J$47,"▲","-")),2)</f>
        <v>15.3</v>
      </c>
    </row>
    <row r="21" spans="1:11" x14ac:dyDescent="0.15">
      <c r="A21" s="180" t="s">
        <v>56</v>
      </c>
      <c r="B21" s="180">
        <f>IF(ISNUMBER(VALUE(SUBSTITUTE(実質収支比率等に係る経年分析!F$49,"▲","-"))),ROUND(VALUE(SUBSTITUTE(実質収支比率等に係る経年分析!F$49,"▲","-")),2),NA())</f>
        <v>-0.52</v>
      </c>
      <c r="C21" s="180">
        <f>IF(ISNUMBER(VALUE(SUBSTITUTE(実質収支比率等に係る経年分析!G$49,"▲","-"))),ROUND(VALUE(SUBSTITUTE(実質収支比率等に係る経年分析!G$49,"▲","-")),2),NA())</f>
        <v>-1.83</v>
      </c>
      <c r="D21" s="180">
        <f>IF(ISNUMBER(VALUE(SUBSTITUTE(実質収支比率等に係る経年分析!H$49,"▲","-"))),ROUND(VALUE(SUBSTITUTE(実質収支比率等に係る経年分析!H$49,"▲","-")),2),NA())</f>
        <v>-2.1800000000000002</v>
      </c>
      <c r="E21" s="180">
        <f>IF(ISNUMBER(VALUE(SUBSTITUTE(実質収支比率等に係る経年分析!I$49,"▲","-"))),ROUND(VALUE(SUBSTITUTE(実質収支比率等に係る経年分析!I$49,"▲","-")),2),NA())</f>
        <v>-0.62</v>
      </c>
      <c r="F21" s="180">
        <f>IF(ISNUMBER(VALUE(SUBSTITUTE(実質収支比率等に係る経年分析!J$49,"▲","-"))),ROUND(VALUE(SUBSTITUTE(実質収支比率等に係る経年分析!J$49,"▲","-")),2),NA())</f>
        <v>-5.54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5.77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戸隠観光施設事業会計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一般会計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2.46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2.2799999999999998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2.5099999999999998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1.1299999999999999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0.36</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0.79</v>
      </c>
    </row>
    <row r="34" spans="1:16" x14ac:dyDescent="0.15">
      <c r="A34" s="181" t="str">
        <f>IF(連結実質赤字比率に係る赤字・黒字の構成分析!C$36="",NA(),連結実質赤字比率に係る赤字・黒字の構成分析!C$36)</f>
        <v>産業団地事業会計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1.82</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7.32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6.07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10.66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12.42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15.53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18822</v>
      </c>
      <c r="E42" s="182"/>
      <c r="F42" s="182"/>
      <c r="G42" s="182">
        <f>'実質公債費比率（分子）の構造'!L$52</f>
        <v>18388</v>
      </c>
      <c r="H42" s="182"/>
      <c r="I42" s="182"/>
      <c r="J42" s="182">
        <f>'実質公債費比率（分子）の構造'!M$52</f>
        <v>19072</v>
      </c>
      <c r="K42" s="182"/>
      <c r="L42" s="182"/>
      <c r="M42" s="182">
        <f>'実質公債費比率（分子）の構造'!N$52</f>
        <v>19064</v>
      </c>
      <c r="N42" s="182"/>
      <c r="O42" s="182"/>
      <c r="P42" s="182">
        <f>'実質公債費比率（分子）の構造'!O$52</f>
        <v>18838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294</v>
      </c>
      <c r="C44" s="182"/>
      <c r="D44" s="182"/>
      <c r="E44" s="182">
        <f>'実質公債費比率（分子）の構造'!L$50</f>
        <v>190</v>
      </c>
      <c r="F44" s="182"/>
      <c r="G44" s="182"/>
      <c r="H44" s="182">
        <f>'実質公債費比率（分子）の構造'!M$50</f>
        <v>162</v>
      </c>
      <c r="I44" s="182"/>
      <c r="J44" s="182"/>
      <c r="K44" s="182">
        <f>'実質公債費比率（分子）の構造'!N$50</f>
        <v>157</v>
      </c>
      <c r="L44" s="182"/>
      <c r="M44" s="182"/>
      <c r="N44" s="182">
        <f>'実質公債費比率（分子）の構造'!O$50</f>
        <v>132</v>
      </c>
      <c r="O44" s="182"/>
      <c r="P44" s="182"/>
    </row>
    <row r="45" spans="1:16" x14ac:dyDescent="0.15">
      <c r="A45" s="182" t="s">
        <v>66</v>
      </c>
      <c r="B45" s="182">
        <f>'実質公債費比率（分子）の構造'!K$49</f>
        <v>51</v>
      </c>
      <c r="C45" s="182"/>
      <c r="D45" s="182"/>
      <c r="E45" s="182">
        <f>'実質公債費比率（分子）の構造'!L$49</f>
        <v>50</v>
      </c>
      <c r="F45" s="182"/>
      <c r="G45" s="182"/>
      <c r="H45" s="182">
        <f>'実質公債費比率（分子）の構造'!M$49</f>
        <v>51</v>
      </c>
      <c r="I45" s="182"/>
      <c r="J45" s="182"/>
      <c r="K45" s="182">
        <f>'実質公債費比率（分子）の構造'!N$49</f>
        <v>96</v>
      </c>
      <c r="L45" s="182"/>
      <c r="M45" s="182"/>
      <c r="N45" s="182">
        <f>'実質公債費比率（分子）の構造'!O$49</f>
        <v>460</v>
      </c>
      <c r="O45" s="182"/>
      <c r="P45" s="182"/>
    </row>
    <row r="46" spans="1:16" x14ac:dyDescent="0.15">
      <c r="A46" s="182" t="s">
        <v>67</v>
      </c>
      <c r="B46" s="182">
        <f>'実質公債費比率（分子）の構造'!K$48</f>
        <v>5839</v>
      </c>
      <c r="C46" s="182"/>
      <c r="D46" s="182"/>
      <c r="E46" s="182">
        <f>'実質公債費比率（分子）の構造'!L$48</f>
        <v>5292</v>
      </c>
      <c r="F46" s="182"/>
      <c r="G46" s="182"/>
      <c r="H46" s="182">
        <f>'実質公債費比率（分子）の構造'!M$48</f>
        <v>5005</v>
      </c>
      <c r="I46" s="182"/>
      <c r="J46" s="182"/>
      <c r="K46" s="182">
        <f>'実質公債費比率（分子）の構造'!N$48</f>
        <v>4934</v>
      </c>
      <c r="L46" s="182"/>
      <c r="M46" s="182"/>
      <c r="N46" s="182">
        <f>'実質公債費比率（分子）の構造'!O$48</f>
        <v>4880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14313</v>
      </c>
      <c r="C49" s="182"/>
      <c r="D49" s="182"/>
      <c r="E49" s="182">
        <f>'実質公債費比率（分子）の構造'!L$45</f>
        <v>13894</v>
      </c>
      <c r="F49" s="182"/>
      <c r="G49" s="182"/>
      <c r="H49" s="182">
        <f>'実質公債費比率（分子）の構造'!M$45</f>
        <v>15629</v>
      </c>
      <c r="I49" s="182"/>
      <c r="J49" s="182"/>
      <c r="K49" s="182">
        <f>'実質公債費比率（分子）の構造'!N$45</f>
        <v>15713</v>
      </c>
      <c r="L49" s="182"/>
      <c r="M49" s="182"/>
      <c r="N49" s="182">
        <f>'実質公債費比率（分子）の構造'!O$45</f>
        <v>15965</v>
      </c>
      <c r="O49" s="182"/>
      <c r="P49" s="182"/>
    </row>
    <row r="50" spans="1:16" x14ac:dyDescent="0.15">
      <c r="A50" s="182" t="s">
        <v>71</v>
      </c>
      <c r="B50" s="182" t="e">
        <f>NA()</f>
        <v>#N/A</v>
      </c>
      <c r="C50" s="182">
        <f>IF(ISNUMBER('実質公債費比率（分子）の構造'!K$53),'実質公債費比率（分子）の構造'!K$53,NA())</f>
        <v>1675</v>
      </c>
      <c r="D50" s="182" t="e">
        <f>NA()</f>
        <v>#N/A</v>
      </c>
      <c r="E50" s="182" t="e">
        <f>NA()</f>
        <v>#N/A</v>
      </c>
      <c r="F50" s="182">
        <f>IF(ISNUMBER('実質公債費比率（分子）の構造'!L$53),'実質公債費比率（分子）の構造'!L$53,NA())</f>
        <v>1038</v>
      </c>
      <c r="G50" s="182" t="e">
        <f>NA()</f>
        <v>#N/A</v>
      </c>
      <c r="H50" s="182" t="e">
        <f>NA()</f>
        <v>#N/A</v>
      </c>
      <c r="I50" s="182">
        <f>IF(ISNUMBER('実質公債費比率（分子）の構造'!M$53),'実質公債費比率（分子）の構造'!M$53,NA())</f>
        <v>1775</v>
      </c>
      <c r="J50" s="182" t="e">
        <f>NA()</f>
        <v>#N/A</v>
      </c>
      <c r="K50" s="182" t="e">
        <f>NA()</f>
        <v>#N/A</v>
      </c>
      <c r="L50" s="182">
        <f>IF(ISNUMBER('実質公債費比率（分子）の構造'!N$53),'実質公債費比率（分子）の構造'!N$53,NA())</f>
        <v>1836</v>
      </c>
      <c r="M50" s="182" t="e">
        <f>NA()</f>
        <v>#N/A</v>
      </c>
      <c r="N50" s="182" t="e">
        <f>NA()</f>
        <v>#N/A</v>
      </c>
      <c r="O50" s="182">
        <f>IF(ISNUMBER('実質公債費比率（分子）の構造'!O$53),'実質公債費比率（分子）の構造'!O$53,NA())</f>
        <v>2599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161840</v>
      </c>
      <c r="E56" s="181"/>
      <c r="F56" s="181"/>
      <c r="G56" s="181">
        <f>'将来負担比率（分子）の構造'!J$52</f>
        <v>167036</v>
      </c>
      <c r="H56" s="181"/>
      <c r="I56" s="181"/>
      <c r="J56" s="181">
        <f>'将来負担比率（分子）の構造'!K$52</f>
        <v>163743</v>
      </c>
      <c r="K56" s="181"/>
      <c r="L56" s="181"/>
      <c r="M56" s="181">
        <f>'将来負担比率（分子）の構造'!L$52</f>
        <v>162553</v>
      </c>
      <c r="N56" s="181"/>
      <c r="O56" s="181"/>
      <c r="P56" s="181">
        <f>'将来負担比率（分子）の構造'!M$52</f>
        <v>158386</v>
      </c>
    </row>
    <row r="57" spans="1:16" x14ac:dyDescent="0.15">
      <c r="A57" s="181" t="s">
        <v>42</v>
      </c>
      <c r="B57" s="181"/>
      <c r="C57" s="181"/>
      <c r="D57" s="181">
        <f>'将来負担比率（分子）の構造'!I$51</f>
        <v>23209</v>
      </c>
      <c r="E57" s="181"/>
      <c r="F57" s="181"/>
      <c r="G57" s="181">
        <f>'将来負担比率（分子）の構造'!J$51</f>
        <v>25659</v>
      </c>
      <c r="H57" s="181"/>
      <c r="I57" s="181"/>
      <c r="J57" s="181">
        <f>'将来負担比率（分子）の構造'!K$51</f>
        <v>27798</v>
      </c>
      <c r="K57" s="181"/>
      <c r="L57" s="181"/>
      <c r="M57" s="181">
        <f>'将来負担比率（分子）の構造'!L$51</f>
        <v>28837</v>
      </c>
      <c r="N57" s="181"/>
      <c r="O57" s="181"/>
      <c r="P57" s="181">
        <f>'将来負担比率（分子）の構造'!M$51</f>
        <v>28039</v>
      </c>
    </row>
    <row r="58" spans="1:16" x14ac:dyDescent="0.15">
      <c r="A58" s="181" t="s">
        <v>41</v>
      </c>
      <c r="B58" s="181"/>
      <c r="C58" s="181"/>
      <c r="D58" s="181">
        <f>'将来負担比率（分子）の構造'!I$50</f>
        <v>31961</v>
      </c>
      <c r="E58" s="181"/>
      <c r="F58" s="181"/>
      <c r="G58" s="181">
        <f>'将来負担比率（分子）の構造'!J$50</f>
        <v>31502</v>
      </c>
      <c r="H58" s="181"/>
      <c r="I58" s="181"/>
      <c r="J58" s="181">
        <f>'将来負担比率（分子）の構造'!K$50</f>
        <v>26172</v>
      </c>
      <c r="K58" s="181"/>
      <c r="L58" s="181"/>
      <c r="M58" s="181">
        <f>'将来負担比率（分子）の構造'!L$50</f>
        <v>26492</v>
      </c>
      <c r="N58" s="181"/>
      <c r="O58" s="181"/>
      <c r="P58" s="181">
        <f>'将来負担比率（分子）の構造'!M$50</f>
        <v>25329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2053</v>
      </c>
      <c r="C61" s="181"/>
      <c r="D61" s="181"/>
      <c r="E61" s="181">
        <f>'将来負担比率（分子）の構造'!J$46</f>
        <v>817</v>
      </c>
      <c r="F61" s="181"/>
      <c r="G61" s="181"/>
      <c r="H61" s="181">
        <f>'将来負担比率（分子）の構造'!K$46</f>
        <v>907</v>
      </c>
      <c r="I61" s="181"/>
      <c r="J61" s="181"/>
      <c r="K61" s="181">
        <f>'将来負担比率（分子）の構造'!L$46</f>
        <v>1467</v>
      </c>
      <c r="L61" s="181"/>
      <c r="M61" s="181"/>
      <c r="N61" s="181">
        <f>'将来負担比率（分子）の構造'!M$46</f>
        <v>1144</v>
      </c>
      <c r="O61" s="181"/>
      <c r="P61" s="181"/>
    </row>
    <row r="62" spans="1:16" x14ac:dyDescent="0.15">
      <c r="A62" s="181" t="s">
        <v>35</v>
      </c>
      <c r="B62" s="181">
        <f>'将来負担比率（分子）の構造'!I$45</f>
        <v>21584</v>
      </c>
      <c r="C62" s="181"/>
      <c r="D62" s="181"/>
      <c r="E62" s="181">
        <f>'将来負担比率（分子）の構造'!J$45</f>
        <v>22502</v>
      </c>
      <c r="F62" s="181"/>
      <c r="G62" s="181"/>
      <c r="H62" s="181">
        <f>'将来負担比率（分子）の構造'!K$45</f>
        <v>22796</v>
      </c>
      <c r="I62" s="181"/>
      <c r="J62" s="181"/>
      <c r="K62" s="181">
        <f>'将来負担比率（分子）の構造'!L$45</f>
        <v>22262</v>
      </c>
      <c r="L62" s="181"/>
      <c r="M62" s="181"/>
      <c r="N62" s="181">
        <f>'将来負担比率（分子）の構造'!M$45</f>
        <v>22084</v>
      </c>
      <c r="O62" s="181"/>
      <c r="P62" s="181"/>
    </row>
    <row r="63" spans="1:16" x14ac:dyDescent="0.15">
      <c r="A63" s="181" t="s">
        <v>34</v>
      </c>
      <c r="B63" s="181">
        <f>'将来負担比率（分子）の構造'!I$44</f>
        <v>282</v>
      </c>
      <c r="C63" s="181"/>
      <c r="D63" s="181"/>
      <c r="E63" s="181">
        <f>'将来負担比率（分子）の構造'!J$44</f>
        <v>739</v>
      </c>
      <c r="F63" s="181"/>
      <c r="G63" s="181"/>
      <c r="H63" s="181">
        <f>'将来負担比率（分子）の構造'!K$44</f>
        <v>4895</v>
      </c>
      <c r="I63" s="181"/>
      <c r="J63" s="181"/>
      <c r="K63" s="181">
        <f>'将来負担比率（分子）の構造'!L$44</f>
        <v>10935</v>
      </c>
      <c r="L63" s="181"/>
      <c r="M63" s="181"/>
      <c r="N63" s="181">
        <f>'将来負担比率（分子）の構造'!M$44</f>
        <v>11755</v>
      </c>
      <c r="O63" s="181"/>
      <c r="P63" s="181"/>
    </row>
    <row r="64" spans="1:16" x14ac:dyDescent="0.15">
      <c r="A64" s="181" t="s">
        <v>33</v>
      </c>
      <c r="B64" s="181">
        <f>'将来負担比率（分子）の構造'!I$43</f>
        <v>66500</v>
      </c>
      <c r="C64" s="181"/>
      <c r="D64" s="181"/>
      <c r="E64" s="181">
        <f>'将来負担比率（分子）の構造'!J$43</f>
        <v>58304</v>
      </c>
      <c r="F64" s="181"/>
      <c r="G64" s="181"/>
      <c r="H64" s="181">
        <f>'将来負担比率（分子）の構造'!K$43</f>
        <v>55512</v>
      </c>
      <c r="I64" s="181"/>
      <c r="J64" s="181"/>
      <c r="K64" s="181">
        <f>'将来負担比率（分子）の構造'!L$43</f>
        <v>52015</v>
      </c>
      <c r="L64" s="181"/>
      <c r="M64" s="181"/>
      <c r="N64" s="181">
        <f>'将来負担比率（分子）の構造'!M$43</f>
        <v>48548</v>
      </c>
      <c r="O64" s="181"/>
      <c r="P64" s="181"/>
    </row>
    <row r="65" spans="1:16" x14ac:dyDescent="0.15">
      <c r="A65" s="181" t="s">
        <v>32</v>
      </c>
      <c r="B65" s="181">
        <f>'将来負担比率（分子）の構造'!I$42</f>
        <v>3815</v>
      </c>
      <c r="C65" s="181"/>
      <c r="D65" s="181"/>
      <c r="E65" s="181">
        <f>'将来負担比率（分子）の構造'!J$42</f>
        <v>4369</v>
      </c>
      <c r="F65" s="181"/>
      <c r="G65" s="181"/>
      <c r="H65" s="181">
        <f>'将来負担比率（分子）の構造'!K$42</f>
        <v>4632</v>
      </c>
      <c r="I65" s="181"/>
      <c r="J65" s="181"/>
      <c r="K65" s="181">
        <f>'将来負担比率（分子）の構造'!L$42</f>
        <v>4411</v>
      </c>
      <c r="L65" s="181"/>
      <c r="M65" s="181"/>
      <c r="N65" s="181">
        <f>'将来負担比率（分子）の構造'!M$42</f>
        <v>4617</v>
      </c>
      <c r="O65" s="181"/>
      <c r="P65" s="181"/>
    </row>
    <row r="66" spans="1:16" x14ac:dyDescent="0.15">
      <c r="A66" s="181" t="s">
        <v>31</v>
      </c>
      <c r="B66" s="181">
        <f>'将来負担比率（分子）の構造'!I$41</f>
        <v>150598</v>
      </c>
      <c r="C66" s="181"/>
      <c r="D66" s="181"/>
      <c r="E66" s="181">
        <f>'将来負担比率（分子）の構造'!J$41</f>
        <v>161827</v>
      </c>
      <c r="F66" s="181"/>
      <c r="G66" s="181"/>
      <c r="H66" s="181">
        <f>'将来負担比率（分子）の構造'!K$41</f>
        <v>162233</v>
      </c>
      <c r="I66" s="181"/>
      <c r="J66" s="181"/>
      <c r="K66" s="181">
        <f>'将来負担比率（分子）の構造'!L$41</f>
        <v>158797</v>
      </c>
      <c r="L66" s="181"/>
      <c r="M66" s="181"/>
      <c r="N66" s="181">
        <f>'将来負担比率（分子）の構造'!M$41</f>
        <v>160273</v>
      </c>
      <c r="O66" s="181"/>
      <c r="P66" s="181"/>
    </row>
    <row r="67" spans="1:16" x14ac:dyDescent="0.15">
      <c r="A67" s="181" t="s">
        <v>75</v>
      </c>
      <c r="B67" s="181" t="e">
        <f>NA()</f>
        <v>#N/A</v>
      </c>
      <c r="C67" s="181">
        <f>IF(ISNUMBER('将来負担比率（分子）の構造'!I$53), IF('将来負担比率（分子）の構造'!I$53 &lt; 0, 0, '将来負担比率（分子）の構造'!I$53), NA())</f>
        <v>27822</v>
      </c>
      <c r="D67" s="181" t="e">
        <f>NA()</f>
        <v>#N/A</v>
      </c>
      <c r="E67" s="181" t="e">
        <f>NA()</f>
        <v>#N/A</v>
      </c>
      <c r="F67" s="181">
        <f>IF(ISNUMBER('将来負担比率（分子）の構造'!J$53), IF('将来負担比率（分子）の構造'!J$53 &lt; 0, 0, '将来負担比率（分子）の構造'!J$53), NA())</f>
        <v>24361</v>
      </c>
      <c r="G67" s="181" t="e">
        <f>NA()</f>
        <v>#N/A</v>
      </c>
      <c r="H67" s="181" t="e">
        <f>NA()</f>
        <v>#N/A</v>
      </c>
      <c r="I67" s="181">
        <f>IF(ISNUMBER('将来負担比率（分子）の構造'!K$53), IF('将来負担比率（分子）の構造'!K$53 &lt; 0, 0, '将来負担比率（分子）の構造'!K$53), NA())</f>
        <v>33262</v>
      </c>
      <c r="J67" s="181" t="e">
        <f>NA()</f>
        <v>#N/A</v>
      </c>
      <c r="K67" s="181" t="e">
        <f>NA()</f>
        <v>#N/A</v>
      </c>
      <c r="L67" s="181">
        <f>IF(ISNUMBER('将来負担比率（分子）の構造'!L$53), IF('将来負担比率（分子）の構造'!L$53 &lt; 0, 0, '将来負担比率（分子）の構造'!L$53), NA())</f>
        <v>32006</v>
      </c>
      <c r="M67" s="181" t="e">
        <f>NA()</f>
        <v>#N/A</v>
      </c>
      <c r="N67" s="181" t="e">
        <f>NA()</f>
        <v>#N/A</v>
      </c>
      <c r="O67" s="181">
        <f>IF(ISNUMBER('将来負担比率（分子）の構造'!M$53), IF('将来負担比率（分子）の構造'!M$53 &lt; 0, 0, '将来負担比率（分子）の構造'!M$53), NA())</f>
        <v>36666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15253</v>
      </c>
      <c r="C72" s="185">
        <f>基金残高に係る経年分析!G55</f>
        <v>15149</v>
      </c>
      <c r="D72" s="185">
        <f>基金残高に係る経年分析!H55</f>
        <v>13408</v>
      </c>
    </row>
    <row r="73" spans="1:16" x14ac:dyDescent="0.15">
      <c r="A73" s="184" t="s">
        <v>78</v>
      </c>
      <c r="B73" s="185">
        <f>基金残高に係る経年分析!F56</f>
        <v>4119</v>
      </c>
      <c r="C73" s="185">
        <f>基金残高に係る経年分析!G56</f>
        <v>4125</v>
      </c>
      <c r="D73" s="185">
        <f>基金残高に係る経年分析!H56</f>
        <v>4073</v>
      </c>
    </row>
    <row r="74" spans="1:16" x14ac:dyDescent="0.15">
      <c r="A74" s="184" t="s">
        <v>79</v>
      </c>
      <c r="B74" s="185">
        <f>基金残高に係る経年分析!F57</f>
        <v>13966</v>
      </c>
      <c r="C74" s="185">
        <f>基金残高に係る経年分析!G57</f>
        <v>13868</v>
      </c>
      <c r="D74" s="185">
        <f>基金残高に係る経年分析!H57</f>
        <v>13781</v>
      </c>
    </row>
  </sheetData>
  <sheetProtection algorithmName="SHA-512" hashValue="LVhZPjxir5qNEAWlPoZWmm8M1dHx/Gcqg3cvt7DSEbqOPK0eEAhWZrCS3DUzyTnuMQQju7K0lemgGFWXp2/VFw==" saltValue="3otMLVRzZq79fbt3GLhv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58631007</v>
      </c>
      <c r="S5" s="734"/>
      <c r="T5" s="734"/>
      <c r="U5" s="734"/>
      <c r="V5" s="734"/>
      <c r="W5" s="734"/>
      <c r="X5" s="734"/>
      <c r="Y5" s="777"/>
      <c r="Z5" s="795">
        <v>35.4</v>
      </c>
      <c r="AA5" s="795"/>
      <c r="AB5" s="795"/>
      <c r="AC5" s="795"/>
      <c r="AD5" s="796">
        <v>54840479</v>
      </c>
      <c r="AE5" s="796"/>
      <c r="AF5" s="796"/>
      <c r="AG5" s="796"/>
      <c r="AH5" s="796"/>
      <c r="AI5" s="796"/>
      <c r="AJ5" s="796"/>
      <c r="AK5" s="796"/>
      <c r="AL5" s="778">
        <v>64.900000000000006</v>
      </c>
      <c r="AM5" s="749"/>
      <c r="AN5" s="749"/>
      <c r="AO5" s="779"/>
      <c r="AP5" s="744" t="s">
        <v>225</v>
      </c>
      <c r="AQ5" s="745"/>
      <c r="AR5" s="745"/>
      <c r="AS5" s="745"/>
      <c r="AT5" s="745"/>
      <c r="AU5" s="745"/>
      <c r="AV5" s="745"/>
      <c r="AW5" s="745"/>
      <c r="AX5" s="745"/>
      <c r="AY5" s="745"/>
      <c r="AZ5" s="745"/>
      <c r="BA5" s="745"/>
      <c r="BB5" s="745"/>
      <c r="BC5" s="745"/>
      <c r="BD5" s="745"/>
      <c r="BE5" s="745"/>
      <c r="BF5" s="746"/>
      <c r="BG5" s="678">
        <v>52690443</v>
      </c>
      <c r="BH5" s="679"/>
      <c r="BI5" s="679"/>
      <c r="BJ5" s="679"/>
      <c r="BK5" s="679"/>
      <c r="BL5" s="679"/>
      <c r="BM5" s="679"/>
      <c r="BN5" s="680"/>
      <c r="BO5" s="715">
        <v>89.9</v>
      </c>
      <c r="BP5" s="715"/>
      <c r="BQ5" s="715"/>
      <c r="BR5" s="715"/>
      <c r="BS5" s="716">
        <v>971500</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1334808</v>
      </c>
      <c r="S6" s="679"/>
      <c r="T6" s="679"/>
      <c r="U6" s="679"/>
      <c r="V6" s="679"/>
      <c r="W6" s="679"/>
      <c r="X6" s="679"/>
      <c r="Y6" s="680"/>
      <c r="Z6" s="715">
        <v>0.8</v>
      </c>
      <c r="AA6" s="715"/>
      <c r="AB6" s="715"/>
      <c r="AC6" s="715"/>
      <c r="AD6" s="716">
        <v>1334808</v>
      </c>
      <c r="AE6" s="716"/>
      <c r="AF6" s="716"/>
      <c r="AG6" s="716"/>
      <c r="AH6" s="716"/>
      <c r="AI6" s="716"/>
      <c r="AJ6" s="716"/>
      <c r="AK6" s="716"/>
      <c r="AL6" s="681">
        <v>1.6</v>
      </c>
      <c r="AM6" s="682"/>
      <c r="AN6" s="682"/>
      <c r="AO6" s="717"/>
      <c r="AP6" s="675" t="s">
        <v>230</v>
      </c>
      <c r="AQ6" s="676"/>
      <c r="AR6" s="676"/>
      <c r="AS6" s="676"/>
      <c r="AT6" s="676"/>
      <c r="AU6" s="676"/>
      <c r="AV6" s="676"/>
      <c r="AW6" s="676"/>
      <c r="AX6" s="676"/>
      <c r="AY6" s="676"/>
      <c r="AZ6" s="676"/>
      <c r="BA6" s="676"/>
      <c r="BB6" s="676"/>
      <c r="BC6" s="676"/>
      <c r="BD6" s="676"/>
      <c r="BE6" s="676"/>
      <c r="BF6" s="677"/>
      <c r="BG6" s="678">
        <v>52690443</v>
      </c>
      <c r="BH6" s="679"/>
      <c r="BI6" s="679"/>
      <c r="BJ6" s="679"/>
      <c r="BK6" s="679"/>
      <c r="BL6" s="679"/>
      <c r="BM6" s="679"/>
      <c r="BN6" s="680"/>
      <c r="BO6" s="715">
        <v>89.9</v>
      </c>
      <c r="BP6" s="715"/>
      <c r="BQ6" s="715"/>
      <c r="BR6" s="715"/>
      <c r="BS6" s="716">
        <v>971500</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671932</v>
      </c>
      <c r="CS6" s="679"/>
      <c r="CT6" s="679"/>
      <c r="CU6" s="679"/>
      <c r="CV6" s="679"/>
      <c r="CW6" s="679"/>
      <c r="CX6" s="679"/>
      <c r="CY6" s="680"/>
      <c r="CZ6" s="778">
        <v>0.4</v>
      </c>
      <c r="DA6" s="749"/>
      <c r="DB6" s="749"/>
      <c r="DC6" s="781"/>
      <c r="DD6" s="684" t="s">
        <v>131</v>
      </c>
      <c r="DE6" s="679"/>
      <c r="DF6" s="679"/>
      <c r="DG6" s="679"/>
      <c r="DH6" s="679"/>
      <c r="DI6" s="679"/>
      <c r="DJ6" s="679"/>
      <c r="DK6" s="679"/>
      <c r="DL6" s="679"/>
      <c r="DM6" s="679"/>
      <c r="DN6" s="679"/>
      <c r="DO6" s="679"/>
      <c r="DP6" s="680"/>
      <c r="DQ6" s="684">
        <v>671086</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49085</v>
      </c>
      <c r="S7" s="679"/>
      <c r="T7" s="679"/>
      <c r="U7" s="679"/>
      <c r="V7" s="679"/>
      <c r="W7" s="679"/>
      <c r="X7" s="679"/>
      <c r="Y7" s="680"/>
      <c r="Z7" s="715">
        <v>0</v>
      </c>
      <c r="AA7" s="715"/>
      <c r="AB7" s="715"/>
      <c r="AC7" s="715"/>
      <c r="AD7" s="716">
        <v>49085</v>
      </c>
      <c r="AE7" s="716"/>
      <c r="AF7" s="716"/>
      <c r="AG7" s="716"/>
      <c r="AH7" s="716"/>
      <c r="AI7" s="716"/>
      <c r="AJ7" s="716"/>
      <c r="AK7" s="716"/>
      <c r="AL7" s="681">
        <v>0.1</v>
      </c>
      <c r="AM7" s="682"/>
      <c r="AN7" s="682"/>
      <c r="AO7" s="717"/>
      <c r="AP7" s="675" t="s">
        <v>233</v>
      </c>
      <c r="AQ7" s="676"/>
      <c r="AR7" s="676"/>
      <c r="AS7" s="676"/>
      <c r="AT7" s="676"/>
      <c r="AU7" s="676"/>
      <c r="AV7" s="676"/>
      <c r="AW7" s="676"/>
      <c r="AX7" s="676"/>
      <c r="AY7" s="676"/>
      <c r="AZ7" s="676"/>
      <c r="BA7" s="676"/>
      <c r="BB7" s="676"/>
      <c r="BC7" s="676"/>
      <c r="BD7" s="676"/>
      <c r="BE7" s="676"/>
      <c r="BF7" s="677"/>
      <c r="BG7" s="678">
        <v>26870737</v>
      </c>
      <c r="BH7" s="679"/>
      <c r="BI7" s="679"/>
      <c r="BJ7" s="679"/>
      <c r="BK7" s="679"/>
      <c r="BL7" s="679"/>
      <c r="BM7" s="679"/>
      <c r="BN7" s="680"/>
      <c r="BO7" s="715">
        <v>45.8</v>
      </c>
      <c r="BP7" s="715"/>
      <c r="BQ7" s="715"/>
      <c r="BR7" s="715"/>
      <c r="BS7" s="716">
        <v>971500</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15417210</v>
      </c>
      <c r="CS7" s="679"/>
      <c r="CT7" s="679"/>
      <c r="CU7" s="679"/>
      <c r="CV7" s="679"/>
      <c r="CW7" s="679"/>
      <c r="CX7" s="679"/>
      <c r="CY7" s="680"/>
      <c r="CZ7" s="715">
        <v>9.4</v>
      </c>
      <c r="DA7" s="715"/>
      <c r="DB7" s="715"/>
      <c r="DC7" s="715"/>
      <c r="DD7" s="684">
        <v>2001558</v>
      </c>
      <c r="DE7" s="679"/>
      <c r="DF7" s="679"/>
      <c r="DG7" s="679"/>
      <c r="DH7" s="679"/>
      <c r="DI7" s="679"/>
      <c r="DJ7" s="679"/>
      <c r="DK7" s="679"/>
      <c r="DL7" s="679"/>
      <c r="DM7" s="679"/>
      <c r="DN7" s="679"/>
      <c r="DO7" s="679"/>
      <c r="DP7" s="680"/>
      <c r="DQ7" s="684">
        <v>11172708</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215917</v>
      </c>
      <c r="S8" s="679"/>
      <c r="T8" s="679"/>
      <c r="U8" s="679"/>
      <c r="V8" s="679"/>
      <c r="W8" s="679"/>
      <c r="X8" s="679"/>
      <c r="Y8" s="680"/>
      <c r="Z8" s="715">
        <v>0.1</v>
      </c>
      <c r="AA8" s="715"/>
      <c r="AB8" s="715"/>
      <c r="AC8" s="715"/>
      <c r="AD8" s="716">
        <v>215917</v>
      </c>
      <c r="AE8" s="716"/>
      <c r="AF8" s="716"/>
      <c r="AG8" s="716"/>
      <c r="AH8" s="716"/>
      <c r="AI8" s="716"/>
      <c r="AJ8" s="716"/>
      <c r="AK8" s="716"/>
      <c r="AL8" s="681">
        <v>0.3</v>
      </c>
      <c r="AM8" s="682"/>
      <c r="AN8" s="682"/>
      <c r="AO8" s="717"/>
      <c r="AP8" s="675" t="s">
        <v>236</v>
      </c>
      <c r="AQ8" s="676"/>
      <c r="AR8" s="676"/>
      <c r="AS8" s="676"/>
      <c r="AT8" s="676"/>
      <c r="AU8" s="676"/>
      <c r="AV8" s="676"/>
      <c r="AW8" s="676"/>
      <c r="AX8" s="676"/>
      <c r="AY8" s="676"/>
      <c r="AZ8" s="676"/>
      <c r="BA8" s="676"/>
      <c r="BB8" s="676"/>
      <c r="BC8" s="676"/>
      <c r="BD8" s="676"/>
      <c r="BE8" s="676"/>
      <c r="BF8" s="677"/>
      <c r="BG8" s="678">
        <v>667954</v>
      </c>
      <c r="BH8" s="679"/>
      <c r="BI8" s="679"/>
      <c r="BJ8" s="679"/>
      <c r="BK8" s="679"/>
      <c r="BL8" s="679"/>
      <c r="BM8" s="679"/>
      <c r="BN8" s="680"/>
      <c r="BO8" s="715">
        <v>1.1000000000000001</v>
      </c>
      <c r="BP8" s="715"/>
      <c r="BQ8" s="715"/>
      <c r="BR8" s="715"/>
      <c r="BS8" s="684" t="s">
        <v>131</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55828239</v>
      </c>
      <c r="CS8" s="679"/>
      <c r="CT8" s="679"/>
      <c r="CU8" s="679"/>
      <c r="CV8" s="679"/>
      <c r="CW8" s="679"/>
      <c r="CX8" s="679"/>
      <c r="CY8" s="680"/>
      <c r="CZ8" s="715">
        <v>34.1</v>
      </c>
      <c r="DA8" s="715"/>
      <c r="DB8" s="715"/>
      <c r="DC8" s="715"/>
      <c r="DD8" s="684">
        <v>1390037</v>
      </c>
      <c r="DE8" s="679"/>
      <c r="DF8" s="679"/>
      <c r="DG8" s="679"/>
      <c r="DH8" s="679"/>
      <c r="DI8" s="679"/>
      <c r="DJ8" s="679"/>
      <c r="DK8" s="679"/>
      <c r="DL8" s="679"/>
      <c r="DM8" s="679"/>
      <c r="DN8" s="679"/>
      <c r="DO8" s="679"/>
      <c r="DP8" s="680"/>
      <c r="DQ8" s="684">
        <v>28148254</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123989</v>
      </c>
      <c r="S9" s="679"/>
      <c r="T9" s="679"/>
      <c r="U9" s="679"/>
      <c r="V9" s="679"/>
      <c r="W9" s="679"/>
      <c r="X9" s="679"/>
      <c r="Y9" s="680"/>
      <c r="Z9" s="715">
        <v>0.1</v>
      </c>
      <c r="AA9" s="715"/>
      <c r="AB9" s="715"/>
      <c r="AC9" s="715"/>
      <c r="AD9" s="716">
        <v>123989</v>
      </c>
      <c r="AE9" s="716"/>
      <c r="AF9" s="716"/>
      <c r="AG9" s="716"/>
      <c r="AH9" s="716"/>
      <c r="AI9" s="716"/>
      <c r="AJ9" s="716"/>
      <c r="AK9" s="716"/>
      <c r="AL9" s="681">
        <v>0.1</v>
      </c>
      <c r="AM9" s="682"/>
      <c r="AN9" s="682"/>
      <c r="AO9" s="717"/>
      <c r="AP9" s="675" t="s">
        <v>239</v>
      </c>
      <c r="AQ9" s="676"/>
      <c r="AR9" s="676"/>
      <c r="AS9" s="676"/>
      <c r="AT9" s="676"/>
      <c r="AU9" s="676"/>
      <c r="AV9" s="676"/>
      <c r="AW9" s="676"/>
      <c r="AX9" s="676"/>
      <c r="AY9" s="676"/>
      <c r="AZ9" s="676"/>
      <c r="BA9" s="676"/>
      <c r="BB9" s="676"/>
      <c r="BC9" s="676"/>
      <c r="BD9" s="676"/>
      <c r="BE9" s="676"/>
      <c r="BF9" s="677"/>
      <c r="BG9" s="678">
        <v>20313781</v>
      </c>
      <c r="BH9" s="679"/>
      <c r="BI9" s="679"/>
      <c r="BJ9" s="679"/>
      <c r="BK9" s="679"/>
      <c r="BL9" s="679"/>
      <c r="BM9" s="679"/>
      <c r="BN9" s="680"/>
      <c r="BO9" s="715">
        <v>34.6</v>
      </c>
      <c r="BP9" s="715"/>
      <c r="BQ9" s="715"/>
      <c r="BR9" s="715"/>
      <c r="BS9" s="684" t="s">
        <v>131</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16949379</v>
      </c>
      <c r="CS9" s="679"/>
      <c r="CT9" s="679"/>
      <c r="CU9" s="679"/>
      <c r="CV9" s="679"/>
      <c r="CW9" s="679"/>
      <c r="CX9" s="679"/>
      <c r="CY9" s="680"/>
      <c r="CZ9" s="715">
        <v>10.4</v>
      </c>
      <c r="DA9" s="715"/>
      <c r="DB9" s="715"/>
      <c r="DC9" s="715"/>
      <c r="DD9" s="684">
        <v>1383238</v>
      </c>
      <c r="DE9" s="679"/>
      <c r="DF9" s="679"/>
      <c r="DG9" s="679"/>
      <c r="DH9" s="679"/>
      <c r="DI9" s="679"/>
      <c r="DJ9" s="679"/>
      <c r="DK9" s="679"/>
      <c r="DL9" s="679"/>
      <c r="DM9" s="679"/>
      <c r="DN9" s="679"/>
      <c r="DO9" s="679"/>
      <c r="DP9" s="680"/>
      <c r="DQ9" s="684">
        <v>9422346</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242</v>
      </c>
      <c r="S10" s="679"/>
      <c r="T10" s="679"/>
      <c r="U10" s="679"/>
      <c r="V10" s="679"/>
      <c r="W10" s="679"/>
      <c r="X10" s="679"/>
      <c r="Y10" s="680"/>
      <c r="Z10" s="715" t="s">
        <v>242</v>
      </c>
      <c r="AA10" s="715"/>
      <c r="AB10" s="715"/>
      <c r="AC10" s="715"/>
      <c r="AD10" s="716" t="s">
        <v>242</v>
      </c>
      <c r="AE10" s="716"/>
      <c r="AF10" s="716"/>
      <c r="AG10" s="716"/>
      <c r="AH10" s="716"/>
      <c r="AI10" s="716"/>
      <c r="AJ10" s="716"/>
      <c r="AK10" s="716"/>
      <c r="AL10" s="681" t="s">
        <v>242</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1473924</v>
      </c>
      <c r="BH10" s="679"/>
      <c r="BI10" s="679"/>
      <c r="BJ10" s="679"/>
      <c r="BK10" s="679"/>
      <c r="BL10" s="679"/>
      <c r="BM10" s="679"/>
      <c r="BN10" s="680"/>
      <c r="BO10" s="715">
        <v>2.5</v>
      </c>
      <c r="BP10" s="715"/>
      <c r="BQ10" s="715"/>
      <c r="BR10" s="715"/>
      <c r="BS10" s="684">
        <v>181193</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197868</v>
      </c>
      <c r="CS10" s="679"/>
      <c r="CT10" s="679"/>
      <c r="CU10" s="679"/>
      <c r="CV10" s="679"/>
      <c r="CW10" s="679"/>
      <c r="CX10" s="679"/>
      <c r="CY10" s="680"/>
      <c r="CZ10" s="715">
        <v>0.1</v>
      </c>
      <c r="DA10" s="715"/>
      <c r="DB10" s="715"/>
      <c r="DC10" s="715"/>
      <c r="DD10" s="684">
        <v>2587</v>
      </c>
      <c r="DE10" s="679"/>
      <c r="DF10" s="679"/>
      <c r="DG10" s="679"/>
      <c r="DH10" s="679"/>
      <c r="DI10" s="679"/>
      <c r="DJ10" s="679"/>
      <c r="DK10" s="679"/>
      <c r="DL10" s="679"/>
      <c r="DM10" s="679"/>
      <c r="DN10" s="679"/>
      <c r="DO10" s="679"/>
      <c r="DP10" s="680"/>
      <c r="DQ10" s="684">
        <v>140683</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7275660</v>
      </c>
      <c r="S11" s="679"/>
      <c r="T11" s="679"/>
      <c r="U11" s="679"/>
      <c r="V11" s="679"/>
      <c r="W11" s="679"/>
      <c r="X11" s="679"/>
      <c r="Y11" s="680"/>
      <c r="Z11" s="681">
        <v>4.4000000000000004</v>
      </c>
      <c r="AA11" s="682"/>
      <c r="AB11" s="682"/>
      <c r="AC11" s="683"/>
      <c r="AD11" s="684">
        <v>7275660</v>
      </c>
      <c r="AE11" s="679"/>
      <c r="AF11" s="679"/>
      <c r="AG11" s="679"/>
      <c r="AH11" s="679"/>
      <c r="AI11" s="679"/>
      <c r="AJ11" s="679"/>
      <c r="AK11" s="680"/>
      <c r="AL11" s="681">
        <v>8.6</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4415078</v>
      </c>
      <c r="BH11" s="679"/>
      <c r="BI11" s="679"/>
      <c r="BJ11" s="679"/>
      <c r="BK11" s="679"/>
      <c r="BL11" s="679"/>
      <c r="BM11" s="679"/>
      <c r="BN11" s="680"/>
      <c r="BO11" s="715">
        <v>7.5</v>
      </c>
      <c r="BP11" s="715"/>
      <c r="BQ11" s="715"/>
      <c r="BR11" s="715"/>
      <c r="BS11" s="684">
        <v>790307</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1786786</v>
      </c>
      <c r="CS11" s="679"/>
      <c r="CT11" s="679"/>
      <c r="CU11" s="679"/>
      <c r="CV11" s="679"/>
      <c r="CW11" s="679"/>
      <c r="CX11" s="679"/>
      <c r="CY11" s="680"/>
      <c r="CZ11" s="715">
        <v>1.1000000000000001</v>
      </c>
      <c r="DA11" s="715"/>
      <c r="DB11" s="715"/>
      <c r="DC11" s="715"/>
      <c r="DD11" s="684">
        <v>590896</v>
      </c>
      <c r="DE11" s="679"/>
      <c r="DF11" s="679"/>
      <c r="DG11" s="679"/>
      <c r="DH11" s="679"/>
      <c r="DI11" s="679"/>
      <c r="DJ11" s="679"/>
      <c r="DK11" s="679"/>
      <c r="DL11" s="679"/>
      <c r="DM11" s="679"/>
      <c r="DN11" s="679"/>
      <c r="DO11" s="679"/>
      <c r="DP11" s="680"/>
      <c r="DQ11" s="684">
        <v>1213774</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v>48290</v>
      </c>
      <c r="S12" s="679"/>
      <c r="T12" s="679"/>
      <c r="U12" s="679"/>
      <c r="V12" s="679"/>
      <c r="W12" s="679"/>
      <c r="X12" s="679"/>
      <c r="Y12" s="680"/>
      <c r="Z12" s="715">
        <v>0</v>
      </c>
      <c r="AA12" s="715"/>
      <c r="AB12" s="715"/>
      <c r="AC12" s="715"/>
      <c r="AD12" s="716">
        <v>48290</v>
      </c>
      <c r="AE12" s="716"/>
      <c r="AF12" s="716"/>
      <c r="AG12" s="716"/>
      <c r="AH12" s="716"/>
      <c r="AI12" s="716"/>
      <c r="AJ12" s="716"/>
      <c r="AK12" s="716"/>
      <c r="AL12" s="681">
        <v>0.1</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22479967</v>
      </c>
      <c r="BH12" s="679"/>
      <c r="BI12" s="679"/>
      <c r="BJ12" s="679"/>
      <c r="BK12" s="679"/>
      <c r="BL12" s="679"/>
      <c r="BM12" s="679"/>
      <c r="BN12" s="680"/>
      <c r="BO12" s="715">
        <v>38.299999999999997</v>
      </c>
      <c r="BP12" s="715"/>
      <c r="BQ12" s="715"/>
      <c r="BR12" s="715"/>
      <c r="BS12" s="684" t="s">
        <v>242</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8996147</v>
      </c>
      <c r="CS12" s="679"/>
      <c r="CT12" s="679"/>
      <c r="CU12" s="679"/>
      <c r="CV12" s="679"/>
      <c r="CW12" s="679"/>
      <c r="CX12" s="679"/>
      <c r="CY12" s="680"/>
      <c r="CZ12" s="715">
        <v>5.5</v>
      </c>
      <c r="DA12" s="715"/>
      <c r="DB12" s="715"/>
      <c r="DC12" s="715"/>
      <c r="DD12" s="684">
        <v>1135480</v>
      </c>
      <c r="DE12" s="679"/>
      <c r="DF12" s="679"/>
      <c r="DG12" s="679"/>
      <c r="DH12" s="679"/>
      <c r="DI12" s="679"/>
      <c r="DJ12" s="679"/>
      <c r="DK12" s="679"/>
      <c r="DL12" s="679"/>
      <c r="DM12" s="679"/>
      <c r="DN12" s="679"/>
      <c r="DO12" s="679"/>
      <c r="DP12" s="680"/>
      <c r="DQ12" s="684">
        <v>2358035</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131</v>
      </c>
      <c r="S13" s="679"/>
      <c r="T13" s="679"/>
      <c r="U13" s="679"/>
      <c r="V13" s="679"/>
      <c r="W13" s="679"/>
      <c r="X13" s="679"/>
      <c r="Y13" s="680"/>
      <c r="Z13" s="715" t="s">
        <v>242</v>
      </c>
      <c r="AA13" s="715"/>
      <c r="AB13" s="715"/>
      <c r="AC13" s="715"/>
      <c r="AD13" s="716" t="s">
        <v>242</v>
      </c>
      <c r="AE13" s="716"/>
      <c r="AF13" s="716"/>
      <c r="AG13" s="716"/>
      <c r="AH13" s="716"/>
      <c r="AI13" s="716"/>
      <c r="AJ13" s="716"/>
      <c r="AK13" s="716"/>
      <c r="AL13" s="681" t="s">
        <v>242</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22215256</v>
      </c>
      <c r="BH13" s="679"/>
      <c r="BI13" s="679"/>
      <c r="BJ13" s="679"/>
      <c r="BK13" s="679"/>
      <c r="BL13" s="679"/>
      <c r="BM13" s="679"/>
      <c r="BN13" s="680"/>
      <c r="BO13" s="715">
        <v>37.9</v>
      </c>
      <c r="BP13" s="715"/>
      <c r="BQ13" s="715"/>
      <c r="BR13" s="715"/>
      <c r="BS13" s="684" t="s">
        <v>242</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17622974</v>
      </c>
      <c r="CS13" s="679"/>
      <c r="CT13" s="679"/>
      <c r="CU13" s="679"/>
      <c r="CV13" s="679"/>
      <c r="CW13" s="679"/>
      <c r="CX13" s="679"/>
      <c r="CY13" s="680"/>
      <c r="CZ13" s="715">
        <v>10.8</v>
      </c>
      <c r="DA13" s="715"/>
      <c r="DB13" s="715"/>
      <c r="DC13" s="715"/>
      <c r="DD13" s="684">
        <v>7823436</v>
      </c>
      <c r="DE13" s="679"/>
      <c r="DF13" s="679"/>
      <c r="DG13" s="679"/>
      <c r="DH13" s="679"/>
      <c r="DI13" s="679"/>
      <c r="DJ13" s="679"/>
      <c r="DK13" s="679"/>
      <c r="DL13" s="679"/>
      <c r="DM13" s="679"/>
      <c r="DN13" s="679"/>
      <c r="DO13" s="679"/>
      <c r="DP13" s="680"/>
      <c r="DQ13" s="684">
        <v>10721012</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182004</v>
      </c>
      <c r="S14" s="679"/>
      <c r="T14" s="679"/>
      <c r="U14" s="679"/>
      <c r="V14" s="679"/>
      <c r="W14" s="679"/>
      <c r="X14" s="679"/>
      <c r="Y14" s="680"/>
      <c r="Z14" s="715">
        <v>0.1</v>
      </c>
      <c r="AA14" s="715"/>
      <c r="AB14" s="715"/>
      <c r="AC14" s="715"/>
      <c r="AD14" s="716">
        <v>182004</v>
      </c>
      <c r="AE14" s="716"/>
      <c r="AF14" s="716"/>
      <c r="AG14" s="716"/>
      <c r="AH14" s="716"/>
      <c r="AI14" s="716"/>
      <c r="AJ14" s="716"/>
      <c r="AK14" s="716"/>
      <c r="AL14" s="681">
        <v>0.2</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1121155</v>
      </c>
      <c r="BH14" s="679"/>
      <c r="BI14" s="679"/>
      <c r="BJ14" s="679"/>
      <c r="BK14" s="679"/>
      <c r="BL14" s="679"/>
      <c r="BM14" s="679"/>
      <c r="BN14" s="680"/>
      <c r="BO14" s="715">
        <v>1.9</v>
      </c>
      <c r="BP14" s="715"/>
      <c r="BQ14" s="715"/>
      <c r="BR14" s="715"/>
      <c r="BS14" s="684" t="s">
        <v>242</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4642300</v>
      </c>
      <c r="CS14" s="679"/>
      <c r="CT14" s="679"/>
      <c r="CU14" s="679"/>
      <c r="CV14" s="679"/>
      <c r="CW14" s="679"/>
      <c r="CX14" s="679"/>
      <c r="CY14" s="680"/>
      <c r="CZ14" s="715">
        <v>2.8</v>
      </c>
      <c r="DA14" s="715"/>
      <c r="DB14" s="715"/>
      <c r="DC14" s="715"/>
      <c r="DD14" s="684">
        <v>186400</v>
      </c>
      <c r="DE14" s="679"/>
      <c r="DF14" s="679"/>
      <c r="DG14" s="679"/>
      <c r="DH14" s="679"/>
      <c r="DI14" s="679"/>
      <c r="DJ14" s="679"/>
      <c r="DK14" s="679"/>
      <c r="DL14" s="679"/>
      <c r="DM14" s="679"/>
      <c r="DN14" s="679"/>
      <c r="DO14" s="679"/>
      <c r="DP14" s="680"/>
      <c r="DQ14" s="684">
        <v>4328223</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242</v>
      </c>
      <c r="S15" s="679"/>
      <c r="T15" s="679"/>
      <c r="U15" s="679"/>
      <c r="V15" s="679"/>
      <c r="W15" s="679"/>
      <c r="X15" s="679"/>
      <c r="Y15" s="680"/>
      <c r="Z15" s="715" t="s">
        <v>131</v>
      </c>
      <c r="AA15" s="715"/>
      <c r="AB15" s="715"/>
      <c r="AC15" s="715"/>
      <c r="AD15" s="716" t="s">
        <v>131</v>
      </c>
      <c r="AE15" s="716"/>
      <c r="AF15" s="716"/>
      <c r="AG15" s="716"/>
      <c r="AH15" s="716"/>
      <c r="AI15" s="716"/>
      <c r="AJ15" s="716"/>
      <c r="AK15" s="716"/>
      <c r="AL15" s="681" t="s">
        <v>242</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2218584</v>
      </c>
      <c r="BH15" s="679"/>
      <c r="BI15" s="679"/>
      <c r="BJ15" s="679"/>
      <c r="BK15" s="679"/>
      <c r="BL15" s="679"/>
      <c r="BM15" s="679"/>
      <c r="BN15" s="680"/>
      <c r="BO15" s="715">
        <v>3.8</v>
      </c>
      <c r="BP15" s="715"/>
      <c r="BQ15" s="715"/>
      <c r="BR15" s="715"/>
      <c r="BS15" s="684" t="s">
        <v>131</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17943653</v>
      </c>
      <c r="CS15" s="679"/>
      <c r="CT15" s="679"/>
      <c r="CU15" s="679"/>
      <c r="CV15" s="679"/>
      <c r="CW15" s="679"/>
      <c r="CX15" s="679"/>
      <c r="CY15" s="680"/>
      <c r="CZ15" s="715">
        <v>11</v>
      </c>
      <c r="DA15" s="715"/>
      <c r="DB15" s="715"/>
      <c r="DC15" s="715"/>
      <c r="DD15" s="684">
        <v>7210664</v>
      </c>
      <c r="DE15" s="679"/>
      <c r="DF15" s="679"/>
      <c r="DG15" s="679"/>
      <c r="DH15" s="679"/>
      <c r="DI15" s="679"/>
      <c r="DJ15" s="679"/>
      <c r="DK15" s="679"/>
      <c r="DL15" s="679"/>
      <c r="DM15" s="679"/>
      <c r="DN15" s="679"/>
      <c r="DO15" s="679"/>
      <c r="DP15" s="680"/>
      <c r="DQ15" s="684">
        <v>11725431</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44188</v>
      </c>
      <c r="S16" s="679"/>
      <c r="T16" s="679"/>
      <c r="U16" s="679"/>
      <c r="V16" s="679"/>
      <c r="W16" s="679"/>
      <c r="X16" s="679"/>
      <c r="Y16" s="680"/>
      <c r="Z16" s="715">
        <v>0</v>
      </c>
      <c r="AA16" s="715"/>
      <c r="AB16" s="715"/>
      <c r="AC16" s="715"/>
      <c r="AD16" s="716">
        <v>44188</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131</v>
      </c>
      <c r="BH16" s="679"/>
      <c r="BI16" s="679"/>
      <c r="BJ16" s="679"/>
      <c r="BK16" s="679"/>
      <c r="BL16" s="679"/>
      <c r="BM16" s="679"/>
      <c r="BN16" s="680"/>
      <c r="BO16" s="715" t="s">
        <v>131</v>
      </c>
      <c r="BP16" s="715"/>
      <c r="BQ16" s="715"/>
      <c r="BR16" s="715"/>
      <c r="BS16" s="684" t="s">
        <v>178</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7594275</v>
      </c>
      <c r="CS16" s="679"/>
      <c r="CT16" s="679"/>
      <c r="CU16" s="679"/>
      <c r="CV16" s="679"/>
      <c r="CW16" s="679"/>
      <c r="CX16" s="679"/>
      <c r="CY16" s="680"/>
      <c r="CZ16" s="715">
        <v>4.5999999999999996</v>
      </c>
      <c r="DA16" s="715"/>
      <c r="DB16" s="715"/>
      <c r="DC16" s="715"/>
      <c r="DD16" s="684" t="s">
        <v>242</v>
      </c>
      <c r="DE16" s="679"/>
      <c r="DF16" s="679"/>
      <c r="DG16" s="679"/>
      <c r="DH16" s="679"/>
      <c r="DI16" s="679"/>
      <c r="DJ16" s="679"/>
      <c r="DK16" s="679"/>
      <c r="DL16" s="679"/>
      <c r="DM16" s="679"/>
      <c r="DN16" s="679"/>
      <c r="DO16" s="679"/>
      <c r="DP16" s="680"/>
      <c r="DQ16" s="684">
        <v>6232089</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843787</v>
      </c>
      <c r="S17" s="679"/>
      <c r="T17" s="679"/>
      <c r="U17" s="679"/>
      <c r="V17" s="679"/>
      <c r="W17" s="679"/>
      <c r="X17" s="679"/>
      <c r="Y17" s="680"/>
      <c r="Z17" s="715">
        <v>0.5</v>
      </c>
      <c r="AA17" s="715"/>
      <c r="AB17" s="715"/>
      <c r="AC17" s="715"/>
      <c r="AD17" s="716">
        <v>843787</v>
      </c>
      <c r="AE17" s="716"/>
      <c r="AF17" s="716"/>
      <c r="AG17" s="716"/>
      <c r="AH17" s="716"/>
      <c r="AI17" s="716"/>
      <c r="AJ17" s="716"/>
      <c r="AK17" s="716"/>
      <c r="AL17" s="681">
        <v>1</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242</v>
      </c>
      <c r="BH17" s="679"/>
      <c r="BI17" s="679"/>
      <c r="BJ17" s="679"/>
      <c r="BK17" s="679"/>
      <c r="BL17" s="679"/>
      <c r="BM17" s="679"/>
      <c r="BN17" s="680"/>
      <c r="BO17" s="715" t="s">
        <v>178</v>
      </c>
      <c r="BP17" s="715"/>
      <c r="BQ17" s="715"/>
      <c r="BR17" s="715"/>
      <c r="BS17" s="684" t="s">
        <v>242</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16012155</v>
      </c>
      <c r="CS17" s="679"/>
      <c r="CT17" s="679"/>
      <c r="CU17" s="679"/>
      <c r="CV17" s="679"/>
      <c r="CW17" s="679"/>
      <c r="CX17" s="679"/>
      <c r="CY17" s="680"/>
      <c r="CZ17" s="715">
        <v>9.8000000000000007</v>
      </c>
      <c r="DA17" s="715"/>
      <c r="DB17" s="715"/>
      <c r="DC17" s="715"/>
      <c r="DD17" s="684" t="s">
        <v>242</v>
      </c>
      <c r="DE17" s="679"/>
      <c r="DF17" s="679"/>
      <c r="DG17" s="679"/>
      <c r="DH17" s="679"/>
      <c r="DI17" s="679"/>
      <c r="DJ17" s="679"/>
      <c r="DK17" s="679"/>
      <c r="DL17" s="679"/>
      <c r="DM17" s="679"/>
      <c r="DN17" s="679"/>
      <c r="DO17" s="679"/>
      <c r="DP17" s="680"/>
      <c r="DQ17" s="684">
        <v>15989934</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270734</v>
      </c>
      <c r="S18" s="679"/>
      <c r="T18" s="679"/>
      <c r="U18" s="679"/>
      <c r="V18" s="679"/>
      <c r="W18" s="679"/>
      <c r="X18" s="679"/>
      <c r="Y18" s="680"/>
      <c r="Z18" s="715">
        <v>0.2</v>
      </c>
      <c r="AA18" s="715"/>
      <c r="AB18" s="715"/>
      <c r="AC18" s="715"/>
      <c r="AD18" s="716">
        <v>270734</v>
      </c>
      <c r="AE18" s="716"/>
      <c r="AF18" s="716"/>
      <c r="AG18" s="716"/>
      <c r="AH18" s="716"/>
      <c r="AI18" s="716"/>
      <c r="AJ18" s="716"/>
      <c r="AK18" s="716"/>
      <c r="AL18" s="681">
        <v>0.3</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131</v>
      </c>
      <c r="BH18" s="679"/>
      <c r="BI18" s="679"/>
      <c r="BJ18" s="679"/>
      <c r="BK18" s="679"/>
      <c r="BL18" s="679"/>
      <c r="BM18" s="679"/>
      <c r="BN18" s="680"/>
      <c r="BO18" s="715" t="s">
        <v>242</v>
      </c>
      <c r="BP18" s="715"/>
      <c r="BQ18" s="715"/>
      <c r="BR18" s="715"/>
      <c r="BS18" s="684" t="s">
        <v>242</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131</v>
      </c>
      <c r="CS18" s="679"/>
      <c r="CT18" s="679"/>
      <c r="CU18" s="679"/>
      <c r="CV18" s="679"/>
      <c r="CW18" s="679"/>
      <c r="CX18" s="679"/>
      <c r="CY18" s="680"/>
      <c r="CZ18" s="715" t="s">
        <v>242</v>
      </c>
      <c r="DA18" s="715"/>
      <c r="DB18" s="715"/>
      <c r="DC18" s="715"/>
      <c r="DD18" s="684" t="s">
        <v>131</v>
      </c>
      <c r="DE18" s="679"/>
      <c r="DF18" s="679"/>
      <c r="DG18" s="679"/>
      <c r="DH18" s="679"/>
      <c r="DI18" s="679"/>
      <c r="DJ18" s="679"/>
      <c r="DK18" s="679"/>
      <c r="DL18" s="679"/>
      <c r="DM18" s="679"/>
      <c r="DN18" s="679"/>
      <c r="DO18" s="679"/>
      <c r="DP18" s="680"/>
      <c r="DQ18" s="684" t="s">
        <v>242</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23445</v>
      </c>
      <c r="S19" s="679"/>
      <c r="T19" s="679"/>
      <c r="U19" s="679"/>
      <c r="V19" s="679"/>
      <c r="W19" s="679"/>
      <c r="X19" s="679"/>
      <c r="Y19" s="680"/>
      <c r="Z19" s="715">
        <v>0</v>
      </c>
      <c r="AA19" s="715"/>
      <c r="AB19" s="715"/>
      <c r="AC19" s="715"/>
      <c r="AD19" s="716">
        <v>23445</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5940564</v>
      </c>
      <c r="BH19" s="679"/>
      <c r="BI19" s="679"/>
      <c r="BJ19" s="679"/>
      <c r="BK19" s="679"/>
      <c r="BL19" s="679"/>
      <c r="BM19" s="679"/>
      <c r="BN19" s="680"/>
      <c r="BO19" s="715">
        <v>10.1</v>
      </c>
      <c r="BP19" s="715"/>
      <c r="BQ19" s="715"/>
      <c r="BR19" s="715"/>
      <c r="BS19" s="684" t="s">
        <v>131</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242</v>
      </c>
      <c r="CS19" s="679"/>
      <c r="CT19" s="679"/>
      <c r="CU19" s="679"/>
      <c r="CV19" s="679"/>
      <c r="CW19" s="679"/>
      <c r="CX19" s="679"/>
      <c r="CY19" s="680"/>
      <c r="CZ19" s="715" t="s">
        <v>131</v>
      </c>
      <c r="DA19" s="715"/>
      <c r="DB19" s="715"/>
      <c r="DC19" s="715"/>
      <c r="DD19" s="684" t="s">
        <v>178</v>
      </c>
      <c r="DE19" s="679"/>
      <c r="DF19" s="679"/>
      <c r="DG19" s="679"/>
      <c r="DH19" s="679"/>
      <c r="DI19" s="679"/>
      <c r="DJ19" s="679"/>
      <c r="DK19" s="679"/>
      <c r="DL19" s="679"/>
      <c r="DM19" s="679"/>
      <c r="DN19" s="679"/>
      <c r="DO19" s="679"/>
      <c r="DP19" s="680"/>
      <c r="DQ19" s="684" t="s">
        <v>242</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11424</v>
      </c>
      <c r="S20" s="679"/>
      <c r="T20" s="679"/>
      <c r="U20" s="679"/>
      <c r="V20" s="679"/>
      <c r="W20" s="679"/>
      <c r="X20" s="679"/>
      <c r="Y20" s="680"/>
      <c r="Z20" s="715">
        <v>0</v>
      </c>
      <c r="AA20" s="715"/>
      <c r="AB20" s="715"/>
      <c r="AC20" s="715"/>
      <c r="AD20" s="716">
        <v>11424</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5940564</v>
      </c>
      <c r="BH20" s="679"/>
      <c r="BI20" s="679"/>
      <c r="BJ20" s="679"/>
      <c r="BK20" s="679"/>
      <c r="BL20" s="679"/>
      <c r="BM20" s="679"/>
      <c r="BN20" s="680"/>
      <c r="BO20" s="715">
        <v>10.1</v>
      </c>
      <c r="BP20" s="715"/>
      <c r="BQ20" s="715"/>
      <c r="BR20" s="715"/>
      <c r="BS20" s="684" t="s">
        <v>242</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163662918</v>
      </c>
      <c r="CS20" s="679"/>
      <c r="CT20" s="679"/>
      <c r="CU20" s="679"/>
      <c r="CV20" s="679"/>
      <c r="CW20" s="679"/>
      <c r="CX20" s="679"/>
      <c r="CY20" s="680"/>
      <c r="CZ20" s="715">
        <v>100</v>
      </c>
      <c r="DA20" s="715"/>
      <c r="DB20" s="715"/>
      <c r="DC20" s="715"/>
      <c r="DD20" s="684">
        <v>21724296</v>
      </c>
      <c r="DE20" s="679"/>
      <c r="DF20" s="679"/>
      <c r="DG20" s="679"/>
      <c r="DH20" s="679"/>
      <c r="DI20" s="679"/>
      <c r="DJ20" s="679"/>
      <c r="DK20" s="679"/>
      <c r="DL20" s="679"/>
      <c r="DM20" s="679"/>
      <c r="DN20" s="679"/>
      <c r="DO20" s="679"/>
      <c r="DP20" s="680"/>
      <c r="DQ20" s="684">
        <v>102123575</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538184</v>
      </c>
      <c r="S21" s="679"/>
      <c r="T21" s="679"/>
      <c r="U21" s="679"/>
      <c r="V21" s="679"/>
      <c r="W21" s="679"/>
      <c r="X21" s="679"/>
      <c r="Y21" s="680"/>
      <c r="Z21" s="715">
        <v>0.3</v>
      </c>
      <c r="AA21" s="715"/>
      <c r="AB21" s="715"/>
      <c r="AC21" s="715"/>
      <c r="AD21" s="716">
        <v>538184</v>
      </c>
      <c r="AE21" s="716"/>
      <c r="AF21" s="716"/>
      <c r="AG21" s="716"/>
      <c r="AH21" s="716"/>
      <c r="AI21" s="716"/>
      <c r="AJ21" s="716"/>
      <c r="AK21" s="716"/>
      <c r="AL21" s="681">
        <v>0.6</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v>38842</v>
      </c>
      <c r="BH21" s="679"/>
      <c r="BI21" s="679"/>
      <c r="BJ21" s="679"/>
      <c r="BK21" s="679"/>
      <c r="BL21" s="679"/>
      <c r="BM21" s="679"/>
      <c r="BN21" s="680"/>
      <c r="BO21" s="715">
        <v>0.1</v>
      </c>
      <c r="BP21" s="715"/>
      <c r="BQ21" s="715"/>
      <c r="BR21" s="715"/>
      <c r="BS21" s="684" t="s">
        <v>131</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23520951</v>
      </c>
      <c r="S22" s="679"/>
      <c r="T22" s="679"/>
      <c r="U22" s="679"/>
      <c r="V22" s="679"/>
      <c r="W22" s="679"/>
      <c r="X22" s="679"/>
      <c r="Y22" s="680"/>
      <c r="Z22" s="715">
        <v>14.2</v>
      </c>
      <c r="AA22" s="715"/>
      <c r="AB22" s="715"/>
      <c r="AC22" s="715"/>
      <c r="AD22" s="716">
        <v>18692325</v>
      </c>
      <c r="AE22" s="716"/>
      <c r="AF22" s="716"/>
      <c r="AG22" s="716"/>
      <c r="AH22" s="716"/>
      <c r="AI22" s="716"/>
      <c r="AJ22" s="716"/>
      <c r="AK22" s="716"/>
      <c r="AL22" s="681">
        <v>22.1</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v>2111194</v>
      </c>
      <c r="BH22" s="679"/>
      <c r="BI22" s="679"/>
      <c r="BJ22" s="679"/>
      <c r="BK22" s="679"/>
      <c r="BL22" s="679"/>
      <c r="BM22" s="679"/>
      <c r="BN22" s="680"/>
      <c r="BO22" s="715">
        <v>3.6</v>
      </c>
      <c r="BP22" s="715"/>
      <c r="BQ22" s="715"/>
      <c r="BR22" s="715"/>
      <c r="BS22" s="684" t="s">
        <v>131</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18692325</v>
      </c>
      <c r="S23" s="679"/>
      <c r="T23" s="679"/>
      <c r="U23" s="679"/>
      <c r="V23" s="679"/>
      <c r="W23" s="679"/>
      <c r="X23" s="679"/>
      <c r="Y23" s="680"/>
      <c r="Z23" s="715">
        <v>11.3</v>
      </c>
      <c r="AA23" s="715"/>
      <c r="AB23" s="715"/>
      <c r="AC23" s="715"/>
      <c r="AD23" s="716">
        <v>18692325</v>
      </c>
      <c r="AE23" s="716"/>
      <c r="AF23" s="716"/>
      <c r="AG23" s="716"/>
      <c r="AH23" s="716"/>
      <c r="AI23" s="716"/>
      <c r="AJ23" s="716"/>
      <c r="AK23" s="716"/>
      <c r="AL23" s="681">
        <v>22.1</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v>3790528</v>
      </c>
      <c r="BH23" s="679"/>
      <c r="BI23" s="679"/>
      <c r="BJ23" s="679"/>
      <c r="BK23" s="679"/>
      <c r="BL23" s="679"/>
      <c r="BM23" s="679"/>
      <c r="BN23" s="680"/>
      <c r="BO23" s="715">
        <v>6.5</v>
      </c>
      <c r="BP23" s="715"/>
      <c r="BQ23" s="715"/>
      <c r="BR23" s="715"/>
      <c r="BS23" s="684" t="s">
        <v>131</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4828529</v>
      </c>
      <c r="S24" s="679"/>
      <c r="T24" s="679"/>
      <c r="U24" s="679"/>
      <c r="V24" s="679"/>
      <c r="W24" s="679"/>
      <c r="X24" s="679"/>
      <c r="Y24" s="680"/>
      <c r="Z24" s="715">
        <v>2.9</v>
      </c>
      <c r="AA24" s="715"/>
      <c r="AB24" s="715"/>
      <c r="AC24" s="715"/>
      <c r="AD24" s="716" t="s">
        <v>131</v>
      </c>
      <c r="AE24" s="716"/>
      <c r="AF24" s="716"/>
      <c r="AG24" s="716"/>
      <c r="AH24" s="716"/>
      <c r="AI24" s="716"/>
      <c r="AJ24" s="716"/>
      <c r="AK24" s="716"/>
      <c r="AL24" s="681" t="s">
        <v>131</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242</v>
      </c>
      <c r="BH24" s="679"/>
      <c r="BI24" s="679"/>
      <c r="BJ24" s="679"/>
      <c r="BK24" s="679"/>
      <c r="BL24" s="679"/>
      <c r="BM24" s="679"/>
      <c r="BN24" s="680"/>
      <c r="BO24" s="715" t="s">
        <v>131</v>
      </c>
      <c r="BP24" s="715"/>
      <c r="BQ24" s="715"/>
      <c r="BR24" s="715"/>
      <c r="BS24" s="684" t="s">
        <v>178</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70013659</v>
      </c>
      <c r="CS24" s="734"/>
      <c r="CT24" s="734"/>
      <c r="CU24" s="734"/>
      <c r="CV24" s="734"/>
      <c r="CW24" s="734"/>
      <c r="CX24" s="734"/>
      <c r="CY24" s="777"/>
      <c r="CZ24" s="778">
        <v>42.8</v>
      </c>
      <c r="DA24" s="749"/>
      <c r="DB24" s="749"/>
      <c r="DC24" s="781"/>
      <c r="DD24" s="776">
        <v>47151152</v>
      </c>
      <c r="DE24" s="734"/>
      <c r="DF24" s="734"/>
      <c r="DG24" s="734"/>
      <c r="DH24" s="734"/>
      <c r="DI24" s="734"/>
      <c r="DJ24" s="734"/>
      <c r="DK24" s="777"/>
      <c r="DL24" s="776">
        <v>46567106</v>
      </c>
      <c r="DM24" s="734"/>
      <c r="DN24" s="734"/>
      <c r="DO24" s="734"/>
      <c r="DP24" s="734"/>
      <c r="DQ24" s="734"/>
      <c r="DR24" s="734"/>
      <c r="DS24" s="734"/>
      <c r="DT24" s="734"/>
      <c r="DU24" s="734"/>
      <c r="DV24" s="777"/>
      <c r="DW24" s="778">
        <v>51.7</v>
      </c>
      <c r="DX24" s="749"/>
      <c r="DY24" s="749"/>
      <c r="DZ24" s="749"/>
      <c r="EA24" s="749"/>
      <c r="EB24" s="749"/>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v>97</v>
      </c>
      <c r="S25" s="679"/>
      <c r="T25" s="679"/>
      <c r="U25" s="679"/>
      <c r="V25" s="679"/>
      <c r="W25" s="679"/>
      <c r="X25" s="679"/>
      <c r="Y25" s="680"/>
      <c r="Z25" s="715">
        <v>0</v>
      </c>
      <c r="AA25" s="715"/>
      <c r="AB25" s="715"/>
      <c r="AC25" s="715"/>
      <c r="AD25" s="716" t="s">
        <v>242</v>
      </c>
      <c r="AE25" s="716"/>
      <c r="AF25" s="716"/>
      <c r="AG25" s="716"/>
      <c r="AH25" s="716"/>
      <c r="AI25" s="716"/>
      <c r="AJ25" s="716"/>
      <c r="AK25" s="716"/>
      <c r="AL25" s="681" t="s">
        <v>131</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178</v>
      </c>
      <c r="BH25" s="679"/>
      <c r="BI25" s="679"/>
      <c r="BJ25" s="679"/>
      <c r="BK25" s="679"/>
      <c r="BL25" s="679"/>
      <c r="BM25" s="679"/>
      <c r="BN25" s="680"/>
      <c r="BO25" s="715" t="s">
        <v>242</v>
      </c>
      <c r="BP25" s="715"/>
      <c r="BQ25" s="715"/>
      <c r="BR25" s="715"/>
      <c r="BS25" s="684" t="s">
        <v>242</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23694593</v>
      </c>
      <c r="CS25" s="697"/>
      <c r="CT25" s="697"/>
      <c r="CU25" s="697"/>
      <c r="CV25" s="697"/>
      <c r="CW25" s="697"/>
      <c r="CX25" s="697"/>
      <c r="CY25" s="698"/>
      <c r="CZ25" s="681">
        <v>14.5</v>
      </c>
      <c r="DA25" s="699"/>
      <c r="DB25" s="699"/>
      <c r="DC25" s="700"/>
      <c r="DD25" s="684">
        <v>21375126</v>
      </c>
      <c r="DE25" s="697"/>
      <c r="DF25" s="697"/>
      <c r="DG25" s="697"/>
      <c r="DH25" s="697"/>
      <c r="DI25" s="697"/>
      <c r="DJ25" s="697"/>
      <c r="DK25" s="698"/>
      <c r="DL25" s="684">
        <v>21068640</v>
      </c>
      <c r="DM25" s="697"/>
      <c r="DN25" s="697"/>
      <c r="DO25" s="697"/>
      <c r="DP25" s="697"/>
      <c r="DQ25" s="697"/>
      <c r="DR25" s="697"/>
      <c r="DS25" s="697"/>
      <c r="DT25" s="697"/>
      <c r="DU25" s="697"/>
      <c r="DV25" s="698"/>
      <c r="DW25" s="681">
        <v>23.4</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92269686</v>
      </c>
      <c r="S26" s="679"/>
      <c r="T26" s="679"/>
      <c r="U26" s="679"/>
      <c r="V26" s="679"/>
      <c r="W26" s="679"/>
      <c r="X26" s="679"/>
      <c r="Y26" s="680"/>
      <c r="Z26" s="715">
        <v>55.7</v>
      </c>
      <c r="AA26" s="715"/>
      <c r="AB26" s="715"/>
      <c r="AC26" s="715"/>
      <c r="AD26" s="716">
        <v>83650532</v>
      </c>
      <c r="AE26" s="716"/>
      <c r="AF26" s="716"/>
      <c r="AG26" s="716"/>
      <c r="AH26" s="716"/>
      <c r="AI26" s="716"/>
      <c r="AJ26" s="716"/>
      <c r="AK26" s="716"/>
      <c r="AL26" s="681">
        <v>99</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242</v>
      </c>
      <c r="BH26" s="679"/>
      <c r="BI26" s="679"/>
      <c r="BJ26" s="679"/>
      <c r="BK26" s="679"/>
      <c r="BL26" s="679"/>
      <c r="BM26" s="679"/>
      <c r="BN26" s="680"/>
      <c r="BO26" s="715" t="s">
        <v>178</v>
      </c>
      <c r="BP26" s="715"/>
      <c r="BQ26" s="715"/>
      <c r="BR26" s="715"/>
      <c r="BS26" s="684" t="s">
        <v>131</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15243155</v>
      </c>
      <c r="CS26" s="679"/>
      <c r="CT26" s="679"/>
      <c r="CU26" s="679"/>
      <c r="CV26" s="679"/>
      <c r="CW26" s="679"/>
      <c r="CX26" s="679"/>
      <c r="CY26" s="680"/>
      <c r="CZ26" s="681">
        <v>9.3000000000000007</v>
      </c>
      <c r="DA26" s="699"/>
      <c r="DB26" s="699"/>
      <c r="DC26" s="700"/>
      <c r="DD26" s="684">
        <v>13272580</v>
      </c>
      <c r="DE26" s="679"/>
      <c r="DF26" s="679"/>
      <c r="DG26" s="679"/>
      <c r="DH26" s="679"/>
      <c r="DI26" s="679"/>
      <c r="DJ26" s="679"/>
      <c r="DK26" s="680"/>
      <c r="DL26" s="684" t="s">
        <v>131</v>
      </c>
      <c r="DM26" s="679"/>
      <c r="DN26" s="679"/>
      <c r="DO26" s="679"/>
      <c r="DP26" s="679"/>
      <c r="DQ26" s="679"/>
      <c r="DR26" s="679"/>
      <c r="DS26" s="679"/>
      <c r="DT26" s="679"/>
      <c r="DU26" s="679"/>
      <c r="DV26" s="680"/>
      <c r="DW26" s="681" t="s">
        <v>131</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62644</v>
      </c>
      <c r="S27" s="679"/>
      <c r="T27" s="679"/>
      <c r="U27" s="679"/>
      <c r="V27" s="679"/>
      <c r="W27" s="679"/>
      <c r="X27" s="679"/>
      <c r="Y27" s="680"/>
      <c r="Z27" s="715">
        <v>0</v>
      </c>
      <c r="AA27" s="715"/>
      <c r="AB27" s="715"/>
      <c r="AC27" s="715"/>
      <c r="AD27" s="716">
        <v>62644</v>
      </c>
      <c r="AE27" s="716"/>
      <c r="AF27" s="716"/>
      <c r="AG27" s="716"/>
      <c r="AH27" s="716"/>
      <c r="AI27" s="716"/>
      <c r="AJ27" s="716"/>
      <c r="AK27" s="716"/>
      <c r="AL27" s="681">
        <v>0.1</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58631007</v>
      </c>
      <c r="BH27" s="679"/>
      <c r="BI27" s="679"/>
      <c r="BJ27" s="679"/>
      <c r="BK27" s="679"/>
      <c r="BL27" s="679"/>
      <c r="BM27" s="679"/>
      <c r="BN27" s="680"/>
      <c r="BO27" s="715">
        <v>100</v>
      </c>
      <c r="BP27" s="715"/>
      <c r="BQ27" s="715"/>
      <c r="BR27" s="715"/>
      <c r="BS27" s="684">
        <v>971500</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30306976</v>
      </c>
      <c r="CS27" s="697"/>
      <c r="CT27" s="697"/>
      <c r="CU27" s="697"/>
      <c r="CV27" s="697"/>
      <c r="CW27" s="697"/>
      <c r="CX27" s="697"/>
      <c r="CY27" s="698"/>
      <c r="CZ27" s="681">
        <v>18.5</v>
      </c>
      <c r="DA27" s="699"/>
      <c r="DB27" s="699"/>
      <c r="DC27" s="700"/>
      <c r="DD27" s="684">
        <v>9786157</v>
      </c>
      <c r="DE27" s="697"/>
      <c r="DF27" s="697"/>
      <c r="DG27" s="697"/>
      <c r="DH27" s="697"/>
      <c r="DI27" s="697"/>
      <c r="DJ27" s="697"/>
      <c r="DK27" s="698"/>
      <c r="DL27" s="684">
        <v>9509445</v>
      </c>
      <c r="DM27" s="697"/>
      <c r="DN27" s="697"/>
      <c r="DO27" s="697"/>
      <c r="DP27" s="697"/>
      <c r="DQ27" s="697"/>
      <c r="DR27" s="697"/>
      <c r="DS27" s="697"/>
      <c r="DT27" s="697"/>
      <c r="DU27" s="697"/>
      <c r="DV27" s="698"/>
      <c r="DW27" s="681">
        <v>10.6</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1599628</v>
      </c>
      <c r="S28" s="679"/>
      <c r="T28" s="679"/>
      <c r="U28" s="679"/>
      <c r="V28" s="679"/>
      <c r="W28" s="679"/>
      <c r="X28" s="679"/>
      <c r="Y28" s="680"/>
      <c r="Z28" s="715">
        <v>1</v>
      </c>
      <c r="AA28" s="715"/>
      <c r="AB28" s="715"/>
      <c r="AC28" s="715"/>
      <c r="AD28" s="716">
        <v>61352</v>
      </c>
      <c r="AE28" s="716"/>
      <c r="AF28" s="716"/>
      <c r="AG28" s="716"/>
      <c r="AH28" s="716"/>
      <c r="AI28" s="716"/>
      <c r="AJ28" s="716"/>
      <c r="AK28" s="716"/>
      <c r="AL28" s="681">
        <v>0.1</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16012090</v>
      </c>
      <c r="CS28" s="679"/>
      <c r="CT28" s="679"/>
      <c r="CU28" s="679"/>
      <c r="CV28" s="679"/>
      <c r="CW28" s="679"/>
      <c r="CX28" s="679"/>
      <c r="CY28" s="680"/>
      <c r="CZ28" s="681">
        <v>9.8000000000000007</v>
      </c>
      <c r="DA28" s="699"/>
      <c r="DB28" s="699"/>
      <c r="DC28" s="700"/>
      <c r="DD28" s="684">
        <v>15989869</v>
      </c>
      <c r="DE28" s="679"/>
      <c r="DF28" s="679"/>
      <c r="DG28" s="679"/>
      <c r="DH28" s="679"/>
      <c r="DI28" s="679"/>
      <c r="DJ28" s="679"/>
      <c r="DK28" s="680"/>
      <c r="DL28" s="684">
        <v>15989021</v>
      </c>
      <c r="DM28" s="679"/>
      <c r="DN28" s="679"/>
      <c r="DO28" s="679"/>
      <c r="DP28" s="679"/>
      <c r="DQ28" s="679"/>
      <c r="DR28" s="679"/>
      <c r="DS28" s="679"/>
      <c r="DT28" s="679"/>
      <c r="DU28" s="679"/>
      <c r="DV28" s="680"/>
      <c r="DW28" s="681">
        <v>17.8</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1518683</v>
      </c>
      <c r="S29" s="679"/>
      <c r="T29" s="679"/>
      <c r="U29" s="679"/>
      <c r="V29" s="679"/>
      <c r="W29" s="679"/>
      <c r="X29" s="679"/>
      <c r="Y29" s="680"/>
      <c r="Z29" s="715">
        <v>0.9</v>
      </c>
      <c r="AA29" s="715"/>
      <c r="AB29" s="715"/>
      <c r="AC29" s="715"/>
      <c r="AD29" s="716">
        <v>236519</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302</v>
      </c>
      <c r="CE29" s="764"/>
      <c r="CF29" s="711" t="s">
        <v>70</v>
      </c>
      <c r="CG29" s="712"/>
      <c r="CH29" s="712"/>
      <c r="CI29" s="712"/>
      <c r="CJ29" s="712"/>
      <c r="CK29" s="712"/>
      <c r="CL29" s="712"/>
      <c r="CM29" s="712"/>
      <c r="CN29" s="712"/>
      <c r="CO29" s="712"/>
      <c r="CP29" s="712"/>
      <c r="CQ29" s="713"/>
      <c r="CR29" s="678">
        <v>16009904</v>
      </c>
      <c r="CS29" s="697"/>
      <c r="CT29" s="697"/>
      <c r="CU29" s="697"/>
      <c r="CV29" s="697"/>
      <c r="CW29" s="697"/>
      <c r="CX29" s="697"/>
      <c r="CY29" s="698"/>
      <c r="CZ29" s="681">
        <v>9.8000000000000007</v>
      </c>
      <c r="DA29" s="699"/>
      <c r="DB29" s="699"/>
      <c r="DC29" s="700"/>
      <c r="DD29" s="684">
        <v>15987683</v>
      </c>
      <c r="DE29" s="697"/>
      <c r="DF29" s="697"/>
      <c r="DG29" s="697"/>
      <c r="DH29" s="697"/>
      <c r="DI29" s="697"/>
      <c r="DJ29" s="697"/>
      <c r="DK29" s="698"/>
      <c r="DL29" s="684">
        <v>15986835</v>
      </c>
      <c r="DM29" s="697"/>
      <c r="DN29" s="697"/>
      <c r="DO29" s="697"/>
      <c r="DP29" s="697"/>
      <c r="DQ29" s="697"/>
      <c r="DR29" s="697"/>
      <c r="DS29" s="697"/>
      <c r="DT29" s="697"/>
      <c r="DU29" s="697"/>
      <c r="DV29" s="698"/>
      <c r="DW29" s="681">
        <v>17.8</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847865</v>
      </c>
      <c r="S30" s="679"/>
      <c r="T30" s="679"/>
      <c r="U30" s="679"/>
      <c r="V30" s="679"/>
      <c r="W30" s="679"/>
      <c r="X30" s="679"/>
      <c r="Y30" s="680"/>
      <c r="Z30" s="715">
        <v>0.5</v>
      </c>
      <c r="AA30" s="715"/>
      <c r="AB30" s="715"/>
      <c r="AC30" s="715"/>
      <c r="AD30" s="716" t="s">
        <v>242</v>
      </c>
      <c r="AE30" s="716"/>
      <c r="AF30" s="716"/>
      <c r="AG30" s="716"/>
      <c r="AH30" s="716"/>
      <c r="AI30" s="716"/>
      <c r="AJ30" s="716"/>
      <c r="AK30" s="716"/>
      <c r="AL30" s="681" t="s">
        <v>242</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304</v>
      </c>
      <c r="BH30" s="752"/>
      <c r="BI30" s="752"/>
      <c r="BJ30" s="752"/>
      <c r="BK30" s="752"/>
      <c r="BL30" s="752"/>
      <c r="BM30" s="752"/>
      <c r="BN30" s="752"/>
      <c r="BO30" s="752"/>
      <c r="BP30" s="752"/>
      <c r="BQ30" s="753"/>
      <c r="BR30" s="739" t="s">
        <v>305</v>
      </c>
      <c r="BS30" s="752"/>
      <c r="BT30" s="752"/>
      <c r="BU30" s="752"/>
      <c r="BV30" s="752"/>
      <c r="BW30" s="752"/>
      <c r="BX30" s="752"/>
      <c r="BY30" s="752"/>
      <c r="BZ30" s="752"/>
      <c r="CA30" s="752"/>
      <c r="CB30" s="753"/>
      <c r="CD30" s="765"/>
      <c r="CE30" s="766"/>
      <c r="CF30" s="711" t="s">
        <v>306</v>
      </c>
      <c r="CG30" s="712"/>
      <c r="CH30" s="712"/>
      <c r="CI30" s="712"/>
      <c r="CJ30" s="712"/>
      <c r="CK30" s="712"/>
      <c r="CL30" s="712"/>
      <c r="CM30" s="712"/>
      <c r="CN30" s="712"/>
      <c r="CO30" s="712"/>
      <c r="CP30" s="712"/>
      <c r="CQ30" s="713"/>
      <c r="CR30" s="678">
        <v>15252861</v>
      </c>
      <c r="CS30" s="679"/>
      <c r="CT30" s="679"/>
      <c r="CU30" s="679"/>
      <c r="CV30" s="679"/>
      <c r="CW30" s="679"/>
      <c r="CX30" s="679"/>
      <c r="CY30" s="680"/>
      <c r="CZ30" s="681">
        <v>9.3000000000000007</v>
      </c>
      <c r="DA30" s="699"/>
      <c r="DB30" s="699"/>
      <c r="DC30" s="700"/>
      <c r="DD30" s="684">
        <v>15231773</v>
      </c>
      <c r="DE30" s="679"/>
      <c r="DF30" s="679"/>
      <c r="DG30" s="679"/>
      <c r="DH30" s="679"/>
      <c r="DI30" s="679"/>
      <c r="DJ30" s="679"/>
      <c r="DK30" s="680"/>
      <c r="DL30" s="684">
        <v>15231773</v>
      </c>
      <c r="DM30" s="679"/>
      <c r="DN30" s="679"/>
      <c r="DO30" s="679"/>
      <c r="DP30" s="679"/>
      <c r="DQ30" s="679"/>
      <c r="DR30" s="679"/>
      <c r="DS30" s="679"/>
      <c r="DT30" s="679"/>
      <c r="DU30" s="679"/>
      <c r="DV30" s="680"/>
      <c r="DW30" s="681">
        <v>16.899999999999999</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25378173</v>
      </c>
      <c r="S31" s="679"/>
      <c r="T31" s="679"/>
      <c r="U31" s="679"/>
      <c r="V31" s="679"/>
      <c r="W31" s="679"/>
      <c r="X31" s="679"/>
      <c r="Y31" s="680"/>
      <c r="Z31" s="715">
        <v>15.3</v>
      </c>
      <c r="AA31" s="715"/>
      <c r="AB31" s="715"/>
      <c r="AC31" s="715"/>
      <c r="AD31" s="716" t="s">
        <v>131</v>
      </c>
      <c r="AE31" s="716"/>
      <c r="AF31" s="716"/>
      <c r="AG31" s="716"/>
      <c r="AH31" s="716"/>
      <c r="AI31" s="716"/>
      <c r="AJ31" s="716"/>
      <c r="AK31" s="716"/>
      <c r="AL31" s="681" t="s">
        <v>242</v>
      </c>
      <c r="AM31" s="682"/>
      <c r="AN31" s="682"/>
      <c r="AO31" s="717"/>
      <c r="AP31" s="754" t="s">
        <v>308</v>
      </c>
      <c r="AQ31" s="755"/>
      <c r="AR31" s="755"/>
      <c r="AS31" s="755"/>
      <c r="AT31" s="760" t="s">
        <v>309</v>
      </c>
      <c r="AU31" s="231"/>
      <c r="AV31" s="231"/>
      <c r="AW31" s="231"/>
      <c r="AX31" s="744" t="s">
        <v>186</v>
      </c>
      <c r="AY31" s="745"/>
      <c r="AZ31" s="745"/>
      <c r="BA31" s="745"/>
      <c r="BB31" s="745"/>
      <c r="BC31" s="745"/>
      <c r="BD31" s="745"/>
      <c r="BE31" s="745"/>
      <c r="BF31" s="746"/>
      <c r="BG31" s="747">
        <v>99.4</v>
      </c>
      <c r="BH31" s="748"/>
      <c r="BI31" s="748"/>
      <c r="BJ31" s="748"/>
      <c r="BK31" s="748"/>
      <c r="BL31" s="748"/>
      <c r="BM31" s="749">
        <v>98.7</v>
      </c>
      <c r="BN31" s="748"/>
      <c r="BO31" s="748"/>
      <c r="BP31" s="748"/>
      <c r="BQ31" s="750"/>
      <c r="BR31" s="747">
        <v>99.4</v>
      </c>
      <c r="BS31" s="748"/>
      <c r="BT31" s="748"/>
      <c r="BU31" s="748"/>
      <c r="BV31" s="748"/>
      <c r="BW31" s="748"/>
      <c r="BX31" s="749">
        <v>98.5</v>
      </c>
      <c r="BY31" s="748"/>
      <c r="BZ31" s="748"/>
      <c r="CA31" s="748"/>
      <c r="CB31" s="750"/>
      <c r="CD31" s="765"/>
      <c r="CE31" s="766"/>
      <c r="CF31" s="711" t="s">
        <v>310</v>
      </c>
      <c r="CG31" s="712"/>
      <c r="CH31" s="712"/>
      <c r="CI31" s="712"/>
      <c r="CJ31" s="712"/>
      <c r="CK31" s="712"/>
      <c r="CL31" s="712"/>
      <c r="CM31" s="712"/>
      <c r="CN31" s="712"/>
      <c r="CO31" s="712"/>
      <c r="CP31" s="712"/>
      <c r="CQ31" s="713"/>
      <c r="CR31" s="678">
        <v>757043</v>
      </c>
      <c r="CS31" s="697"/>
      <c r="CT31" s="697"/>
      <c r="CU31" s="697"/>
      <c r="CV31" s="697"/>
      <c r="CW31" s="697"/>
      <c r="CX31" s="697"/>
      <c r="CY31" s="698"/>
      <c r="CZ31" s="681">
        <v>0.5</v>
      </c>
      <c r="DA31" s="699"/>
      <c r="DB31" s="699"/>
      <c r="DC31" s="700"/>
      <c r="DD31" s="684">
        <v>755910</v>
      </c>
      <c r="DE31" s="697"/>
      <c r="DF31" s="697"/>
      <c r="DG31" s="697"/>
      <c r="DH31" s="697"/>
      <c r="DI31" s="697"/>
      <c r="DJ31" s="697"/>
      <c r="DK31" s="698"/>
      <c r="DL31" s="684">
        <v>755062</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69" t="s">
        <v>311</v>
      </c>
      <c r="C32" s="770"/>
      <c r="D32" s="770"/>
      <c r="E32" s="770"/>
      <c r="F32" s="770"/>
      <c r="G32" s="770"/>
      <c r="H32" s="770"/>
      <c r="I32" s="770"/>
      <c r="J32" s="770"/>
      <c r="K32" s="770"/>
      <c r="L32" s="770"/>
      <c r="M32" s="770"/>
      <c r="N32" s="770"/>
      <c r="O32" s="770"/>
      <c r="P32" s="770"/>
      <c r="Q32" s="771"/>
      <c r="R32" s="678" t="s">
        <v>131</v>
      </c>
      <c r="S32" s="679"/>
      <c r="T32" s="679"/>
      <c r="U32" s="679"/>
      <c r="V32" s="679"/>
      <c r="W32" s="679"/>
      <c r="X32" s="679"/>
      <c r="Y32" s="680"/>
      <c r="Z32" s="715" t="s">
        <v>242</v>
      </c>
      <c r="AA32" s="715"/>
      <c r="AB32" s="715"/>
      <c r="AC32" s="715"/>
      <c r="AD32" s="716" t="s">
        <v>131</v>
      </c>
      <c r="AE32" s="716"/>
      <c r="AF32" s="716"/>
      <c r="AG32" s="716"/>
      <c r="AH32" s="716"/>
      <c r="AI32" s="716"/>
      <c r="AJ32" s="716"/>
      <c r="AK32" s="716"/>
      <c r="AL32" s="681" t="s">
        <v>242</v>
      </c>
      <c r="AM32" s="682"/>
      <c r="AN32" s="682"/>
      <c r="AO32" s="717"/>
      <c r="AP32" s="756"/>
      <c r="AQ32" s="757"/>
      <c r="AR32" s="757"/>
      <c r="AS32" s="757"/>
      <c r="AT32" s="761"/>
      <c r="AU32" s="230" t="s">
        <v>312</v>
      </c>
      <c r="AV32" s="230"/>
      <c r="AW32" s="230"/>
      <c r="AX32" s="675" t="s">
        <v>313</v>
      </c>
      <c r="AY32" s="676"/>
      <c r="AZ32" s="676"/>
      <c r="BA32" s="676"/>
      <c r="BB32" s="676"/>
      <c r="BC32" s="676"/>
      <c r="BD32" s="676"/>
      <c r="BE32" s="676"/>
      <c r="BF32" s="677"/>
      <c r="BG32" s="751">
        <v>99.4</v>
      </c>
      <c r="BH32" s="697"/>
      <c r="BI32" s="697"/>
      <c r="BJ32" s="697"/>
      <c r="BK32" s="697"/>
      <c r="BL32" s="697"/>
      <c r="BM32" s="682">
        <v>98.6</v>
      </c>
      <c r="BN32" s="743"/>
      <c r="BO32" s="743"/>
      <c r="BP32" s="743"/>
      <c r="BQ32" s="721"/>
      <c r="BR32" s="751">
        <v>99.4</v>
      </c>
      <c r="BS32" s="697"/>
      <c r="BT32" s="697"/>
      <c r="BU32" s="697"/>
      <c r="BV32" s="697"/>
      <c r="BW32" s="697"/>
      <c r="BX32" s="682">
        <v>98.4</v>
      </c>
      <c r="BY32" s="743"/>
      <c r="BZ32" s="743"/>
      <c r="CA32" s="743"/>
      <c r="CB32" s="721"/>
      <c r="CD32" s="767"/>
      <c r="CE32" s="768"/>
      <c r="CF32" s="711" t="s">
        <v>314</v>
      </c>
      <c r="CG32" s="712"/>
      <c r="CH32" s="712"/>
      <c r="CI32" s="712"/>
      <c r="CJ32" s="712"/>
      <c r="CK32" s="712"/>
      <c r="CL32" s="712"/>
      <c r="CM32" s="712"/>
      <c r="CN32" s="712"/>
      <c r="CO32" s="712"/>
      <c r="CP32" s="712"/>
      <c r="CQ32" s="713"/>
      <c r="CR32" s="678">
        <v>2186</v>
      </c>
      <c r="CS32" s="679"/>
      <c r="CT32" s="679"/>
      <c r="CU32" s="679"/>
      <c r="CV32" s="679"/>
      <c r="CW32" s="679"/>
      <c r="CX32" s="679"/>
      <c r="CY32" s="680"/>
      <c r="CZ32" s="681">
        <v>0</v>
      </c>
      <c r="DA32" s="699"/>
      <c r="DB32" s="699"/>
      <c r="DC32" s="700"/>
      <c r="DD32" s="684">
        <v>2186</v>
      </c>
      <c r="DE32" s="679"/>
      <c r="DF32" s="679"/>
      <c r="DG32" s="679"/>
      <c r="DH32" s="679"/>
      <c r="DI32" s="679"/>
      <c r="DJ32" s="679"/>
      <c r="DK32" s="680"/>
      <c r="DL32" s="684">
        <v>2186</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9574411</v>
      </c>
      <c r="S33" s="679"/>
      <c r="T33" s="679"/>
      <c r="U33" s="679"/>
      <c r="V33" s="679"/>
      <c r="W33" s="679"/>
      <c r="X33" s="679"/>
      <c r="Y33" s="680"/>
      <c r="Z33" s="715">
        <v>5.8</v>
      </c>
      <c r="AA33" s="715"/>
      <c r="AB33" s="715"/>
      <c r="AC33" s="715"/>
      <c r="AD33" s="716" t="s">
        <v>242</v>
      </c>
      <c r="AE33" s="716"/>
      <c r="AF33" s="716"/>
      <c r="AG33" s="716"/>
      <c r="AH33" s="716"/>
      <c r="AI33" s="716"/>
      <c r="AJ33" s="716"/>
      <c r="AK33" s="716"/>
      <c r="AL33" s="681" t="s">
        <v>242</v>
      </c>
      <c r="AM33" s="682"/>
      <c r="AN33" s="682"/>
      <c r="AO33" s="717"/>
      <c r="AP33" s="758"/>
      <c r="AQ33" s="759"/>
      <c r="AR33" s="759"/>
      <c r="AS33" s="759"/>
      <c r="AT33" s="762"/>
      <c r="AU33" s="232"/>
      <c r="AV33" s="232"/>
      <c r="AW33" s="232"/>
      <c r="AX33" s="659" t="s">
        <v>316</v>
      </c>
      <c r="AY33" s="660"/>
      <c r="AZ33" s="660"/>
      <c r="BA33" s="660"/>
      <c r="BB33" s="660"/>
      <c r="BC33" s="660"/>
      <c r="BD33" s="660"/>
      <c r="BE33" s="660"/>
      <c r="BF33" s="661"/>
      <c r="BG33" s="742">
        <v>99.3</v>
      </c>
      <c r="BH33" s="663"/>
      <c r="BI33" s="663"/>
      <c r="BJ33" s="663"/>
      <c r="BK33" s="663"/>
      <c r="BL33" s="663"/>
      <c r="BM33" s="706">
        <v>98.5</v>
      </c>
      <c r="BN33" s="663"/>
      <c r="BO33" s="663"/>
      <c r="BP33" s="663"/>
      <c r="BQ33" s="727"/>
      <c r="BR33" s="742">
        <v>99.4</v>
      </c>
      <c r="BS33" s="663"/>
      <c r="BT33" s="663"/>
      <c r="BU33" s="663"/>
      <c r="BV33" s="663"/>
      <c r="BW33" s="663"/>
      <c r="BX33" s="706">
        <v>98.3</v>
      </c>
      <c r="BY33" s="663"/>
      <c r="BZ33" s="663"/>
      <c r="CA33" s="663"/>
      <c r="CB33" s="727"/>
      <c r="CD33" s="711" t="s">
        <v>317</v>
      </c>
      <c r="CE33" s="712"/>
      <c r="CF33" s="712"/>
      <c r="CG33" s="712"/>
      <c r="CH33" s="712"/>
      <c r="CI33" s="712"/>
      <c r="CJ33" s="712"/>
      <c r="CK33" s="712"/>
      <c r="CL33" s="712"/>
      <c r="CM33" s="712"/>
      <c r="CN33" s="712"/>
      <c r="CO33" s="712"/>
      <c r="CP33" s="712"/>
      <c r="CQ33" s="713"/>
      <c r="CR33" s="678">
        <v>64330688</v>
      </c>
      <c r="CS33" s="697"/>
      <c r="CT33" s="697"/>
      <c r="CU33" s="697"/>
      <c r="CV33" s="697"/>
      <c r="CW33" s="697"/>
      <c r="CX33" s="697"/>
      <c r="CY33" s="698"/>
      <c r="CZ33" s="681">
        <v>39.299999999999997</v>
      </c>
      <c r="DA33" s="699"/>
      <c r="DB33" s="699"/>
      <c r="DC33" s="700"/>
      <c r="DD33" s="684">
        <v>42946284</v>
      </c>
      <c r="DE33" s="697"/>
      <c r="DF33" s="697"/>
      <c r="DG33" s="697"/>
      <c r="DH33" s="697"/>
      <c r="DI33" s="697"/>
      <c r="DJ33" s="697"/>
      <c r="DK33" s="698"/>
      <c r="DL33" s="684">
        <v>36029888</v>
      </c>
      <c r="DM33" s="697"/>
      <c r="DN33" s="697"/>
      <c r="DO33" s="697"/>
      <c r="DP33" s="697"/>
      <c r="DQ33" s="697"/>
      <c r="DR33" s="697"/>
      <c r="DS33" s="697"/>
      <c r="DT33" s="697"/>
      <c r="DU33" s="697"/>
      <c r="DV33" s="698"/>
      <c r="DW33" s="681">
        <v>40</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624736</v>
      </c>
      <c r="S34" s="679"/>
      <c r="T34" s="679"/>
      <c r="U34" s="679"/>
      <c r="V34" s="679"/>
      <c r="W34" s="679"/>
      <c r="X34" s="679"/>
      <c r="Y34" s="680"/>
      <c r="Z34" s="715">
        <v>0.4</v>
      </c>
      <c r="AA34" s="715"/>
      <c r="AB34" s="715"/>
      <c r="AC34" s="715"/>
      <c r="AD34" s="716">
        <v>287220</v>
      </c>
      <c r="AE34" s="716"/>
      <c r="AF34" s="716"/>
      <c r="AG34" s="716"/>
      <c r="AH34" s="716"/>
      <c r="AI34" s="716"/>
      <c r="AJ34" s="716"/>
      <c r="AK34" s="716"/>
      <c r="AL34" s="681">
        <v>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26189365</v>
      </c>
      <c r="CS34" s="679"/>
      <c r="CT34" s="679"/>
      <c r="CU34" s="679"/>
      <c r="CV34" s="679"/>
      <c r="CW34" s="679"/>
      <c r="CX34" s="679"/>
      <c r="CY34" s="680"/>
      <c r="CZ34" s="681">
        <v>16</v>
      </c>
      <c r="DA34" s="699"/>
      <c r="DB34" s="699"/>
      <c r="DC34" s="700"/>
      <c r="DD34" s="684">
        <v>17112173</v>
      </c>
      <c r="DE34" s="679"/>
      <c r="DF34" s="679"/>
      <c r="DG34" s="679"/>
      <c r="DH34" s="679"/>
      <c r="DI34" s="679"/>
      <c r="DJ34" s="679"/>
      <c r="DK34" s="680"/>
      <c r="DL34" s="684">
        <v>15644221</v>
      </c>
      <c r="DM34" s="679"/>
      <c r="DN34" s="679"/>
      <c r="DO34" s="679"/>
      <c r="DP34" s="679"/>
      <c r="DQ34" s="679"/>
      <c r="DR34" s="679"/>
      <c r="DS34" s="679"/>
      <c r="DT34" s="679"/>
      <c r="DU34" s="679"/>
      <c r="DV34" s="680"/>
      <c r="DW34" s="681">
        <v>17.399999999999999</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1162111</v>
      </c>
      <c r="S35" s="679"/>
      <c r="T35" s="679"/>
      <c r="U35" s="679"/>
      <c r="V35" s="679"/>
      <c r="W35" s="679"/>
      <c r="X35" s="679"/>
      <c r="Y35" s="680"/>
      <c r="Z35" s="715">
        <v>0.7</v>
      </c>
      <c r="AA35" s="715"/>
      <c r="AB35" s="715"/>
      <c r="AC35" s="715"/>
      <c r="AD35" s="716" t="s">
        <v>242</v>
      </c>
      <c r="AE35" s="716"/>
      <c r="AF35" s="716"/>
      <c r="AG35" s="716"/>
      <c r="AH35" s="716"/>
      <c r="AI35" s="716"/>
      <c r="AJ35" s="716"/>
      <c r="AK35" s="716"/>
      <c r="AL35" s="681" t="s">
        <v>242</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1687556</v>
      </c>
      <c r="CS35" s="697"/>
      <c r="CT35" s="697"/>
      <c r="CU35" s="697"/>
      <c r="CV35" s="697"/>
      <c r="CW35" s="697"/>
      <c r="CX35" s="697"/>
      <c r="CY35" s="698"/>
      <c r="CZ35" s="681">
        <v>1</v>
      </c>
      <c r="DA35" s="699"/>
      <c r="DB35" s="699"/>
      <c r="DC35" s="700"/>
      <c r="DD35" s="684">
        <v>1467181</v>
      </c>
      <c r="DE35" s="697"/>
      <c r="DF35" s="697"/>
      <c r="DG35" s="697"/>
      <c r="DH35" s="697"/>
      <c r="DI35" s="697"/>
      <c r="DJ35" s="697"/>
      <c r="DK35" s="698"/>
      <c r="DL35" s="684">
        <v>1387545</v>
      </c>
      <c r="DM35" s="697"/>
      <c r="DN35" s="697"/>
      <c r="DO35" s="697"/>
      <c r="DP35" s="697"/>
      <c r="DQ35" s="697"/>
      <c r="DR35" s="697"/>
      <c r="DS35" s="697"/>
      <c r="DT35" s="697"/>
      <c r="DU35" s="697"/>
      <c r="DV35" s="698"/>
      <c r="DW35" s="681">
        <v>1.5</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3529189</v>
      </c>
      <c r="S36" s="679"/>
      <c r="T36" s="679"/>
      <c r="U36" s="679"/>
      <c r="V36" s="679"/>
      <c r="W36" s="679"/>
      <c r="X36" s="679"/>
      <c r="Y36" s="680"/>
      <c r="Z36" s="715">
        <v>2.1</v>
      </c>
      <c r="AA36" s="715"/>
      <c r="AB36" s="715"/>
      <c r="AC36" s="715"/>
      <c r="AD36" s="716" t="s">
        <v>242</v>
      </c>
      <c r="AE36" s="716"/>
      <c r="AF36" s="716"/>
      <c r="AG36" s="716"/>
      <c r="AH36" s="716"/>
      <c r="AI36" s="716"/>
      <c r="AJ36" s="716"/>
      <c r="AK36" s="716"/>
      <c r="AL36" s="681" t="s">
        <v>131</v>
      </c>
      <c r="AM36" s="682"/>
      <c r="AN36" s="682"/>
      <c r="AO36" s="717"/>
      <c r="AP36" s="235"/>
      <c r="AQ36" s="730" t="s">
        <v>325</v>
      </c>
      <c r="AR36" s="731"/>
      <c r="AS36" s="731"/>
      <c r="AT36" s="731"/>
      <c r="AU36" s="731"/>
      <c r="AV36" s="731"/>
      <c r="AW36" s="731"/>
      <c r="AX36" s="731"/>
      <c r="AY36" s="732"/>
      <c r="AZ36" s="733">
        <v>18382447</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315595</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17338853</v>
      </c>
      <c r="CS36" s="679"/>
      <c r="CT36" s="679"/>
      <c r="CU36" s="679"/>
      <c r="CV36" s="679"/>
      <c r="CW36" s="679"/>
      <c r="CX36" s="679"/>
      <c r="CY36" s="680"/>
      <c r="CZ36" s="681">
        <v>10.6</v>
      </c>
      <c r="DA36" s="699"/>
      <c r="DB36" s="699"/>
      <c r="DC36" s="700"/>
      <c r="DD36" s="684">
        <v>13023870</v>
      </c>
      <c r="DE36" s="679"/>
      <c r="DF36" s="679"/>
      <c r="DG36" s="679"/>
      <c r="DH36" s="679"/>
      <c r="DI36" s="679"/>
      <c r="DJ36" s="679"/>
      <c r="DK36" s="680"/>
      <c r="DL36" s="684">
        <v>9680313</v>
      </c>
      <c r="DM36" s="679"/>
      <c r="DN36" s="679"/>
      <c r="DO36" s="679"/>
      <c r="DP36" s="679"/>
      <c r="DQ36" s="679"/>
      <c r="DR36" s="679"/>
      <c r="DS36" s="679"/>
      <c r="DT36" s="679"/>
      <c r="DU36" s="679"/>
      <c r="DV36" s="680"/>
      <c r="DW36" s="681">
        <v>10.8</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3702648</v>
      </c>
      <c r="S37" s="679"/>
      <c r="T37" s="679"/>
      <c r="U37" s="679"/>
      <c r="V37" s="679"/>
      <c r="W37" s="679"/>
      <c r="X37" s="679"/>
      <c r="Y37" s="680"/>
      <c r="Z37" s="715">
        <v>2.2000000000000002</v>
      </c>
      <c r="AA37" s="715"/>
      <c r="AB37" s="715"/>
      <c r="AC37" s="715"/>
      <c r="AD37" s="716" t="s">
        <v>131</v>
      </c>
      <c r="AE37" s="716"/>
      <c r="AF37" s="716"/>
      <c r="AG37" s="716"/>
      <c r="AH37" s="716"/>
      <c r="AI37" s="716"/>
      <c r="AJ37" s="716"/>
      <c r="AK37" s="716"/>
      <c r="AL37" s="681" t="s">
        <v>131</v>
      </c>
      <c r="AM37" s="682"/>
      <c r="AN37" s="682"/>
      <c r="AO37" s="717"/>
      <c r="AQ37" s="718" t="s">
        <v>329</v>
      </c>
      <c r="AR37" s="719"/>
      <c r="AS37" s="719"/>
      <c r="AT37" s="719"/>
      <c r="AU37" s="719"/>
      <c r="AV37" s="719"/>
      <c r="AW37" s="719"/>
      <c r="AX37" s="719"/>
      <c r="AY37" s="720"/>
      <c r="AZ37" s="678">
        <v>4583600</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-609313</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2505272</v>
      </c>
      <c r="CS37" s="697"/>
      <c r="CT37" s="697"/>
      <c r="CU37" s="697"/>
      <c r="CV37" s="697"/>
      <c r="CW37" s="697"/>
      <c r="CX37" s="697"/>
      <c r="CY37" s="698"/>
      <c r="CZ37" s="681">
        <v>1.5</v>
      </c>
      <c r="DA37" s="699"/>
      <c r="DB37" s="699"/>
      <c r="DC37" s="700"/>
      <c r="DD37" s="684">
        <v>1823339</v>
      </c>
      <c r="DE37" s="697"/>
      <c r="DF37" s="697"/>
      <c r="DG37" s="697"/>
      <c r="DH37" s="697"/>
      <c r="DI37" s="697"/>
      <c r="DJ37" s="697"/>
      <c r="DK37" s="698"/>
      <c r="DL37" s="684">
        <v>702019</v>
      </c>
      <c r="DM37" s="697"/>
      <c r="DN37" s="697"/>
      <c r="DO37" s="697"/>
      <c r="DP37" s="697"/>
      <c r="DQ37" s="697"/>
      <c r="DR37" s="697"/>
      <c r="DS37" s="697"/>
      <c r="DT37" s="697"/>
      <c r="DU37" s="697"/>
      <c r="DV37" s="698"/>
      <c r="DW37" s="681">
        <v>0.8</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7993946</v>
      </c>
      <c r="S38" s="679"/>
      <c r="T38" s="679"/>
      <c r="U38" s="679"/>
      <c r="V38" s="679"/>
      <c r="W38" s="679"/>
      <c r="X38" s="679"/>
      <c r="Y38" s="680"/>
      <c r="Z38" s="715">
        <v>4.8</v>
      </c>
      <c r="AA38" s="715"/>
      <c r="AB38" s="715"/>
      <c r="AC38" s="715"/>
      <c r="AD38" s="716">
        <v>162394</v>
      </c>
      <c r="AE38" s="716"/>
      <c r="AF38" s="716"/>
      <c r="AG38" s="716"/>
      <c r="AH38" s="716"/>
      <c r="AI38" s="716"/>
      <c r="AJ38" s="716"/>
      <c r="AK38" s="716"/>
      <c r="AL38" s="681">
        <v>0.2</v>
      </c>
      <c r="AM38" s="682"/>
      <c r="AN38" s="682"/>
      <c r="AO38" s="717"/>
      <c r="AQ38" s="718" t="s">
        <v>333</v>
      </c>
      <c r="AR38" s="719"/>
      <c r="AS38" s="719"/>
      <c r="AT38" s="719"/>
      <c r="AU38" s="719"/>
      <c r="AV38" s="719"/>
      <c r="AW38" s="719"/>
      <c r="AX38" s="719"/>
      <c r="AY38" s="720"/>
      <c r="AZ38" s="678">
        <v>578390</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46169</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13122310</v>
      </c>
      <c r="CS38" s="679"/>
      <c r="CT38" s="679"/>
      <c r="CU38" s="679"/>
      <c r="CV38" s="679"/>
      <c r="CW38" s="679"/>
      <c r="CX38" s="679"/>
      <c r="CY38" s="680"/>
      <c r="CZ38" s="681">
        <v>8</v>
      </c>
      <c r="DA38" s="699"/>
      <c r="DB38" s="699"/>
      <c r="DC38" s="700"/>
      <c r="DD38" s="684">
        <v>10974767</v>
      </c>
      <c r="DE38" s="679"/>
      <c r="DF38" s="679"/>
      <c r="DG38" s="679"/>
      <c r="DH38" s="679"/>
      <c r="DI38" s="679"/>
      <c r="DJ38" s="679"/>
      <c r="DK38" s="680"/>
      <c r="DL38" s="684">
        <v>9305985</v>
      </c>
      <c r="DM38" s="679"/>
      <c r="DN38" s="679"/>
      <c r="DO38" s="679"/>
      <c r="DP38" s="679"/>
      <c r="DQ38" s="679"/>
      <c r="DR38" s="679"/>
      <c r="DS38" s="679"/>
      <c r="DT38" s="679"/>
      <c r="DU38" s="679"/>
      <c r="DV38" s="680"/>
      <c r="DW38" s="681">
        <v>10.3</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17476900</v>
      </c>
      <c r="S39" s="679"/>
      <c r="T39" s="679"/>
      <c r="U39" s="679"/>
      <c r="V39" s="679"/>
      <c r="W39" s="679"/>
      <c r="X39" s="679"/>
      <c r="Y39" s="680"/>
      <c r="Z39" s="715">
        <v>10.5</v>
      </c>
      <c r="AA39" s="715"/>
      <c r="AB39" s="715"/>
      <c r="AC39" s="715"/>
      <c r="AD39" s="716" t="s">
        <v>131</v>
      </c>
      <c r="AE39" s="716"/>
      <c r="AF39" s="716"/>
      <c r="AG39" s="716"/>
      <c r="AH39" s="716"/>
      <c r="AI39" s="716"/>
      <c r="AJ39" s="716"/>
      <c r="AK39" s="716"/>
      <c r="AL39" s="681" t="s">
        <v>242</v>
      </c>
      <c r="AM39" s="682"/>
      <c r="AN39" s="682"/>
      <c r="AO39" s="717"/>
      <c r="AQ39" s="718" t="s">
        <v>337</v>
      </c>
      <c r="AR39" s="719"/>
      <c r="AS39" s="719"/>
      <c r="AT39" s="719"/>
      <c r="AU39" s="719"/>
      <c r="AV39" s="719"/>
      <c r="AW39" s="719"/>
      <c r="AX39" s="719"/>
      <c r="AY39" s="720"/>
      <c r="AZ39" s="678">
        <v>230117</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71018</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542078</v>
      </c>
      <c r="CS39" s="697"/>
      <c r="CT39" s="697"/>
      <c r="CU39" s="697"/>
      <c r="CV39" s="697"/>
      <c r="CW39" s="697"/>
      <c r="CX39" s="697"/>
      <c r="CY39" s="698"/>
      <c r="CZ39" s="681">
        <v>0.3</v>
      </c>
      <c r="DA39" s="699"/>
      <c r="DB39" s="699"/>
      <c r="DC39" s="700"/>
      <c r="DD39" s="684">
        <v>178976</v>
      </c>
      <c r="DE39" s="697"/>
      <c r="DF39" s="697"/>
      <c r="DG39" s="697"/>
      <c r="DH39" s="697"/>
      <c r="DI39" s="697"/>
      <c r="DJ39" s="697"/>
      <c r="DK39" s="698"/>
      <c r="DL39" s="684" t="s">
        <v>131</v>
      </c>
      <c r="DM39" s="697"/>
      <c r="DN39" s="697"/>
      <c r="DO39" s="697"/>
      <c r="DP39" s="697"/>
      <c r="DQ39" s="697"/>
      <c r="DR39" s="697"/>
      <c r="DS39" s="697"/>
      <c r="DT39" s="697"/>
      <c r="DU39" s="697"/>
      <c r="DV39" s="698"/>
      <c r="DW39" s="681" t="s">
        <v>242</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131</v>
      </c>
      <c r="S40" s="679"/>
      <c r="T40" s="679"/>
      <c r="U40" s="679"/>
      <c r="V40" s="679"/>
      <c r="W40" s="679"/>
      <c r="X40" s="679"/>
      <c r="Y40" s="680"/>
      <c r="Z40" s="715" t="s">
        <v>178</v>
      </c>
      <c r="AA40" s="715"/>
      <c r="AB40" s="715"/>
      <c r="AC40" s="715"/>
      <c r="AD40" s="716" t="s">
        <v>131</v>
      </c>
      <c r="AE40" s="716"/>
      <c r="AF40" s="716"/>
      <c r="AG40" s="716"/>
      <c r="AH40" s="716"/>
      <c r="AI40" s="716"/>
      <c r="AJ40" s="716"/>
      <c r="AK40" s="716"/>
      <c r="AL40" s="681" t="s">
        <v>242</v>
      </c>
      <c r="AM40" s="682"/>
      <c r="AN40" s="682"/>
      <c r="AO40" s="717"/>
      <c r="AQ40" s="718" t="s">
        <v>341</v>
      </c>
      <c r="AR40" s="719"/>
      <c r="AS40" s="719"/>
      <c r="AT40" s="719"/>
      <c r="AU40" s="719"/>
      <c r="AV40" s="719"/>
      <c r="AW40" s="719"/>
      <c r="AX40" s="719"/>
      <c r="AY40" s="720"/>
      <c r="AZ40" s="678" t="s">
        <v>242</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92</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5450526</v>
      </c>
      <c r="CS40" s="679"/>
      <c r="CT40" s="679"/>
      <c r="CU40" s="679"/>
      <c r="CV40" s="679"/>
      <c r="CW40" s="679"/>
      <c r="CX40" s="679"/>
      <c r="CY40" s="680"/>
      <c r="CZ40" s="681">
        <v>3.3</v>
      </c>
      <c r="DA40" s="699"/>
      <c r="DB40" s="699"/>
      <c r="DC40" s="700"/>
      <c r="DD40" s="684">
        <v>189317</v>
      </c>
      <c r="DE40" s="679"/>
      <c r="DF40" s="679"/>
      <c r="DG40" s="679"/>
      <c r="DH40" s="679"/>
      <c r="DI40" s="679"/>
      <c r="DJ40" s="679"/>
      <c r="DK40" s="680"/>
      <c r="DL40" s="684">
        <v>11824</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v>5542200</v>
      </c>
      <c r="S41" s="679"/>
      <c r="T41" s="679"/>
      <c r="U41" s="679"/>
      <c r="V41" s="679"/>
      <c r="W41" s="679"/>
      <c r="X41" s="679"/>
      <c r="Y41" s="680"/>
      <c r="Z41" s="715">
        <v>3.3</v>
      </c>
      <c r="AA41" s="715"/>
      <c r="AB41" s="715"/>
      <c r="AC41" s="715"/>
      <c r="AD41" s="716" t="s">
        <v>131</v>
      </c>
      <c r="AE41" s="716"/>
      <c r="AF41" s="716"/>
      <c r="AG41" s="716"/>
      <c r="AH41" s="716"/>
      <c r="AI41" s="716"/>
      <c r="AJ41" s="716"/>
      <c r="AK41" s="716"/>
      <c r="AL41" s="681" t="s">
        <v>242</v>
      </c>
      <c r="AM41" s="682"/>
      <c r="AN41" s="682"/>
      <c r="AO41" s="717"/>
      <c r="AQ41" s="718" t="s">
        <v>346</v>
      </c>
      <c r="AR41" s="719"/>
      <c r="AS41" s="719"/>
      <c r="AT41" s="719"/>
      <c r="AU41" s="719"/>
      <c r="AV41" s="719"/>
      <c r="AW41" s="719"/>
      <c r="AX41" s="719"/>
      <c r="AY41" s="720"/>
      <c r="AZ41" s="678">
        <v>3329305</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242</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242</v>
      </c>
      <c r="CS41" s="697"/>
      <c r="CT41" s="697"/>
      <c r="CU41" s="697"/>
      <c r="CV41" s="697"/>
      <c r="CW41" s="697"/>
      <c r="CX41" s="697"/>
      <c r="CY41" s="698"/>
      <c r="CZ41" s="681" t="s">
        <v>242</v>
      </c>
      <c r="DA41" s="699"/>
      <c r="DB41" s="699"/>
      <c r="DC41" s="700"/>
      <c r="DD41" s="684" t="s">
        <v>242</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165740620</v>
      </c>
      <c r="S42" s="701"/>
      <c r="T42" s="701"/>
      <c r="U42" s="701"/>
      <c r="V42" s="701"/>
      <c r="W42" s="701"/>
      <c r="X42" s="701"/>
      <c r="Y42" s="703"/>
      <c r="Z42" s="704">
        <v>100</v>
      </c>
      <c r="AA42" s="704"/>
      <c r="AB42" s="704"/>
      <c r="AC42" s="704"/>
      <c r="AD42" s="705">
        <v>84460661</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9661035</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335</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29318571</v>
      </c>
      <c r="CS42" s="679"/>
      <c r="CT42" s="679"/>
      <c r="CU42" s="679"/>
      <c r="CV42" s="679"/>
      <c r="CW42" s="679"/>
      <c r="CX42" s="679"/>
      <c r="CY42" s="680"/>
      <c r="CZ42" s="681">
        <v>17.899999999999999</v>
      </c>
      <c r="DA42" s="682"/>
      <c r="DB42" s="682"/>
      <c r="DC42" s="683"/>
      <c r="DD42" s="684">
        <v>12026139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1018311</v>
      </c>
      <c r="CS43" s="697"/>
      <c r="CT43" s="697"/>
      <c r="CU43" s="697"/>
      <c r="CV43" s="697"/>
      <c r="CW43" s="697"/>
      <c r="CX43" s="697"/>
      <c r="CY43" s="698"/>
      <c r="CZ43" s="681">
        <v>0.6</v>
      </c>
      <c r="DA43" s="699"/>
      <c r="DB43" s="699"/>
      <c r="DC43" s="700"/>
      <c r="DD43" s="684">
        <v>1015862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354</v>
      </c>
      <c r="CG44" s="676"/>
      <c r="CH44" s="676"/>
      <c r="CI44" s="676"/>
      <c r="CJ44" s="676"/>
      <c r="CK44" s="676"/>
      <c r="CL44" s="676"/>
      <c r="CM44" s="676"/>
      <c r="CN44" s="676"/>
      <c r="CO44" s="676"/>
      <c r="CP44" s="676"/>
      <c r="CQ44" s="677"/>
      <c r="CR44" s="678">
        <v>21724296</v>
      </c>
      <c r="CS44" s="679"/>
      <c r="CT44" s="679"/>
      <c r="CU44" s="679"/>
      <c r="CV44" s="679"/>
      <c r="CW44" s="679"/>
      <c r="CX44" s="679"/>
      <c r="CY44" s="680"/>
      <c r="CZ44" s="681">
        <v>13.3</v>
      </c>
      <c r="DA44" s="682"/>
      <c r="DB44" s="682"/>
      <c r="DC44" s="683"/>
      <c r="DD44" s="684">
        <v>5794050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12823603</v>
      </c>
      <c r="CS45" s="697"/>
      <c r="CT45" s="697"/>
      <c r="CU45" s="697"/>
      <c r="CV45" s="697"/>
      <c r="CW45" s="697"/>
      <c r="CX45" s="697"/>
      <c r="CY45" s="698"/>
      <c r="CZ45" s="681">
        <v>7.8</v>
      </c>
      <c r="DA45" s="699"/>
      <c r="DB45" s="699"/>
      <c r="DC45" s="700"/>
      <c r="DD45" s="684">
        <v>1858519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8534484</v>
      </c>
      <c r="CS46" s="679"/>
      <c r="CT46" s="679"/>
      <c r="CU46" s="679"/>
      <c r="CV46" s="679"/>
      <c r="CW46" s="679"/>
      <c r="CX46" s="679"/>
      <c r="CY46" s="680"/>
      <c r="CZ46" s="681">
        <v>5.2</v>
      </c>
      <c r="DA46" s="682"/>
      <c r="DB46" s="682"/>
      <c r="DC46" s="683"/>
      <c r="DD46" s="684">
        <v>3868272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7594275</v>
      </c>
      <c r="CS47" s="697"/>
      <c r="CT47" s="697"/>
      <c r="CU47" s="697"/>
      <c r="CV47" s="697"/>
      <c r="CW47" s="697"/>
      <c r="CX47" s="697"/>
      <c r="CY47" s="698"/>
      <c r="CZ47" s="681">
        <v>4.5999999999999996</v>
      </c>
      <c r="DA47" s="699"/>
      <c r="DB47" s="699"/>
      <c r="DC47" s="700"/>
      <c r="DD47" s="684">
        <v>6232089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242</v>
      </c>
      <c r="CS48" s="679"/>
      <c r="CT48" s="679"/>
      <c r="CU48" s="679"/>
      <c r="CV48" s="679"/>
      <c r="CW48" s="679"/>
      <c r="CX48" s="679"/>
      <c r="CY48" s="680"/>
      <c r="CZ48" s="681" t="s">
        <v>242</v>
      </c>
      <c r="DA48" s="682"/>
      <c r="DB48" s="682"/>
      <c r="DC48" s="683"/>
      <c r="DD48" s="684" t="s">
        <v>131</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362</v>
      </c>
      <c r="CE49" s="660"/>
      <c r="CF49" s="660"/>
      <c r="CG49" s="660"/>
      <c r="CH49" s="660"/>
      <c r="CI49" s="660"/>
      <c r="CJ49" s="660"/>
      <c r="CK49" s="660"/>
      <c r="CL49" s="660"/>
      <c r="CM49" s="660"/>
      <c r="CN49" s="660"/>
      <c r="CO49" s="660"/>
      <c r="CP49" s="660"/>
      <c r="CQ49" s="661"/>
      <c r="CR49" s="662">
        <v>163662918</v>
      </c>
      <c r="CS49" s="663"/>
      <c r="CT49" s="663"/>
      <c r="CU49" s="663"/>
      <c r="CV49" s="663"/>
      <c r="CW49" s="663"/>
      <c r="CX49" s="663"/>
      <c r="CY49" s="664"/>
      <c r="CZ49" s="665">
        <v>100</v>
      </c>
      <c r="DA49" s="666"/>
      <c r="DB49" s="666"/>
      <c r="DC49" s="667"/>
      <c r="DD49" s="668">
        <v>102123575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v/aNw5p8OSqVWCK/0AHRr3pVAmd6555/PzyNfsaO/vqLCo2ZQB/C2GiqgloXN6EQlyVaj1Rpw5nruraSdq936g==" saltValue="SkDeAUxo0KPW08yjSaIAv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364</v>
      </c>
      <c r="DK2" s="1204"/>
      <c r="DL2" s="1204"/>
      <c r="DM2" s="1204"/>
      <c r="DN2" s="1204"/>
      <c r="DO2" s="1205"/>
      <c r="DP2" s="250"/>
      <c r="DQ2" s="1203" t="s">
        <v>365</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384</v>
      </c>
      <c r="DR5" s="1095"/>
      <c r="DS5" s="1095"/>
      <c r="DT5" s="1095"/>
      <c r="DU5" s="1096"/>
      <c r="DV5" s="1094" t="s">
        <v>375</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385</v>
      </c>
      <c r="C7" s="1144"/>
      <c r="D7" s="1144"/>
      <c r="E7" s="1144"/>
      <c r="F7" s="1144"/>
      <c r="G7" s="1144"/>
      <c r="H7" s="1144"/>
      <c r="I7" s="1144"/>
      <c r="J7" s="1144"/>
      <c r="K7" s="1144"/>
      <c r="L7" s="1144"/>
      <c r="M7" s="1144"/>
      <c r="N7" s="1144"/>
      <c r="O7" s="1144"/>
      <c r="P7" s="1145"/>
      <c r="Q7" s="1197">
        <v>165718</v>
      </c>
      <c r="R7" s="1198"/>
      <c r="S7" s="1198"/>
      <c r="T7" s="1198"/>
      <c r="U7" s="1198"/>
      <c r="V7" s="1198">
        <v>163648</v>
      </c>
      <c r="W7" s="1198"/>
      <c r="X7" s="1198"/>
      <c r="Y7" s="1198"/>
      <c r="Z7" s="1198"/>
      <c r="AA7" s="1198">
        <v>2070</v>
      </c>
      <c r="AB7" s="1198"/>
      <c r="AC7" s="1198"/>
      <c r="AD7" s="1198"/>
      <c r="AE7" s="1199"/>
      <c r="AF7" s="1200">
        <v>210</v>
      </c>
      <c r="AG7" s="1201"/>
      <c r="AH7" s="1201"/>
      <c r="AI7" s="1201"/>
      <c r="AJ7" s="1202"/>
      <c r="AK7" s="1184">
        <v>3532</v>
      </c>
      <c r="AL7" s="1185"/>
      <c r="AM7" s="1185"/>
      <c r="AN7" s="1185"/>
      <c r="AO7" s="1185"/>
      <c r="AP7" s="1185">
        <v>153335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615</v>
      </c>
      <c r="BS7" s="1188" t="s">
        <v>602</v>
      </c>
      <c r="BT7" s="1189"/>
      <c r="BU7" s="1189"/>
      <c r="BV7" s="1189"/>
      <c r="BW7" s="1189"/>
      <c r="BX7" s="1189"/>
      <c r="BY7" s="1189"/>
      <c r="BZ7" s="1189"/>
      <c r="CA7" s="1189"/>
      <c r="CB7" s="1189"/>
      <c r="CC7" s="1189"/>
      <c r="CD7" s="1189"/>
      <c r="CE7" s="1189"/>
      <c r="CF7" s="1189"/>
      <c r="CG7" s="1190"/>
      <c r="CH7" s="1181">
        <v>-66</v>
      </c>
      <c r="CI7" s="1182"/>
      <c r="CJ7" s="1182"/>
      <c r="CK7" s="1182"/>
      <c r="CL7" s="1183"/>
      <c r="CM7" s="1181">
        <v>1240</v>
      </c>
      <c r="CN7" s="1182"/>
      <c r="CO7" s="1182"/>
      <c r="CP7" s="1182"/>
      <c r="CQ7" s="1183"/>
      <c r="CR7" s="1181">
        <v>5</v>
      </c>
      <c r="CS7" s="1182"/>
      <c r="CT7" s="1182"/>
      <c r="CU7" s="1182"/>
      <c r="CV7" s="1183"/>
      <c r="CW7" s="1181" t="s">
        <v>648</v>
      </c>
      <c r="CX7" s="1182"/>
      <c r="CY7" s="1182"/>
      <c r="CZ7" s="1182"/>
      <c r="DA7" s="1183"/>
      <c r="DB7" s="1181" t="s">
        <v>599</v>
      </c>
      <c r="DC7" s="1182"/>
      <c r="DD7" s="1182"/>
      <c r="DE7" s="1182"/>
      <c r="DF7" s="1183"/>
      <c r="DG7" s="1181">
        <v>5700</v>
      </c>
      <c r="DH7" s="1182"/>
      <c r="DI7" s="1182"/>
      <c r="DJ7" s="1182"/>
      <c r="DK7" s="1183"/>
      <c r="DL7" s="1181" t="s">
        <v>633</v>
      </c>
      <c r="DM7" s="1182"/>
      <c r="DN7" s="1182"/>
      <c r="DO7" s="1182"/>
      <c r="DP7" s="1183"/>
      <c r="DQ7" s="1181">
        <v>1144</v>
      </c>
      <c r="DR7" s="1182"/>
      <c r="DS7" s="1182"/>
      <c r="DT7" s="1182"/>
      <c r="DU7" s="1183"/>
      <c r="DV7" s="1208"/>
      <c r="DW7" s="1209"/>
      <c r="DX7" s="1209"/>
      <c r="DY7" s="1209"/>
      <c r="DZ7" s="1210"/>
      <c r="EA7" s="255"/>
    </row>
    <row r="8" spans="1:131" s="256" customFormat="1" ht="26.25" customHeight="1" x14ac:dyDescent="0.15">
      <c r="A8" s="262">
        <v>2</v>
      </c>
      <c r="B8" s="1130" t="s">
        <v>386</v>
      </c>
      <c r="C8" s="1131"/>
      <c r="D8" s="1131"/>
      <c r="E8" s="1131"/>
      <c r="F8" s="1131"/>
      <c r="G8" s="1131"/>
      <c r="H8" s="1131"/>
      <c r="I8" s="1131"/>
      <c r="J8" s="1131"/>
      <c r="K8" s="1131"/>
      <c r="L8" s="1131"/>
      <c r="M8" s="1131"/>
      <c r="N8" s="1131"/>
      <c r="O8" s="1131"/>
      <c r="P8" s="1132"/>
      <c r="Q8" s="1136">
        <v>44</v>
      </c>
      <c r="R8" s="1137"/>
      <c r="S8" s="1137"/>
      <c r="T8" s="1137"/>
      <c r="U8" s="1137"/>
      <c r="V8" s="1137">
        <v>44</v>
      </c>
      <c r="W8" s="1137"/>
      <c r="X8" s="1137"/>
      <c r="Y8" s="1137"/>
      <c r="Z8" s="1137"/>
      <c r="AA8" s="1137" t="s">
        <v>651</v>
      </c>
      <c r="AB8" s="1137"/>
      <c r="AC8" s="1137"/>
      <c r="AD8" s="1137"/>
      <c r="AE8" s="1138"/>
      <c r="AF8" s="1112" t="s">
        <v>387</v>
      </c>
      <c r="AG8" s="1113"/>
      <c r="AH8" s="1113"/>
      <c r="AI8" s="1113"/>
      <c r="AJ8" s="1114"/>
      <c r="AK8" s="1179">
        <v>40</v>
      </c>
      <c r="AL8" s="1180"/>
      <c r="AM8" s="1180"/>
      <c r="AN8" s="1180"/>
      <c r="AO8" s="1180"/>
      <c r="AP8" s="1180" t="s">
        <v>599</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603</v>
      </c>
      <c r="BT8" s="1108"/>
      <c r="BU8" s="1108"/>
      <c r="BV8" s="1108"/>
      <c r="BW8" s="1108"/>
      <c r="BX8" s="1108"/>
      <c r="BY8" s="1108"/>
      <c r="BZ8" s="1108"/>
      <c r="CA8" s="1108"/>
      <c r="CB8" s="1108"/>
      <c r="CC8" s="1108"/>
      <c r="CD8" s="1108"/>
      <c r="CE8" s="1108"/>
      <c r="CF8" s="1108"/>
      <c r="CG8" s="1109"/>
      <c r="CH8" s="1082">
        <v>-3</v>
      </c>
      <c r="CI8" s="1083"/>
      <c r="CJ8" s="1083"/>
      <c r="CK8" s="1083"/>
      <c r="CL8" s="1084"/>
      <c r="CM8" s="1082">
        <v>33</v>
      </c>
      <c r="CN8" s="1083"/>
      <c r="CO8" s="1083"/>
      <c r="CP8" s="1083"/>
      <c r="CQ8" s="1084"/>
      <c r="CR8" s="1082">
        <v>3</v>
      </c>
      <c r="CS8" s="1083"/>
      <c r="CT8" s="1083"/>
      <c r="CU8" s="1083"/>
      <c r="CV8" s="1084"/>
      <c r="CW8" s="1082">
        <v>81</v>
      </c>
      <c r="CX8" s="1083"/>
      <c r="CY8" s="1083"/>
      <c r="CZ8" s="1083"/>
      <c r="DA8" s="1084"/>
      <c r="DB8" s="1082" t="s">
        <v>636</v>
      </c>
      <c r="DC8" s="1083"/>
      <c r="DD8" s="1083"/>
      <c r="DE8" s="1083"/>
      <c r="DF8" s="1084"/>
      <c r="DG8" s="1082" t="s">
        <v>599</v>
      </c>
      <c r="DH8" s="1083"/>
      <c r="DI8" s="1083"/>
      <c r="DJ8" s="1083"/>
      <c r="DK8" s="1084"/>
      <c r="DL8" s="1082" t="s">
        <v>599</v>
      </c>
      <c r="DM8" s="1083"/>
      <c r="DN8" s="1083"/>
      <c r="DO8" s="1083"/>
      <c r="DP8" s="1084"/>
      <c r="DQ8" s="1082" t="s">
        <v>599</v>
      </c>
      <c r="DR8" s="1083"/>
      <c r="DS8" s="1083"/>
      <c r="DT8" s="1083"/>
      <c r="DU8" s="1084"/>
      <c r="DV8" s="1085"/>
      <c r="DW8" s="1086"/>
      <c r="DX8" s="1086"/>
      <c r="DY8" s="1086"/>
      <c r="DZ8" s="1087"/>
      <c r="EA8" s="255"/>
    </row>
    <row r="9" spans="1:131" s="256" customFormat="1" ht="26.25" customHeight="1" x14ac:dyDescent="0.15">
      <c r="A9" s="262">
        <v>3</v>
      </c>
      <c r="B9" s="1130" t="s">
        <v>388</v>
      </c>
      <c r="C9" s="1131"/>
      <c r="D9" s="1131"/>
      <c r="E9" s="1131"/>
      <c r="F9" s="1131"/>
      <c r="G9" s="1131"/>
      <c r="H9" s="1131"/>
      <c r="I9" s="1131"/>
      <c r="J9" s="1131"/>
      <c r="K9" s="1131"/>
      <c r="L9" s="1131"/>
      <c r="M9" s="1131"/>
      <c r="N9" s="1131"/>
      <c r="O9" s="1131"/>
      <c r="P9" s="1132"/>
      <c r="Q9" s="1136">
        <v>26</v>
      </c>
      <c r="R9" s="1137"/>
      <c r="S9" s="1137"/>
      <c r="T9" s="1137"/>
      <c r="U9" s="1137"/>
      <c r="V9" s="1137">
        <v>19</v>
      </c>
      <c r="W9" s="1137"/>
      <c r="X9" s="1137"/>
      <c r="Y9" s="1137"/>
      <c r="Z9" s="1137"/>
      <c r="AA9" s="1137">
        <v>7</v>
      </c>
      <c r="AB9" s="1137"/>
      <c r="AC9" s="1137"/>
      <c r="AD9" s="1137"/>
      <c r="AE9" s="1138"/>
      <c r="AF9" s="1112" t="s">
        <v>387</v>
      </c>
      <c r="AG9" s="1113"/>
      <c r="AH9" s="1113"/>
      <c r="AI9" s="1113"/>
      <c r="AJ9" s="1114"/>
      <c r="AK9" s="1179">
        <v>6</v>
      </c>
      <c r="AL9" s="1180"/>
      <c r="AM9" s="1180"/>
      <c r="AN9" s="1180"/>
      <c r="AO9" s="1180"/>
      <c r="AP9" s="1180">
        <v>55</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604</v>
      </c>
      <c r="BT9" s="1108"/>
      <c r="BU9" s="1108"/>
      <c r="BV9" s="1108"/>
      <c r="BW9" s="1108"/>
      <c r="BX9" s="1108"/>
      <c r="BY9" s="1108"/>
      <c r="BZ9" s="1108"/>
      <c r="CA9" s="1108"/>
      <c r="CB9" s="1108"/>
      <c r="CC9" s="1108"/>
      <c r="CD9" s="1108"/>
      <c r="CE9" s="1108"/>
      <c r="CF9" s="1108"/>
      <c r="CG9" s="1109"/>
      <c r="CH9" s="1082">
        <v>-79</v>
      </c>
      <c r="CI9" s="1083"/>
      <c r="CJ9" s="1083"/>
      <c r="CK9" s="1083"/>
      <c r="CL9" s="1084"/>
      <c r="CM9" s="1082">
        <v>660</v>
      </c>
      <c r="CN9" s="1083"/>
      <c r="CO9" s="1083"/>
      <c r="CP9" s="1083"/>
      <c r="CQ9" s="1084"/>
      <c r="CR9" s="1082">
        <v>53</v>
      </c>
      <c r="CS9" s="1083"/>
      <c r="CT9" s="1083"/>
      <c r="CU9" s="1083"/>
      <c r="CV9" s="1084"/>
      <c r="CW9" s="1082" t="s">
        <v>643</v>
      </c>
      <c r="CX9" s="1083"/>
      <c r="CY9" s="1083"/>
      <c r="CZ9" s="1083"/>
      <c r="DA9" s="1084"/>
      <c r="DB9" s="1082" t="s">
        <v>599</v>
      </c>
      <c r="DC9" s="1083"/>
      <c r="DD9" s="1083"/>
      <c r="DE9" s="1083"/>
      <c r="DF9" s="1084"/>
      <c r="DG9" s="1082" t="s">
        <v>601</v>
      </c>
      <c r="DH9" s="1083"/>
      <c r="DI9" s="1083"/>
      <c r="DJ9" s="1083"/>
      <c r="DK9" s="1084"/>
      <c r="DL9" s="1082" t="s">
        <v>599</v>
      </c>
      <c r="DM9" s="1083"/>
      <c r="DN9" s="1083"/>
      <c r="DO9" s="1083"/>
      <c r="DP9" s="1084"/>
      <c r="DQ9" s="1082" t="s">
        <v>601</v>
      </c>
      <c r="DR9" s="1083"/>
      <c r="DS9" s="1083"/>
      <c r="DT9" s="1083"/>
      <c r="DU9" s="1084"/>
      <c r="DV9" s="1085"/>
      <c r="DW9" s="1086"/>
      <c r="DX9" s="1086"/>
      <c r="DY9" s="1086"/>
      <c r="DZ9" s="1087"/>
      <c r="EA9" s="255"/>
    </row>
    <row r="10" spans="1:131" s="256" customFormat="1" ht="26.25" customHeight="1" x14ac:dyDescent="0.15">
      <c r="A10" s="262">
        <v>4</v>
      </c>
      <c r="B10" s="1130" t="s">
        <v>389</v>
      </c>
      <c r="C10" s="1131"/>
      <c r="D10" s="1131"/>
      <c r="E10" s="1131"/>
      <c r="F10" s="1131"/>
      <c r="G10" s="1131"/>
      <c r="H10" s="1131"/>
      <c r="I10" s="1131"/>
      <c r="J10" s="1131"/>
      <c r="K10" s="1131"/>
      <c r="L10" s="1131"/>
      <c r="M10" s="1131"/>
      <c r="N10" s="1131"/>
      <c r="O10" s="1131"/>
      <c r="P10" s="1132"/>
      <c r="Q10" s="1136">
        <v>74</v>
      </c>
      <c r="R10" s="1137"/>
      <c r="S10" s="1137"/>
      <c r="T10" s="1137"/>
      <c r="U10" s="1137"/>
      <c r="V10" s="1137">
        <v>74</v>
      </c>
      <c r="W10" s="1137"/>
      <c r="X10" s="1137"/>
      <c r="Y10" s="1137"/>
      <c r="Z10" s="1137"/>
      <c r="AA10" s="1137" t="s">
        <v>650</v>
      </c>
      <c r="AB10" s="1137"/>
      <c r="AC10" s="1137"/>
      <c r="AD10" s="1137"/>
      <c r="AE10" s="1138"/>
      <c r="AF10" s="1112" t="s">
        <v>390</v>
      </c>
      <c r="AG10" s="1113"/>
      <c r="AH10" s="1113"/>
      <c r="AI10" s="1113"/>
      <c r="AJ10" s="1114"/>
      <c r="AK10" s="1179">
        <v>15</v>
      </c>
      <c r="AL10" s="1180"/>
      <c r="AM10" s="1180"/>
      <c r="AN10" s="1180"/>
      <c r="AO10" s="1180"/>
      <c r="AP10" s="1180" t="s">
        <v>599</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605</v>
      </c>
      <c r="BT10" s="1108"/>
      <c r="BU10" s="1108"/>
      <c r="BV10" s="1108"/>
      <c r="BW10" s="1108"/>
      <c r="BX10" s="1108"/>
      <c r="BY10" s="1108"/>
      <c r="BZ10" s="1108"/>
      <c r="CA10" s="1108"/>
      <c r="CB10" s="1108"/>
      <c r="CC10" s="1108"/>
      <c r="CD10" s="1108"/>
      <c r="CE10" s="1108"/>
      <c r="CF10" s="1108"/>
      <c r="CG10" s="1109"/>
      <c r="CH10" s="1082">
        <v>1</v>
      </c>
      <c r="CI10" s="1083"/>
      <c r="CJ10" s="1083"/>
      <c r="CK10" s="1083"/>
      <c r="CL10" s="1084"/>
      <c r="CM10" s="1082">
        <v>122</v>
      </c>
      <c r="CN10" s="1083"/>
      <c r="CO10" s="1083"/>
      <c r="CP10" s="1083"/>
      <c r="CQ10" s="1084"/>
      <c r="CR10" s="1082">
        <v>52</v>
      </c>
      <c r="CS10" s="1083"/>
      <c r="CT10" s="1083"/>
      <c r="CU10" s="1083"/>
      <c r="CV10" s="1084"/>
      <c r="CW10" s="1082">
        <v>235</v>
      </c>
      <c r="CX10" s="1083"/>
      <c r="CY10" s="1083"/>
      <c r="CZ10" s="1083"/>
      <c r="DA10" s="1084"/>
      <c r="DB10" s="1082" t="s">
        <v>599</v>
      </c>
      <c r="DC10" s="1083"/>
      <c r="DD10" s="1083"/>
      <c r="DE10" s="1083"/>
      <c r="DF10" s="1084"/>
      <c r="DG10" s="1082" t="s">
        <v>601</v>
      </c>
      <c r="DH10" s="1083"/>
      <c r="DI10" s="1083"/>
      <c r="DJ10" s="1083"/>
      <c r="DK10" s="1084"/>
      <c r="DL10" s="1082" t="s">
        <v>634</v>
      </c>
      <c r="DM10" s="1083"/>
      <c r="DN10" s="1083"/>
      <c r="DO10" s="1083"/>
      <c r="DP10" s="1084"/>
      <c r="DQ10" s="1082" t="s">
        <v>601</v>
      </c>
      <c r="DR10" s="1083"/>
      <c r="DS10" s="1083"/>
      <c r="DT10" s="1083"/>
      <c r="DU10" s="1084"/>
      <c r="DV10" s="1085"/>
      <c r="DW10" s="1086"/>
      <c r="DX10" s="1086"/>
      <c r="DY10" s="1086"/>
      <c r="DZ10" s="1087"/>
      <c r="EA10" s="255"/>
    </row>
    <row r="11" spans="1:131" s="256" customFormat="1" ht="26.25" customHeight="1" x14ac:dyDescent="0.15">
      <c r="A11" s="262">
        <v>5</v>
      </c>
      <c r="B11" s="1130" t="s">
        <v>391</v>
      </c>
      <c r="C11" s="1131"/>
      <c r="D11" s="1131"/>
      <c r="E11" s="1131"/>
      <c r="F11" s="1131"/>
      <c r="G11" s="1131"/>
      <c r="H11" s="1131"/>
      <c r="I11" s="1131"/>
      <c r="J11" s="1131"/>
      <c r="K11" s="1131"/>
      <c r="L11" s="1131"/>
      <c r="M11" s="1131"/>
      <c r="N11" s="1131"/>
      <c r="O11" s="1131"/>
      <c r="P11" s="1132"/>
      <c r="Q11" s="1136">
        <v>976</v>
      </c>
      <c r="R11" s="1137"/>
      <c r="S11" s="1137"/>
      <c r="T11" s="1137"/>
      <c r="U11" s="1137"/>
      <c r="V11" s="1137">
        <v>976</v>
      </c>
      <c r="W11" s="1137"/>
      <c r="X11" s="1137"/>
      <c r="Y11" s="1137"/>
      <c r="Z11" s="1137"/>
      <c r="AA11" s="1137" t="s">
        <v>652</v>
      </c>
      <c r="AB11" s="1137"/>
      <c r="AC11" s="1137"/>
      <c r="AD11" s="1137"/>
      <c r="AE11" s="1138"/>
      <c r="AF11" s="1112" t="s">
        <v>387</v>
      </c>
      <c r="AG11" s="1113"/>
      <c r="AH11" s="1113"/>
      <c r="AI11" s="1113"/>
      <c r="AJ11" s="1114"/>
      <c r="AK11" s="1179" t="s">
        <v>599</v>
      </c>
      <c r="AL11" s="1180"/>
      <c r="AM11" s="1180"/>
      <c r="AN11" s="1180"/>
      <c r="AO11" s="1180"/>
      <c r="AP11" s="1180">
        <v>6883</v>
      </c>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606</v>
      </c>
      <c r="BT11" s="1108"/>
      <c r="BU11" s="1108"/>
      <c r="BV11" s="1108"/>
      <c r="BW11" s="1108"/>
      <c r="BX11" s="1108"/>
      <c r="BY11" s="1108"/>
      <c r="BZ11" s="1108"/>
      <c r="CA11" s="1108"/>
      <c r="CB11" s="1108"/>
      <c r="CC11" s="1108"/>
      <c r="CD11" s="1108"/>
      <c r="CE11" s="1108"/>
      <c r="CF11" s="1108"/>
      <c r="CG11" s="1109"/>
      <c r="CH11" s="1082">
        <v>3</v>
      </c>
      <c r="CI11" s="1083"/>
      <c r="CJ11" s="1083"/>
      <c r="CK11" s="1083"/>
      <c r="CL11" s="1084"/>
      <c r="CM11" s="1082">
        <v>315</v>
      </c>
      <c r="CN11" s="1083"/>
      <c r="CO11" s="1083"/>
      <c r="CP11" s="1083"/>
      <c r="CQ11" s="1084"/>
      <c r="CR11" s="1082">
        <v>52</v>
      </c>
      <c r="CS11" s="1083"/>
      <c r="CT11" s="1083"/>
      <c r="CU11" s="1083"/>
      <c r="CV11" s="1084"/>
      <c r="CW11" s="1082" t="s">
        <v>531</v>
      </c>
      <c r="CX11" s="1083"/>
      <c r="CY11" s="1083"/>
      <c r="CZ11" s="1083"/>
      <c r="DA11" s="1084"/>
      <c r="DB11" s="1082" t="s">
        <v>599</v>
      </c>
      <c r="DC11" s="1083"/>
      <c r="DD11" s="1083"/>
      <c r="DE11" s="1083"/>
      <c r="DF11" s="1084"/>
      <c r="DG11" s="1082" t="s">
        <v>601</v>
      </c>
      <c r="DH11" s="1083"/>
      <c r="DI11" s="1083"/>
      <c r="DJ11" s="1083"/>
      <c r="DK11" s="1084"/>
      <c r="DL11" s="1082" t="s">
        <v>599</v>
      </c>
      <c r="DM11" s="1083"/>
      <c r="DN11" s="1083"/>
      <c r="DO11" s="1083"/>
      <c r="DP11" s="1084"/>
      <c r="DQ11" s="1082" t="s">
        <v>634</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607</v>
      </c>
      <c r="BT12" s="1108"/>
      <c r="BU12" s="1108"/>
      <c r="BV12" s="1108"/>
      <c r="BW12" s="1108"/>
      <c r="BX12" s="1108"/>
      <c r="BY12" s="1108"/>
      <c r="BZ12" s="1108"/>
      <c r="CA12" s="1108"/>
      <c r="CB12" s="1108"/>
      <c r="CC12" s="1108"/>
      <c r="CD12" s="1108"/>
      <c r="CE12" s="1108"/>
      <c r="CF12" s="1108"/>
      <c r="CG12" s="1109"/>
      <c r="CH12" s="1082">
        <v>1</v>
      </c>
      <c r="CI12" s="1083"/>
      <c r="CJ12" s="1083"/>
      <c r="CK12" s="1083"/>
      <c r="CL12" s="1084"/>
      <c r="CM12" s="1082">
        <v>131</v>
      </c>
      <c r="CN12" s="1083"/>
      <c r="CO12" s="1083"/>
      <c r="CP12" s="1083"/>
      <c r="CQ12" s="1084"/>
      <c r="CR12" s="1082">
        <v>24</v>
      </c>
      <c r="CS12" s="1083"/>
      <c r="CT12" s="1083"/>
      <c r="CU12" s="1083"/>
      <c r="CV12" s="1084"/>
      <c r="CW12" s="1082">
        <v>20</v>
      </c>
      <c r="CX12" s="1083"/>
      <c r="CY12" s="1083"/>
      <c r="CZ12" s="1083"/>
      <c r="DA12" s="1084"/>
      <c r="DB12" s="1082" t="s">
        <v>599</v>
      </c>
      <c r="DC12" s="1083"/>
      <c r="DD12" s="1083"/>
      <c r="DE12" s="1083"/>
      <c r="DF12" s="1084"/>
      <c r="DG12" s="1082" t="s">
        <v>599</v>
      </c>
      <c r="DH12" s="1083"/>
      <c r="DI12" s="1083"/>
      <c r="DJ12" s="1083"/>
      <c r="DK12" s="1084"/>
      <c r="DL12" s="1082" t="s">
        <v>599</v>
      </c>
      <c r="DM12" s="1083"/>
      <c r="DN12" s="1083"/>
      <c r="DO12" s="1083"/>
      <c r="DP12" s="1084"/>
      <c r="DQ12" s="1082" t="s">
        <v>634</v>
      </c>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t="s">
        <v>608</v>
      </c>
      <c r="BT13" s="1108"/>
      <c r="BU13" s="1108"/>
      <c r="BV13" s="1108"/>
      <c r="BW13" s="1108"/>
      <c r="BX13" s="1108"/>
      <c r="BY13" s="1108"/>
      <c r="BZ13" s="1108"/>
      <c r="CA13" s="1108"/>
      <c r="CB13" s="1108"/>
      <c r="CC13" s="1108"/>
      <c r="CD13" s="1108"/>
      <c r="CE13" s="1108"/>
      <c r="CF13" s="1108"/>
      <c r="CG13" s="1109"/>
      <c r="CH13" s="1082">
        <v>0</v>
      </c>
      <c r="CI13" s="1083"/>
      <c r="CJ13" s="1083"/>
      <c r="CK13" s="1083"/>
      <c r="CL13" s="1084"/>
      <c r="CM13" s="1082">
        <v>61</v>
      </c>
      <c r="CN13" s="1083"/>
      <c r="CO13" s="1083"/>
      <c r="CP13" s="1083"/>
      <c r="CQ13" s="1084"/>
      <c r="CR13" s="1082">
        <v>22</v>
      </c>
      <c r="CS13" s="1083"/>
      <c r="CT13" s="1083"/>
      <c r="CU13" s="1083"/>
      <c r="CV13" s="1084"/>
      <c r="CW13" s="1082">
        <v>37</v>
      </c>
      <c r="CX13" s="1083"/>
      <c r="CY13" s="1083"/>
      <c r="CZ13" s="1083"/>
      <c r="DA13" s="1084"/>
      <c r="DB13" s="1082" t="s">
        <v>601</v>
      </c>
      <c r="DC13" s="1083"/>
      <c r="DD13" s="1083"/>
      <c r="DE13" s="1083"/>
      <c r="DF13" s="1084"/>
      <c r="DG13" s="1082" t="s">
        <v>599</v>
      </c>
      <c r="DH13" s="1083"/>
      <c r="DI13" s="1083"/>
      <c r="DJ13" s="1083"/>
      <c r="DK13" s="1084"/>
      <c r="DL13" s="1082" t="s">
        <v>599</v>
      </c>
      <c r="DM13" s="1083"/>
      <c r="DN13" s="1083"/>
      <c r="DO13" s="1083"/>
      <c r="DP13" s="1084"/>
      <c r="DQ13" s="1082" t="s">
        <v>601</v>
      </c>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t="s">
        <v>609</v>
      </c>
      <c r="BT14" s="1108"/>
      <c r="BU14" s="1108"/>
      <c r="BV14" s="1108"/>
      <c r="BW14" s="1108"/>
      <c r="BX14" s="1108"/>
      <c r="BY14" s="1108"/>
      <c r="BZ14" s="1108"/>
      <c r="CA14" s="1108"/>
      <c r="CB14" s="1108"/>
      <c r="CC14" s="1108"/>
      <c r="CD14" s="1108"/>
      <c r="CE14" s="1108"/>
      <c r="CF14" s="1108"/>
      <c r="CG14" s="1109"/>
      <c r="CH14" s="1082">
        <v>19</v>
      </c>
      <c r="CI14" s="1083"/>
      <c r="CJ14" s="1083"/>
      <c r="CK14" s="1083"/>
      <c r="CL14" s="1084"/>
      <c r="CM14" s="1082">
        <v>144</v>
      </c>
      <c r="CN14" s="1083"/>
      <c r="CO14" s="1083"/>
      <c r="CP14" s="1083"/>
      <c r="CQ14" s="1084"/>
      <c r="CR14" s="1082">
        <v>30</v>
      </c>
      <c r="CS14" s="1083"/>
      <c r="CT14" s="1083"/>
      <c r="CU14" s="1083"/>
      <c r="CV14" s="1084"/>
      <c r="CW14" s="1082" t="s">
        <v>649</v>
      </c>
      <c r="CX14" s="1083"/>
      <c r="CY14" s="1083"/>
      <c r="CZ14" s="1083"/>
      <c r="DA14" s="1084"/>
      <c r="DB14" s="1082" t="s">
        <v>599</v>
      </c>
      <c r="DC14" s="1083"/>
      <c r="DD14" s="1083"/>
      <c r="DE14" s="1083"/>
      <c r="DF14" s="1084"/>
      <c r="DG14" s="1082" t="s">
        <v>599</v>
      </c>
      <c r="DH14" s="1083"/>
      <c r="DI14" s="1083"/>
      <c r="DJ14" s="1083"/>
      <c r="DK14" s="1084"/>
      <c r="DL14" s="1082" t="s">
        <v>599</v>
      </c>
      <c r="DM14" s="1083"/>
      <c r="DN14" s="1083"/>
      <c r="DO14" s="1083"/>
      <c r="DP14" s="1084"/>
      <c r="DQ14" s="1082" t="s">
        <v>633</v>
      </c>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t="s">
        <v>610</v>
      </c>
      <c r="BT15" s="1108"/>
      <c r="BU15" s="1108"/>
      <c r="BV15" s="1108"/>
      <c r="BW15" s="1108"/>
      <c r="BX15" s="1108"/>
      <c r="BY15" s="1108"/>
      <c r="BZ15" s="1108"/>
      <c r="CA15" s="1108"/>
      <c r="CB15" s="1108"/>
      <c r="CC15" s="1108"/>
      <c r="CD15" s="1108"/>
      <c r="CE15" s="1108"/>
      <c r="CF15" s="1108"/>
      <c r="CG15" s="1109"/>
      <c r="CH15" s="1082">
        <v>2</v>
      </c>
      <c r="CI15" s="1083"/>
      <c r="CJ15" s="1083"/>
      <c r="CK15" s="1083"/>
      <c r="CL15" s="1084"/>
      <c r="CM15" s="1082">
        <v>15</v>
      </c>
      <c r="CN15" s="1083"/>
      <c r="CO15" s="1083"/>
      <c r="CP15" s="1083"/>
      <c r="CQ15" s="1084"/>
      <c r="CR15" s="1082">
        <v>1</v>
      </c>
      <c r="CS15" s="1083"/>
      <c r="CT15" s="1083"/>
      <c r="CU15" s="1083"/>
      <c r="CV15" s="1084"/>
      <c r="CW15" s="1082">
        <v>26</v>
      </c>
      <c r="CX15" s="1083"/>
      <c r="CY15" s="1083"/>
      <c r="CZ15" s="1083"/>
      <c r="DA15" s="1084"/>
      <c r="DB15" s="1082" t="s">
        <v>633</v>
      </c>
      <c r="DC15" s="1083"/>
      <c r="DD15" s="1083"/>
      <c r="DE15" s="1083"/>
      <c r="DF15" s="1084"/>
      <c r="DG15" s="1082" t="s">
        <v>636</v>
      </c>
      <c r="DH15" s="1083"/>
      <c r="DI15" s="1083"/>
      <c r="DJ15" s="1083"/>
      <c r="DK15" s="1084"/>
      <c r="DL15" s="1082" t="s">
        <v>634</v>
      </c>
      <c r="DM15" s="1083"/>
      <c r="DN15" s="1083"/>
      <c r="DO15" s="1083"/>
      <c r="DP15" s="1084"/>
      <c r="DQ15" s="1082" t="s">
        <v>599</v>
      </c>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t="s">
        <v>611</v>
      </c>
      <c r="BT16" s="1108"/>
      <c r="BU16" s="1108"/>
      <c r="BV16" s="1108"/>
      <c r="BW16" s="1108"/>
      <c r="BX16" s="1108"/>
      <c r="BY16" s="1108"/>
      <c r="BZ16" s="1108"/>
      <c r="CA16" s="1108"/>
      <c r="CB16" s="1108"/>
      <c r="CC16" s="1108"/>
      <c r="CD16" s="1108"/>
      <c r="CE16" s="1108"/>
      <c r="CF16" s="1108"/>
      <c r="CG16" s="1109"/>
      <c r="CH16" s="1082">
        <v>326</v>
      </c>
      <c r="CI16" s="1083"/>
      <c r="CJ16" s="1083"/>
      <c r="CK16" s="1083"/>
      <c r="CL16" s="1084"/>
      <c r="CM16" s="1082">
        <v>3800</v>
      </c>
      <c r="CN16" s="1083"/>
      <c r="CO16" s="1083"/>
      <c r="CP16" s="1083"/>
      <c r="CQ16" s="1084"/>
      <c r="CR16" s="1082">
        <v>2654</v>
      </c>
      <c r="CS16" s="1083"/>
      <c r="CT16" s="1083"/>
      <c r="CU16" s="1083"/>
      <c r="CV16" s="1084"/>
      <c r="CW16" s="1082">
        <v>5</v>
      </c>
      <c r="CX16" s="1083"/>
      <c r="CY16" s="1083"/>
      <c r="CZ16" s="1083"/>
      <c r="DA16" s="1084"/>
      <c r="DB16" s="1082">
        <v>6883</v>
      </c>
      <c r="DC16" s="1083"/>
      <c r="DD16" s="1083"/>
      <c r="DE16" s="1083"/>
      <c r="DF16" s="1084"/>
      <c r="DG16" s="1082" t="s">
        <v>599</v>
      </c>
      <c r="DH16" s="1083"/>
      <c r="DI16" s="1083"/>
      <c r="DJ16" s="1083"/>
      <c r="DK16" s="1084"/>
      <c r="DL16" s="1082" t="s">
        <v>599</v>
      </c>
      <c r="DM16" s="1083"/>
      <c r="DN16" s="1083"/>
      <c r="DO16" s="1083"/>
      <c r="DP16" s="1084"/>
      <c r="DQ16" s="1082" t="s">
        <v>635</v>
      </c>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t="s">
        <v>612</v>
      </c>
      <c r="BT17" s="1108"/>
      <c r="BU17" s="1108"/>
      <c r="BV17" s="1108"/>
      <c r="BW17" s="1108"/>
      <c r="BX17" s="1108"/>
      <c r="BY17" s="1108"/>
      <c r="BZ17" s="1108"/>
      <c r="CA17" s="1108"/>
      <c r="CB17" s="1108"/>
      <c r="CC17" s="1108"/>
      <c r="CD17" s="1108"/>
      <c r="CE17" s="1108"/>
      <c r="CF17" s="1108"/>
      <c r="CG17" s="1109"/>
      <c r="CH17" s="1082">
        <v>333</v>
      </c>
      <c r="CI17" s="1083"/>
      <c r="CJ17" s="1083"/>
      <c r="CK17" s="1083"/>
      <c r="CL17" s="1084"/>
      <c r="CM17" s="1082">
        <v>5814</v>
      </c>
      <c r="CN17" s="1083"/>
      <c r="CO17" s="1083"/>
      <c r="CP17" s="1083"/>
      <c r="CQ17" s="1084"/>
      <c r="CR17" s="1082">
        <v>1</v>
      </c>
      <c r="CS17" s="1083"/>
      <c r="CT17" s="1083"/>
      <c r="CU17" s="1083"/>
      <c r="CV17" s="1084"/>
      <c r="CW17" s="1082">
        <v>61</v>
      </c>
      <c r="CX17" s="1083"/>
      <c r="CY17" s="1083"/>
      <c r="CZ17" s="1083"/>
      <c r="DA17" s="1084"/>
      <c r="DB17" s="1082" t="s">
        <v>637</v>
      </c>
      <c r="DC17" s="1083"/>
      <c r="DD17" s="1083"/>
      <c r="DE17" s="1083"/>
      <c r="DF17" s="1084"/>
      <c r="DG17" s="1082" t="s">
        <v>599</v>
      </c>
      <c r="DH17" s="1083"/>
      <c r="DI17" s="1083"/>
      <c r="DJ17" s="1083"/>
      <c r="DK17" s="1084"/>
      <c r="DL17" s="1082" t="s">
        <v>599</v>
      </c>
      <c r="DM17" s="1083"/>
      <c r="DN17" s="1083"/>
      <c r="DO17" s="1083"/>
      <c r="DP17" s="1084"/>
      <c r="DQ17" s="1082" t="s">
        <v>599</v>
      </c>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t="s">
        <v>613</v>
      </c>
      <c r="BT18" s="1108"/>
      <c r="BU18" s="1108"/>
      <c r="BV18" s="1108"/>
      <c r="BW18" s="1108"/>
      <c r="BX18" s="1108"/>
      <c r="BY18" s="1108"/>
      <c r="BZ18" s="1108"/>
      <c r="CA18" s="1108"/>
      <c r="CB18" s="1108"/>
      <c r="CC18" s="1108"/>
      <c r="CD18" s="1108"/>
      <c r="CE18" s="1108"/>
      <c r="CF18" s="1108"/>
      <c r="CG18" s="1109"/>
      <c r="CH18" s="1082">
        <v>296</v>
      </c>
      <c r="CI18" s="1083"/>
      <c r="CJ18" s="1083"/>
      <c r="CK18" s="1083"/>
      <c r="CL18" s="1084"/>
      <c r="CM18" s="1082">
        <v>7715</v>
      </c>
      <c r="CN18" s="1083"/>
      <c r="CO18" s="1083"/>
      <c r="CP18" s="1083"/>
      <c r="CQ18" s="1084"/>
      <c r="CR18" s="1082">
        <v>1</v>
      </c>
      <c r="CS18" s="1083"/>
      <c r="CT18" s="1083"/>
      <c r="CU18" s="1083"/>
      <c r="CV18" s="1084"/>
      <c r="CW18" s="1082" t="s">
        <v>599</v>
      </c>
      <c r="CX18" s="1083"/>
      <c r="CY18" s="1083"/>
      <c r="CZ18" s="1083"/>
      <c r="DA18" s="1084"/>
      <c r="DB18" s="1082" t="s">
        <v>634</v>
      </c>
      <c r="DC18" s="1083"/>
      <c r="DD18" s="1083"/>
      <c r="DE18" s="1083"/>
      <c r="DF18" s="1084"/>
      <c r="DG18" s="1082" t="s">
        <v>635</v>
      </c>
      <c r="DH18" s="1083"/>
      <c r="DI18" s="1083"/>
      <c r="DJ18" s="1083"/>
      <c r="DK18" s="1084"/>
      <c r="DL18" s="1082" t="s">
        <v>599</v>
      </c>
      <c r="DM18" s="1083"/>
      <c r="DN18" s="1083"/>
      <c r="DO18" s="1083"/>
      <c r="DP18" s="1084"/>
      <c r="DQ18" s="1082" t="s">
        <v>634</v>
      </c>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t="s">
        <v>614</v>
      </c>
      <c r="BT19" s="1108"/>
      <c r="BU19" s="1108"/>
      <c r="BV19" s="1108"/>
      <c r="BW19" s="1108"/>
      <c r="BX19" s="1108"/>
      <c r="BY19" s="1108"/>
      <c r="BZ19" s="1108"/>
      <c r="CA19" s="1108"/>
      <c r="CB19" s="1108"/>
      <c r="CC19" s="1108"/>
      <c r="CD19" s="1108"/>
      <c r="CE19" s="1108"/>
      <c r="CF19" s="1108"/>
      <c r="CG19" s="1109"/>
      <c r="CH19" s="1082">
        <v>6</v>
      </c>
      <c r="CI19" s="1083"/>
      <c r="CJ19" s="1083"/>
      <c r="CK19" s="1083"/>
      <c r="CL19" s="1084"/>
      <c r="CM19" s="1082">
        <v>209</v>
      </c>
      <c r="CN19" s="1083"/>
      <c r="CO19" s="1083"/>
      <c r="CP19" s="1083"/>
      <c r="CQ19" s="1084"/>
      <c r="CR19" s="1082">
        <v>20</v>
      </c>
      <c r="CS19" s="1083"/>
      <c r="CT19" s="1083"/>
      <c r="CU19" s="1083"/>
      <c r="CV19" s="1084"/>
      <c r="CW19" s="1082">
        <v>7</v>
      </c>
      <c r="CX19" s="1083"/>
      <c r="CY19" s="1083"/>
      <c r="CZ19" s="1083"/>
      <c r="DA19" s="1084"/>
      <c r="DB19" s="1082" t="s">
        <v>601</v>
      </c>
      <c r="DC19" s="1083"/>
      <c r="DD19" s="1083"/>
      <c r="DE19" s="1083"/>
      <c r="DF19" s="1084"/>
      <c r="DG19" s="1082" t="s">
        <v>599</v>
      </c>
      <c r="DH19" s="1083"/>
      <c r="DI19" s="1083"/>
      <c r="DJ19" s="1083"/>
      <c r="DK19" s="1084"/>
      <c r="DL19" s="1082" t="s">
        <v>633</v>
      </c>
      <c r="DM19" s="1083"/>
      <c r="DN19" s="1083"/>
      <c r="DO19" s="1083"/>
      <c r="DP19" s="1084"/>
      <c r="DQ19" s="1082" t="s">
        <v>599</v>
      </c>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1">
        <v>166726</v>
      </c>
      <c r="R23" s="1162"/>
      <c r="S23" s="1162"/>
      <c r="T23" s="1162"/>
      <c r="U23" s="1162"/>
      <c r="V23" s="1162">
        <v>164648</v>
      </c>
      <c r="W23" s="1162"/>
      <c r="X23" s="1162"/>
      <c r="Y23" s="1162"/>
      <c r="Z23" s="1162"/>
      <c r="AA23" s="1162">
        <v>2078</v>
      </c>
      <c r="AB23" s="1162"/>
      <c r="AC23" s="1162"/>
      <c r="AD23" s="1162"/>
      <c r="AE23" s="1163"/>
      <c r="AF23" s="1164">
        <v>210</v>
      </c>
      <c r="AG23" s="1162"/>
      <c r="AH23" s="1162"/>
      <c r="AI23" s="1162"/>
      <c r="AJ23" s="1165"/>
      <c r="AK23" s="1166"/>
      <c r="AL23" s="1167"/>
      <c r="AM23" s="1167"/>
      <c r="AN23" s="1167"/>
      <c r="AO23" s="1167"/>
      <c r="AP23" s="1162">
        <v>160273</v>
      </c>
      <c r="AQ23" s="1162"/>
      <c r="AR23" s="1162"/>
      <c r="AS23" s="1162"/>
      <c r="AT23" s="1162"/>
      <c r="AU23" s="1168"/>
      <c r="AV23" s="1168"/>
      <c r="AW23" s="1168"/>
      <c r="AX23" s="1168"/>
      <c r="AY23" s="1169"/>
      <c r="AZ23" s="1158" t="s">
        <v>387</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368</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35209</v>
      </c>
      <c r="R28" s="1147"/>
      <c r="S28" s="1147"/>
      <c r="T28" s="1147"/>
      <c r="U28" s="1147"/>
      <c r="V28" s="1147">
        <v>34892</v>
      </c>
      <c r="W28" s="1147"/>
      <c r="X28" s="1147"/>
      <c r="Y28" s="1147"/>
      <c r="Z28" s="1147"/>
      <c r="AA28" s="1147">
        <v>317</v>
      </c>
      <c r="AB28" s="1147"/>
      <c r="AC28" s="1147"/>
      <c r="AD28" s="1147"/>
      <c r="AE28" s="1148"/>
      <c r="AF28" s="1149">
        <v>317</v>
      </c>
      <c r="AG28" s="1147"/>
      <c r="AH28" s="1147"/>
      <c r="AI28" s="1147"/>
      <c r="AJ28" s="1150"/>
      <c r="AK28" s="1151">
        <v>3229</v>
      </c>
      <c r="AL28" s="1139"/>
      <c r="AM28" s="1139"/>
      <c r="AN28" s="1139"/>
      <c r="AO28" s="1139"/>
      <c r="AP28" s="1139">
        <v>37</v>
      </c>
      <c r="AQ28" s="1139"/>
      <c r="AR28" s="1139"/>
      <c r="AS28" s="1139"/>
      <c r="AT28" s="1139"/>
      <c r="AU28" s="1139">
        <v>3</v>
      </c>
      <c r="AV28" s="1139"/>
      <c r="AW28" s="1139"/>
      <c r="AX28" s="1139"/>
      <c r="AY28" s="1139"/>
      <c r="AZ28" s="1140" t="s">
        <v>599</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406</v>
      </c>
      <c r="C29" s="1131"/>
      <c r="D29" s="1131"/>
      <c r="E29" s="1131"/>
      <c r="F29" s="1131"/>
      <c r="G29" s="1131"/>
      <c r="H29" s="1131"/>
      <c r="I29" s="1131"/>
      <c r="J29" s="1131"/>
      <c r="K29" s="1131"/>
      <c r="L29" s="1131"/>
      <c r="M29" s="1131"/>
      <c r="N29" s="1131"/>
      <c r="O29" s="1131"/>
      <c r="P29" s="1132"/>
      <c r="Q29" s="1136">
        <v>33891</v>
      </c>
      <c r="R29" s="1137"/>
      <c r="S29" s="1137"/>
      <c r="T29" s="1137"/>
      <c r="U29" s="1137"/>
      <c r="V29" s="1137">
        <v>33195</v>
      </c>
      <c r="W29" s="1137"/>
      <c r="X29" s="1137"/>
      <c r="Y29" s="1137"/>
      <c r="Z29" s="1137"/>
      <c r="AA29" s="1137">
        <v>695</v>
      </c>
      <c r="AB29" s="1137"/>
      <c r="AC29" s="1137"/>
      <c r="AD29" s="1137"/>
      <c r="AE29" s="1138"/>
      <c r="AF29" s="1112">
        <v>695</v>
      </c>
      <c r="AG29" s="1113"/>
      <c r="AH29" s="1113"/>
      <c r="AI29" s="1113"/>
      <c r="AJ29" s="1114"/>
      <c r="AK29" s="1073">
        <v>4904</v>
      </c>
      <c r="AL29" s="1064"/>
      <c r="AM29" s="1064"/>
      <c r="AN29" s="1064"/>
      <c r="AO29" s="1064"/>
      <c r="AP29" s="1064" t="s">
        <v>599</v>
      </c>
      <c r="AQ29" s="1064"/>
      <c r="AR29" s="1064"/>
      <c r="AS29" s="1064"/>
      <c r="AT29" s="1064"/>
      <c r="AU29" s="1064" t="s">
        <v>599</v>
      </c>
      <c r="AV29" s="1064"/>
      <c r="AW29" s="1064"/>
      <c r="AX29" s="1064"/>
      <c r="AY29" s="1064"/>
      <c r="AZ29" s="1135" t="s">
        <v>599</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407</v>
      </c>
      <c r="C30" s="1131"/>
      <c r="D30" s="1131"/>
      <c r="E30" s="1131"/>
      <c r="F30" s="1131"/>
      <c r="G30" s="1131"/>
      <c r="H30" s="1131"/>
      <c r="I30" s="1131"/>
      <c r="J30" s="1131"/>
      <c r="K30" s="1131"/>
      <c r="L30" s="1131"/>
      <c r="M30" s="1131"/>
      <c r="N30" s="1131"/>
      <c r="O30" s="1131"/>
      <c r="P30" s="1132"/>
      <c r="Q30" s="1136">
        <v>5115</v>
      </c>
      <c r="R30" s="1137"/>
      <c r="S30" s="1137"/>
      <c r="T30" s="1137"/>
      <c r="U30" s="1137"/>
      <c r="V30" s="1137">
        <v>5104</v>
      </c>
      <c r="W30" s="1137"/>
      <c r="X30" s="1137"/>
      <c r="Y30" s="1137"/>
      <c r="Z30" s="1137"/>
      <c r="AA30" s="1137">
        <v>12</v>
      </c>
      <c r="AB30" s="1137"/>
      <c r="AC30" s="1137"/>
      <c r="AD30" s="1137"/>
      <c r="AE30" s="1138"/>
      <c r="AF30" s="1112">
        <v>12</v>
      </c>
      <c r="AG30" s="1113"/>
      <c r="AH30" s="1113"/>
      <c r="AI30" s="1113"/>
      <c r="AJ30" s="1114"/>
      <c r="AK30" s="1073">
        <v>989</v>
      </c>
      <c r="AL30" s="1064"/>
      <c r="AM30" s="1064"/>
      <c r="AN30" s="1064"/>
      <c r="AO30" s="1064"/>
      <c r="AP30" s="1064" t="s">
        <v>599</v>
      </c>
      <c r="AQ30" s="1064"/>
      <c r="AR30" s="1064"/>
      <c r="AS30" s="1064"/>
      <c r="AT30" s="1064"/>
      <c r="AU30" s="1064" t="s">
        <v>599</v>
      </c>
      <c r="AV30" s="1064"/>
      <c r="AW30" s="1064"/>
      <c r="AX30" s="1064"/>
      <c r="AY30" s="1064"/>
      <c r="AZ30" s="1135" t="s">
        <v>601</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408</v>
      </c>
      <c r="C31" s="1131"/>
      <c r="D31" s="1131"/>
      <c r="E31" s="1131"/>
      <c r="F31" s="1131"/>
      <c r="G31" s="1131"/>
      <c r="H31" s="1131"/>
      <c r="I31" s="1131"/>
      <c r="J31" s="1131"/>
      <c r="K31" s="1131"/>
      <c r="L31" s="1131"/>
      <c r="M31" s="1131"/>
      <c r="N31" s="1131"/>
      <c r="O31" s="1131"/>
      <c r="P31" s="1132"/>
      <c r="Q31" s="1136">
        <v>141</v>
      </c>
      <c r="R31" s="1137"/>
      <c r="S31" s="1137"/>
      <c r="T31" s="1137"/>
      <c r="U31" s="1137"/>
      <c r="V31" s="1137">
        <v>95</v>
      </c>
      <c r="W31" s="1137"/>
      <c r="X31" s="1137"/>
      <c r="Y31" s="1137"/>
      <c r="Z31" s="1137"/>
      <c r="AA31" s="1137">
        <v>45</v>
      </c>
      <c r="AB31" s="1137"/>
      <c r="AC31" s="1137"/>
      <c r="AD31" s="1137"/>
      <c r="AE31" s="1138"/>
      <c r="AF31" s="1112">
        <v>45</v>
      </c>
      <c r="AG31" s="1113"/>
      <c r="AH31" s="1113"/>
      <c r="AI31" s="1113"/>
      <c r="AJ31" s="1114"/>
      <c r="AK31" s="1073" t="s">
        <v>599</v>
      </c>
      <c r="AL31" s="1064"/>
      <c r="AM31" s="1064"/>
      <c r="AN31" s="1064"/>
      <c r="AO31" s="1064"/>
      <c r="AP31" s="1064" t="s">
        <v>599</v>
      </c>
      <c r="AQ31" s="1064"/>
      <c r="AR31" s="1064"/>
      <c r="AS31" s="1064"/>
      <c r="AT31" s="1064"/>
      <c r="AU31" s="1064" t="s">
        <v>600</v>
      </c>
      <c r="AV31" s="1064"/>
      <c r="AW31" s="1064"/>
      <c r="AX31" s="1064"/>
      <c r="AY31" s="1064"/>
      <c r="AZ31" s="1135" t="s">
        <v>599</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409</v>
      </c>
      <c r="C32" s="1131"/>
      <c r="D32" s="1131"/>
      <c r="E32" s="1131"/>
      <c r="F32" s="1131"/>
      <c r="G32" s="1131"/>
      <c r="H32" s="1131"/>
      <c r="I32" s="1131"/>
      <c r="J32" s="1131"/>
      <c r="K32" s="1131"/>
      <c r="L32" s="1131"/>
      <c r="M32" s="1131"/>
      <c r="N32" s="1131"/>
      <c r="O32" s="1131"/>
      <c r="P32" s="1132"/>
      <c r="Q32" s="1136">
        <v>7075</v>
      </c>
      <c r="R32" s="1137"/>
      <c r="S32" s="1137"/>
      <c r="T32" s="1137"/>
      <c r="U32" s="1137"/>
      <c r="V32" s="1137">
        <v>5821</v>
      </c>
      <c r="W32" s="1137"/>
      <c r="X32" s="1137"/>
      <c r="Y32" s="1137"/>
      <c r="Z32" s="1137"/>
      <c r="AA32" s="1137">
        <v>1254</v>
      </c>
      <c r="AB32" s="1137"/>
      <c r="AC32" s="1137"/>
      <c r="AD32" s="1137"/>
      <c r="AE32" s="1138"/>
      <c r="AF32" s="1112">
        <v>13608</v>
      </c>
      <c r="AG32" s="1113"/>
      <c r="AH32" s="1113"/>
      <c r="AI32" s="1113"/>
      <c r="AJ32" s="1114"/>
      <c r="AK32" s="1073">
        <v>578</v>
      </c>
      <c r="AL32" s="1064"/>
      <c r="AM32" s="1064"/>
      <c r="AN32" s="1064"/>
      <c r="AO32" s="1064"/>
      <c r="AP32" s="1064">
        <v>30501</v>
      </c>
      <c r="AQ32" s="1064"/>
      <c r="AR32" s="1064"/>
      <c r="AS32" s="1064"/>
      <c r="AT32" s="1064"/>
      <c r="AU32" s="1064">
        <v>4087</v>
      </c>
      <c r="AV32" s="1064"/>
      <c r="AW32" s="1064"/>
      <c r="AX32" s="1064"/>
      <c r="AY32" s="1064"/>
      <c r="AZ32" s="1135" t="s">
        <v>599</v>
      </c>
      <c r="BA32" s="1135"/>
      <c r="BB32" s="1135"/>
      <c r="BC32" s="1135"/>
      <c r="BD32" s="1135"/>
      <c r="BE32" s="1125" t="s">
        <v>410</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411</v>
      </c>
      <c r="C33" s="1131"/>
      <c r="D33" s="1131"/>
      <c r="E33" s="1131"/>
      <c r="F33" s="1131"/>
      <c r="G33" s="1131"/>
      <c r="H33" s="1131"/>
      <c r="I33" s="1131"/>
      <c r="J33" s="1131"/>
      <c r="K33" s="1131"/>
      <c r="L33" s="1131"/>
      <c r="M33" s="1131"/>
      <c r="N33" s="1131"/>
      <c r="O33" s="1131"/>
      <c r="P33" s="1132"/>
      <c r="Q33" s="1136">
        <v>14192</v>
      </c>
      <c r="R33" s="1137"/>
      <c r="S33" s="1137"/>
      <c r="T33" s="1137"/>
      <c r="U33" s="1137"/>
      <c r="V33" s="1137">
        <v>11829</v>
      </c>
      <c r="W33" s="1137"/>
      <c r="X33" s="1137"/>
      <c r="Y33" s="1137"/>
      <c r="Z33" s="1137"/>
      <c r="AA33" s="1137">
        <v>2363</v>
      </c>
      <c r="AB33" s="1137"/>
      <c r="AC33" s="1137"/>
      <c r="AD33" s="1137"/>
      <c r="AE33" s="1138"/>
      <c r="AF33" s="1112">
        <v>5325</v>
      </c>
      <c r="AG33" s="1113"/>
      <c r="AH33" s="1113"/>
      <c r="AI33" s="1113"/>
      <c r="AJ33" s="1114"/>
      <c r="AK33" s="1073">
        <v>4584</v>
      </c>
      <c r="AL33" s="1064"/>
      <c r="AM33" s="1064"/>
      <c r="AN33" s="1064"/>
      <c r="AO33" s="1064"/>
      <c r="AP33" s="1064">
        <v>84385</v>
      </c>
      <c r="AQ33" s="1064"/>
      <c r="AR33" s="1064"/>
      <c r="AS33" s="1064"/>
      <c r="AT33" s="1064"/>
      <c r="AU33" s="1064">
        <v>44049</v>
      </c>
      <c r="AV33" s="1064"/>
      <c r="AW33" s="1064"/>
      <c r="AX33" s="1064"/>
      <c r="AY33" s="1064"/>
      <c r="AZ33" s="1135" t="s">
        <v>601</v>
      </c>
      <c r="BA33" s="1135"/>
      <c r="BB33" s="1135"/>
      <c r="BC33" s="1135"/>
      <c r="BD33" s="1135"/>
      <c r="BE33" s="1125" t="s">
        <v>412</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413</v>
      </c>
      <c r="C34" s="1131"/>
      <c r="D34" s="1131"/>
      <c r="E34" s="1131"/>
      <c r="F34" s="1131"/>
      <c r="G34" s="1131"/>
      <c r="H34" s="1131"/>
      <c r="I34" s="1131"/>
      <c r="J34" s="1131"/>
      <c r="K34" s="1131"/>
      <c r="L34" s="1131"/>
      <c r="M34" s="1131"/>
      <c r="N34" s="1131"/>
      <c r="O34" s="1131"/>
      <c r="P34" s="1132"/>
      <c r="Q34" s="1136">
        <v>85</v>
      </c>
      <c r="R34" s="1137"/>
      <c r="S34" s="1137"/>
      <c r="T34" s="1137"/>
      <c r="U34" s="1137"/>
      <c r="V34" s="1137">
        <v>115</v>
      </c>
      <c r="W34" s="1137"/>
      <c r="X34" s="1137"/>
      <c r="Y34" s="1137"/>
      <c r="Z34" s="1137"/>
      <c r="AA34" s="1137">
        <v>-29</v>
      </c>
      <c r="AB34" s="1137"/>
      <c r="AC34" s="1137"/>
      <c r="AD34" s="1137"/>
      <c r="AE34" s="1138"/>
      <c r="AF34" s="1112">
        <v>60</v>
      </c>
      <c r="AG34" s="1113"/>
      <c r="AH34" s="1113"/>
      <c r="AI34" s="1113"/>
      <c r="AJ34" s="1114"/>
      <c r="AK34" s="1073">
        <v>98</v>
      </c>
      <c r="AL34" s="1064"/>
      <c r="AM34" s="1064"/>
      <c r="AN34" s="1064"/>
      <c r="AO34" s="1064"/>
      <c r="AP34" s="1064">
        <v>415</v>
      </c>
      <c r="AQ34" s="1064"/>
      <c r="AR34" s="1064"/>
      <c r="AS34" s="1064"/>
      <c r="AT34" s="1064"/>
      <c r="AU34" s="1064">
        <v>409</v>
      </c>
      <c r="AV34" s="1064"/>
      <c r="AW34" s="1064"/>
      <c r="AX34" s="1064"/>
      <c r="AY34" s="1064"/>
      <c r="AZ34" s="1135" t="s">
        <v>599</v>
      </c>
      <c r="BA34" s="1135"/>
      <c r="BB34" s="1135"/>
      <c r="BC34" s="1135"/>
      <c r="BD34" s="1135"/>
      <c r="BE34" s="1125" t="s">
        <v>412</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414</v>
      </c>
      <c r="C35" s="1131"/>
      <c r="D35" s="1131"/>
      <c r="E35" s="1131"/>
      <c r="F35" s="1131"/>
      <c r="G35" s="1131"/>
      <c r="H35" s="1131"/>
      <c r="I35" s="1131"/>
      <c r="J35" s="1131"/>
      <c r="K35" s="1131"/>
      <c r="L35" s="1131"/>
      <c r="M35" s="1131"/>
      <c r="N35" s="1131"/>
      <c r="O35" s="1131"/>
      <c r="P35" s="1132"/>
      <c r="Q35" s="1136">
        <v>187</v>
      </c>
      <c r="R35" s="1137"/>
      <c r="S35" s="1137"/>
      <c r="T35" s="1137"/>
      <c r="U35" s="1137"/>
      <c r="V35" s="1137">
        <v>121</v>
      </c>
      <c r="W35" s="1137"/>
      <c r="X35" s="1137"/>
      <c r="Y35" s="1137"/>
      <c r="Z35" s="1137"/>
      <c r="AA35" s="1137">
        <v>66</v>
      </c>
      <c r="AB35" s="1137"/>
      <c r="AC35" s="1137"/>
      <c r="AD35" s="1137"/>
      <c r="AE35" s="1138"/>
      <c r="AF35" s="1112">
        <v>1599</v>
      </c>
      <c r="AG35" s="1113"/>
      <c r="AH35" s="1113"/>
      <c r="AI35" s="1113"/>
      <c r="AJ35" s="1114"/>
      <c r="AK35" s="1073" t="s">
        <v>599</v>
      </c>
      <c r="AL35" s="1064"/>
      <c r="AM35" s="1064"/>
      <c r="AN35" s="1064"/>
      <c r="AO35" s="1064"/>
      <c r="AP35" s="1064" t="s">
        <v>599</v>
      </c>
      <c r="AQ35" s="1064"/>
      <c r="AR35" s="1064"/>
      <c r="AS35" s="1064"/>
      <c r="AT35" s="1064"/>
      <c r="AU35" s="1064" t="s">
        <v>599</v>
      </c>
      <c r="AV35" s="1064"/>
      <c r="AW35" s="1064"/>
      <c r="AX35" s="1064"/>
      <c r="AY35" s="1064"/>
      <c r="AZ35" s="1135" t="s">
        <v>599</v>
      </c>
      <c r="BA35" s="1135"/>
      <c r="BB35" s="1135"/>
      <c r="BC35" s="1135"/>
      <c r="BD35" s="1135"/>
      <c r="BE35" s="1125" t="s">
        <v>415</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416</v>
      </c>
      <c r="C36" s="1131"/>
      <c r="D36" s="1131"/>
      <c r="E36" s="1131"/>
      <c r="F36" s="1131"/>
      <c r="G36" s="1131"/>
      <c r="H36" s="1131"/>
      <c r="I36" s="1131"/>
      <c r="J36" s="1131"/>
      <c r="K36" s="1131"/>
      <c r="L36" s="1131"/>
      <c r="M36" s="1131"/>
      <c r="N36" s="1131"/>
      <c r="O36" s="1131"/>
      <c r="P36" s="1132"/>
      <c r="Q36" s="1136">
        <v>61</v>
      </c>
      <c r="R36" s="1137"/>
      <c r="S36" s="1137"/>
      <c r="T36" s="1137"/>
      <c r="U36" s="1137"/>
      <c r="V36" s="1137">
        <v>61</v>
      </c>
      <c r="W36" s="1137"/>
      <c r="X36" s="1137"/>
      <c r="Y36" s="1137"/>
      <c r="Z36" s="1137"/>
      <c r="AA36" s="1137" t="s">
        <v>599</v>
      </c>
      <c r="AB36" s="1137"/>
      <c r="AC36" s="1137"/>
      <c r="AD36" s="1137"/>
      <c r="AE36" s="1138"/>
      <c r="AF36" s="1112" t="s">
        <v>417</v>
      </c>
      <c r="AG36" s="1113"/>
      <c r="AH36" s="1113"/>
      <c r="AI36" s="1113"/>
      <c r="AJ36" s="1114"/>
      <c r="AK36" s="1073">
        <v>61</v>
      </c>
      <c r="AL36" s="1064"/>
      <c r="AM36" s="1064"/>
      <c r="AN36" s="1064"/>
      <c r="AO36" s="1064"/>
      <c r="AP36" s="1064" t="s">
        <v>599</v>
      </c>
      <c r="AQ36" s="1064"/>
      <c r="AR36" s="1064"/>
      <c r="AS36" s="1064"/>
      <c r="AT36" s="1064"/>
      <c r="AU36" s="1064" t="s">
        <v>599</v>
      </c>
      <c r="AV36" s="1064"/>
      <c r="AW36" s="1064"/>
      <c r="AX36" s="1064"/>
      <c r="AY36" s="1064"/>
      <c r="AZ36" s="1135" t="s">
        <v>599</v>
      </c>
      <c r="BA36" s="1135"/>
      <c r="BB36" s="1135"/>
      <c r="BC36" s="1135"/>
      <c r="BD36" s="1135"/>
      <c r="BE36" s="1125" t="s">
        <v>418</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419</v>
      </c>
      <c r="C37" s="1131"/>
      <c r="D37" s="1131"/>
      <c r="E37" s="1131"/>
      <c r="F37" s="1131"/>
      <c r="G37" s="1131"/>
      <c r="H37" s="1131"/>
      <c r="I37" s="1131"/>
      <c r="J37" s="1131"/>
      <c r="K37" s="1131"/>
      <c r="L37" s="1131"/>
      <c r="M37" s="1131"/>
      <c r="N37" s="1131"/>
      <c r="O37" s="1131"/>
      <c r="P37" s="1132"/>
      <c r="Q37" s="1136">
        <v>75</v>
      </c>
      <c r="R37" s="1137"/>
      <c r="S37" s="1137"/>
      <c r="T37" s="1137"/>
      <c r="U37" s="1137"/>
      <c r="V37" s="1137">
        <v>74</v>
      </c>
      <c r="W37" s="1137"/>
      <c r="X37" s="1137"/>
      <c r="Y37" s="1137"/>
      <c r="Z37" s="1137"/>
      <c r="AA37" s="1137">
        <v>0</v>
      </c>
      <c r="AB37" s="1137"/>
      <c r="AC37" s="1137"/>
      <c r="AD37" s="1137"/>
      <c r="AE37" s="1138"/>
      <c r="AF37" s="1112">
        <v>0</v>
      </c>
      <c r="AG37" s="1113"/>
      <c r="AH37" s="1113"/>
      <c r="AI37" s="1113"/>
      <c r="AJ37" s="1114"/>
      <c r="AK37" s="1073">
        <v>71</v>
      </c>
      <c r="AL37" s="1064"/>
      <c r="AM37" s="1064"/>
      <c r="AN37" s="1064"/>
      <c r="AO37" s="1064"/>
      <c r="AP37" s="1064">
        <v>5</v>
      </c>
      <c r="AQ37" s="1064"/>
      <c r="AR37" s="1064"/>
      <c r="AS37" s="1064"/>
      <c r="AT37" s="1064"/>
      <c r="AU37" s="1064" t="s">
        <v>599</v>
      </c>
      <c r="AV37" s="1064"/>
      <c r="AW37" s="1064"/>
      <c r="AX37" s="1064"/>
      <c r="AY37" s="1064"/>
      <c r="AZ37" s="1135" t="s">
        <v>599</v>
      </c>
      <c r="BA37" s="1135"/>
      <c r="BB37" s="1135"/>
      <c r="BC37" s="1135"/>
      <c r="BD37" s="1135"/>
      <c r="BE37" s="1125" t="s">
        <v>420</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393</v>
      </c>
      <c r="B63" s="1037" t="s">
        <v>422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21661</v>
      </c>
      <c r="AG63" s="1052"/>
      <c r="AH63" s="1052"/>
      <c r="AI63" s="1052"/>
      <c r="AJ63" s="1123"/>
      <c r="AK63" s="1124"/>
      <c r="AL63" s="1056"/>
      <c r="AM63" s="1056"/>
      <c r="AN63" s="1056"/>
      <c r="AO63" s="1056"/>
      <c r="AP63" s="1052">
        <v>115338</v>
      </c>
      <c r="AQ63" s="1052"/>
      <c r="AR63" s="1052"/>
      <c r="AS63" s="1052"/>
      <c r="AT63" s="1052"/>
      <c r="AU63" s="1052">
        <v>48548</v>
      </c>
      <c r="AV63" s="1052"/>
      <c r="AW63" s="1052"/>
      <c r="AX63" s="1052"/>
      <c r="AY63" s="1052"/>
      <c r="AZ63" s="1118"/>
      <c r="BA63" s="1118"/>
      <c r="BB63" s="1118"/>
      <c r="BC63" s="1118"/>
      <c r="BD63" s="1118"/>
      <c r="BE63" s="1053"/>
      <c r="BF63" s="1053"/>
      <c r="BG63" s="1053"/>
      <c r="BH63" s="1053"/>
      <c r="BI63" s="1054"/>
      <c r="BJ63" s="1119" t="s">
        <v>423</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425</v>
      </c>
      <c r="B66" s="1089"/>
      <c r="C66" s="1089"/>
      <c r="D66" s="1089"/>
      <c r="E66" s="1089"/>
      <c r="F66" s="1089"/>
      <c r="G66" s="1089"/>
      <c r="H66" s="1089"/>
      <c r="I66" s="1089"/>
      <c r="J66" s="1089"/>
      <c r="K66" s="1089"/>
      <c r="L66" s="1089"/>
      <c r="M66" s="1089"/>
      <c r="N66" s="1089"/>
      <c r="O66" s="1089"/>
      <c r="P66" s="1090"/>
      <c r="Q66" s="1094" t="s">
        <v>397</v>
      </c>
      <c r="R66" s="1095"/>
      <c r="S66" s="1095"/>
      <c r="T66" s="1095"/>
      <c r="U66" s="1096"/>
      <c r="V66" s="1094" t="s">
        <v>426</v>
      </c>
      <c r="W66" s="1095"/>
      <c r="X66" s="1095"/>
      <c r="Y66" s="1095"/>
      <c r="Z66" s="1096"/>
      <c r="AA66" s="1094" t="s">
        <v>427</v>
      </c>
      <c r="AB66" s="1095"/>
      <c r="AC66" s="1095"/>
      <c r="AD66" s="1095"/>
      <c r="AE66" s="1096"/>
      <c r="AF66" s="1100" t="s">
        <v>428</v>
      </c>
      <c r="AG66" s="1101"/>
      <c r="AH66" s="1101"/>
      <c r="AI66" s="1101"/>
      <c r="AJ66" s="1102"/>
      <c r="AK66" s="1094" t="s">
        <v>429</v>
      </c>
      <c r="AL66" s="1089"/>
      <c r="AM66" s="1089"/>
      <c r="AN66" s="1089"/>
      <c r="AO66" s="1090"/>
      <c r="AP66" s="1094" t="s">
        <v>402</v>
      </c>
      <c r="AQ66" s="1095"/>
      <c r="AR66" s="1095"/>
      <c r="AS66" s="1095"/>
      <c r="AT66" s="1096"/>
      <c r="AU66" s="1094" t="s">
        <v>430</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616</v>
      </c>
      <c r="C68" s="1079"/>
      <c r="D68" s="1079"/>
      <c r="E68" s="1079"/>
      <c r="F68" s="1079"/>
      <c r="G68" s="1079"/>
      <c r="H68" s="1079"/>
      <c r="I68" s="1079"/>
      <c r="J68" s="1079"/>
      <c r="K68" s="1079"/>
      <c r="L68" s="1079"/>
      <c r="M68" s="1079"/>
      <c r="N68" s="1079"/>
      <c r="O68" s="1079"/>
      <c r="P68" s="1080"/>
      <c r="Q68" s="1081"/>
      <c r="R68" s="1075"/>
      <c r="S68" s="1075"/>
      <c r="T68" s="1075"/>
      <c r="U68" s="1075"/>
      <c r="V68" s="1075"/>
      <c r="W68" s="1075"/>
      <c r="X68" s="1075"/>
      <c r="Y68" s="1075"/>
      <c r="Z68" s="1075"/>
      <c r="AA68" s="1075"/>
      <c r="AB68" s="1075"/>
      <c r="AC68" s="1075"/>
      <c r="AD68" s="1075"/>
      <c r="AE68" s="1075"/>
      <c r="AF68" s="1075"/>
      <c r="AG68" s="1075"/>
      <c r="AH68" s="1075"/>
      <c r="AI68" s="1075"/>
      <c r="AJ68" s="1075"/>
      <c r="AK68" s="1075"/>
      <c r="AL68" s="1075"/>
      <c r="AM68" s="1075"/>
      <c r="AN68" s="1075"/>
      <c r="AO68" s="1075"/>
      <c r="AP68" s="1075"/>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617</v>
      </c>
      <c r="C69" s="1068"/>
      <c r="D69" s="1068"/>
      <c r="E69" s="1068"/>
      <c r="F69" s="1068"/>
      <c r="G69" s="1068"/>
      <c r="H69" s="1068"/>
      <c r="I69" s="1068"/>
      <c r="J69" s="1068"/>
      <c r="K69" s="1068"/>
      <c r="L69" s="1068"/>
      <c r="M69" s="1068"/>
      <c r="N69" s="1068"/>
      <c r="O69" s="1068"/>
      <c r="P69" s="1069"/>
      <c r="Q69" s="1070">
        <v>562</v>
      </c>
      <c r="R69" s="1064"/>
      <c r="S69" s="1064"/>
      <c r="T69" s="1064"/>
      <c r="U69" s="1064"/>
      <c r="V69" s="1064">
        <v>474</v>
      </c>
      <c r="W69" s="1064"/>
      <c r="X69" s="1064"/>
      <c r="Y69" s="1064"/>
      <c r="Z69" s="1064"/>
      <c r="AA69" s="1064">
        <v>88</v>
      </c>
      <c r="AB69" s="1064"/>
      <c r="AC69" s="1064"/>
      <c r="AD69" s="1064"/>
      <c r="AE69" s="1064"/>
      <c r="AF69" s="1064">
        <v>88</v>
      </c>
      <c r="AG69" s="1064"/>
      <c r="AH69" s="1064"/>
      <c r="AI69" s="1064"/>
      <c r="AJ69" s="1064"/>
      <c r="AK69" s="1064" t="s">
        <v>659</v>
      </c>
      <c r="AL69" s="1064"/>
      <c r="AM69" s="1064"/>
      <c r="AN69" s="1064"/>
      <c r="AO69" s="1064"/>
      <c r="AP69" s="1064" t="s">
        <v>633</v>
      </c>
      <c r="AQ69" s="1064"/>
      <c r="AR69" s="1064"/>
      <c r="AS69" s="1064"/>
      <c r="AT69" s="1064"/>
      <c r="AU69" s="1064" t="s">
        <v>599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618</v>
      </c>
      <c r="C70" s="1068"/>
      <c r="D70" s="1068"/>
      <c r="E70" s="1068"/>
      <c r="F70" s="1068"/>
      <c r="G70" s="1068"/>
      <c r="H70" s="1068"/>
      <c r="I70" s="1068"/>
      <c r="J70" s="1068"/>
      <c r="K70" s="1068"/>
      <c r="L70" s="1068"/>
      <c r="M70" s="1068"/>
      <c r="N70" s="1068"/>
      <c r="O70" s="1068"/>
      <c r="P70" s="1069"/>
      <c r="Q70" s="1070">
        <v>523</v>
      </c>
      <c r="R70" s="1064"/>
      <c r="S70" s="1064"/>
      <c r="T70" s="1064"/>
      <c r="U70" s="1064"/>
      <c r="V70" s="1064">
        <v>518</v>
      </c>
      <c r="W70" s="1064"/>
      <c r="X70" s="1064"/>
      <c r="Y70" s="1064"/>
      <c r="Z70" s="1064"/>
      <c r="AA70" s="1064">
        <v>5</v>
      </c>
      <c r="AB70" s="1064"/>
      <c r="AC70" s="1064"/>
      <c r="AD70" s="1064"/>
      <c r="AE70" s="1064"/>
      <c r="AF70" s="1064">
        <v>50</v>
      </c>
      <c r="AG70" s="1064"/>
      <c r="AH70" s="1064"/>
      <c r="AI70" s="1064"/>
      <c r="AJ70" s="1064"/>
      <c r="AK70" s="1064" t="s">
        <v>660</v>
      </c>
      <c r="AL70" s="1064"/>
      <c r="AM70" s="1064"/>
      <c r="AN70" s="1064"/>
      <c r="AO70" s="1064"/>
      <c r="AP70" s="1064">
        <v>238</v>
      </c>
      <c r="AQ70" s="1064"/>
      <c r="AR70" s="1064"/>
      <c r="AS70" s="1064"/>
      <c r="AT70" s="1064"/>
      <c r="AU70" s="1064">
        <v>148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619</v>
      </c>
      <c r="C71" s="1068"/>
      <c r="D71" s="1068"/>
      <c r="E71" s="1068"/>
      <c r="F71" s="1068"/>
      <c r="G71" s="1068"/>
      <c r="H71" s="1068"/>
      <c r="I71" s="1068"/>
      <c r="J71" s="1068"/>
      <c r="K71" s="1068"/>
      <c r="L71" s="1068"/>
      <c r="M71" s="1068"/>
      <c r="N71" s="1068"/>
      <c r="O71" s="1068"/>
      <c r="P71" s="1069"/>
      <c r="Q71" s="1070">
        <v>10</v>
      </c>
      <c r="R71" s="1064"/>
      <c r="S71" s="1064"/>
      <c r="T71" s="1064"/>
      <c r="U71" s="1064"/>
      <c r="V71" s="1064">
        <v>4</v>
      </c>
      <c r="W71" s="1064"/>
      <c r="X71" s="1064"/>
      <c r="Y71" s="1064"/>
      <c r="Z71" s="1064"/>
      <c r="AA71" s="1064">
        <v>6</v>
      </c>
      <c r="AB71" s="1064"/>
      <c r="AC71" s="1064"/>
      <c r="AD71" s="1064"/>
      <c r="AE71" s="1064"/>
      <c r="AF71" s="1064">
        <v>7</v>
      </c>
      <c r="AG71" s="1064"/>
      <c r="AH71" s="1064"/>
      <c r="AI71" s="1064"/>
      <c r="AJ71" s="1064"/>
      <c r="AK71" s="1064" t="s">
        <v>660</v>
      </c>
      <c r="AL71" s="1064"/>
      <c r="AM71" s="1064"/>
      <c r="AN71" s="1064"/>
      <c r="AO71" s="1064"/>
      <c r="AP71" s="1064" t="s">
        <v>599</v>
      </c>
      <c r="AQ71" s="1064"/>
      <c r="AR71" s="1064"/>
      <c r="AS71" s="1064"/>
      <c r="AT71" s="1064"/>
      <c r="AU71" s="1064" t="s">
        <v>601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620</v>
      </c>
      <c r="C72" s="1068"/>
      <c r="D72" s="1068"/>
      <c r="E72" s="1068"/>
      <c r="F72" s="1068"/>
      <c r="G72" s="1068"/>
      <c r="H72" s="1068"/>
      <c r="I72" s="1068"/>
      <c r="J72" s="1068"/>
      <c r="K72" s="1068"/>
      <c r="L72" s="1068"/>
      <c r="M72" s="1068"/>
      <c r="N72" s="1068"/>
      <c r="O72" s="1068"/>
      <c r="P72" s="1069"/>
      <c r="Q72" s="1070">
        <v>5543</v>
      </c>
      <c r="R72" s="1064"/>
      <c r="S72" s="1064"/>
      <c r="T72" s="1064"/>
      <c r="U72" s="1064"/>
      <c r="V72" s="1064">
        <v>4655</v>
      </c>
      <c r="W72" s="1064"/>
      <c r="X72" s="1064"/>
      <c r="Y72" s="1064"/>
      <c r="Z72" s="1064"/>
      <c r="AA72" s="1064">
        <v>888</v>
      </c>
      <c r="AB72" s="1064"/>
      <c r="AC72" s="1064"/>
      <c r="AD72" s="1064"/>
      <c r="AE72" s="1064"/>
      <c r="AF72" s="1064">
        <v>888</v>
      </c>
      <c r="AG72" s="1064"/>
      <c r="AH72" s="1064"/>
      <c r="AI72" s="1064"/>
      <c r="AJ72" s="1064"/>
      <c r="AK72" s="1064" t="s">
        <v>661</v>
      </c>
      <c r="AL72" s="1064"/>
      <c r="AM72" s="1064"/>
      <c r="AN72" s="1064"/>
      <c r="AO72" s="1064"/>
      <c r="AP72" s="1064">
        <v>15792</v>
      </c>
      <c r="AQ72" s="1064"/>
      <c r="AR72" s="1064"/>
      <c r="AS72" s="1064"/>
      <c r="AT72" s="1064"/>
      <c r="AU72" s="1064">
        <v>11386</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621</v>
      </c>
      <c r="C73" s="1068"/>
      <c r="D73" s="1068"/>
      <c r="E73" s="1068"/>
      <c r="F73" s="1068"/>
      <c r="G73" s="1068"/>
      <c r="H73" s="1068"/>
      <c r="I73" s="1068"/>
      <c r="J73" s="1068"/>
      <c r="K73" s="1068"/>
      <c r="L73" s="1068"/>
      <c r="M73" s="1068"/>
      <c r="N73" s="1068"/>
      <c r="O73" s="1068"/>
      <c r="P73" s="1069"/>
      <c r="Q73" s="1070">
        <v>239</v>
      </c>
      <c r="R73" s="1064"/>
      <c r="S73" s="1064"/>
      <c r="T73" s="1064"/>
      <c r="U73" s="1064"/>
      <c r="V73" s="1064">
        <v>228</v>
      </c>
      <c r="W73" s="1064"/>
      <c r="X73" s="1064"/>
      <c r="Y73" s="1064"/>
      <c r="Z73" s="1064"/>
      <c r="AA73" s="1064">
        <v>11</v>
      </c>
      <c r="AB73" s="1064"/>
      <c r="AC73" s="1064"/>
      <c r="AD73" s="1064"/>
      <c r="AE73" s="1064"/>
      <c r="AF73" s="1064">
        <v>11</v>
      </c>
      <c r="AG73" s="1064"/>
      <c r="AH73" s="1064"/>
      <c r="AI73" s="1064"/>
      <c r="AJ73" s="1064"/>
      <c r="AK73" s="1064" t="s">
        <v>658</v>
      </c>
      <c r="AL73" s="1064"/>
      <c r="AM73" s="1064"/>
      <c r="AN73" s="1064"/>
      <c r="AO73" s="1064"/>
      <c r="AP73" s="1064">
        <v>22</v>
      </c>
      <c r="AQ73" s="1064"/>
      <c r="AR73" s="1064"/>
      <c r="AS73" s="1064"/>
      <c r="AT73" s="1064"/>
      <c r="AU73" s="1064">
        <v>4</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622</v>
      </c>
      <c r="C74" s="1068"/>
      <c r="D74" s="1068"/>
      <c r="E74" s="1068"/>
      <c r="F74" s="1068"/>
      <c r="G74" s="1068"/>
      <c r="H74" s="1068"/>
      <c r="I74" s="1068"/>
      <c r="J74" s="1068"/>
      <c r="K74" s="1068"/>
      <c r="L74" s="1068"/>
      <c r="M74" s="1068"/>
      <c r="N74" s="1068"/>
      <c r="O74" s="1068"/>
      <c r="P74" s="1069"/>
      <c r="Q74" s="1070">
        <v>295</v>
      </c>
      <c r="R74" s="1064"/>
      <c r="S74" s="1064"/>
      <c r="T74" s="1064"/>
      <c r="U74" s="1064"/>
      <c r="V74" s="1064">
        <v>289</v>
      </c>
      <c r="W74" s="1064"/>
      <c r="X74" s="1064"/>
      <c r="Y74" s="1064"/>
      <c r="Z74" s="1064"/>
      <c r="AA74" s="1064">
        <v>6</v>
      </c>
      <c r="AB74" s="1064"/>
      <c r="AC74" s="1064"/>
      <c r="AD74" s="1064"/>
      <c r="AE74" s="1064"/>
      <c r="AF74" s="1064">
        <v>6</v>
      </c>
      <c r="AG74" s="1064"/>
      <c r="AH74" s="1064"/>
      <c r="AI74" s="1064"/>
      <c r="AJ74" s="1064"/>
      <c r="AK74" s="1064">
        <v>20</v>
      </c>
      <c r="AL74" s="1064"/>
      <c r="AM74" s="1064"/>
      <c r="AN74" s="1064"/>
      <c r="AO74" s="1064"/>
      <c r="AP74" s="1064" t="s">
        <v>599</v>
      </c>
      <c r="AQ74" s="1064"/>
      <c r="AR74" s="1064"/>
      <c r="AS74" s="1064"/>
      <c r="AT74" s="1064"/>
      <c r="AU74" s="1064" t="s">
        <v>634</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623</v>
      </c>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624</v>
      </c>
      <c r="C76" s="1068"/>
      <c r="D76" s="1068"/>
      <c r="E76" s="1068"/>
      <c r="F76" s="1068"/>
      <c r="G76" s="1068"/>
      <c r="H76" s="1068"/>
      <c r="I76" s="1068"/>
      <c r="J76" s="1068"/>
      <c r="K76" s="1068"/>
      <c r="L76" s="1068"/>
      <c r="M76" s="1068"/>
      <c r="N76" s="1068"/>
      <c r="O76" s="1068"/>
      <c r="P76" s="1069"/>
      <c r="Q76" s="1071">
        <v>1097</v>
      </c>
      <c r="R76" s="1072"/>
      <c r="S76" s="1072"/>
      <c r="T76" s="1072"/>
      <c r="U76" s="1073"/>
      <c r="V76" s="1074">
        <v>1024</v>
      </c>
      <c r="W76" s="1072"/>
      <c r="X76" s="1072"/>
      <c r="Y76" s="1072"/>
      <c r="Z76" s="1073"/>
      <c r="AA76" s="1074">
        <v>73</v>
      </c>
      <c r="AB76" s="1072"/>
      <c r="AC76" s="1072"/>
      <c r="AD76" s="1072"/>
      <c r="AE76" s="1073"/>
      <c r="AF76" s="1074">
        <v>73</v>
      </c>
      <c r="AG76" s="1072"/>
      <c r="AH76" s="1072"/>
      <c r="AI76" s="1072"/>
      <c r="AJ76" s="1073"/>
      <c r="AK76" s="1074">
        <v>141</v>
      </c>
      <c r="AL76" s="1072"/>
      <c r="AM76" s="1072"/>
      <c r="AN76" s="1072"/>
      <c r="AO76" s="1073"/>
      <c r="AP76" s="1074" t="s">
        <v>653</v>
      </c>
      <c r="AQ76" s="1072"/>
      <c r="AR76" s="1072"/>
      <c r="AS76" s="1072"/>
      <c r="AT76" s="1073"/>
      <c r="AU76" s="1074" t="s">
        <v>653</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625</v>
      </c>
      <c r="C77" s="1068"/>
      <c r="D77" s="1068"/>
      <c r="E77" s="1068"/>
      <c r="F77" s="1068"/>
      <c r="G77" s="1068"/>
      <c r="H77" s="1068"/>
      <c r="I77" s="1068"/>
      <c r="J77" s="1068"/>
      <c r="K77" s="1068"/>
      <c r="L77" s="1068"/>
      <c r="M77" s="1068"/>
      <c r="N77" s="1068"/>
      <c r="O77" s="1068"/>
      <c r="P77" s="1069"/>
      <c r="Q77" s="1071">
        <v>293449</v>
      </c>
      <c r="R77" s="1072"/>
      <c r="S77" s="1072"/>
      <c r="T77" s="1072"/>
      <c r="U77" s="1073"/>
      <c r="V77" s="1074">
        <v>280469</v>
      </c>
      <c r="W77" s="1072"/>
      <c r="X77" s="1072"/>
      <c r="Y77" s="1072"/>
      <c r="Z77" s="1073"/>
      <c r="AA77" s="1074">
        <v>12980</v>
      </c>
      <c r="AB77" s="1072"/>
      <c r="AC77" s="1072"/>
      <c r="AD77" s="1072"/>
      <c r="AE77" s="1073"/>
      <c r="AF77" s="1074">
        <v>12980</v>
      </c>
      <c r="AG77" s="1072"/>
      <c r="AH77" s="1072"/>
      <c r="AI77" s="1072"/>
      <c r="AJ77" s="1073"/>
      <c r="AK77" s="1074">
        <v>723</v>
      </c>
      <c r="AL77" s="1072"/>
      <c r="AM77" s="1072"/>
      <c r="AN77" s="1072"/>
      <c r="AO77" s="1073"/>
      <c r="AP77" s="1074" t="s">
        <v>600</v>
      </c>
      <c r="AQ77" s="1072"/>
      <c r="AR77" s="1072"/>
      <c r="AS77" s="1072"/>
      <c r="AT77" s="1073"/>
      <c r="AU77" s="1074" t="s">
        <v>654</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626</v>
      </c>
      <c r="C78" s="1068"/>
      <c r="D78" s="1068"/>
      <c r="E78" s="1068"/>
      <c r="F78" s="1068"/>
      <c r="G78" s="1068"/>
      <c r="H78" s="1068"/>
      <c r="I78" s="1068"/>
      <c r="J78" s="1068"/>
      <c r="K78" s="1068"/>
      <c r="L78" s="1068"/>
      <c r="M78" s="1068"/>
      <c r="N78" s="1068"/>
      <c r="O78" s="1068"/>
      <c r="P78" s="1069"/>
      <c r="Q78" s="1070">
        <v>0</v>
      </c>
      <c r="R78" s="1064"/>
      <c r="S78" s="1064"/>
      <c r="T78" s="1064"/>
      <c r="U78" s="1064"/>
      <c r="V78" s="1064" t="s">
        <v>650</v>
      </c>
      <c r="W78" s="1064"/>
      <c r="X78" s="1064"/>
      <c r="Y78" s="1064"/>
      <c r="Z78" s="1064"/>
      <c r="AA78" s="1064">
        <v>0</v>
      </c>
      <c r="AB78" s="1064"/>
      <c r="AC78" s="1064"/>
      <c r="AD78" s="1064"/>
      <c r="AE78" s="1064"/>
      <c r="AF78" s="1064">
        <v>0</v>
      </c>
      <c r="AG78" s="1064"/>
      <c r="AH78" s="1064"/>
      <c r="AI78" s="1064"/>
      <c r="AJ78" s="1064"/>
      <c r="AK78" s="1064" t="s">
        <v>662</v>
      </c>
      <c r="AL78" s="1064"/>
      <c r="AM78" s="1064"/>
      <c r="AN78" s="1064"/>
      <c r="AO78" s="1064"/>
      <c r="AP78" s="1064" t="s">
        <v>599</v>
      </c>
      <c r="AQ78" s="1064"/>
      <c r="AR78" s="1064"/>
      <c r="AS78" s="1064"/>
      <c r="AT78" s="1064"/>
      <c r="AU78" s="1064" t="s">
        <v>599</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627</v>
      </c>
      <c r="C79" s="1068"/>
      <c r="D79" s="1068"/>
      <c r="E79" s="1068"/>
      <c r="F79" s="1068"/>
      <c r="G79" s="1068"/>
      <c r="H79" s="1068"/>
      <c r="I79" s="1068"/>
      <c r="J79" s="1068"/>
      <c r="K79" s="1068"/>
      <c r="L79" s="1068"/>
      <c r="M79" s="1068"/>
      <c r="N79" s="1068"/>
      <c r="O79" s="1068"/>
      <c r="P79" s="1069"/>
      <c r="Q79" s="1070">
        <v>194</v>
      </c>
      <c r="R79" s="1064"/>
      <c r="S79" s="1064"/>
      <c r="T79" s="1064"/>
      <c r="U79" s="1064"/>
      <c r="V79" s="1064">
        <v>191</v>
      </c>
      <c r="W79" s="1064"/>
      <c r="X79" s="1064"/>
      <c r="Y79" s="1064"/>
      <c r="Z79" s="1064"/>
      <c r="AA79" s="1064">
        <v>3</v>
      </c>
      <c r="AB79" s="1064"/>
      <c r="AC79" s="1064"/>
      <c r="AD79" s="1064"/>
      <c r="AE79" s="1064"/>
      <c r="AF79" s="1064">
        <v>3</v>
      </c>
      <c r="AG79" s="1064"/>
      <c r="AH79" s="1064"/>
      <c r="AI79" s="1064"/>
      <c r="AJ79" s="1064"/>
      <c r="AK79" s="1064" t="s">
        <v>655</v>
      </c>
      <c r="AL79" s="1064"/>
      <c r="AM79" s="1064"/>
      <c r="AN79" s="1064"/>
      <c r="AO79" s="1064"/>
      <c r="AP79" s="1064" t="s">
        <v>600</v>
      </c>
      <c r="AQ79" s="1064"/>
      <c r="AR79" s="1064"/>
      <c r="AS79" s="1064"/>
      <c r="AT79" s="1064"/>
      <c r="AU79" s="1064" t="s">
        <v>599</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628</v>
      </c>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624</v>
      </c>
      <c r="C81" s="1068"/>
      <c r="D81" s="1068"/>
      <c r="E81" s="1068"/>
      <c r="F81" s="1068"/>
      <c r="G81" s="1068"/>
      <c r="H81" s="1068"/>
      <c r="I81" s="1068"/>
      <c r="J81" s="1068"/>
      <c r="K81" s="1068"/>
      <c r="L81" s="1068"/>
      <c r="M81" s="1068"/>
      <c r="N81" s="1068"/>
      <c r="O81" s="1068"/>
      <c r="P81" s="1069"/>
      <c r="Q81" s="1070">
        <v>36</v>
      </c>
      <c r="R81" s="1064"/>
      <c r="S81" s="1064"/>
      <c r="T81" s="1064"/>
      <c r="U81" s="1064"/>
      <c r="V81" s="1064">
        <v>35</v>
      </c>
      <c r="W81" s="1064"/>
      <c r="X81" s="1064"/>
      <c r="Y81" s="1064"/>
      <c r="Z81" s="1064"/>
      <c r="AA81" s="1064">
        <v>1</v>
      </c>
      <c r="AB81" s="1064"/>
      <c r="AC81" s="1064"/>
      <c r="AD81" s="1064"/>
      <c r="AE81" s="1064"/>
      <c r="AF81" s="1064">
        <v>1</v>
      </c>
      <c r="AG81" s="1064"/>
      <c r="AH81" s="1064"/>
      <c r="AI81" s="1064"/>
      <c r="AJ81" s="1064"/>
      <c r="AK81" s="1064" t="s">
        <v>656</v>
      </c>
      <c r="AL81" s="1064"/>
      <c r="AM81" s="1064"/>
      <c r="AN81" s="1064"/>
      <c r="AO81" s="1064"/>
      <c r="AP81" s="1064" t="s">
        <v>634</v>
      </c>
      <c r="AQ81" s="1064"/>
      <c r="AR81" s="1064"/>
      <c r="AS81" s="1064"/>
      <c r="AT81" s="1064"/>
      <c r="AU81" s="1064" t="s">
        <v>599</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t="s">
        <v>629</v>
      </c>
      <c r="C82" s="1068"/>
      <c r="D82" s="1068"/>
      <c r="E82" s="1068"/>
      <c r="F82" s="1068"/>
      <c r="G82" s="1068"/>
      <c r="H82" s="1068"/>
      <c r="I82" s="1068"/>
      <c r="J82" s="1068"/>
      <c r="K82" s="1068"/>
      <c r="L82" s="1068"/>
      <c r="M82" s="1068"/>
      <c r="N82" s="1068"/>
      <c r="O82" s="1068"/>
      <c r="P82" s="1069"/>
      <c r="Q82" s="1070">
        <v>58</v>
      </c>
      <c r="R82" s="1064"/>
      <c r="S82" s="1064"/>
      <c r="T82" s="1064"/>
      <c r="U82" s="1064"/>
      <c r="V82" s="1064">
        <v>53</v>
      </c>
      <c r="W82" s="1064"/>
      <c r="X82" s="1064"/>
      <c r="Y82" s="1064"/>
      <c r="Z82" s="1064"/>
      <c r="AA82" s="1064">
        <v>5</v>
      </c>
      <c r="AB82" s="1064"/>
      <c r="AC82" s="1064"/>
      <c r="AD82" s="1064"/>
      <c r="AE82" s="1064"/>
      <c r="AF82" s="1064">
        <v>5</v>
      </c>
      <c r="AG82" s="1064"/>
      <c r="AH82" s="1064"/>
      <c r="AI82" s="1064"/>
      <c r="AJ82" s="1064"/>
      <c r="AK82" s="1064" t="s">
        <v>657</v>
      </c>
      <c r="AL82" s="1064"/>
      <c r="AM82" s="1064"/>
      <c r="AN82" s="1064"/>
      <c r="AO82" s="1064"/>
      <c r="AP82" s="1064" t="s">
        <v>601</v>
      </c>
      <c r="AQ82" s="1064"/>
      <c r="AR82" s="1064"/>
      <c r="AS82" s="1064"/>
      <c r="AT82" s="1064"/>
      <c r="AU82" s="1064" t="s">
        <v>599</v>
      </c>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t="s">
        <v>630</v>
      </c>
      <c r="C83" s="1068"/>
      <c r="D83" s="1068"/>
      <c r="E83" s="1068"/>
      <c r="F83" s="1068"/>
      <c r="G83" s="1068"/>
      <c r="H83" s="1068"/>
      <c r="I83" s="1068"/>
      <c r="J83" s="1068"/>
      <c r="K83" s="1068"/>
      <c r="L83" s="1068"/>
      <c r="M83" s="1068"/>
      <c r="N83" s="1068"/>
      <c r="O83" s="1068"/>
      <c r="P83" s="1069"/>
      <c r="Q83" s="1070">
        <v>763</v>
      </c>
      <c r="R83" s="1064"/>
      <c r="S83" s="1064"/>
      <c r="T83" s="1064"/>
      <c r="U83" s="1064"/>
      <c r="V83" s="1064">
        <v>739</v>
      </c>
      <c r="W83" s="1064"/>
      <c r="X83" s="1064"/>
      <c r="Y83" s="1064"/>
      <c r="Z83" s="1064"/>
      <c r="AA83" s="1064">
        <v>24</v>
      </c>
      <c r="AB83" s="1064"/>
      <c r="AC83" s="1064"/>
      <c r="AD83" s="1064"/>
      <c r="AE83" s="1064"/>
      <c r="AF83" s="1064">
        <v>23</v>
      </c>
      <c r="AG83" s="1064"/>
      <c r="AH83" s="1064"/>
      <c r="AI83" s="1064"/>
      <c r="AJ83" s="1064"/>
      <c r="AK83" s="1064" t="s">
        <v>656</v>
      </c>
      <c r="AL83" s="1064"/>
      <c r="AM83" s="1064"/>
      <c r="AN83" s="1064"/>
      <c r="AO83" s="1064"/>
      <c r="AP83" s="1064">
        <v>1052</v>
      </c>
      <c r="AQ83" s="1064"/>
      <c r="AR83" s="1064"/>
      <c r="AS83" s="1064"/>
      <c r="AT83" s="1064"/>
      <c r="AU83" s="1064">
        <v>216</v>
      </c>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t="s">
        <v>631</v>
      </c>
      <c r="C84" s="1068"/>
      <c r="D84" s="1068"/>
      <c r="E84" s="1068"/>
      <c r="F84" s="1068"/>
      <c r="G84" s="1068"/>
      <c r="H84" s="1068"/>
      <c r="I84" s="1068"/>
      <c r="J84" s="1068"/>
      <c r="K84" s="1068"/>
      <c r="L84" s="1068"/>
      <c r="M84" s="1068"/>
      <c r="N84" s="1068"/>
      <c r="O84" s="1068"/>
      <c r="P84" s="1069"/>
      <c r="Q84" s="1070">
        <v>557</v>
      </c>
      <c r="R84" s="1064"/>
      <c r="S84" s="1064"/>
      <c r="T84" s="1064"/>
      <c r="U84" s="1064"/>
      <c r="V84" s="1064">
        <v>323</v>
      </c>
      <c r="W84" s="1064"/>
      <c r="X84" s="1064"/>
      <c r="Y84" s="1064"/>
      <c r="Z84" s="1064"/>
      <c r="AA84" s="1064">
        <v>234</v>
      </c>
      <c r="AB84" s="1064"/>
      <c r="AC84" s="1064"/>
      <c r="AD84" s="1064"/>
      <c r="AE84" s="1064"/>
      <c r="AF84" s="1064">
        <v>234</v>
      </c>
      <c r="AG84" s="1064"/>
      <c r="AH84" s="1064"/>
      <c r="AI84" s="1064"/>
      <c r="AJ84" s="1064"/>
      <c r="AK84" s="1064" t="s">
        <v>656</v>
      </c>
      <c r="AL84" s="1064"/>
      <c r="AM84" s="1064"/>
      <c r="AN84" s="1064"/>
      <c r="AO84" s="1064"/>
      <c r="AP84" s="1064" t="s">
        <v>599</v>
      </c>
      <c r="AQ84" s="1064"/>
      <c r="AR84" s="1064"/>
      <c r="AS84" s="1064"/>
      <c r="AT84" s="1064"/>
      <c r="AU84" s="1064" t="s">
        <v>599</v>
      </c>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t="s">
        <v>632</v>
      </c>
      <c r="C85" s="1068"/>
      <c r="D85" s="1068"/>
      <c r="E85" s="1068"/>
      <c r="F85" s="1068"/>
      <c r="G85" s="1068"/>
      <c r="H85" s="1068"/>
      <c r="I85" s="1068"/>
      <c r="J85" s="1068"/>
      <c r="K85" s="1068"/>
      <c r="L85" s="1068"/>
      <c r="M85" s="1068"/>
      <c r="N85" s="1068"/>
      <c r="O85" s="1068"/>
      <c r="P85" s="1069"/>
      <c r="Q85" s="1070">
        <v>1069</v>
      </c>
      <c r="R85" s="1064"/>
      <c r="S85" s="1064"/>
      <c r="T85" s="1064"/>
      <c r="U85" s="1064"/>
      <c r="V85" s="1064">
        <v>1042</v>
      </c>
      <c r="W85" s="1064"/>
      <c r="X85" s="1064"/>
      <c r="Y85" s="1064"/>
      <c r="Z85" s="1064"/>
      <c r="AA85" s="1064">
        <v>28</v>
      </c>
      <c r="AB85" s="1064"/>
      <c r="AC85" s="1064"/>
      <c r="AD85" s="1064"/>
      <c r="AE85" s="1064"/>
      <c r="AF85" s="1064">
        <v>28</v>
      </c>
      <c r="AG85" s="1064"/>
      <c r="AH85" s="1064"/>
      <c r="AI85" s="1064"/>
      <c r="AJ85" s="1064"/>
      <c r="AK85" s="1064">
        <v>11</v>
      </c>
      <c r="AL85" s="1064"/>
      <c r="AM85" s="1064"/>
      <c r="AN85" s="1064"/>
      <c r="AO85" s="1064"/>
      <c r="AP85" s="1064" t="s">
        <v>600</v>
      </c>
      <c r="AQ85" s="1064"/>
      <c r="AR85" s="1064"/>
      <c r="AS85" s="1064"/>
      <c r="AT85" s="1064"/>
      <c r="AU85" s="1064" t="s">
        <v>600</v>
      </c>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431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14397</v>
      </c>
      <c r="AG88" s="1052"/>
      <c r="AH88" s="1052"/>
      <c r="AI88" s="1052"/>
      <c r="AJ88" s="1052"/>
      <c r="AK88" s="1056"/>
      <c r="AL88" s="1056"/>
      <c r="AM88" s="1056"/>
      <c r="AN88" s="1056"/>
      <c r="AO88" s="1056"/>
      <c r="AP88" s="1052">
        <v>17104</v>
      </c>
      <c r="AQ88" s="1052"/>
      <c r="AR88" s="1052"/>
      <c r="AS88" s="1052"/>
      <c r="AT88" s="1052"/>
      <c r="AU88" s="1052">
        <v>11754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432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2918</v>
      </c>
      <c r="CS102" s="1044"/>
      <c r="CT102" s="1044"/>
      <c r="CU102" s="1044"/>
      <c r="CV102" s="1045"/>
      <c r="CW102" s="1043">
        <v>472</v>
      </c>
      <c r="CX102" s="1044"/>
      <c r="CY102" s="1044"/>
      <c r="CZ102" s="1044"/>
      <c r="DA102" s="1045"/>
      <c r="DB102" s="1043">
        <v>6883</v>
      </c>
      <c r="DC102" s="1044"/>
      <c r="DD102" s="1044"/>
      <c r="DE102" s="1044"/>
      <c r="DF102" s="1045"/>
      <c r="DG102" s="1043">
        <v>5700</v>
      </c>
      <c r="DH102" s="1044"/>
      <c r="DI102" s="1044"/>
      <c r="DJ102" s="1044"/>
      <c r="DK102" s="1045"/>
      <c r="DL102" s="1043">
        <v>0</v>
      </c>
      <c r="DM102" s="1044"/>
      <c r="DN102" s="1044"/>
      <c r="DO102" s="1044"/>
      <c r="DP102" s="1045"/>
      <c r="DQ102" s="1043">
        <v>1144</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440</v>
      </c>
      <c r="AB109" s="987"/>
      <c r="AC109" s="987"/>
      <c r="AD109" s="987"/>
      <c r="AE109" s="988"/>
      <c r="AF109" s="989" t="s">
        <v>305</v>
      </c>
      <c r="AG109" s="987"/>
      <c r="AH109" s="987"/>
      <c r="AI109" s="987"/>
      <c r="AJ109" s="988"/>
      <c r="AK109" s="989" t="s">
        <v>304</v>
      </c>
      <c r="AL109" s="987"/>
      <c r="AM109" s="987"/>
      <c r="AN109" s="987"/>
      <c r="AO109" s="988"/>
      <c r="AP109" s="989" t="s">
        <v>441</v>
      </c>
      <c r="AQ109" s="987"/>
      <c r="AR109" s="987"/>
      <c r="AS109" s="987"/>
      <c r="AT109" s="1018"/>
      <c r="AU109" s="986" t="s">
        <v>439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440</v>
      </c>
      <c r="BR109" s="987"/>
      <c r="BS109" s="987"/>
      <c r="BT109" s="987"/>
      <c r="BU109" s="988"/>
      <c r="BV109" s="989" t="s">
        <v>305</v>
      </c>
      <c r="BW109" s="987"/>
      <c r="BX109" s="987"/>
      <c r="BY109" s="987"/>
      <c r="BZ109" s="988"/>
      <c r="CA109" s="989" t="s">
        <v>304</v>
      </c>
      <c r="CB109" s="987"/>
      <c r="CC109" s="987"/>
      <c r="CD109" s="987"/>
      <c r="CE109" s="988"/>
      <c r="CF109" s="1025" t="s">
        <v>441</v>
      </c>
      <c r="CG109" s="1025"/>
      <c r="CH109" s="1025"/>
      <c r="CI109" s="1025"/>
      <c r="CJ109" s="1025"/>
      <c r="CK109" s="989" t="s">
        <v>442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440</v>
      </c>
      <c r="DH109" s="987"/>
      <c r="DI109" s="987"/>
      <c r="DJ109" s="987"/>
      <c r="DK109" s="988"/>
      <c r="DL109" s="989" t="s">
        <v>305</v>
      </c>
      <c r="DM109" s="987"/>
      <c r="DN109" s="987"/>
      <c r="DO109" s="987"/>
      <c r="DP109" s="988"/>
      <c r="DQ109" s="989" t="s">
        <v>304</v>
      </c>
      <c r="DR109" s="987"/>
      <c r="DS109" s="987"/>
      <c r="DT109" s="987"/>
      <c r="DU109" s="988"/>
      <c r="DV109" s="989" t="s">
        <v>441</v>
      </c>
      <c r="DW109" s="987"/>
      <c r="DX109" s="987"/>
      <c r="DY109" s="987"/>
      <c r="DZ109" s="1018"/>
    </row>
    <row r="110" spans="1:131" s="247" customFormat="1" ht="26.25" customHeight="1" x14ac:dyDescent="0.15">
      <c r="A110" s="889" t="s">
        <v>443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15628625</v>
      </c>
      <c r="AB110" s="980"/>
      <c r="AC110" s="980"/>
      <c r="AD110" s="980"/>
      <c r="AE110" s="981"/>
      <c r="AF110" s="982">
        <v>15713182</v>
      </c>
      <c r="AG110" s="980"/>
      <c r="AH110" s="980"/>
      <c r="AI110" s="980"/>
      <c r="AJ110" s="981"/>
      <c r="AK110" s="982">
        <v>15964604</v>
      </c>
      <c r="AL110" s="980"/>
      <c r="AM110" s="980"/>
      <c r="AN110" s="980"/>
      <c r="AO110" s="981"/>
      <c r="AP110" s="983">
        <v>22.1</v>
      </c>
      <c r="AQ110" s="984"/>
      <c r="AR110" s="984"/>
      <c r="AS110" s="984"/>
      <c r="AT110" s="985"/>
      <c r="AU110" s="1019" t="s">
        <v>73</v>
      </c>
      <c r="AV110" s="1020"/>
      <c r="AW110" s="1020"/>
      <c r="AX110" s="1020"/>
      <c r="AY110" s="1020"/>
      <c r="AZ110" s="945" t="s">
        <v>444</v>
      </c>
      <c r="BA110" s="890"/>
      <c r="BB110" s="890"/>
      <c r="BC110" s="890"/>
      <c r="BD110" s="890"/>
      <c r="BE110" s="890"/>
      <c r="BF110" s="890"/>
      <c r="BG110" s="890"/>
      <c r="BH110" s="890"/>
      <c r="BI110" s="890"/>
      <c r="BJ110" s="890"/>
      <c r="BK110" s="890"/>
      <c r="BL110" s="890"/>
      <c r="BM110" s="890"/>
      <c r="BN110" s="890"/>
      <c r="BO110" s="890"/>
      <c r="BP110" s="891"/>
      <c r="BQ110" s="946">
        <v>162232648</v>
      </c>
      <c r="BR110" s="927"/>
      <c r="BS110" s="927"/>
      <c r="BT110" s="927"/>
      <c r="BU110" s="927"/>
      <c r="BV110" s="927">
        <v>158796688</v>
      </c>
      <c r="BW110" s="927"/>
      <c r="BX110" s="927"/>
      <c r="BY110" s="927"/>
      <c r="BZ110" s="927"/>
      <c r="CA110" s="927">
        <v>160272563</v>
      </c>
      <c r="CB110" s="927"/>
      <c r="CC110" s="927"/>
      <c r="CD110" s="927"/>
      <c r="CE110" s="927"/>
      <c r="CF110" s="951">
        <v>221.8</v>
      </c>
      <c r="CG110" s="952"/>
      <c r="CH110" s="952"/>
      <c r="CI110" s="952"/>
      <c r="CJ110" s="952"/>
      <c r="CK110" s="1015" t="s">
        <v>445</v>
      </c>
      <c r="CL110" s="901"/>
      <c r="CM110" s="976" t="s">
        <v>446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178374</v>
      </c>
      <c r="DH110" s="927"/>
      <c r="DI110" s="927"/>
      <c r="DJ110" s="927"/>
      <c r="DK110" s="927"/>
      <c r="DL110" s="927">
        <v>120515</v>
      </c>
      <c r="DM110" s="927"/>
      <c r="DN110" s="927"/>
      <c r="DO110" s="927"/>
      <c r="DP110" s="927"/>
      <c r="DQ110" s="927">
        <v>61072</v>
      </c>
      <c r="DR110" s="927"/>
      <c r="DS110" s="927"/>
      <c r="DT110" s="927"/>
      <c r="DU110" s="927"/>
      <c r="DV110" s="928">
        <v>0.1</v>
      </c>
      <c r="DW110" s="928"/>
      <c r="DX110" s="928"/>
      <c r="DY110" s="928"/>
      <c r="DZ110" s="929"/>
    </row>
    <row r="111" spans="1:131" s="247" customFormat="1" ht="26.25" customHeight="1" x14ac:dyDescent="0.15">
      <c r="A111" s="856" t="s">
        <v>447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448</v>
      </c>
      <c r="AB111" s="1008"/>
      <c r="AC111" s="1008"/>
      <c r="AD111" s="1008"/>
      <c r="AE111" s="1009"/>
      <c r="AF111" s="1010" t="s">
        <v>449</v>
      </c>
      <c r="AG111" s="1008"/>
      <c r="AH111" s="1008"/>
      <c r="AI111" s="1008"/>
      <c r="AJ111" s="1009"/>
      <c r="AK111" s="1010" t="s">
        <v>449</v>
      </c>
      <c r="AL111" s="1008"/>
      <c r="AM111" s="1008"/>
      <c r="AN111" s="1008"/>
      <c r="AO111" s="1009"/>
      <c r="AP111" s="1011" t="s">
        <v>387</v>
      </c>
      <c r="AQ111" s="1012"/>
      <c r="AR111" s="1012"/>
      <c r="AS111" s="1012"/>
      <c r="AT111" s="1013"/>
      <c r="AU111" s="1021"/>
      <c r="AV111" s="1022"/>
      <c r="AW111" s="1022"/>
      <c r="AX111" s="1022"/>
      <c r="AY111" s="1022"/>
      <c r="AZ111" s="897" t="s">
        <v>450</v>
      </c>
      <c r="BA111" s="832"/>
      <c r="BB111" s="832"/>
      <c r="BC111" s="832"/>
      <c r="BD111" s="832"/>
      <c r="BE111" s="832"/>
      <c r="BF111" s="832"/>
      <c r="BG111" s="832"/>
      <c r="BH111" s="832"/>
      <c r="BI111" s="832"/>
      <c r="BJ111" s="832"/>
      <c r="BK111" s="832"/>
      <c r="BL111" s="832"/>
      <c r="BM111" s="832"/>
      <c r="BN111" s="832"/>
      <c r="BO111" s="832"/>
      <c r="BP111" s="833"/>
      <c r="BQ111" s="898">
        <v>4632419</v>
      </c>
      <c r="BR111" s="899"/>
      <c r="BS111" s="899"/>
      <c r="BT111" s="899"/>
      <c r="BU111" s="899"/>
      <c r="BV111" s="899">
        <v>4411233</v>
      </c>
      <c r="BW111" s="899"/>
      <c r="BX111" s="899"/>
      <c r="BY111" s="899"/>
      <c r="BZ111" s="899"/>
      <c r="CA111" s="899">
        <v>4616685</v>
      </c>
      <c r="CB111" s="899"/>
      <c r="CC111" s="899"/>
      <c r="CD111" s="899"/>
      <c r="CE111" s="899"/>
      <c r="CF111" s="960">
        <v>6.4</v>
      </c>
      <c r="CG111" s="961"/>
      <c r="CH111" s="961"/>
      <c r="CI111" s="961"/>
      <c r="CJ111" s="961"/>
      <c r="CK111" s="1016"/>
      <c r="CL111" s="903"/>
      <c r="CM111" s="906" t="s">
        <v>451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387</v>
      </c>
      <c r="DH111" s="899"/>
      <c r="DI111" s="899"/>
      <c r="DJ111" s="899"/>
      <c r="DK111" s="899"/>
      <c r="DL111" s="899" t="s">
        <v>449</v>
      </c>
      <c r="DM111" s="899"/>
      <c r="DN111" s="899"/>
      <c r="DO111" s="899"/>
      <c r="DP111" s="899"/>
      <c r="DQ111" s="899" t="s">
        <v>448</v>
      </c>
      <c r="DR111" s="899"/>
      <c r="DS111" s="899"/>
      <c r="DT111" s="899"/>
      <c r="DU111" s="899"/>
      <c r="DV111" s="876" t="s">
        <v>448</v>
      </c>
      <c r="DW111" s="876"/>
      <c r="DX111" s="876"/>
      <c r="DY111" s="876"/>
      <c r="DZ111" s="877"/>
    </row>
    <row r="112" spans="1:131" s="247" customFormat="1" ht="26.25" customHeight="1" x14ac:dyDescent="0.15">
      <c r="A112" s="1001" t="s">
        <v>452</v>
      </c>
      <c r="B112" s="1002"/>
      <c r="C112" s="832" t="s">
        <v>453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387</v>
      </c>
      <c r="AB112" s="862"/>
      <c r="AC112" s="862"/>
      <c r="AD112" s="862"/>
      <c r="AE112" s="863"/>
      <c r="AF112" s="864" t="s">
        <v>448</v>
      </c>
      <c r="AG112" s="862"/>
      <c r="AH112" s="862"/>
      <c r="AI112" s="862"/>
      <c r="AJ112" s="863"/>
      <c r="AK112" s="864" t="s">
        <v>448</v>
      </c>
      <c r="AL112" s="862"/>
      <c r="AM112" s="862"/>
      <c r="AN112" s="862"/>
      <c r="AO112" s="863"/>
      <c r="AP112" s="909" t="s">
        <v>448</v>
      </c>
      <c r="AQ112" s="910"/>
      <c r="AR112" s="910"/>
      <c r="AS112" s="910"/>
      <c r="AT112" s="911"/>
      <c r="AU112" s="1021"/>
      <c r="AV112" s="1022"/>
      <c r="AW112" s="1022"/>
      <c r="AX112" s="1022"/>
      <c r="AY112" s="1022"/>
      <c r="AZ112" s="897" t="s">
        <v>454</v>
      </c>
      <c r="BA112" s="832"/>
      <c r="BB112" s="832"/>
      <c r="BC112" s="832"/>
      <c r="BD112" s="832"/>
      <c r="BE112" s="832"/>
      <c r="BF112" s="832"/>
      <c r="BG112" s="832"/>
      <c r="BH112" s="832"/>
      <c r="BI112" s="832"/>
      <c r="BJ112" s="832"/>
      <c r="BK112" s="832"/>
      <c r="BL112" s="832"/>
      <c r="BM112" s="832"/>
      <c r="BN112" s="832"/>
      <c r="BO112" s="832"/>
      <c r="BP112" s="833"/>
      <c r="BQ112" s="898">
        <v>55511531</v>
      </c>
      <c r="BR112" s="899"/>
      <c r="BS112" s="899"/>
      <c r="BT112" s="899"/>
      <c r="BU112" s="899"/>
      <c r="BV112" s="899">
        <v>52014952</v>
      </c>
      <c r="BW112" s="899"/>
      <c r="BX112" s="899"/>
      <c r="BY112" s="899"/>
      <c r="BZ112" s="899"/>
      <c r="CA112" s="899">
        <v>48548253</v>
      </c>
      <c r="CB112" s="899"/>
      <c r="CC112" s="899"/>
      <c r="CD112" s="899"/>
      <c r="CE112" s="899"/>
      <c r="CF112" s="960">
        <v>67.2</v>
      </c>
      <c r="CG112" s="961"/>
      <c r="CH112" s="961"/>
      <c r="CI112" s="961"/>
      <c r="CJ112" s="961"/>
      <c r="CK112" s="1016"/>
      <c r="CL112" s="903"/>
      <c r="CM112" s="906" t="s">
        <v>455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449</v>
      </c>
      <c r="DH112" s="899"/>
      <c r="DI112" s="899"/>
      <c r="DJ112" s="899"/>
      <c r="DK112" s="899"/>
      <c r="DL112" s="899" t="s">
        <v>449</v>
      </c>
      <c r="DM112" s="899"/>
      <c r="DN112" s="899"/>
      <c r="DO112" s="899"/>
      <c r="DP112" s="899"/>
      <c r="DQ112" s="899" t="s">
        <v>448</v>
      </c>
      <c r="DR112" s="899"/>
      <c r="DS112" s="899"/>
      <c r="DT112" s="899"/>
      <c r="DU112" s="899"/>
      <c r="DV112" s="876" t="s">
        <v>448</v>
      </c>
      <c r="DW112" s="876"/>
      <c r="DX112" s="876"/>
      <c r="DY112" s="876"/>
      <c r="DZ112" s="877"/>
    </row>
    <row r="113" spans="1:130" s="247" customFormat="1" ht="26.25" customHeight="1" x14ac:dyDescent="0.15">
      <c r="A113" s="1003"/>
      <c r="B113" s="1004"/>
      <c r="C113" s="832" t="s">
        <v>456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5004594</v>
      </c>
      <c r="AB113" s="1008"/>
      <c r="AC113" s="1008"/>
      <c r="AD113" s="1008"/>
      <c r="AE113" s="1009"/>
      <c r="AF113" s="1010">
        <v>4933635</v>
      </c>
      <c r="AG113" s="1008"/>
      <c r="AH113" s="1008"/>
      <c r="AI113" s="1008"/>
      <c r="AJ113" s="1009"/>
      <c r="AK113" s="1010">
        <v>4879738</v>
      </c>
      <c r="AL113" s="1008"/>
      <c r="AM113" s="1008"/>
      <c r="AN113" s="1008"/>
      <c r="AO113" s="1009"/>
      <c r="AP113" s="1011">
        <v>6.8</v>
      </c>
      <c r="AQ113" s="1012"/>
      <c r="AR113" s="1012"/>
      <c r="AS113" s="1012"/>
      <c r="AT113" s="1013"/>
      <c r="AU113" s="1021"/>
      <c r="AV113" s="1022"/>
      <c r="AW113" s="1022"/>
      <c r="AX113" s="1022"/>
      <c r="AY113" s="1022"/>
      <c r="AZ113" s="897" t="s">
        <v>457</v>
      </c>
      <c r="BA113" s="832"/>
      <c r="BB113" s="832"/>
      <c r="BC113" s="832"/>
      <c r="BD113" s="832"/>
      <c r="BE113" s="832"/>
      <c r="BF113" s="832"/>
      <c r="BG113" s="832"/>
      <c r="BH113" s="832"/>
      <c r="BI113" s="832"/>
      <c r="BJ113" s="832"/>
      <c r="BK113" s="832"/>
      <c r="BL113" s="832"/>
      <c r="BM113" s="832"/>
      <c r="BN113" s="832"/>
      <c r="BO113" s="832"/>
      <c r="BP113" s="833"/>
      <c r="BQ113" s="898">
        <v>4895289</v>
      </c>
      <c r="BR113" s="899"/>
      <c r="BS113" s="899"/>
      <c r="BT113" s="899"/>
      <c r="BU113" s="899"/>
      <c r="BV113" s="899">
        <v>10935284</v>
      </c>
      <c r="BW113" s="899"/>
      <c r="BX113" s="899"/>
      <c r="BY113" s="899"/>
      <c r="BZ113" s="899"/>
      <c r="CA113" s="899">
        <v>11754624</v>
      </c>
      <c r="CB113" s="899"/>
      <c r="CC113" s="899"/>
      <c r="CD113" s="899"/>
      <c r="CE113" s="899"/>
      <c r="CF113" s="960">
        <v>16.3</v>
      </c>
      <c r="CG113" s="961"/>
      <c r="CH113" s="961"/>
      <c r="CI113" s="961"/>
      <c r="CJ113" s="961"/>
      <c r="CK113" s="1016"/>
      <c r="CL113" s="903"/>
      <c r="CM113" s="906" t="s">
        <v>458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448</v>
      </c>
      <c r="DH113" s="862"/>
      <c r="DI113" s="862"/>
      <c r="DJ113" s="862"/>
      <c r="DK113" s="863"/>
      <c r="DL113" s="864" t="s">
        <v>448</v>
      </c>
      <c r="DM113" s="862"/>
      <c r="DN113" s="862"/>
      <c r="DO113" s="862"/>
      <c r="DP113" s="863"/>
      <c r="DQ113" s="864" t="s">
        <v>449</v>
      </c>
      <c r="DR113" s="862"/>
      <c r="DS113" s="862"/>
      <c r="DT113" s="862"/>
      <c r="DU113" s="863"/>
      <c r="DV113" s="909" t="s">
        <v>448</v>
      </c>
      <c r="DW113" s="910"/>
      <c r="DX113" s="910"/>
      <c r="DY113" s="910"/>
      <c r="DZ113" s="911"/>
    </row>
    <row r="114" spans="1:130" s="247" customFormat="1" ht="26.25" customHeight="1" x14ac:dyDescent="0.15">
      <c r="A114" s="1003"/>
      <c r="B114" s="1004"/>
      <c r="C114" s="832" t="s">
        <v>459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51312</v>
      </c>
      <c r="AB114" s="862"/>
      <c r="AC114" s="862"/>
      <c r="AD114" s="862"/>
      <c r="AE114" s="863"/>
      <c r="AF114" s="864">
        <v>96111</v>
      </c>
      <c r="AG114" s="862"/>
      <c r="AH114" s="862"/>
      <c r="AI114" s="862"/>
      <c r="AJ114" s="863"/>
      <c r="AK114" s="864">
        <v>459523</v>
      </c>
      <c r="AL114" s="862"/>
      <c r="AM114" s="862"/>
      <c r="AN114" s="862"/>
      <c r="AO114" s="863"/>
      <c r="AP114" s="909">
        <v>0.6</v>
      </c>
      <c r="AQ114" s="910"/>
      <c r="AR114" s="910"/>
      <c r="AS114" s="910"/>
      <c r="AT114" s="911"/>
      <c r="AU114" s="1021"/>
      <c r="AV114" s="1022"/>
      <c r="AW114" s="1022"/>
      <c r="AX114" s="1022"/>
      <c r="AY114" s="1022"/>
      <c r="AZ114" s="897" t="s">
        <v>460</v>
      </c>
      <c r="BA114" s="832"/>
      <c r="BB114" s="832"/>
      <c r="BC114" s="832"/>
      <c r="BD114" s="832"/>
      <c r="BE114" s="832"/>
      <c r="BF114" s="832"/>
      <c r="BG114" s="832"/>
      <c r="BH114" s="832"/>
      <c r="BI114" s="832"/>
      <c r="BJ114" s="832"/>
      <c r="BK114" s="832"/>
      <c r="BL114" s="832"/>
      <c r="BM114" s="832"/>
      <c r="BN114" s="832"/>
      <c r="BO114" s="832"/>
      <c r="BP114" s="833"/>
      <c r="BQ114" s="898">
        <v>22796477</v>
      </c>
      <c r="BR114" s="899"/>
      <c r="BS114" s="899"/>
      <c r="BT114" s="899"/>
      <c r="BU114" s="899"/>
      <c r="BV114" s="899">
        <v>22262448</v>
      </c>
      <c r="BW114" s="899"/>
      <c r="BX114" s="899"/>
      <c r="BY114" s="899"/>
      <c r="BZ114" s="899"/>
      <c r="CA114" s="899">
        <v>22083572</v>
      </c>
      <c r="CB114" s="899"/>
      <c r="CC114" s="899"/>
      <c r="CD114" s="899"/>
      <c r="CE114" s="899"/>
      <c r="CF114" s="960">
        <v>30.6</v>
      </c>
      <c r="CG114" s="961"/>
      <c r="CH114" s="961"/>
      <c r="CI114" s="961"/>
      <c r="CJ114" s="961"/>
      <c r="CK114" s="1016"/>
      <c r="CL114" s="903"/>
      <c r="CM114" s="906" t="s">
        <v>461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449</v>
      </c>
      <c r="DH114" s="862"/>
      <c r="DI114" s="862"/>
      <c r="DJ114" s="862"/>
      <c r="DK114" s="863"/>
      <c r="DL114" s="864" t="s">
        <v>448</v>
      </c>
      <c r="DM114" s="862"/>
      <c r="DN114" s="862"/>
      <c r="DO114" s="862"/>
      <c r="DP114" s="863"/>
      <c r="DQ114" s="864" t="s">
        <v>387</v>
      </c>
      <c r="DR114" s="862"/>
      <c r="DS114" s="862"/>
      <c r="DT114" s="862"/>
      <c r="DU114" s="863"/>
      <c r="DV114" s="909" t="s">
        <v>449</v>
      </c>
      <c r="DW114" s="910"/>
      <c r="DX114" s="910"/>
      <c r="DY114" s="910"/>
      <c r="DZ114" s="911"/>
    </row>
    <row r="115" spans="1:130" s="247" customFormat="1" ht="26.25" customHeight="1" x14ac:dyDescent="0.15">
      <c r="A115" s="1003"/>
      <c r="B115" s="1004"/>
      <c r="C115" s="832" t="s">
        <v>462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162182</v>
      </c>
      <c r="AB115" s="1008"/>
      <c r="AC115" s="1008"/>
      <c r="AD115" s="1008"/>
      <c r="AE115" s="1009"/>
      <c r="AF115" s="1010">
        <v>157308</v>
      </c>
      <c r="AG115" s="1008"/>
      <c r="AH115" s="1008"/>
      <c r="AI115" s="1008"/>
      <c r="AJ115" s="1009"/>
      <c r="AK115" s="1010">
        <v>132240</v>
      </c>
      <c r="AL115" s="1008"/>
      <c r="AM115" s="1008"/>
      <c r="AN115" s="1008"/>
      <c r="AO115" s="1009"/>
      <c r="AP115" s="1011">
        <v>0.2</v>
      </c>
      <c r="AQ115" s="1012"/>
      <c r="AR115" s="1012"/>
      <c r="AS115" s="1012"/>
      <c r="AT115" s="1013"/>
      <c r="AU115" s="1021"/>
      <c r="AV115" s="1022"/>
      <c r="AW115" s="1022"/>
      <c r="AX115" s="1022"/>
      <c r="AY115" s="1022"/>
      <c r="AZ115" s="897" t="s">
        <v>463</v>
      </c>
      <c r="BA115" s="832"/>
      <c r="BB115" s="832"/>
      <c r="BC115" s="832"/>
      <c r="BD115" s="832"/>
      <c r="BE115" s="832"/>
      <c r="BF115" s="832"/>
      <c r="BG115" s="832"/>
      <c r="BH115" s="832"/>
      <c r="BI115" s="832"/>
      <c r="BJ115" s="832"/>
      <c r="BK115" s="832"/>
      <c r="BL115" s="832"/>
      <c r="BM115" s="832"/>
      <c r="BN115" s="832"/>
      <c r="BO115" s="832"/>
      <c r="BP115" s="833"/>
      <c r="BQ115" s="898">
        <v>907218</v>
      </c>
      <c r="BR115" s="899"/>
      <c r="BS115" s="899"/>
      <c r="BT115" s="899"/>
      <c r="BU115" s="899"/>
      <c r="BV115" s="899">
        <v>1467302</v>
      </c>
      <c r="BW115" s="899"/>
      <c r="BX115" s="899"/>
      <c r="BY115" s="899"/>
      <c r="BZ115" s="899"/>
      <c r="CA115" s="899">
        <v>1144395</v>
      </c>
      <c r="CB115" s="899"/>
      <c r="CC115" s="899"/>
      <c r="CD115" s="899"/>
      <c r="CE115" s="899"/>
      <c r="CF115" s="960">
        <v>1.6</v>
      </c>
      <c r="CG115" s="961"/>
      <c r="CH115" s="961"/>
      <c r="CI115" s="961"/>
      <c r="CJ115" s="961"/>
      <c r="CK115" s="1016"/>
      <c r="CL115" s="903"/>
      <c r="CM115" s="897" t="s">
        <v>464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4085265</v>
      </c>
      <c r="DH115" s="862"/>
      <c r="DI115" s="862"/>
      <c r="DJ115" s="862"/>
      <c r="DK115" s="863"/>
      <c r="DL115" s="864">
        <v>4006915</v>
      </c>
      <c r="DM115" s="862"/>
      <c r="DN115" s="862"/>
      <c r="DO115" s="862"/>
      <c r="DP115" s="863"/>
      <c r="DQ115" s="864">
        <v>4333453</v>
      </c>
      <c r="DR115" s="862"/>
      <c r="DS115" s="862"/>
      <c r="DT115" s="862"/>
      <c r="DU115" s="863"/>
      <c r="DV115" s="909">
        <v>6</v>
      </c>
      <c r="DW115" s="910"/>
      <c r="DX115" s="910"/>
      <c r="DY115" s="910"/>
      <c r="DZ115" s="911"/>
    </row>
    <row r="116" spans="1:130" s="247" customFormat="1" ht="26.25" customHeight="1" x14ac:dyDescent="0.15">
      <c r="A116" s="1005"/>
      <c r="B116" s="1006"/>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449</v>
      </c>
      <c r="AB116" s="862"/>
      <c r="AC116" s="862"/>
      <c r="AD116" s="862"/>
      <c r="AE116" s="863"/>
      <c r="AF116" s="864" t="s">
        <v>448</v>
      </c>
      <c r="AG116" s="862"/>
      <c r="AH116" s="862"/>
      <c r="AI116" s="862"/>
      <c r="AJ116" s="863"/>
      <c r="AK116" s="864" t="s">
        <v>448</v>
      </c>
      <c r="AL116" s="862"/>
      <c r="AM116" s="862"/>
      <c r="AN116" s="862"/>
      <c r="AO116" s="863"/>
      <c r="AP116" s="909" t="s">
        <v>449</v>
      </c>
      <c r="AQ116" s="910"/>
      <c r="AR116" s="910"/>
      <c r="AS116" s="910"/>
      <c r="AT116" s="911"/>
      <c r="AU116" s="1021"/>
      <c r="AV116" s="1022"/>
      <c r="AW116" s="1022"/>
      <c r="AX116" s="1022"/>
      <c r="AY116" s="1022"/>
      <c r="AZ116" s="948" t="s">
        <v>466</v>
      </c>
      <c r="BA116" s="949"/>
      <c r="BB116" s="949"/>
      <c r="BC116" s="949"/>
      <c r="BD116" s="949"/>
      <c r="BE116" s="949"/>
      <c r="BF116" s="949"/>
      <c r="BG116" s="949"/>
      <c r="BH116" s="949"/>
      <c r="BI116" s="949"/>
      <c r="BJ116" s="949"/>
      <c r="BK116" s="949"/>
      <c r="BL116" s="949"/>
      <c r="BM116" s="949"/>
      <c r="BN116" s="949"/>
      <c r="BO116" s="949"/>
      <c r="BP116" s="950"/>
      <c r="BQ116" s="898" t="s">
        <v>448</v>
      </c>
      <c r="BR116" s="899"/>
      <c r="BS116" s="899"/>
      <c r="BT116" s="899"/>
      <c r="BU116" s="899"/>
      <c r="BV116" s="899" t="s">
        <v>448</v>
      </c>
      <c r="BW116" s="899"/>
      <c r="BX116" s="899"/>
      <c r="BY116" s="899"/>
      <c r="BZ116" s="899"/>
      <c r="CA116" s="899" t="s">
        <v>448</v>
      </c>
      <c r="CB116" s="899"/>
      <c r="CC116" s="899"/>
      <c r="CD116" s="899"/>
      <c r="CE116" s="899"/>
      <c r="CF116" s="960" t="s">
        <v>387</v>
      </c>
      <c r="CG116" s="961"/>
      <c r="CH116" s="961"/>
      <c r="CI116" s="961"/>
      <c r="CJ116" s="961"/>
      <c r="CK116" s="1016"/>
      <c r="CL116" s="903"/>
      <c r="CM116" s="906" t="s">
        <v>467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345453</v>
      </c>
      <c r="DH116" s="862"/>
      <c r="DI116" s="862"/>
      <c r="DJ116" s="862"/>
      <c r="DK116" s="863"/>
      <c r="DL116" s="864">
        <v>283790</v>
      </c>
      <c r="DM116" s="862"/>
      <c r="DN116" s="862"/>
      <c r="DO116" s="862"/>
      <c r="DP116" s="863"/>
      <c r="DQ116" s="864">
        <v>222160</v>
      </c>
      <c r="DR116" s="862"/>
      <c r="DS116" s="862"/>
      <c r="DT116" s="862"/>
      <c r="DU116" s="863"/>
      <c r="DV116" s="909">
        <v>0.3</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468</v>
      </c>
      <c r="Z117" s="988"/>
      <c r="AA117" s="993">
        <v>20846713</v>
      </c>
      <c r="AB117" s="994"/>
      <c r="AC117" s="994"/>
      <c r="AD117" s="994"/>
      <c r="AE117" s="995"/>
      <c r="AF117" s="996">
        <v>20900236</v>
      </c>
      <c r="AG117" s="994"/>
      <c r="AH117" s="994"/>
      <c r="AI117" s="994"/>
      <c r="AJ117" s="995"/>
      <c r="AK117" s="996">
        <v>21436105</v>
      </c>
      <c r="AL117" s="994"/>
      <c r="AM117" s="994"/>
      <c r="AN117" s="994"/>
      <c r="AO117" s="995"/>
      <c r="AP117" s="997"/>
      <c r="AQ117" s="998"/>
      <c r="AR117" s="998"/>
      <c r="AS117" s="998"/>
      <c r="AT117" s="999"/>
      <c r="AU117" s="1021"/>
      <c r="AV117" s="1022"/>
      <c r="AW117" s="1022"/>
      <c r="AX117" s="1022"/>
      <c r="AY117" s="1022"/>
      <c r="AZ117" s="948" t="s">
        <v>469</v>
      </c>
      <c r="BA117" s="949"/>
      <c r="BB117" s="949"/>
      <c r="BC117" s="949"/>
      <c r="BD117" s="949"/>
      <c r="BE117" s="949"/>
      <c r="BF117" s="949"/>
      <c r="BG117" s="949"/>
      <c r="BH117" s="949"/>
      <c r="BI117" s="949"/>
      <c r="BJ117" s="949"/>
      <c r="BK117" s="949"/>
      <c r="BL117" s="949"/>
      <c r="BM117" s="949"/>
      <c r="BN117" s="949"/>
      <c r="BO117" s="949"/>
      <c r="BP117" s="950"/>
      <c r="BQ117" s="898" t="s">
        <v>470</v>
      </c>
      <c r="BR117" s="899"/>
      <c r="BS117" s="899"/>
      <c r="BT117" s="899"/>
      <c r="BU117" s="899"/>
      <c r="BV117" s="899" t="s">
        <v>387</v>
      </c>
      <c r="BW117" s="899"/>
      <c r="BX117" s="899"/>
      <c r="BY117" s="899"/>
      <c r="BZ117" s="899"/>
      <c r="CA117" s="899" t="s">
        <v>470</v>
      </c>
      <c r="CB117" s="899"/>
      <c r="CC117" s="899"/>
      <c r="CD117" s="899"/>
      <c r="CE117" s="899"/>
      <c r="CF117" s="960" t="s">
        <v>470</v>
      </c>
      <c r="CG117" s="961"/>
      <c r="CH117" s="961"/>
      <c r="CI117" s="961"/>
      <c r="CJ117" s="961"/>
      <c r="CK117" s="1016"/>
      <c r="CL117" s="903"/>
      <c r="CM117" s="906" t="s">
        <v>471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470</v>
      </c>
      <c r="DH117" s="862"/>
      <c r="DI117" s="862"/>
      <c r="DJ117" s="862"/>
      <c r="DK117" s="863"/>
      <c r="DL117" s="864" t="s">
        <v>470</v>
      </c>
      <c r="DM117" s="862"/>
      <c r="DN117" s="862"/>
      <c r="DO117" s="862"/>
      <c r="DP117" s="863"/>
      <c r="DQ117" s="864" t="s">
        <v>470</v>
      </c>
      <c r="DR117" s="862"/>
      <c r="DS117" s="862"/>
      <c r="DT117" s="862"/>
      <c r="DU117" s="863"/>
      <c r="DV117" s="909" t="s">
        <v>470</v>
      </c>
      <c r="DW117" s="910"/>
      <c r="DX117" s="910"/>
      <c r="DY117" s="910"/>
      <c r="DZ117" s="911"/>
    </row>
    <row r="118" spans="1:130" s="247" customFormat="1" ht="26.25" customHeight="1" x14ac:dyDescent="0.15">
      <c r="A118" s="986" t="s">
        <v>442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440</v>
      </c>
      <c r="AB118" s="987"/>
      <c r="AC118" s="987"/>
      <c r="AD118" s="987"/>
      <c r="AE118" s="988"/>
      <c r="AF118" s="989" t="s">
        <v>305</v>
      </c>
      <c r="AG118" s="987"/>
      <c r="AH118" s="987"/>
      <c r="AI118" s="987"/>
      <c r="AJ118" s="988"/>
      <c r="AK118" s="989" t="s">
        <v>304</v>
      </c>
      <c r="AL118" s="987"/>
      <c r="AM118" s="987"/>
      <c r="AN118" s="987"/>
      <c r="AO118" s="988"/>
      <c r="AP118" s="990" t="s">
        <v>441</v>
      </c>
      <c r="AQ118" s="991"/>
      <c r="AR118" s="991"/>
      <c r="AS118" s="991"/>
      <c r="AT118" s="992"/>
      <c r="AU118" s="1021"/>
      <c r="AV118" s="1022"/>
      <c r="AW118" s="1022"/>
      <c r="AX118" s="1022"/>
      <c r="AY118" s="1022"/>
      <c r="AZ118" s="964" t="s">
        <v>472</v>
      </c>
      <c r="BA118" s="965"/>
      <c r="BB118" s="965"/>
      <c r="BC118" s="965"/>
      <c r="BD118" s="965"/>
      <c r="BE118" s="965"/>
      <c r="BF118" s="965"/>
      <c r="BG118" s="965"/>
      <c r="BH118" s="965"/>
      <c r="BI118" s="965"/>
      <c r="BJ118" s="965"/>
      <c r="BK118" s="965"/>
      <c r="BL118" s="965"/>
      <c r="BM118" s="965"/>
      <c r="BN118" s="965"/>
      <c r="BO118" s="965"/>
      <c r="BP118" s="966"/>
      <c r="BQ118" s="967" t="s">
        <v>473</v>
      </c>
      <c r="BR118" s="930"/>
      <c r="BS118" s="930"/>
      <c r="BT118" s="930"/>
      <c r="BU118" s="930"/>
      <c r="BV118" s="930" t="s">
        <v>473</v>
      </c>
      <c r="BW118" s="930"/>
      <c r="BX118" s="930"/>
      <c r="BY118" s="930"/>
      <c r="BZ118" s="930"/>
      <c r="CA118" s="930" t="s">
        <v>473</v>
      </c>
      <c r="CB118" s="930"/>
      <c r="CC118" s="930"/>
      <c r="CD118" s="930"/>
      <c r="CE118" s="930"/>
      <c r="CF118" s="960" t="s">
        <v>473</v>
      </c>
      <c r="CG118" s="961"/>
      <c r="CH118" s="961"/>
      <c r="CI118" s="961"/>
      <c r="CJ118" s="961"/>
      <c r="CK118" s="1016"/>
      <c r="CL118" s="903"/>
      <c r="CM118" s="906" t="s">
        <v>474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473</v>
      </c>
      <c r="DH118" s="862"/>
      <c r="DI118" s="862"/>
      <c r="DJ118" s="862"/>
      <c r="DK118" s="863"/>
      <c r="DL118" s="864" t="s">
        <v>473</v>
      </c>
      <c r="DM118" s="862"/>
      <c r="DN118" s="862"/>
      <c r="DO118" s="862"/>
      <c r="DP118" s="863"/>
      <c r="DQ118" s="864" t="s">
        <v>473</v>
      </c>
      <c r="DR118" s="862"/>
      <c r="DS118" s="862"/>
      <c r="DT118" s="862"/>
      <c r="DU118" s="863"/>
      <c r="DV118" s="909" t="s">
        <v>473</v>
      </c>
      <c r="DW118" s="910"/>
      <c r="DX118" s="910"/>
      <c r="DY118" s="910"/>
      <c r="DZ118" s="911"/>
    </row>
    <row r="119" spans="1:130" s="247" customFormat="1" ht="26.25" customHeight="1" x14ac:dyDescent="0.15">
      <c r="A119" s="900" t="s">
        <v>445</v>
      </c>
      <c r="B119" s="901"/>
      <c r="C119" s="976" t="s">
        <v>446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v>61835</v>
      </c>
      <c r="AB119" s="980"/>
      <c r="AC119" s="980"/>
      <c r="AD119" s="980"/>
      <c r="AE119" s="981"/>
      <c r="AF119" s="982">
        <v>61908</v>
      </c>
      <c r="AG119" s="980"/>
      <c r="AH119" s="980"/>
      <c r="AI119" s="980"/>
      <c r="AJ119" s="981"/>
      <c r="AK119" s="982">
        <v>61983</v>
      </c>
      <c r="AL119" s="980"/>
      <c r="AM119" s="980"/>
      <c r="AN119" s="980"/>
      <c r="AO119" s="981"/>
      <c r="AP119" s="983">
        <v>0.1</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475</v>
      </c>
      <c r="BP119" s="963"/>
      <c r="BQ119" s="967">
        <v>250975582</v>
      </c>
      <c r="BR119" s="930"/>
      <c r="BS119" s="930"/>
      <c r="BT119" s="930"/>
      <c r="BU119" s="930"/>
      <c r="BV119" s="930">
        <v>249887907</v>
      </c>
      <c r="BW119" s="930"/>
      <c r="BX119" s="930"/>
      <c r="BY119" s="930"/>
      <c r="BZ119" s="930"/>
      <c r="CA119" s="930">
        <v>248420092</v>
      </c>
      <c r="CB119" s="930"/>
      <c r="CC119" s="930"/>
      <c r="CD119" s="930"/>
      <c r="CE119" s="930"/>
      <c r="CF119" s="828"/>
      <c r="CG119" s="829"/>
      <c r="CH119" s="829"/>
      <c r="CI119" s="829"/>
      <c r="CJ119" s="919"/>
      <c r="CK119" s="1017"/>
      <c r="CL119" s="905"/>
      <c r="CM119" s="923" t="s">
        <v>476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23327</v>
      </c>
      <c r="DH119" s="845"/>
      <c r="DI119" s="845"/>
      <c r="DJ119" s="845"/>
      <c r="DK119" s="846"/>
      <c r="DL119" s="847">
        <v>13</v>
      </c>
      <c r="DM119" s="845"/>
      <c r="DN119" s="845"/>
      <c r="DO119" s="845"/>
      <c r="DP119" s="846"/>
      <c r="DQ119" s="847" t="s">
        <v>473</v>
      </c>
      <c r="DR119" s="845"/>
      <c r="DS119" s="845"/>
      <c r="DT119" s="845"/>
      <c r="DU119" s="846"/>
      <c r="DV119" s="933" t="s">
        <v>473</v>
      </c>
      <c r="DW119" s="934"/>
      <c r="DX119" s="934"/>
      <c r="DY119" s="934"/>
      <c r="DZ119" s="935"/>
    </row>
    <row r="120" spans="1:130" s="247" customFormat="1" ht="26.25" customHeight="1" x14ac:dyDescent="0.15">
      <c r="A120" s="902"/>
      <c r="B120" s="903"/>
      <c r="C120" s="906" t="s">
        <v>451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473</v>
      </c>
      <c r="AB120" s="862"/>
      <c r="AC120" s="862"/>
      <c r="AD120" s="862"/>
      <c r="AE120" s="863"/>
      <c r="AF120" s="864" t="s">
        <v>473</v>
      </c>
      <c r="AG120" s="862"/>
      <c r="AH120" s="862"/>
      <c r="AI120" s="862"/>
      <c r="AJ120" s="863"/>
      <c r="AK120" s="864" t="s">
        <v>473</v>
      </c>
      <c r="AL120" s="862"/>
      <c r="AM120" s="862"/>
      <c r="AN120" s="862"/>
      <c r="AO120" s="863"/>
      <c r="AP120" s="909" t="s">
        <v>473</v>
      </c>
      <c r="AQ120" s="910"/>
      <c r="AR120" s="910"/>
      <c r="AS120" s="910"/>
      <c r="AT120" s="911"/>
      <c r="AU120" s="968" t="s">
        <v>477</v>
      </c>
      <c r="AV120" s="969"/>
      <c r="AW120" s="969"/>
      <c r="AX120" s="969"/>
      <c r="AY120" s="970"/>
      <c r="AZ120" s="945" t="s">
        <v>478</v>
      </c>
      <c r="BA120" s="890"/>
      <c r="BB120" s="890"/>
      <c r="BC120" s="890"/>
      <c r="BD120" s="890"/>
      <c r="BE120" s="890"/>
      <c r="BF120" s="890"/>
      <c r="BG120" s="890"/>
      <c r="BH120" s="890"/>
      <c r="BI120" s="890"/>
      <c r="BJ120" s="890"/>
      <c r="BK120" s="890"/>
      <c r="BL120" s="890"/>
      <c r="BM120" s="890"/>
      <c r="BN120" s="890"/>
      <c r="BO120" s="890"/>
      <c r="BP120" s="891"/>
      <c r="BQ120" s="946">
        <v>26172272</v>
      </c>
      <c r="BR120" s="927"/>
      <c r="BS120" s="927"/>
      <c r="BT120" s="927"/>
      <c r="BU120" s="927"/>
      <c r="BV120" s="927">
        <v>26491904</v>
      </c>
      <c r="BW120" s="927"/>
      <c r="BX120" s="927"/>
      <c r="BY120" s="927"/>
      <c r="BZ120" s="927"/>
      <c r="CA120" s="927">
        <v>25329130</v>
      </c>
      <c r="CB120" s="927"/>
      <c r="CC120" s="927"/>
      <c r="CD120" s="927"/>
      <c r="CE120" s="927"/>
      <c r="CF120" s="951">
        <v>35</v>
      </c>
      <c r="CG120" s="952"/>
      <c r="CH120" s="952"/>
      <c r="CI120" s="952"/>
      <c r="CJ120" s="952"/>
      <c r="CK120" s="953" t="s">
        <v>479</v>
      </c>
      <c r="CL120" s="937"/>
      <c r="CM120" s="937"/>
      <c r="CN120" s="937"/>
      <c r="CO120" s="938"/>
      <c r="CP120" s="957" t="s">
        <v>480</v>
      </c>
      <c r="CQ120" s="958"/>
      <c r="CR120" s="958"/>
      <c r="CS120" s="958"/>
      <c r="CT120" s="958"/>
      <c r="CU120" s="958"/>
      <c r="CV120" s="958"/>
      <c r="CW120" s="958"/>
      <c r="CX120" s="958"/>
      <c r="CY120" s="958"/>
      <c r="CZ120" s="958"/>
      <c r="DA120" s="958"/>
      <c r="DB120" s="958"/>
      <c r="DC120" s="958"/>
      <c r="DD120" s="958"/>
      <c r="DE120" s="958"/>
      <c r="DF120" s="959"/>
      <c r="DG120" s="946">
        <v>49686828</v>
      </c>
      <c r="DH120" s="927"/>
      <c r="DI120" s="927"/>
      <c r="DJ120" s="927"/>
      <c r="DK120" s="927"/>
      <c r="DL120" s="927">
        <v>46879070</v>
      </c>
      <c r="DM120" s="927"/>
      <c r="DN120" s="927"/>
      <c r="DO120" s="927"/>
      <c r="DP120" s="927"/>
      <c r="DQ120" s="927">
        <v>44048963</v>
      </c>
      <c r="DR120" s="927"/>
      <c r="DS120" s="927"/>
      <c r="DT120" s="927"/>
      <c r="DU120" s="927"/>
      <c r="DV120" s="928">
        <v>61</v>
      </c>
      <c r="DW120" s="928"/>
      <c r="DX120" s="928"/>
      <c r="DY120" s="928"/>
      <c r="DZ120" s="929"/>
    </row>
    <row r="121" spans="1:130" s="247" customFormat="1" ht="26.25" customHeight="1" x14ac:dyDescent="0.15">
      <c r="A121" s="902"/>
      <c r="B121" s="903"/>
      <c r="C121" s="948" t="s">
        <v>481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473</v>
      </c>
      <c r="AB121" s="862"/>
      <c r="AC121" s="862"/>
      <c r="AD121" s="862"/>
      <c r="AE121" s="863"/>
      <c r="AF121" s="864" t="s">
        <v>473</v>
      </c>
      <c r="AG121" s="862"/>
      <c r="AH121" s="862"/>
      <c r="AI121" s="862"/>
      <c r="AJ121" s="863"/>
      <c r="AK121" s="864" t="s">
        <v>473</v>
      </c>
      <c r="AL121" s="862"/>
      <c r="AM121" s="862"/>
      <c r="AN121" s="862"/>
      <c r="AO121" s="863"/>
      <c r="AP121" s="909" t="s">
        <v>473</v>
      </c>
      <c r="AQ121" s="910"/>
      <c r="AR121" s="910"/>
      <c r="AS121" s="910"/>
      <c r="AT121" s="911"/>
      <c r="AU121" s="971"/>
      <c r="AV121" s="972"/>
      <c r="AW121" s="972"/>
      <c r="AX121" s="972"/>
      <c r="AY121" s="973"/>
      <c r="AZ121" s="897" t="s">
        <v>482</v>
      </c>
      <c r="BA121" s="832"/>
      <c r="BB121" s="832"/>
      <c r="BC121" s="832"/>
      <c r="BD121" s="832"/>
      <c r="BE121" s="832"/>
      <c r="BF121" s="832"/>
      <c r="BG121" s="832"/>
      <c r="BH121" s="832"/>
      <c r="BI121" s="832"/>
      <c r="BJ121" s="832"/>
      <c r="BK121" s="832"/>
      <c r="BL121" s="832"/>
      <c r="BM121" s="832"/>
      <c r="BN121" s="832"/>
      <c r="BO121" s="832"/>
      <c r="BP121" s="833"/>
      <c r="BQ121" s="898">
        <v>27797867</v>
      </c>
      <c r="BR121" s="899"/>
      <c r="BS121" s="899"/>
      <c r="BT121" s="899"/>
      <c r="BU121" s="899"/>
      <c r="BV121" s="899">
        <v>28836872</v>
      </c>
      <c r="BW121" s="899"/>
      <c r="BX121" s="899"/>
      <c r="BY121" s="899"/>
      <c r="BZ121" s="899"/>
      <c r="CA121" s="899">
        <v>28039005</v>
      </c>
      <c r="CB121" s="899"/>
      <c r="CC121" s="899"/>
      <c r="CD121" s="899"/>
      <c r="CE121" s="899"/>
      <c r="CF121" s="960">
        <v>38.799999999999997</v>
      </c>
      <c r="CG121" s="961"/>
      <c r="CH121" s="961"/>
      <c r="CI121" s="961"/>
      <c r="CJ121" s="961"/>
      <c r="CK121" s="954"/>
      <c r="CL121" s="940"/>
      <c r="CM121" s="940"/>
      <c r="CN121" s="940"/>
      <c r="CO121" s="941"/>
      <c r="CP121" s="920" t="s">
        <v>483</v>
      </c>
      <c r="CQ121" s="921"/>
      <c r="CR121" s="921"/>
      <c r="CS121" s="921"/>
      <c r="CT121" s="921"/>
      <c r="CU121" s="921"/>
      <c r="CV121" s="921"/>
      <c r="CW121" s="921"/>
      <c r="CX121" s="921"/>
      <c r="CY121" s="921"/>
      <c r="CZ121" s="921"/>
      <c r="DA121" s="921"/>
      <c r="DB121" s="921"/>
      <c r="DC121" s="921"/>
      <c r="DD121" s="921"/>
      <c r="DE121" s="921"/>
      <c r="DF121" s="922"/>
      <c r="DG121" s="898">
        <v>5331795</v>
      </c>
      <c r="DH121" s="899"/>
      <c r="DI121" s="899"/>
      <c r="DJ121" s="899"/>
      <c r="DK121" s="899"/>
      <c r="DL121" s="899">
        <v>4707556</v>
      </c>
      <c r="DM121" s="899"/>
      <c r="DN121" s="899"/>
      <c r="DO121" s="899"/>
      <c r="DP121" s="899"/>
      <c r="DQ121" s="899">
        <v>4087087</v>
      </c>
      <c r="DR121" s="899"/>
      <c r="DS121" s="899"/>
      <c r="DT121" s="899"/>
      <c r="DU121" s="899"/>
      <c r="DV121" s="876">
        <v>5.7</v>
      </c>
      <c r="DW121" s="876"/>
      <c r="DX121" s="876"/>
      <c r="DY121" s="876"/>
      <c r="DZ121" s="877"/>
    </row>
    <row r="122" spans="1:130" s="247" customFormat="1" ht="26.25" customHeight="1" x14ac:dyDescent="0.15">
      <c r="A122" s="902"/>
      <c r="B122" s="903"/>
      <c r="C122" s="906" t="s">
        <v>461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473</v>
      </c>
      <c r="AB122" s="862"/>
      <c r="AC122" s="862"/>
      <c r="AD122" s="862"/>
      <c r="AE122" s="863"/>
      <c r="AF122" s="864" t="s">
        <v>473</v>
      </c>
      <c r="AG122" s="862"/>
      <c r="AH122" s="862"/>
      <c r="AI122" s="862"/>
      <c r="AJ122" s="863"/>
      <c r="AK122" s="864" t="s">
        <v>473</v>
      </c>
      <c r="AL122" s="862"/>
      <c r="AM122" s="862"/>
      <c r="AN122" s="862"/>
      <c r="AO122" s="863"/>
      <c r="AP122" s="909" t="s">
        <v>473</v>
      </c>
      <c r="AQ122" s="910"/>
      <c r="AR122" s="910"/>
      <c r="AS122" s="910"/>
      <c r="AT122" s="911"/>
      <c r="AU122" s="971"/>
      <c r="AV122" s="972"/>
      <c r="AW122" s="972"/>
      <c r="AX122" s="972"/>
      <c r="AY122" s="973"/>
      <c r="AZ122" s="964" t="s">
        <v>484</v>
      </c>
      <c r="BA122" s="965"/>
      <c r="BB122" s="965"/>
      <c r="BC122" s="965"/>
      <c r="BD122" s="965"/>
      <c r="BE122" s="965"/>
      <c r="BF122" s="965"/>
      <c r="BG122" s="965"/>
      <c r="BH122" s="965"/>
      <c r="BI122" s="965"/>
      <c r="BJ122" s="965"/>
      <c r="BK122" s="965"/>
      <c r="BL122" s="965"/>
      <c r="BM122" s="965"/>
      <c r="BN122" s="965"/>
      <c r="BO122" s="965"/>
      <c r="BP122" s="966"/>
      <c r="BQ122" s="967">
        <v>163743204</v>
      </c>
      <c r="BR122" s="930"/>
      <c r="BS122" s="930"/>
      <c r="BT122" s="930"/>
      <c r="BU122" s="930"/>
      <c r="BV122" s="930">
        <v>162553358</v>
      </c>
      <c r="BW122" s="930"/>
      <c r="BX122" s="930"/>
      <c r="BY122" s="930"/>
      <c r="BZ122" s="930"/>
      <c r="CA122" s="930">
        <v>158386163</v>
      </c>
      <c r="CB122" s="930"/>
      <c r="CC122" s="930"/>
      <c r="CD122" s="930"/>
      <c r="CE122" s="930"/>
      <c r="CF122" s="931">
        <v>219.2</v>
      </c>
      <c r="CG122" s="932"/>
      <c r="CH122" s="932"/>
      <c r="CI122" s="932"/>
      <c r="CJ122" s="932"/>
      <c r="CK122" s="954"/>
      <c r="CL122" s="940"/>
      <c r="CM122" s="940"/>
      <c r="CN122" s="940"/>
      <c r="CO122" s="941"/>
      <c r="CP122" s="920" t="s">
        <v>485</v>
      </c>
      <c r="CQ122" s="921"/>
      <c r="CR122" s="921"/>
      <c r="CS122" s="921"/>
      <c r="CT122" s="921"/>
      <c r="CU122" s="921"/>
      <c r="CV122" s="921"/>
      <c r="CW122" s="921"/>
      <c r="CX122" s="921"/>
      <c r="CY122" s="921"/>
      <c r="CZ122" s="921"/>
      <c r="DA122" s="921"/>
      <c r="DB122" s="921"/>
      <c r="DC122" s="921"/>
      <c r="DD122" s="921"/>
      <c r="DE122" s="921"/>
      <c r="DF122" s="922"/>
      <c r="DG122" s="898">
        <v>482941</v>
      </c>
      <c r="DH122" s="899"/>
      <c r="DI122" s="899"/>
      <c r="DJ122" s="899"/>
      <c r="DK122" s="899"/>
      <c r="DL122" s="899">
        <v>423881</v>
      </c>
      <c r="DM122" s="899"/>
      <c r="DN122" s="899"/>
      <c r="DO122" s="899"/>
      <c r="DP122" s="899"/>
      <c r="DQ122" s="899">
        <v>408767</v>
      </c>
      <c r="DR122" s="899"/>
      <c r="DS122" s="899"/>
      <c r="DT122" s="899"/>
      <c r="DU122" s="899"/>
      <c r="DV122" s="876">
        <v>0.6</v>
      </c>
      <c r="DW122" s="876"/>
      <c r="DX122" s="876"/>
      <c r="DY122" s="876"/>
      <c r="DZ122" s="877"/>
    </row>
    <row r="123" spans="1:130" s="247" customFormat="1" ht="26.25" customHeight="1" x14ac:dyDescent="0.15">
      <c r="A123" s="902"/>
      <c r="B123" s="903"/>
      <c r="C123" s="906" t="s">
        <v>467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70023</v>
      </c>
      <c r="AB123" s="862"/>
      <c r="AC123" s="862"/>
      <c r="AD123" s="862"/>
      <c r="AE123" s="863"/>
      <c r="AF123" s="864">
        <v>68659</v>
      </c>
      <c r="AG123" s="862"/>
      <c r="AH123" s="862"/>
      <c r="AI123" s="862"/>
      <c r="AJ123" s="863"/>
      <c r="AK123" s="864">
        <v>67311</v>
      </c>
      <c r="AL123" s="862"/>
      <c r="AM123" s="862"/>
      <c r="AN123" s="862"/>
      <c r="AO123" s="863"/>
      <c r="AP123" s="909">
        <v>0.1</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486</v>
      </c>
      <c r="BP123" s="963"/>
      <c r="BQ123" s="917">
        <v>217713343</v>
      </c>
      <c r="BR123" s="918"/>
      <c r="BS123" s="918"/>
      <c r="BT123" s="918"/>
      <c r="BU123" s="918"/>
      <c r="BV123" s="918">
        <v>217882134</v>
      </c>
      <c r="BW123" s="918"/>
      <c r="BX123" s="918"/>
      <c r="BY123" s="918"/>
      <c r="BZ123" s="918"/>
      <c r="CA123" s="918">
        <v>211754298</v>
      </c>
      <c r="CB123" s="918"/>
      <c r="CC123" s="918"/>
      <c r="CD123" s="918"/>
      <c r="CE123" s="918"/>
      <c r="CF123" s="828"/>
      <c r="CG123" s="829"/>
      <c r="CH123" s="829"/>
      <c r="CI123" s="829"/>
      <c r="CJ123" s="919"/>
      <c r="CK123" s="954"/>
      <c r="CL123" s="940"/>
      <c r="CM123" s="940"/>
      <c r="CN123" s="940"/>
      <c r="CO123" s="941"/>
      <c r="CP123" s="920" t="s">
        <v>487</v>
      </c>
      <c r="CQ123" s="921"/>
      <c r="CR123" s="921"/>
      <c r="CS123" s="921"/>
      <c r="CT123" s="921"/>
      <c r="CU123" s="921"/>
      <c r="CV123" s="921"/>
      <c r="CW123" s="921"/>
      <c r="CX123" s="921"/>
      <c r="CY123" s="921"/>
      <c r="CZ123" s="921"/>
      <c r="DA123" s="921"/>
      <c r="DB123" s="921"/>
      <c r="DC123" s="921"/>
      <c r="DD123" s="921"/>
      <c r="DE123" s="921"/>
      <c r="DF123" s="922"/>
      <c r="DG123" s="861">
        <v>4714</v>
      </c>
      <c r="DH123" s="862"/>
      <c r="DI123" s="862"/>
      <c r="DJ123" s="862"/>
      <c r="DK123" s="863"/>
      <c r="DL123" s="864">
        <v>3565</v>
      </c>
      <c r="DM123" s="862"/>
      <c r="DN123" s="862"/>
      <c r="DO123" s="862"/>
      <c r="DP123" s="863"/>
      <c r="DQ123" s="864">
        <v>3436</v>
      </c>
      <c r="DR123" s="862"/>
      <c r="DS123" s="862"/>
      <c r="DT123" s="862"/>
      <c r="DU123" s="863"/>
      <c r="DV123" s="909">
        <v>0</v>
      </c>
      <c r="DW123" s="910"/>
      <c r="DX123" s="910"/>
      <c r="DY123" s="910"/>
      <c r="DZ123" s="911"/>
    </row>
    <row r="124" spans="1:130" s="247" customFormat="1" ht="26.25" customHeight="1" thickBot="1" x14ac:dyDescent="0.2">
      <c r="A124" s="902"/>
      <c r="B124" s="903"/>
      <c r="C124" s="906" t="s">
        <v>471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473</v>
      </c>
      <c r="AB124" s="862"/>
      <c r="AC124" s="862"/>
      <c r="AD124" s="862"/>
      <c r="AE124" s="863"/>
      <c r="AF124" s="864" t="s">
        <v>473</v>
      </c>
      <c r="AG124" s="862"/>
      <c r="AH124" s="862"/>
      <c r="AI124" s="862"/>
      <c r="AJ124" s="863"/>
      <c r="AK124" s="864" t="s">
        <v>488</v>
      </c>
      <c r="AL124" s="862"/>
      <c r="AM124" s="862"/>
      <c r="AN124" s="862"/>
      <c r="AO124" s="863"/>
      <c r="AP124" s="909" t="s">
        <v>473</v>
      </c>
      <c r="AQ124" s="910"/>
      <c r="AR124" s="910"/>
      <c r="AS124" s="910"/>
      <c r="AT124" s="911"/>
      <c r="AU124" s="912" t="s">
        <v>489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46.2</v>
      </c>
      <c r="BR124" s="916"/>
      <c r="BS124" s="916"/>
      <c r="BT124" s="916"/>
      <c r="BU124" s="916"/>
      <c r="BV124" s="916">
        <v>44</v>
      </c>
      <c r="BW124" s="916"/>
      <c r="BX124" s="916"/>
      <c r="BY124" s="916"/>
      <c r="BZ124" s="916"/>
      <c r="CA124" s="916">
        <v>50.7</v>
      </c>
      <c r="CB124" s="916"/>
      <c r="CC124" s="916"/>
      <c r="CD124" s="916"/>
      <c r="CE124" s="916"/>
      <c r="CF124" s="806"/>
      <c r="CG124" s="807"/>
      <c r="CH124" s="807"/>
      <c r="CI124" s="807"/>
      <c r="CJ124" s="947"/>
      <c r="CK124" s="955"/>
      <c r="CL124" s="955"/>
      <c r="CM124" s="955"/>
      <c r="CN124" s="955"/>
      <c r="CO124" s="956"/>
      <c r="CP124" s="920" t="s">
        <v>490</v>
      </c>
      <c r="CQ124" s="921"/>
      <c r="CR124" s="921"/>
      <c r="CS124" s="921"/>
      <c r="CT124" s="921"/>
      <c r="CU124" s="921"/>
      <c r="CV124" s="921"/>
      <c r="CW124" s="921"/>
      <c r="CX124" s="921"/>
      <c r="CY124" s="921"/>
      <c r="CZ124" s="921"/>
      <c r="DA124" s="921"/>
      <c r="DB124" s="921"/>
      <c r="DC124" s="921"/>
      <c r="DD124" s="921"/>
      <c r="DE124" s="921"/>
      <c r="DF124" s="922"/>
      <c r="DG124" s="844">
        <v>5253</v>
      </c>
      <c r="DH124" s="845"/>
      <c r="DI124" s="845"/>
      <c r="DJ124" s="845"/>
      <c r="DK124" s="846"/>
      <c r="DL124" s="847">
        <v>880</v>
      </c>
      <c r="DM124" s="845"/>
      <c r="DN124" s="845"/>
      <c r="DO124" s="845"/>
      <c r="DP124" s="846"/>
      <c r="DQ124" s="847" t="s">
        <v>491</v>
      </c>
      <c r="DR124" s="845"/>
      <c r="DS124" s="845"/>
      <c r="DT124" s="845"/>
      <c r="DU124" s="846"/>
      <c r="DV124" s="933" t="s">
        <v>491</v>
      </c>
      <c r="DW124" s="934"/>
      <c r="DX124" s="934"/>
      <c r="DY124" s="934"/>
      <c r="DZ124" s="935"/>
    </row>
    <row r="125" spans="1:130" s="247" customFormat="1" ht="26.25" customHeight="1" x14ac:dyDescent="0.15">
      <c r="A125" s="902"/>
      <c r="B125" s="903"/>
      <c r="C125" s="906" t="s">
        <v>474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491</v>
      </c>
      <c r="AB125" s="862"/>
      <c r="AC125" s="862"/>
      <c r="AD125" s="862"/>
      <c r="AE125" s="863"/>
      <c r="AF125" s="864" t="s">
        <v>491</v>
      </c>
      <c r="AG125" s="862"/>
      <c r="AH125" s="862"/>
      <c r="AI125" s="862"/>
      <c r="AJ125" s="863"/>
      <c r="AK125" s="864" t="s">
        <v>491</v>
      </c>
      <c r="AL125" s="862"/>
      <c r="AM125" s="862"/>
      <c r="AN125" s="862"/>
      <c r="AO125" s="863"/>
      <c r="AP125" s="909" t="s">
        <v>491</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492</v>
      </c>
      <c r="CL125" s="937"/>
      <c r="CM125" s="937"/>
      <c r="CN125" s="937"/>
      <c r="CO125" s="938"/>
      <c r="CP125" s="945" t="s">
        <v>493</v>
      </c>
      <c r="CQ125" s="890"/>
      <c r="CR125" s="890"/>
      <c r="CS125" s="890"/>
      <c r="CT125" s="890"/>
      <c r="CU125" s="890"/>
      <c r="CV125" s="890"/>
      <c r="CW125" s="890"/>
      <c r="CX125" s="890"/>
      <c r="CY125" s="890"/>
      <c r="CZ125" s="890"/>
      <c r="DA125" s="890"/>
      <c r="DB125" s="890"/>
      <c r="DC125" s="890"/>
      <c r="DD125" s="890"/>
      <c r="DE125" s="890"/>
      <c r="DF125" s="891"/>
      <c r="DG125" s="946" t="s">
        <v>491</v>
      </c>
      <c r="DH125" s="927"/>
      <c r="DI125" s="927"/>
      <c r="DJ125" s="927"/>
      <c r="DK125" s="927"/>
      <c r="DL125" s="927" t="s">
        <v>491</v>
      </c>
      <c r="DM125" s="927"/>
      <c r="DN125" s="927"/>
      <c r="DO125" s="927"/>
      <c r="DP125" s="927"/>
      <c r="DQ125" s="927" t="s">
        <v>491</v>
      </c>
      <c r="DR125" s="927"/>
      <c r="DS125" s="927"/>
      <c r="DT125" s="927"/>
      <c r="DU125" s="927"/>
      <c r="DV125" s="928" t="s">
        <v>491</v>
      </c>
      <c r="DW125" s="928"/>
      <c r="DX125" s="928"/>
      <c r="DY125" s="928"/>
      <c r="DZ125" s="929"/>
    </row>
    <row r="126" spans="1:130" s="247" customFormat="1" ht="26.25" customHeight="1" thickBot="1" x14ac:dyDescent="0.2">
      <c r="A126" s="902"/>
      <c r="B126" s="903"/>
      <c r="C126" s="906" t="s">
        <v>476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30324</v>
      </c>
      <c r="AB126" s="862"/>
      <c r="AC126" s="862"/>
      <c r="AD126" s="862"/>
      <c r="AE126" s="863"/>
      <c r="AF126" s="864">
        <v>26741</v>
      </c>
      <c r="AG126" s="862"/>
      <c r="AH126" s="862"/>
      <c r="AI126" s="862"/>
      <c r="AJ126" s="863"/>
      <c r="AK126" s="864">
        <v>2946</v>
      </c>
      <c r="AL126" s="862"/>
      <c r="AM126" s="862"/>
      <c r="AN126" s="862"/>
      <c r="AO126" s="863"/>
      <c r="AP126" s="909">
        <v>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494</v>
      </c>
      <c r="CQ126" s="832"/>
      <c r="CR126" s="832"/>
      <c r="CS126" s="832"/>
      <c r="CT126" s="832"/>
      <c r="CU126" s="832"/>
      <c r="CV126" s="832"/>
      <c r="CW126" s="832"/>
      <c r="CX126" s="832"/>
      <c r="CY126" s="832"/>
      <c r="CZ126" s="832"/>
      <c r="DA126" s="832"/>
      <c r="DB126" s="832"/>
      <c r="DC126" s="832"/>
      <c r="DD126" s="832"/>
      <c r="DE126" s="832"/>
      <c r="DF126" s="833"/>
      <c r="DG126" s="898">
        <v>907218</v>
      </c>
      <c r="DH126" s="899"/>
      <c r="DI126" s="899"/>
      <c r="DJ126" s="899"/>
      <c r="DK126" s="899"/>
      <c r="DL126" s="899">
        <v>1467302</v>
      </c>
      <c r="DM126" s="899"/>
      <c r="DN126" s="899"/>
      <c r="DO126" s="899"/>
      <c r="DP126" s="899"/>
      <c r="DQ126" s="899">
        <v>1144395</v>
      </c>
      <c r="DR126" s="899"/>
      <c r="DS126" s="899"/>
      <c r="DT126" s="899"/>
      <c r="DU126" s="899"/>
      <c r="DV126" s="876">
        <v>1.6</v>
      </c>
      <c r="DW126" s="876"/>
      <c r="DX126" s="876"/>
      <c r="DY126" s="876"/>
      <c r="DZ126" s="877"/>
    </row>
    <row r="127" spans="1:130" s="247" customFormat="1" ht="26.25" customHeight="1" x14ac:dyDescent="0.15">
      <c r="A127" s="904"/>
      <c r="B127" s="905"/>
      <c r="C127" s="923" t="s">
        <v>495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491</v>
      </c>
      <c r="AB127" s="862"/>
      <c r="AC127" s="862"/>
      <c r="AD127" s="862"/>
      <c r="AE127" s="863"/>
      <c r="AF127" s="864" t="s">
        <v>491</v>
      </c>
      <c r="AG127" s="862"/>
      <c r="AH127" s="862"/>
      <c r="AI127" s="862"/>
      <c r="AJ127" s="863"/>
      <c r="AK127" s="864" t="s">
        <v>491</v>
      </c>
      <c r="AL127" s="862"/>
      <c r="AM127" s="862"/>
      <c r="AN127" s="862"/>
      <c r="AO127" s="863"/>
      <c r="AP127" s="909" t="s">
        <v>491</v>
      </c>
      <c r="AQ127" s="910"/>
      <c r="AR127" s="910"/>
      <c r="AS127" s="910"/>
      <c r="AT127" s="911"/>
      <c r="AU127" s="283"/>
      <c r="AV127" s="283"/>
      <c r="AW127" s="283"/>
      <c r="AX127" s="926" t="s">
        <v>496</v>
      </c>
      <c r="AY127" s="894"/>
      <c r="AZ127" s="894"/>
      <c r="BA127" s="894"/>
      <c r="BB127" s="894"/>
      <c r="BC127" s="894"/>
      <c r="BD127" s="894"/>
      <c r="BE127" s="895"/>
      <c r="BF127" s="893" t="s">
        <v>497</v>
      </c>
      <c r="BG127" s="894"/>
      <c r="BH127" s="894"/>
      <c r="BI127" s="894"/>
      <c r="BJ127" s="894"/>
      <c r="BK127" s="894"/>
      <c r="BL127" s="895"/>
      <c r="BM127" s="893" t="s">
        <v>498</v>
      </c>
      <c r="BN127" s="894"/>
      <c r="BO127" s="894"/>
      <c r="BP127" s="894"/>
      <c r="BQ127" s="894"/>
      <c r="BR127" s="894"/>
      <c r="BS127" s="895"/>
      <c r="BT127" s="893" t="s">
        <v>499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500</v>
      </c>
      <c r="CQ127" s="832"/>
      <c r="CR127" s="832"/>
      <c r="CS127" s="832"/>
      <c r="CT127" s="832"/>
      <c r="CU127" s="832"/>
      <c r="CV127" s="832"/>
      <c r="CW127" s="832"/>
      <c r="CX127" s="832"/>
      <c r="CY127" s="832"/>
      <c r="CZ127" s="832"/>
      <c r="DA127" s="832"/>
      <c r="DB127" s="832"/>
      <c r="DC127" s="832"/>
      <c r="DD127" s="832"/>
      <c r="DE127" s="832"/>
      <c r="DF127" s="833"/>
      <c r="DG127" s="898" t="s">
        <v>491</v>
      </c>
      <c r="DH127" s="899"/>
      <c r="DI127" s="899"/>
      <c r="DJ127" s="899"/>
      <c r="DK127" s="899"/>
      <c r="DL127" s="899" t="s">
        <v>491</v>
      </c>
      <c r="DM127" s="899"/>
      <c r="DN127" s="899"/>
      <c r="DO127" s="899"/>
      <c r="DP127" s="899"/>
      <c r="DQ127" s="899" t="s">
        <v>491</v>
      </c>
      <c r="DR127" s="899"/>
      <c r="DS127" s="899"/>
      <c r="DT127" s="899"/>
      <c r="DU127" s="899"/>
      <c r="DV127" s="876" t="s">
        <v>491</v>
      </c>
      <c r="DW127" s="876"/>
      <c r="DX127" s="876"/>
      <c r="DY127" s="876"/>
      <c r="DZ127" s="877"/>
    </row>
    <row r="128" spans="1:130" s="247" customFormat="1" ht="26.25" customHeight="1" thickBot="1" x14ac:dyDescent="0.2">
      <c r="A128" s="878" t="s">
        <v>501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502</v>
      </c>
      <c r="X128" s="880"/>
      <c r="Y128" s="880"/>
      <c r="Z128" s="881"/>
      <c r="AA128" s="882">
        <v>3622018</v>
      </c>
      <c r="AB128" s="883"/>
      <c r="AC128" s="883"/>
      <c r="AD128" s="883"/>
      <c r="AE128" s="884"/>
      <c r="AF128" s="885">
        <v>3537503</v>
      </c>
      <c r="AG128" s="883"/>
      <c r="AH128" s="883"/>
      <c r="AI128" s="883"/>
      <c r="AJ128" s="884"/>
      <c r="AK128" s="885">
        <v>3494682</v>
      </c>
      <c r="AL128" s="883"/>
      <c r="AM128" s="883"/>
      <c r="AN128" s="883"/>
      <c r="AO128" s="884"/>
      <c r="AP128" s="886"/>
      <c r="AQ128" s="887"/>
      <c r="AR128" s="887"/>
      <c r="AS128" s="887"/>
      <c r="AT128" s="888"/>
      <c r="AU128" s="283"/>
      <c r="AV128" s="283"/>
      <c r="AW128" s="283"/>
      <c r="AX128" s="889" t="s">
        <v>503</v>
      </c>
      <c r="AY128" s="890"/>
      <c r="AZ128" s="890"/>
      <c r="BA128" s="890"/>
      <c r="BB128" s="890"/>
      <c r="BC128" s="890"/>
      <c r="BD128" s="890"/>
      <c r="BE128" s="891"/>
      <c r="BF128" s="868" t="s">
        <v>504</v>
      </c>
      <c r="BG128" s="869"/>
      <c r="BH128" s="869"/>
      <c r="BI128" s="869"/>
      <c r="BJ128" s="869"/>
      <c r="BK128" s="869"/>
      <c r="BL128" s="892"/>
      <c r="BM128" s="868">
        <v>11.25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505</v>
      </c>
      <c r="CQ128" s="810"/>
      <c r="CR128" s="810"/>
      <c r="CS128" s="810"/>
      <c r="CT128" s="810"/>
      <c r="CU128" s="810"/>
      <c r="CV128" s="810"/>
      <c r="CW128" s="810"/>
      <c r="CX128" s="810"/>
      <c r="CY128" s="810"/>
      <c r="CZ128" s="810"/>
      <c r="DA128" s="810"/>
      <c r="DB128" s="810"/>
      <c r="DC128" s="810"/>
      <c r="DD128" s="810"/>
      <c r="DE128" s="810"/>
      <c r="DF128" s="811"/>
      <c r="DG128" s="872" t="s">
        <v>473</v>
      </c>
      <c r="DH128" s="873"/>
      <c r="DI128" s="873"/>
      <c r="DJ128" s="873"/>
      <c r="DK128" s="873"/>
      <c r="DL128" s="873" t="s">
        <v>506</v>
      </c>
      <c r="DM128" s="873"/>
      <c r="DN128" s="873"/>
      <c r="DO128" s="873"/>
      <c r="DP128" s="873"/>
      <c r="DQ128" s="873" t="s">
        <v>131</v>
      </c>
      <c r="DR128" s="873"/>
      <c r="DS128" s="873"/>
      <c r="DT128" s="873"/>
      <c r="DU128" s="873"/>
      <c r="DV128" s="874" t="s">
        <v>507</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508</v>
      </c>
      <c r="X129" s="859"/>
      <c r="Y129" s="859"/>
      <c r="Z129" s="860"/>
      <c r="AA129" s="861">
        <v>87296803</v>
      </c>
      <c r="AB129" s="862"/>
      <c r="AC129" s="862"/>
      <c r="AD129" s="862"/>
      <c r="AE129" s="863"/>
      <c r="AF129" s="864">
        <v>88211966</v>
      </c>
      <c r="AG129" s="862"/>
      <c r="AH129" s="862"/>
      <c r="AI129" s="862"/>
      <c r="AJ129" s="863"/>
      <c r="AK129" s="864">
        <v>87609247</v>
      </c>
      <c r="AL129" s="862"/>
      <c r="AM129" s="862"/>
      <c r="AN129" s="862"/>
      <c r="AO129" s="863"/>
      <c r="AP129" s="865"/>
      <c r="AQ129" s="866"/>
      <c r="AR129" s="866"/>
      <c r="AS129" s="866"/>
      <c r="AT129" s="867"/>
      <c r="AU129" s="285"/>
      <c r="AV129" s="285"/>
      <c r="AW129" s="285"/>
      <c r="AX129" s="831" t="s">
        <v>509</v>
      </c>
      <c r="AY129" s="832"/>
      <c r="AZ129" s="832"/>
      <c r="BA129" s="832"/>
      <c r="BB129" s="832"/>
      <c r="BC129" s="832"/>
      <c r="BD129" s="832"/>
      <c r="BE129" s="833"/>
      <c r="BF129" s="851" t="s">
        <v>510</v>
      </c>
      <c r="BG129" s="852"/>
      <c r="BH129" s="852"/>
      <c r="BI129" s="852"/>
      <c r="BJ129" s="852"/>
      <c r="BK129" s="852"/>
      <c r="BL129" s="853"/>
      <c r="BM129" s="851">
        <v>16.25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511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512</v>
      </c>
      <c r="X130" s="859"/>
      <c r="Y130" s="859"/>
      <c r="Z130" s="860"/>
      <c r="AA130" s="861">
        <v>15449959</v>
      </c>
      <c r="AB130" s="862"/>
      <c r="AC130" s="862"/>
      <c r="AD130" s="862"/>
      <c r="AE130" s="863"/>
      <c r="AF130" s="864">
        <v>15526306</v>
      </c>
      <c r="AG130" s="862"/>
      <c r="AH130" s="862"/>
      <c r="AI130" s="862"/>
      <c r="AJ130" s="863"/>
      <c r="AK130" s="864">
        <v>15342706</v>
      </c>
      <c r="AL130" s="862"/>
      <c r="AM130" s="862"/>
      <c r="AN130" s="862"/>
      <c r="AO130" s="863"/>
      <c r="AP130" s="865"/>
      <c r="AQ130" s="866"/>
      <c r="AR130" s="866"/>
      <c r="AS130" s="866"/>
      <c r="AT130" s="867"/>
      <c r="AU130" s="285"/>
      <c r="AV130" s="285"/>
      <c r="AW130" s="285"/>
      <c r="AX130" s="831" t="s">
        <v>513</v>
      </c>
      <c r="AY130" s="832"/>
      <c r="AZ130" s="832"/>
      <c r="BA130" s="832"/>
      <c r="BB130" s="832"/>
      <c r="BC130" s="832"/>
      <c r="BD130" s="832"/>
      <c r="BE130" s="833"/>
      <c r="BF130" s="834">
        <v>2.8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514</v>
      </c>
      <c r="X131" s="842"/>
      <c r="Y131" s="842"/>
      <c r="Z131" s="843"/>
      <c r="AA131" s="844">
        <v>71846844</v>
      </c>
      <c r="AB131" s="845"/>
      <c r="AC131" s="845"/>
      <c r="AD131" s="845"/>
      <c r="AE131" s="846"/>
      <c r="AF131" s="847">
        <v>72685660</v>
      </c>
      <c r="AG131" s="845"/>
      <c r="AH131" s="845"/>
      <c r="AI131" s="845"/>
      <c r="AJ131" s="846"/>
      <c r="AK131" s="847">
        <v>72266541</v>
      </c>
      <c r="AL131" s="845"/>
      <c r="AM131" s="845"/>
      <c r="AN131" s="845"/>
      <c r="AO131" s="846"/>
      <c r="AP131" s="848"/>
      <c r="AQ131" s="849"/>
      <c r="AR131" s="849"/>
      <c r="AS131" s="849"/>
      <c r="AT131" s="850"/>
      <c r="AU131" s="285"/>
      <c r="AV131" s="285"/>
      <c r="AW131" s="285"/>
      <c r="AX131" s="809" t="s">
        <v>515</v>
      </c>
      <c r="AY131" s="810"/>
      <c r="AZ131" s="810"/>
      <c r="BA131" s="810"/>
      <c r="BB131" s="810"/>
      <c r="BC131" s="810"/>
      <c r="BD131" s="810"/>
      <c r="BE131" s="811"/>
      <c r="BF131" s="812">
        <v>50.7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517</v>
      </c>
      <c r="W132" s="822"/>
      <c r="X132" s="822"/>
      <c r="Y132" s="822"/>
      <c r="Z132" s="823"/>
      <c r="AA132" s="824">
        <v>2.4701655649999998</v>
      </c>
      <c r="AB132" s="825"/>
      <c r="AC132" s="825"/>
      <c r="AD132" s="825"/>
      <c r="AE132" s="826"/>
      <c r="AF132" s="827">
        <v>2.5265327439999998</v>
      </c>
      <c r="AG132" s="825"/>
      <c r="AH132" s="825"/>
      <c r="AI132" s="825"/>
      <c r="AJ132" s="826"/>
      <c r="AK132" s="827">
        <v>3.5960168619999999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518</v>
      </c>
      <c r="W133" s="801"/>
      <c r="X133" s="801"/>
      <c r="Y133" s="801"/>
      <c r="Z133" s="802"/>
      <c r="AA133" s="803">
        <v>2</v>
      </c>
      <c r="AB133" s="804"/>
      <c r="AC133" s="804"/>
      <c r="AD133" s="804"/>
      <c r="AE133" s="805"/>
      <c r="AF133" s="803">
        <v>2.1</v>
      </c>
      <c r="AG133" s="804"/>
      <c r="AH133" s="804"/>
      <c r="AI133" s="804"/>
      <c r="AJ133" s="805"/>
      <c r="AK133" s="803">
        <v>2.8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tWbFy//TMTsD0RcDPwttCOa95QI+ZvuxfL2dTmKfZOo7YthRkUrCtSdq2urT3dfhiXZKMXCq9UHoR8V/kNa0w==" saltValue="FzuFi2FqR6/TUWrHTZnzQ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8htvPgJcT6MpDPq/1RN6gtu8n2ALPaoWyK/N8ZqEvQJubRwWkdVBMZeVhlRFpyY1Yar3N7bCPqPoc6wQpaMa2A==" saltValue="6CWQ6U91cOZBU1xTrxkj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27lQI2n/9l2eEYOuAhbwxuIIiEFLhyVRqq99TOs5/kzcu7MUbvo+eBE0gYCuNIbCzQ/8tunnei//HlgNaNwgw==" saltValue="mCnu6QNFcgSDiHdm6jrHa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5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522</v>
      </c>
      <c r="AP7" s="304"/>
      <c r="AQ7" s="305" t="s">
        <v>523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524</v>
      </c>
      <c r="AQ8" s="311" t="s">
        <v>525</v>
      </c>
      <c r="AR8" s="312" t="s">
        <v>526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527</v>
      </c>
      <c r="AL9" s="1231"/>
      <c r="AM9" s="1231"/>
      <c r="AN9" s="1232"/>
      <c r="AO9" s="313">
        <v>23694593</v>
      </c>
      <c r="AP9" s="313">
        <v>63037</v>
      </c>
      <c r="AQ9" s="314">
        <v>58073</v>
      </c>
      <c r="AR9" s="315">
        <v>8.5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528</v>
      </c>
      <c r="AL10" s="1231"/>
      <c r="AM10" s="1231"/>
      <c r="AN10" s="1232"/>
      <c r="AO10" s="316">
        <v>717458</v>
      </c>
      <c r="AP10" s="316">
        <v>1909</v>
      </c>
      <c r="AQ10" s="317">
        <v>2762</v>
      </c>
      <c r="AR10" s="318">
        <v>-30.9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529</v>
      </c>
      <c r="AL11" s="1231"/>
      <c r="AM11" s="1231"/>
      <c r="AN11" s="1232"/>
      <c r="AO11" s="316">
        <v>368088</v>
      </c>
      <c r="AP11" s="316">
        <v>979</v>
      </c>
      <c r="AQ11" s="317">
        <v>1714</v>
      </c>
      <c r="AR11" s="318">
        <v>-42.9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530</v>
      </c>
      <c r="AL12" s="1231"/>
      <c r="AM12" s="1231"/>
      <c r="AN12" s="1232"/>
      <c r="AO12" s="316" t="s">
        <v>531</v>
      </c>
      <c r="AP12" s="316" t="s">
        <v>531</v>
      </c>
      <c r="AQ12" s="317">
        <v>632</v>
      </c>
      <c r="AR12" s="318" t="s">
        <v>531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532</v>
      </c>
      <c r="AL13" s="1231"/>
      <c r="AM13" s="1231"/>
      <c r="AN13" s="1232"/>
      <c r="AO13" s="316" t="s">
        <v>531</v>
      </c>
      <c r="AP13" s="316" t="s">
        <v>531</v>
      </c>
      <c r="AQ13" s="317">
        <v>9</v>
      </c>
      <c r="AR13" s="318" t="s">
        <v>531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533</v>
      </c>
      <c r="AL14" s="1231"/>
      <c r="AM14" s="1231"/>
      <c r="AN14" s="1232"/>
      <c r="AO14" s="316">
        <v>762751</v>
      </c>
      <c r="AP14" s="316">
        <v>2029</v>
      </c>
      <c r="AQ14" s="317">
        <v>1980</v>
      </c>
      <c r="AR14" s="318">
        <v>2.5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534</v>
      </c>
      <c r="AL15" s="1231"/>
      <c r="AM15" s="1231"/>
      <c r="AN15" s="1232"/>
      <c r="AO15" s="316">
        <v>1018311</v>
      </c>
      <c r="AP15" s="316">
        <v>2709</v>
      </c>
      <c r="AQ15" s="317">
        <v>1379</v>
      </c>
      <c r="AR15" s="318">
        <v>96.4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535</v>
      </c>
      <c r="AL16" s="1234"/>
      <c r="AM16" s="1234"/>
      <c r="AN16" s="1235"/>
      <c r="AO16" s="316">
        <v>-1764606</v>
      </c>
      <c r="AP16" s="316">
        <v>-4695</v>
      </c>
      <c r="AQ16" s="317">
        <v>-3914</v>
      </c>
      <c r="AR16" s="318">
        <v>20</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24796595</v>
      </c>
      <c r="AP17" s="316">
        <v>65969</v>
      </c>
      <c r="AQ17" s="317">
        <v>62636</v>
      </c>
      <c r="AR17" s="318">
        <v>5.3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537</v>
      </c>
      <c r="AP20" s="324" t="s">
        <v>538</v>
      </c>
      <c r="AQ20" s="325" t="s">
        <v>539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540</v>
      </c>
      <c r="AL21" s="1228"/>
      <c r="AM21" s="1228"/>
      <c r="AN21" s="1229"/>
      <c r="AO21" s="328">
        <v>6.78</v>
      </c>
      <c r="AP21" s="329">
        <v>6.32</v>
      </c>
      <c r="AQ21" s="330">
        <v>0.46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541</v>
      </c>
      <c r="AL22" s="1228"/>
      <c r="AM22" s="1228"/>
      <c r="AN22" s="1229"/>
      <c r="AO22" s="333">
        <v>100.2</v>
      </c>
      <c r="AP22" s="334">
        <v>99.9</v>
      </c>
      <c r="AQ22" s="335">
        <v>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522</v>
      </c>
      <c r="AP30" s="304"/>
      <c r="AQ30" s="305" t="s">
        <v>523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524</v>
      </c>
      <c r="AQ31" s="311" t="s">
        <v>525</v>
      </c>
      <c r="AR31" s="312" t="s">
        <v>526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545</v>
      </c>
      <c r="AL32" s="1219"/>
      <c r="AM32" s="1219"/>
      <c r="AN32" s="1220"/>
      <c r="AO32" s="343">
        <v>15964604</v>
      </c>
      <c r="AP32" s="343">
        <v>42472</v>
      </c>
      <c r="AQ32" s="344">
        <v>36995</v>
      </c>
      <c r="AR32" s="345">
        <v>14.8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546</v>
      </c>
      <c r="AL33" s="1219"/>
      <c r="AM33" s="1219"/>
      <c r="AN33" s="1220"/>
      <c r="AO33" s="343" t="s">
        <v>531</v>
      </c>
      <c r="AP33" s="343" t="s">
        <v>531</v>
      </c>
      <c r="AQ33" s="344">
        <v>3</v>
      </c>
      <c r="AR33" s="345" t="s">
        <v>531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547</v>
      </c>
      <c r="AL34" s="1219"/>
      <c r="AM34" s="1219"/>
      <c r="AN34" s="1220"/>
      <c r="AO34" s="343" t="s">
        <v>531</v>
      </c>
      <c r="AP34" s="343" t="s">
        <v>531</v>
      </c>
      <c r="AQ34" s="344">
        <v>81</v>
      </c>
      <c r="AR34" s="345" t="s">
        <v>531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548</v>
      </c>
      <c r="AL35" s="1219"/>
      <c r="AM35" s="1219"/>
      <c r="AN35" s="1220"/>
      <c r="AO35" s="343">
        <v>4879738</v>
      </c>
      <c r="AP35" s="343">
        <v>12982</v>
      </c>
      <c r="AQ35" s="344">
        <v>8919</v>
      </c>
      <c r="AR35" s="345">
        <v>45.6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549</v>
      </c>
      <c r="AL36" s="1219"/>
      <c r="AM36" s="1219"/>
      <c r="AN36" s="1220"/>
      <c r="AO36" s="343">
        <v>459523</v>
      </c>
      <c r="AP36" s="343">
        <v>1223</v>
      </c>
      <c r="AQ36" s="344">
        <v>380</v>
      </c>
      <c r="AR36" s="345">
        <v>221.8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550</v>
      </c>
      <c r="AL37" s="1219"/>
      <c r="AM37" s="1219"/>
      <c r="AN37" s="1220"/>
      <c r="AO37" s="343">
        <v>132240</v>
      </c>
      <c r="AP37" s="343">
        <v>352</v>
      </c>
      <c r="AQ37" s="344">
        <v>886</v>
      </c>
      <c r="AR37" s="345">
        <v>-60.3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551</v>
      </c>
      <c r="AL38" s="1222"/>
      <c r="AM38" s="1222"/>
      <c r="AN38" s="1223"/>
      <c r="AO38" s="346" t="s">
        <v>531</v>
      </c>
      <c r="AP38" s="346" t="s">
        <v>531</v>
      </c>
      <c r="AQ38" s="347">
        <v>1</v>
      </c>
      <c r="AR38" s="335" t="s">
        <v>531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552</v>
      </c>
      <c r="AL39" s="1222"/>
      <c r="AM39" s="1222"/>
      <c r="AN39" s="1223"/>
      <c r="AO39" s="343">
        <v>-3494682</v>
      </c>
      <c r="AP39" s="343">
        <v>-9297</v>
      </c>
      <c r="AQ39" s="344">
        <v>-8108</v>
      </c>
      <c r="AR39" s="345">
        <v>14.7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553</v>
      </c>
      <c r="AL40" s="1219"/>
      <c r="AM40" s="1219"/>
      <c r="AN40" s="1220"/>
      <c r="AO40" s="343">
        <v>-15342706</v>
      </c>
      <c r="AP40" s="343">
        <v>-40818</v>
      </c>
      <c r="AQ40" s="344">
        <v>-28743</v>
      </c>
      <c r="AR40" s="345">
        <v>42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2598717</v>
      </c>
      <c r="AP41" s="343">
        <v>6914</v>
      </c>
      <c r="AQ41" s="344">
        <v>10414</v>
      </c>
      <c r="AR41" s="345">
        <v>-33.6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522</v>
      </c>
      <c r="AN49" s="1213" t="s">
        <v>557</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558</v>
      </c>
      <c r="AO50" s="360" t="s">
        <v>559</v>
      </c>
      <c r="AP50" s="361" t="s">
        <v>560</v>
      </c>
      <c r="AQ50" s="362" t="s">
        <v>561</v>
      </c>
      <c r="AR50" s="363" t="s">
        <v>562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563</v>
      </c>
      <c r="AL51" s="356"/>
      <c r="AM51" s="364">
        <v>34735632</v>
      </c>
      <c r="AN51" s="365">
        <v>90572</v>
      </c>
      <c r="AO51" s="366">
        <v>-21.7</v>
      </c>
      <c r="AP51" s="367">
        <v>50880</v>
      </c>
      <c r="AQ51" s="368">
        <v>-1.4</v>
      </c>
      <c r="AR51" s="369">
        <v>-20.3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564</v>
      </c>
      <c r="AM52" s="372">
        <v>25166738</v>
      </c>
      <c r="AN52" s="373">
        <v>65622</v>
      </c>
      <c r="AO52" s="374">
        <v>3.4</v>
      </c>
      <c r="AP52" s="375">
        <v>27819</v>
      </c>
      <c r="AQ52" s="376">
        <v>7.5</v>
      </c>
      <c r="AR52" s="377">
        <v>-4.0999999999999996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565</v>
      </c>
      <c r="AL53" s="356"/>
      <c r="AM53" s="364">
        <v>23913515</v>
      </c>
      <c r="AN53" s="365">
        <v>62601</v>
      </c>
      <c r="AO53" s="366">
        <v>-30.9</v>
      </c>
      <c r="AP53" s="367">
        <v>46395</v>
      </c>
      <c r="AQ53" s="368">
        <v>-8.8000000000000007</v>
      </c>
      <c r="AR53" s="369">
        <v>-22.1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564</v>
      </c>
      <c r="AM54" s="372">
        <v>16579468</v>
      </c>
      <c r="AN54" s="373">
        <v>43402</v>
      </c>
      <c r="AO54" s="374">
        <v>-33.9</v>
      </c>
      <c r="AP54" s="375">
        <v>26304</v>
      </c>
      <c r="AQ54" s="376">
        <v>-5.4</v>
      </c>
      <c r="AR54" s="377">
        <v>-28.5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566</v>
      </c>
      <c r="AL55" s="356"/>
      <c r="AM55" s="364">
        <v>20535264</v>
      </c>
      <c r="AN55" s="365">
        <v>53975</v>
      </c>
      <c r="AO55" s="366">
        <v>-13.8</v>
      </c>
      <c r="AP55" s="367">
        <v>48088</v>
      </c>
      <c r="AQ55" s="368">
        <v>3.6</v>
      </c>
      <c r="AR55" s="369">
        <v>-17.399999999999999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564</v>
      </c>
      <c r="AM56" s="372">
        <v>12679914</v>
      </c>
      <c r="AN56" s="373">
        <v>33328</v>
      </c>
      <c r="AO56" s="374">
        <v>-23.2</v>
      </c>
      <c r="AP56" s="375">
        <v>25183</v>
      </c>
      <c r="AQ56" s="376">
        <v>-4.3</v>
      </c>
      <c r="AR56" s="377">
        <v>-18.899999999999999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567</v>
      </c>
      <c r="AL57" s="356"/>
      <c r="AM57" s="364">
        <v>16342422</v>
      </c>
      <c r="AN57" s="365">
        <v>43231</v>
      </c>
      <c r="AO57" s="366">
        <v>-19.899999999999999</v>
      </c>
      <c r="AP57" s="367">
        <v>46457</v>
      </c>
      <c r="AQ57" s="368">
        <v>-3.4</v>
      </c>
      <c r="AR57" s="369">
        <v>-16.5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564</v>
      </c>
      <c r="AM58" s="372">
        <v>7957576</v>
      </c>
      <c r="AN58" s="373">
        <v>21050</v>
      </c>
      <c r="AO58" s="374">
        <v>-36.799999999999997</v>
      </c>
      <c r="AP58" s="375">
        <v>24020</v>
      </c>
      <c r="AQ58" s="376">
        <v>-4.5999999999999996</v>
      </c>
      <c r="AR58" s="377">
        <v>-32.200000000000003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568</v>
      </c>
      <c r="AL59" s="356"/>
      <c r="AM59" s="364">
        <v>21724296</v>
      </c>
      <c r="AN59" s="365">
        <v>57795</v>
      </c>
      <c r="AO59" s="366">
        <v>33.700000000000003</v>
      </c>
      <c r="AP59" s="367">
        <v>51849</v>
      </c>
      <c r="AQ59" s="368">
        <v>11.6</v>
      </c>
      <c r="AR59" s="369">
        <v>22.1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564</v>
      </c>
      <c r="AM60" s="372">
        <v>8534484</v>
      </c>
      <c r="AN60" s="373">
        <v>22705</v>
      </c>
      <c r="AO60" s="374">
        <v>7.9</v>
      </c>
      <c r="AP60" s="375">
        <v>26326</v>
      </c>
      <c r="AQ60" s="376">
        <v>9.6</v>
      </c>
      <c r="AR60" s="377">
        <v>-1.7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569</v>
      </c>
      <c r="AL61" s="378"/>
      <c r="AM61" s="379">
        <v>23450226</v>
      </c>
      <c r="AN61" s="380">
        <v>61635</v>
      </c>
      <c r="AO61" s="381">
        <v>-10.5</v>
      </c>
      <c r="AP61" s="382">
        <v>48734</v>
      </c>
      <c r="AQ61" s="383">
        <v>0.3</v>
      </c>
      <c r="AR61" s="369">
        <v>-10.8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564</v>
      </c>
      <c r="AM62" s="372">
        <v>14183636</v>
      </c>
      <c r="AN62" s="373">
        <v>37221</v>
      </c>
      <c r="AO62" s="374">
        <v>-16.5</v>
      </c>
      <c r="AP62" s="375">
        <v>25930</v>
      </c>
      <c r="AQ62" s="376">
        <v>0.6</v>
      </c>
      <c r="AR62" s="377">
        <v>-17.100000000000001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1xCfJpItI6FlBiJfrh5cJrGltj4gO52kIxWjas990GBWUIz8fpILlxciOUmeV8tRsz0weBOuANSECjKNgRI3w==" saltValue="QJx1bYUpmEkJdrGwShi92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571</v>
      </c>
    </row>
    <row r="120" spans="125:125" ht="13.5" hidden="1" customHeight="1" x14ac:dyDescent="0.15"/>
    <row r="121" spans="125:125" ht="13.5" hidden="1" customHeight="1" x14ac:dyDescent="0.15">
      <c r="DU121" s="291"/>
    </row>
  </sheetData>
  <sheetProtection algorithmName="SHA-512" hashValue="WUhGPeRvMnLSj0LPi7PrVwLe4ilLd6J6awCvHee7x2jiIgC5p6qRIuauFYtNLFkzuUhFxByNKPDT0I9dmTzR+A==" saltValue="oeqOOadmPdA4qbIx0tX2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sheetData>
  <sheetProtection algorithmName="SHA-512" hashValue="Z3TL2RLmbn25zKEw1fpcQbfM9qpug3fF6YTKGzMCSRqiQhdVyNQAU274nweBG52Leu7j9cW12jNfYB34i38TXw==" saltValue="YYn8wwy4QNxhNnmbTY+N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236" t="s">
        <v>3</v>
      </c>
      <c r="D47" s="1236"/>
      <c r="E47" s="1237"/>
      <c r="F47" s="11">
        <v>18.37</v>
      </c>
      <c r="G47" s="12">
        <v>18.420000000000002</v>
      </c>
      <c r="H47" s="12">
        <v>17.47</v>
      </c>
      <c r="I47" s="12">
        <v>17.170000000000002</v>
      </c>
      <c r="J47" s="13">
        <v>15.3</v>
      </c>
    </row>
    <row r="48" spans="2:10" ht="57.75" customHeight="1" x14ac:dyDescent="0.15">
      <c r="B48" s="14"/>
      <c r="C48" s="1238" t="s">
        <v>4</v>
      </c>
      <c r="D48" s="1238"/>
      <c r="E48" s="1239"/>
      <c r="F48" s="15">
        <v>2.4700000000000002</v>
      </c>
      <c r="G48" s="16">
        <v>2.29</v>
      </c>
      <c r="H48" s="16">
        <v>2.0299999999999998</v>
      </c>
      <c r="I48" s="16">
        <v>2.5099999999999998</v>
      </c>
      <c r="J48" s="17">
        <v>0.24</v>
      </c>
    </row>
    <row r="49" spans="2:10" ht="57.75" customHeight="1" thickBot="1" x14ac:dyDescent="0.2">
      <c r="B49" s="18"/>
      <c r="C49" s="1240" t="s">
        <v>5</v>
      </c>
      <c r="D49" s="1240"/>
      <c r="E49" s="1241"/>
      <c r="F49" s="19" t="s">
        <v>578</v>
      </c>
      <c r="G49" s="20" t="s">
        <v>579</v>
      </c>
      <c r="H49" s="20" t="s">
        <v>580</v>
      </c>
      <c r="I49" s="20" t="s">
        <v>581</v>
      </c>
      <c r="J49" s="21" t="s">
        <v>582</v>
      </c>
    </row>
    <row r="50" spans="2:10" ht="13.5" customHeight="1" x14ac:dyDescent="0.15"/>
  </sheetData>
  <sheetProtection algorithmName="SHA-512" hashValue="FyPo2122iNU2nA9o99S/qVRuXr91g0K965DYRb1c47XjL8xQ68VeTyRZxon9/U2OvMKZNe8gKZ9zlay+bOmjmw==" saltValue="TZx+iHZzefo+t8mA1TjY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2021-03-01T05:54:41Z</cp:lastPrinted>
  <dcterms:created xsi:type="dcterms:W3CDTF">2021-02-05T02:29:46Z</dcterms:created>
  <dcterms:modified xsi:type="dcterms:W3CDTF">2021-10-13T07:55:43Z</dcterms:modified>
  <cp:category/>
</cp:coreProperties>
</file>