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D67" lockStructure="1"/>
  <bookViews>
    <workbookView xWindow="-60" yWindow="15" windowWidth="20025" windowHeight="4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8" i="9"/>
  <c r="AO37" i="9"/>
  <c r="AO36" i="9"/>
  <c r="AO35" i="9"/>
  <c r="AO34" i="9"/>
  <c r="W37" i="9"/>
  <c r="W36" i="9"/>
  <c r="W35" i="9"/>
  <c r="W34" i="9"/>
  <c r="CQ43" i="9"/>
  <c r="CO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c r="E41" i="9"/>
  <c r="E40" i="9"/>
  <c r="E39" i="9"/>
  <c r="E38" i="9"/>
  <c r="C38" i="9" s="1"/>
  <c r="E37" i="9"/>
  <c r="E36" i="9"/>
  <c r="E35" i="9"/>
  <c r="E34" i="9"/>
  <c r="C34" i="9" s="1"/>
  <c r="C39" i="9"/>
  <c r="C40" i="9"/>
  <c r="C41" i="9"/>
  <c r="C43" i="9"/>
  <c r="U38" i="9"/>
  <c r="U39" i="9"/>
  <c r="U40" i="9"/>
  <c r="U41" i="9"/>
  <c r="U42" i="9"/>
  <c r="U43" i="9"/>
  <c r="AM39" i="9"/>
  <c r="AM40" i="9"/>
  <c r="AM41" i="9"/>
  <c r="AM42" i="9"/>
  <c r="AM43" i="9"/>
  <c r="BE36" i="9"/>
  <c r="BE37"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l="1"/>
  <c r="C37" i="9" s="1"/>
  <c r="U34" i="9" s="1"/>
  <c r="U35" i="9" l="1"/>
  <c r="U36" i="9" s="1"/>
  <c r="U37" i="9" s="1"/>
  <c r="AM34" i="9" l="1"/>
  <c r="AM35" i="9" l="1"/>
  <c r="AM36" i="9" s="1"/>
  <c r="AM37" i="9" s="1"/>
  <c r="AM38" i="9" s="1"/>
  <c r="BE34" i="9" l="1"/>
  <c r="BE35" i="9" l="1"/>
  <c r="BW34" i="9"/>
  <c r="BW35" i="9" s="1"/>
  <c r="BW36" i="9" s="1"/>
  <c r="BW37" i="9" s="1"/>
  <c r="BW38" i="9" s="1"/>
  <c r="BW39" i="9" s="1"/>
  <c r="BW40" i="9" s="1"/>
  <c r="BW41" i="9" s="1"/>
  <c r="BW42" i="9" s="1"/>
  <c r="BW43" i="9" s="1"/>
  <c r="CO34" i="9" l="1"/>
  <c r="CO35" i="9" s="1"/>
  <c r="CO36" i="9" s="1"/>
  <c r="CO37" i="9" s="1"/>
  <c r="CO38" i="9" s="1"/>
  <c r="CO39" i="9" s="1"/>
  <c r="CO40" i="9" s="1"/>
  <c r="CO41" i="9" s="1"/>
  <c r="CO42" i="9" s="1"/>
</calcChain>
</file>

<file path=xl/sharedStrings.xml><?xml version="1.0" encoding="utf-8"?>
<sst xmlns="http://schemas.openxmlformats.org/spreadsheetml/2006/main" count="1030" uniqueCount="613">
  <si>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</si>
  <si>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</si>
  <si>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</si>
  <si>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</si>
  <si>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</si>
  <si>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</si>
  <si>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</si>
  <si>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</si>
  <si>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</si>
  <si>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</si>
  <si>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</si>
  <si>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</si>
  <si>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</si>
  <si>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</si>
  <si>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</si>
  <si>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</si>
  <si>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</si>
  <si>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</si>
  <si>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</si>
  <si>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</si>
  <si>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</si>
  <si>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</si>
  <si>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</si>
  <si>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</si>
  <si>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</si>
  <si>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</si>
  <si>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</si>
  <si>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</si>
  <si>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</si>
  <si>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</si>
  <si>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</si>
  <si>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</si>
  <si>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</si>
  <si>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</si>
  <si>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</si>
  <si>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</si>
  <si>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</si>
  <si>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</si>
  <si>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</si>
  <si>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</si>
  <si>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</si>
  <si>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</si>
  <si>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</si>
  <si>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</si>
  <si>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</si>
  <si>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</si>
  <si>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</si>
  <si>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</si>
  <si>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</si>
  <si>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</si>
  <si>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</si>
  <si>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</si>
  <si>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</si>
  <si>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</si>
  <si>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</si>
  <si>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</si>
  <si>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1.22</t>
  </si>
  <si>
    <t>▲ 1.79</t>
  </si>
  <si>
    <t>下水道事業会計</t>
  </si>
  <si>
    <t>水道事業会計</t>
  </si>
  <si>
    <t>病院事業会計</t>
  </si>
  <si>
    <t>国民健康保険特別会計</t>
  </si>
  <si>
    <t>一般会計</t>
  </si>
  <si>
    <t>介護保険特別会計</t>
  </si>
  <si>
    <t>後期高齢者医療特別会計</t>
  </si>
  <si>
    <t>戸隠観光施設事業会計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</si>
  <si>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</si>
  <si>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</si>
  <si>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</si>
  <si>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</si>
  <si>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</si>
  <si>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</si>
  <si>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</si>
  <si>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</si>
  <si>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</si>
  <si>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</si>
  <si>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</si>
  <si>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</si>
  <si>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</si>
  <si>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</si>
  <si>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</si>
  <si>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</si>
  <si>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</si>
  <si>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</si>
  <si>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</si>
  <si>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</si>
  <si>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</si>
  <si>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</si>
  <si>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</si>
  <si>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</si>
  <si>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</si>
  <si>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</si>
  <si>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</si>
  <si>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</si>
  <si>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</si>
  <si>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</si>
  <si>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</si>
  <si>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</si>
  <si>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</si>
  <si>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</si>
  <si>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</si>
  <si>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</si>
  <si>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</si>
  <si>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</si>
  <si>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</si>
  <si>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</si>
  <si>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</si>
  <si>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</si>
  <si>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</si>
  <si>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</si>
  <si>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</si>
  <si>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</si>
  <si>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</si>
  <si>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</si>
  <si>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</si>
  <si>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</si>
  <si>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</si>
  <si>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</si>
  <si>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</si>
  <si>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</si>
  <si>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</si>
  <si>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</si>
  <si>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</si>
  <si>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</si>
  <si>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</si>
  <si>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</si>
  <si>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</si>
  <si>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</si>
  <si>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</si>
  <si>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</si>
  <si>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</si>
  <si>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</si>
  <si>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</si>
  <si>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</si>
  <si>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</si>
  <si>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</si>
  <si>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</si>
  <si>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</si>
  <si>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</si>
  <si>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</si>
  <si>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</si>
  <si>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</si>
  <si>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中核市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</si>
  <si>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</si>
  <si>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</si>
  <si>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</si>
  <si>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</si>
  <si>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</si>
  <si>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</si>
  <si>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</si>
  <si>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</si>
  <si>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</si>
  <si>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</si>
  <si>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</si>
  <si>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</si>
  <si>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長野市</t>
    <phoneticPr fontId="22"/>
  </si>
  <si>
    <t>地方交付税種地</t>
    <rPh sb="0" eb="2">
      <t>チホウ</t>
    </rPh>
    <rPh sb="2" eb="5">
      <t>コウフゼイ</t>
    </rPh>
    <rPh sb="5" eb="6">
      <t>シュ</t>
    </rPh>
    <rPh sb="6" eb="7">
      <t>チ</t>
    </rPh>
    <phoneticPr fontId="22"/>
  </si>
  <si>
    <t>1-5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</si>
  <si>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</si>
  <si>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</si>
  <si>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</si>
  <si>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</si>
  <si>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</si>
  <si>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</si>
  <si>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</si>
  <si>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</si>
  <si>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</si>
  <si>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</si>
  <si>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</si>
  <si>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</si>
  <si>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</si>
  <si>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</si>
  <si>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</si>
  <si>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</si>
  <si>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</si>
  <si>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</si>
  <si>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</si>
  <si>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</si>
  <si>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</si>
  <si>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</si>
  <si>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</si>
  <si>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</si>
  <si>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</si>
  <si>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</si>
  <si>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</si>
  <si>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</si>
  <si>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</si>
  <si>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</si>
  <si>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</si>
  <si>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</si>
  <si>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</si>
  <si>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</si>
  <si>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</si>
  <si>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</si>
  <si>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</si>
  <si>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</si>
  <si>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</si>
  <si>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</si>
  <si>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</si>
  <si>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</si>
  <si>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</si>
  <si>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</si>
  <si>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</si>
  <si>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</si>
  <si>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</si>
  <si>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</si>
  <si>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</si>
  <si>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</si>
  <si>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</si>
  <si>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</si>
  <si>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0.7</t>
    <phoneticPr fontId="22"/>
  </si>
  <si>
    <t>基準財政需要額</t>
    <phoneticPr fontId="34"/>
  </si>
  <si>
    <t>うち日本人(％)</t>
    <phoneticPr fontId="22"/>
  </si>
  <si>
    <t>-0.2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</si>
  <si>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</si>
  <si>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</si>
  <si>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</si>
  <si>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</si>
  <si>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</si>
  <si>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</si>
  <si>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</si>
  <si>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</si>
  <si>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</si>
  <si>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</si>
  <si>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</si>
  <si>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</si>
  <si>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</si>
  <si>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</si>
  <si>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</si>
  <si>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</si>
  <si>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</si>
  <si>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</si>
  <si>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</si>
  <si>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</si>
  <si>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</si>
  <si>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</si>
  <si>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</si>
  <si>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</si>
  <si>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</si>
  <si>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</si>
  <si>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</si>
  <si>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</si>
  <si>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</si>
  <si>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</si>
  <si>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</si>
  <si>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</si>
  <si>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</si>
  <si>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</si>
  <si>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107.4                 ( 99.3 )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</si>
  <si>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</si>
  <si>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</si>
  <si>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</si>
  <si>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</si>
  <si>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</si>
  <si>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</si>
  <si>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</si>
  <si>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</si>
  <si>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</si>
  <si>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</si>
  <si>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</si>
  <si>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</si>
  <si>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</si>
  <si>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</si>
  <si>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</si>
  <si>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</si>
  <si>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</si>
  <si>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</si>
  <si>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</si>
  <si>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</si>
  <si>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</si>
  <si>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</si>
  <si>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</si>
  <si>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</si>
  <si>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</si>
  <si>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</si>
  <si>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</si>
  <si>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</si>
  <si>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</si>
  <si>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</si>
  <si>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</si>
  <si>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</si>
  <si>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</si>
  <si>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</si>
  <si>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</si>
  <si>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</si>
  <si>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</si>
  <si>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</si>
  <si>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</si>
  <si>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</si>
  <si>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</si>
  <si>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</si>
  <si>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</si>
  <si>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</si>
  <si>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</si>
  <si>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</si>
  <si>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</si>
  <si>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</si>
  <si>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</si>
  <si>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</si>
  <si>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</si>
  <si>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</si>
  <si>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</si>
  <si>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</si>
  <si>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</si>
  <si>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</si>
  <si>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</si>
  <si>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</si>
  <si>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</si>
  <si>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</si>
  <si>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</si>
  <si>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</si>
  <si>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</si>
  <si>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</si>
  <si>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</si>
  <si>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</si>
  <si>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</si>
  <si>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</si>
  <si>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</si>
  <si>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</si>
  <si>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</si>
  <si>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</si>
  <si>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</si>
  <si>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</si>
  <si>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</si>
  <si>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</si>
  <si>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</si>
  <si>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</si>
  <si>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</si>
  <si>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</si>
  <si>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</si>
  <si>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</si>
  <si>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</si>
  <si>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</si>
  <si>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</si>
  <si>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</si>
  <si>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</si>
  <si>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</si>
  <si>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</si>
  <si>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</si>
  <si>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</si>
  <si>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</si>
  <si>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</si>
  <si>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</si>
  <si>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</si>
  <si>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</si>
  <si>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</si>
  <si>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</si>
  <si>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</si>
  <si>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</si>
  <si>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</si>
  <si>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</si>
  <si>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</si>
  <si>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</si>
  <si>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</si>
  <si>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</si>
  <si>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</si>
  <si>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</si>
  <si>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</si>
  <si>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</si>
  <si>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</si>
  <si>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</si>
  <si>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</si>
  <si>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</si>
  <si>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</si>
  <si>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</si>
  <si>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</si>
  <si>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</si>
  <si>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</si>
  <si>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</si>
  <si>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</si>
  <si>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</si>
  <si>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</si>
  <si>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</si>
  <si>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</si>
  <si>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</si>
  <si>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</si>
  <si>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</si>
  <si>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</si>
  <si>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</si>
  <si>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</si>
  <si>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</si>
  <si>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</si>
  <si>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</si>
  <si>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</si>
  <si>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</si>
  <si>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</si>
  <si>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</si>
  <si>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</si>
  <si>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</si>
  <si>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</si>
  <si>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</si>
  <si>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</si>
  <si>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</si>
  <si>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</si>
  <si>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</si>
  <si>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</si>
  <si>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長野県長野市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</si>
  <si>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</si>
  <si>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</si>
  <si>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</si>
  <si>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</si>
  <si>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</si>
  <si>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</si>
  <si>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</si>
  <si>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</si>
  <si>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</si>
  <si>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</si>
  <si>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</si>
  <si>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</si>
  <si>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</si>
  <si>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</si>
  <si>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</si>
  <si>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</si>
  <si>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</si>
  <si>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</si>
  <si>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</si>
  <si>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</si>
  <si>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観光施設</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</si>
  <si>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</si>
  <si>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</si>
  <si>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</si>
  <si>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</si>
  <si>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</si>
  <si>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</si>
  <si>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</si>
  <si>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</si>
  <si>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</si>
  <si>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</si>
  <si>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</si>
  <si>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長野県長野市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</si>
  <si>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</si>
  <si>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</si>
  <si>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</si>
  <si>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</si>
  <si>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</si>
  <si>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</si>
  <si>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</si>
  <si>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</si>
  <si>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</si>
  <si>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</si>
  <si>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</si>
  <si>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</si>
  <si>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</si>
  <si>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</si>
  <si>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</si>
  <si>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</si>
  <si>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</si>
  <si>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</si>
  <si>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</si>
  <si>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</si>
  <si>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</si>
  <si>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</si>
  <si>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</si>
  <si>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母子寡婦福祉資金貸付事業特別会計</t>
    <phoneticPr fontId="22"/>
  </si>
  <si>
    <t>-</t>
    <phoneticPr fontId="22"/>
  </si>
  <si>
    <t>授産施設特別会計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</si>
  <si>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</si>
  <si>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</si>
  <si>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</si>
  <si>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</si>
  <si>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</si>
  <si>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</si>
  <si>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</si>
  <si>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</si>
  <si>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</si>
  <si>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</si>
  <si>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</si>
  <si>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</si>
  <si>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</si>
  <si>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</si>
  <si>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</si>
  <si>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</si>
  <si>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</si>
  <si>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駐車場事業特別会計</t>
    <phoneticPr fontId="22"/>
  </si>
  <si>
    <t>水道事業会計</t>
    <phoneticPr fontId="22"/>
  </si>
  <si>
    <t>法適用企業</t>
    <phoneticPr fontId="22"/>
  </si>
  <si>
    <t>病院事業会計</t>
    <phoneticPr fontId="22"/>
  </si>
  <si>
    <t>戸隠観光施設事業会計</t>
    <phoneticPr fontId="22"/>
  </si>
  <si>
    <t>産業団地事業会計</t>
    <phoneticPr fontId="22"/>
  </si>
  <si>
    <t>飯綱高原スキー場事業特別会計</t>
    <phoneticPr fontId="22"/>
  </si>
  <si>
    <t>法非適用企業</t>
    <phoneticPr fontId="22"/>
  </si>
  <si>
    <t>鬼無里大岡観光施設事業特別会計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</si>
  <si>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</si>
  <si>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</si>
  <si>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</si>
  <si>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</si>
  <si>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</si>
  <si>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</si>
  <si>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</si>
  <si>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</si>
  <si>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</si>
  <si>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</si>
  <si>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</si>
  <si>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</si>
  <si>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</si>
  <si>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</si>
  <si>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</si>
  <si>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</si>
  <si>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</si>
  <si>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</si>
  <si>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</si>
  <si>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</si>
  <si>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</si>
  <si>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</si>
  <si>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</si>
  <si>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</si>
  <si>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</si>
  <si>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</si>
  <si>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</si>
  <si>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</si>
  <si>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</si>
  <si>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</si>
  <si>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</si>
  <si>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</si>
  <si>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</si>
  <si>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</si>
  <si>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</si>
  <si>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</si>
  <si>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</si>
  <si>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</si>
  <si>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</si>
  <si>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</si>
  <si>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</si>
  <si>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</si>
  <si>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</si>
  <si>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</si>
  <si>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</si>
  <si>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</si>
  <si>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</si>
  <si>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</si>
  <si>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</si>
  <si>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</si>
  <si>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</si>
  <si>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</si>
  <si>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</si>
  <si>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</si>
  <si>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</si>
  <si>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</si>
  <si>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</si>
  <si>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</si>
  <si>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</si>
  <si>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</si>
  <si>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</si>
  <si>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</si>
  <si>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</si>
  <si>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</si>
  <si>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</si>
  <si>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</si>
  <si>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</si>
  <si>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</si>
  <si>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</si>
  <si>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</si>
  <si>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</si>
  <si>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水道事業会計</t>
    <phoneticPr fontId="22"/>
  </si>
  <si>
    <t>将来負担比率（(Ｅ)－(Ｆ)）／（(Ｃ)－(Ｄ)）×１００</t>
    <rPh sb="0" eb="2">
      <t>ショウライ</t>
    </rPh>
    <rPh sb="2" eb="4">
      <t>フタン</t>
    </rPh>
    <rPh sb="4" eb="6">
      <t>ヒリツ</t>
    </rPh>
    <phoneticPr fontId="22"/>
  </si>
  <si>
    <t>戸隠観光施設事業会計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</si>
  <si>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</si>
  <si>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</si>
  <si>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</si>
  <si>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</si>
  <si>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</si>
  <si>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</si>
  <si>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</si>
  <si>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</si>
  <si>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</si>
  <si>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</si>
  <si>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</si>
  <si>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</si>
  <si>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</si>
  <si>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</si>
  <si>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</si>
  <si>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</si>
  <si>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</si>
  <si>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</si>
  <si>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</si>
  <si>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</si>
  <si>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</si>
  <si>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</si>
  <si>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</si>
  <si>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</si>
  <si>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</si>
  <si>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</si>
  <si>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下水道事業会計</t>
    <phoneticPr fontId="22"/>
  </si>
  <si>
    <t>長野市土地開発公社</t>
    <rPh sb="0" eb="2">
      <t>ナガノ</t>
    </rPh>
    <rPh sb="2" eb="3">
      <t>シ</t>
    </rPh>
    <rPh sb="3" eb="5">
      <t>トチ</t>
    </rPh>
    <rPh sb="5" eb="7">
      <t>カイハツ</t>
    </rPh>
    <rPh sb="7" eb="9">
      <t>コウシャ</t>
    </rPh>
    <phoneticPr fontId="22"/>
  </si>
  <si>
    <t>長野市農業公社</t>
    <rPh sb="0" eb="2">
      <t>ナガノ</t>
    </rPh>
    <rPh sb="2" eb="3">
      <t>シ</t>
    </rPh>
    <rPh sb="3" eb="5">
      <t>ノウギョウ</t>
    </rPh>
    <rPh sb="5" eb="7">
      <t>コウシャ</t>
    </rPh>
    <phoneticPr fontId="22"/>
  </si>
  <si>
    <t>まちづくり長野</t>
    <rPh sb="5" eb="7">
      <t>ナガノ</t>
    </rPh>
    <phoneticPr fontId="22"/>
  </si>
  <si>
    <t>長野市開発公社</t>
    <rPh sb="0" eb="2">
      <t>ナガノ</t>
    </rPh>
    <rPh sb="2" eb="3">
      <t>シ</t>
    </rPh>
    <rPh sb="3" eb="5">
      <t>カイハツ</t>
    </rPh>
    <rPh sb="5" eb="7">
      <t>コウシャ</t>
    </rPh>
    <phoneticPr fontId="22"/>
  </si>
  <si>
    <t>ながの観光コンベンションビューロー</t>
    <rPh sb="3" eb="5">
      <t>カンコウ</t>
    </rPh>
    <phoneticPr fontId="22"/>
  </si>
  <si>
    <t>㈱エムウェーブ</t>
  </si>
  <si>
    <t>長野市勤労者共済会</t>
    <rPh sb="0" eb="2">
      <t>ナガノ</t>
    </rPh>
    <rPh sb="2" eb="3">
      <t>シ</t>
    </rPh>
    <rPh sb="3" eb="6">
      <t>キンロウシャ</t>
    </rPh>
    <rPh sb="6" eb="9">
      <t>キョウサイカイ</t>
    </rPh>
    <phoneticPr fontId="22"/>
  </si>
  <si>
    <t>長野市保健医療公社</t>
    <rPh sb="0" eb="2">
      <t>ナガノ</t>
    </rPh>
    <rPh sb="2" eb="3">
      <t>シ</t>
    </rPh>
    <rPh sb="3" eb="5">
      <t>ホケン</t>
    </rPh>
    <rPh sb="5" eb="7">
      <t>イリョウ</t>
    </rPh>
    <rPh sb="7" eb="9">
      <t>コウシャ</t>
    </rPh>
    <phoneticPr fontId="22"/>
  </si>
  <si>
    <t>長野市体育協会</t>
    <rPh sb="0" eb="2">
      <t>ナガノ</t>
    </rPh>
    <rPh sb="2" eb="3">
      <t>シ</t>
    </rPh>
    <rPh sb="3" eb="5">
      <t>タイイク</t>
    </rPh>
    <rPh sb="5" eb="7">
      <t>キョウカイ</t>
    </rPh>
    <phoneticPr fontId="22"/>
  </si>
  <si>
    <t>○</t>
    <phoneticPr fontId="22"/>
  </si>
  <si>
    <t>長野広域連合</t>
    <rPh sb="0" eb="2">
      <t>ナガノ</t>
    </rPh>
    <rPh sb="2" eb="4">
      <t>コウイキ</t>
    </rPh>
    <rPh sb="4" eb="6">
      <t>レンゴウ</t>
    </rPh>
    <phoneticPr fontId="22"/>
  </si>
  <si>
    <t>　（一般会計）</t>
    <rPh sb="2" eb="4">
      <t>イッパン</t>
    </rPh>
    <rPh sb="4" eb="6">
      <t>カイケイ</t>
    </rPh>
    <phoneticPr fontId="22"/>
  </si>
  <si>
    <t>　（老人福祉施設等運営事業特別会計）</t>
    <phoneticPr fontId="22"/>
  </si>
  <si>
    <t>千曲衛生施設組合</t>
    <rPh sb="0" eb="2">
      <t>チクマ</t>
    </rPh>
    <rPh sb="2" eb="4">
      <t>エイセイ</t>
    </rPh>
    <rPh sb="4" eb="6">
      <t>シセツ</t>
    </rPh>
    <rPh sb="6" eb="8">
      <t>クミアイ</t>
    </rPh>
    <phoneticPr fontId="22"/>
  </si>
  <si>
    <t>須高行政事務組合</t>
    <rPh sb="0" eb="1">
      <t>ス</t>
    </rPh>
    <rPh sb="1" eb="2">
      <t>コウ</t>
    </rPh>
    <rPh sb="2" eb="4">
      <t>ギョウセイ</t>
    </rPh>
    <rPh sb="4" eb="6">
      <t>ジム</t>
    </rPh>
    <rPh sb="6" eb="8">
      <t>クミアイ</t>
    </rPh>
    <phoneticPr fontId="22"/>
  </si>
  <si>
    <t>長水部分林組合</t>
    <rPh sb="0" eb="2">
      <t>ナガミズ</t>
    </rPh>
    <rPh sb="2" eb="4">
      <t>ブブン</t>
    </rPh>
    <rPh sb="4" eb="5">
      <t>バヤシ</t>
    </rPh>
    <rPh sb="5" eb="7">
      <t>クミアイ</t>
    </rPh>
    <phoneticPr fontId="22"/>
  </si>
  <si>
    <t>長野県市町村自治振興組合</t>
    <rPh sb="0" eb="3">
      <t>ナガノケン</t>
    </rPh>
    <rPh sb="3" eb="6">
      <t>シチョウソン</t>
    </rPh>
    <rPh sb="6" eb="8">
      <t>ジチ</t>
    </rPh>
    <rPh sb="8" eb="10">
      <t>シンコウ</t>
    </rPh>
    <rPh sb="10" eb="12">
      <t>クミアイ</t>
    </rPh>
    <phoneticPr fontId="22"/>
  </si>
  <si>
    <t>北信保健衛生施設組合</t>
    <rPh sb="0" eb="4">
      <t>ホクシンホケン</t>
    </rPh>
    <rPh sb="4" eb="6">
      <t>エイセイ</t>
    </rPh>
    <rPh sb="6" eb="8">
      <t>シセツ</t>
    </rPh>
    <rPh sb="8" eb="10">
      <t>クミアイ</t>
    </rPh>
    <phoneticPr fontId="22"/>
  </si>
  <si>
    <t>（斎場事業特別会計）</t>
    <phoneticPr fontId="22"/>
  </si>
  <si>
    <t>　（じん芥処理事業特別会計）</t>
    <phoneticPr fontId="22"/>
  </si>
  <si>
    <t>　（し尿処理事業特別会計）</t>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</si>
  <si>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22"/>
  </si>
  <si>
    <t>　（後期高齢者医療特別会計）</t>
    <phoneticPr fontId="22"/>
  </si>
  <si>
    <t>長野県地方税滞納整理機構</t>
    <rPh sb="0" eb="3">
      <t>ナガノケン</t>
    </rPh>
    <rPh sb="3" eb="6">
      <t>チホウゼイ</t>
    </rPh>
    <rPh sb="6" eb="8">
      <t>タイノウ</t>
    </rPh>
    <rPh sb="8" eb="10">
      <t>セイリ</t>
    </rPh>
    <rPh sb="10" eb="12">
      <t>キコウ</t>
    </rPh>
    <phoneticPr fontId="22"/>
  </si>
  <si>
    <t>-</t>
    <phoneticPr fontId="22"/>
  </si>
  <si>
    <t>-</t>
    <phoneticPr fontId="22"/>
  </si>
  <si>
    <t>-</t>
    <phoneticPr fontId="22"/>
  </si>
  <si>
    <t>-</t>
    <phoneticPr fontId="22"/>
  </si>
  <si>
    <t>　（長野地域ふるさと事業特別会計）</t>
    <rPh sb="2" eb="3">
      <t>ナガ</t>
    </rPh>
    <rPh sb="3" eb="4">
      <t>ノ</t>
    </rPh>
    <rPh sb="4" eb="6">
      <t>チイキ</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</si>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</sst>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1" applyFont="1">
      <alignment vertical="center"/>
    </xf>
    <xf numFmtId="0" fontId="2" fillId="0" borderId="0" xfId="81">
      <alignment vertical="center"/>
    </xf>
    <xf numFmtId="0" fontId="24" fillId="0" borderId="0" xfId="81" applyFont="1" applyAlignment="1">
      <alignment horizontal="right" vertical="center"/>
    </xf>
    <xf numFmtId="0" fontId="25" fillId="25" borderId="10" xfId="81" applyFont="1" applyFill="1" applyBorder="1" applyAlignment="1"/>
    <xf numFmtId="0" fontId="25" fillId="25" borderId="11" xfId="81" applyFont="1" applyFill="1" applyBorder="1" applyAlignment="1">
      <alignment horizontal="right" vertical="top"/>
    </xf>
    <xf numFmtId="0" fontId="25" fillId="25" borderId="12" xfId="81" applyFont="1" applyFill="1" applyBorder="1" applyAlignment="1">
      <alignment horizontal="right" vertical="top"/>
    </xf>
    <xf numFmtId="0" fontId="25" fillId="25" borderId="26" xfId="81" applyFont="1" applyFill="1" applyBorder="1" applyAlignment="1">
      <alignment horizontal="center" vertical="center"/>
    </xf>
    <xf numFmtId="0" fontId="25" fillId="25" borderId="14" xfId="81" applyFont="1" applyFill="1" applyBorder="1" applyAlignment="1">
      <alignment horizontal="center" vertical="center"/>
    </xf>
    <xf numFmtId="0" fontId="25" fillId="25" borderId="17" xfId="81" applyFont="1" applyFill="1" applyBorder="1" applyAlignment="1">
      <alignment horizontal="center" vertical="center"/>
    </xf>
    <xf numFmtId="0" fontId="25" fillId="0" borderId="27" xfId="81" applyFont="1" applyFill="1" applyBorder="1" applyAlignment="1">
      <alignment vertical="center" wrapText="1"/>
    </xf>
    <xf numFmtId="179" fontId="25" fillId="0" borderId="28" xfId="81" applyNumberFormat="1" applyFont="1" applyFill="1" applyBorder="1" applyAlignment="1">
      <alignment horizontal="right" vertical="center"/>
    </xf>
    <xf numFmtId="179" fontId="25" fillId="0" borderId="29" xfId="81" applyNumberFormat="1" applyFont="1" applyFill="1" applyBorder="1" applyAlignment="1">
      <alignment horizontal="right" vertical="center"/>
    </xf>
    <xf numFmtId="179" fontId="25" fillId="0" borderId="30" xfId="81" applyNumberFormat="1" applyFont="1" applyFill="1" applyBorder="1" applyAlignment="1">
      <alignment horizontal="right" vertical="center"/>
    </xf>
    <xf numFmtId="0" fontId="25" fillId="0" borderId="31" xfId="81" applyFont="1" applyFill="1" applyBorder="1" applyAlignment="1">
      <alignment vertical="center"/>
    </xf>
    <xf numFmtId="179" fontId="25" fillId="0" borderId="32" xfId="81" applyNumberFormat="1" applyFont="1" applyFill="1" applyBorder="1" applyAlignment="1">
      <alignment horizontal="right" vertical="center"/>
    </xf>
    <xf numFmtId="179" fontId="25" fillId="0" borderId="33" xfId="81" applyNumberFormat="1" applyFont="1" applyFill="1" applyBorder="1" applyAlignment="1">
      <alignment horizontal="right" vertical="center"/>
    </xf>
    <xf numFmtId="179" fontId="25" fillId="0" borderId="34" xfId="81" applyNumberFormat="1" applyFont="1" applyFill="1" applyBorder="1" applyAlignment="1">
      <alignment horizontal="right" vertical="center"/>
    </xf>
    <xf numFmtId="0" fontId="25" fillId="0" borderId="18" xfId="81" applyFont="1" applyFill="1" applyBorder="1" applyAlignment="1">
      <alignment vertical="center"/>
    </xf>
    <xf numFmtId="0" fontId="25" fillId="0" borderId="22" xfId="81" applyFont="1" applyFill="1" applyBorder="1" applyAlignment="1">
      <alignment vertical="center"/>
    </xf>
    <xf numFmtId="179" fontId="25" fillId="0" borderId="23" xfId="81" applyNumberFormat="1" applyFont="1" applyFill="1" applyBorder="1" applyAlignment="1">
      <alignment horizontal="right" vertical="center"/>
    </xf>
    <xf numFmtId="179" fontId="25" fillId="0" borderId="24" xfId="81" applyNumberFormat="1" applyFont="1" applyFill="1" applyBorder="1" applyAlignment="1">
      <alignment horizontal="right" vertical="center"/>
    </xf>
    <xf numFmtId="179" fontId="25" fillId="0" borderId="25" xfId="81" applyNumberFormat="1" applyFont="1" applyFill="1" applyBorder="1" applyAlignment="1">
      <alignment horizontal="right" vertical="center"/>
    </xf>
    <xf numFmtId="0" fontId="26" fillId="0" borderId="0" xfId="81" applyFont="1" applyFill="1" applyBorder="1" applyAlignment="1"/>
    <xf numFmtId="0" fontId="26" fillId="0" borderId="0" xfId="81" applyNumberFormat="1" applyFont="1" applyFill="1" applyBorder="1" applyAlignment="1">
      <alignment vertical="center" wrapText="1"/>
    </xf>
    <xf numFmtId="0" fontId="26" fillId="0" borderId="0" xfId="81" applyNumberFormat="1" applyFont="1" applyBorder="1" applyAlignment="1">
      <alignment vertical="center" wrapText="1"/>
    </xf>
    <xf numFmtId="0" fontId="25" fillId="0" borderId="0" xfId="81"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2" applyBorder="1"/>
    <xf numFmtId="0" fontId="1" fillId="0" borderId="33" xfId="82" applyBorder="1" applyAlignment="1">
      <alignment vertical="center"/>
    </xf>
    <xf numFmtId="0" fontId="28" fillId="0" borderId="33" xfId="82"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7" fillId="0" borderId="16" xfId="69"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1" applyNumberFormat="1" applyFont="1" applyFill="1" applyProtection="1">
      <alignment vertical="center"/>
    </xf>
    <xf numFmtId="0" fontId="7" fillId="26" borderId="0" xfId="71" applyFont="1" applyFill="1" applyProtection="1">
      <alignment vertical="center"/>
    </xf>
    <xf numFmtId="0" fontId="7" fillId="26" borderId="0" xfId="71" applyFont="1" applyFill="1" applyBorder="1" applyAlignment="1" applyProtection="1">
      <alignment vertical="center"/>
    </xf>
    <xf numFmtId="0" fontId="7" fillId="26" borderId="59" xfId="71" applyFont="1" applyFill="1" applyBorder="1" applyProtection="1">
      <alignment vertical="center"/>
    </xf>
    <xf numFmtId="0" fontId="2" fillId="26" borderId="0" xfId="79" applyFill="1" applyProtection="1">
      <alignment vertical="center"/>
    </xf>
    <xf numFmtId="0" fontId="2" fillId="0" borderId="0" xfId="79" applyProtection="1">
      <alignment vertical="center"/>
    </xf>
    <xf numFmtId="0" fontId="29" fillId="26" borderId="0" xfId="71" applyFont="1" applyFill="1" applyAlignment="1" applyProtection="1">
      <alignment vertical="center"/>
    </xf>
    <xf numFmtId="0" fontId="7" fillId="26" borderId="0" xfId="71" applyFont="1" applyFill="1" applyAlignment="1" applyProtection="1">
      <alignment vertical="center"/>
    </xf>
    <xf numFmtId="0" fontId="2" fillId="26" borderId="0" xfId="79" applyFill="1" applyAlignment="1" applyProtection="1">
      <alignment vertical="center"/>
    </xf>
    <xf numFmtId="0" fontId="2" fillId="0" borderId="0" xfId="79" applyAlignment="1" applyProtection="1">
      <alignment vertical="center"/>
    </xf>
    <xf numFmtId="0" fontId="40" fillId="26" borderId="0" xfId="71" applyFont="1" applyFill="1" applyProtection="1">
      <alignment vertical="center"/>
    </xf>
    <xf numFmtId="0" fontId="41" fillId="26" borderId="0" xfId="71" applyFont="1" applyFill="1" applyProtection="1">
      <alignment vertical="center"/>
    </xf>
    <xf numFmtId="0" fontId="41" fillId="26" borderId="0" xfId="79" applyFont="1" applyFill="1" applyProtection="1">
      <alignment vertical="center"/>
    </xf>
    <xf numFmtId="0" fontId="41" fillId="0" borderId="0" xfId="79" applyFont="1" applyProtection="1">
      <alignment vertical="center"/>
    </xf>
    <xf numFmtId="0" fontId="40" fillId="26" borderId="0" xfId="71" applyFont="1" applyFill="1" applyBorder="1" applyProtection="1">
      <alignment vertical="center"/>
    </xf>
    <xf numFmtId="0" fontId="41" fillId="26" borderId="0" xfId="71" applyFont="1" applyFill="1" applyBorder="1" applyProtection="1">
      <alignment vertical="center"/>
    </xf>
    <xf numFmtId="0" fontId="40" fillId="0" borderId="63" xfId="71" applyFont="1" applyBorder="1" applyAlignment="1" applyProtection="1">
      <alignment horizontal="center" vertical="center" shrinkToFit="1"/>
      <protection locked="0"/>
    </xf>
    <xf numFmtId="0" fontId="40" fillId="0" borderId="63" xfId="71"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1" applyFont="1" applyBorder="1" applyAlignment="1" applyProtection="1">
      <alignment horizontal="center" vertical="center" shrinkToFit="1"/>
      <protection locked="0"/>
    </xf>
    <xf numFmtId="0" fontId="40" fillId="0" borderId="65" xfId="71"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1" applyFont="1" applyFill="1" applyBorder="1" applyAlignment="1" applyProtection="1">
      <alignment horizontal="center" vertical="center" shrinkToFit="1"/>
      <protection locked="0"/>
    </xf>
    <xf numFmtId="0" fontId="36" fillId="26" borderId="0" xfId="71" applyFont="1" applyFill="1" applyProtection="1">
      <alignment vertical="center"/>
    </xf>
    <xf numFmtId="0" fontId="40" fillId="0" borderId="67" xfId="71" applyFont="1" applyBorder="1" applyAlignment="1" applyProtection="1">
      <alignment horizontal="center" vertical="center" shrinkToFit="1"/>
      <protection locked="0"/>
    </xf>
    <xf numFmtId="0" fontId="40" fillId="26" borderId="66" xfId="71" applyFont="1" applyFill="1" applyBorder="1" applyAlignment="1" applyProtection="1">
      <alignment horizontal="center" vertical="center" shrinkToFit="1"/>
      <protection locked="0"/>
    </xf>
    <xf numFmtId="0" fontId="2" fillId="26" borderId="0" xfId="79" applyFont="1" applyFill="1" applyProtection="1">
      <alignment vertical="center"/>
    </xf>
    <xf numFmtId="0" fontId="40" fillId="0" borderId="68" xfId="71" applyFont="1" applyBorder="1" applyAlignment="1" applyProtection="1">
      <alignment horizontal="center" vertical="center" shrinkToFit="1"/>
      <protection locked="0"/>
    </xf>
    <xf numFmtId="0" fontId="40" fillId="26" borderId="0" xfId="71" applyFont="1" applyFill="1" applyBorder="1" applyAlignment="1" applyProtection="1">
      <alignment horizontal="center" vertical="center" shrinkToFit="1"/>
    </xf>
    <xf numFmtId="0" fontId="40" fillId="26" borderId="0" xfId="71" applyFont="1" applyFill="1" applyBorder="1" applyAlignment="1" applyProtection="1">
      <alignment horizontal="left" vertical="center" shrinkToFit="1"/>
    </xf>
    <xf numFmtId="182" fontId="40" fillId="26" borderId="0" xfId="71" applyNumberFormat="1" applyFont="1" applyFill="1" applyBorder="1" applyAlignment="1" applyProtection="1">
      <alignment horizontal="right" vertical="center" shrinkToFit="1"/>
    </xf>
    <xf numFmtId="182" fontId="40" fillId="26" borderId="0" xfId="71" applyNumberFormat="1" applyFont="1" applyFill="1" applyBorder="1" applyAlignment="1" applyProtection="1">
      <alignment horizontal="left" vertical="center" shrinkToFit="1"/>
    </xf>
    <xf numFmtId="0" fontId="36" fillId="26" borderId="0" xfId="71" applyFont="1" applyFill="1" applyBorder="1" applyProtection="1">
      <alignment vertical="center"/>
    </xf>
    <xf numFmtId="0" fontId="40" fillId="26" borderId="59" xfId="71" applyFont="1" applyFill="1" applyBorder="1" applyAlignment="1" applyProtection="1">
      <alignment vertical="center"/>
    </xf>
    <xf numFmtId="0" fontId="40" fillId="26" borderId="59" xfId="71" applyFont="1" applyFill="1" applyBorder="1" applyAlignment="1" applyProtection="1">
      <alignment horizontal="center" vertical="center"/>
    </xf>
    <xf numFmtId="0" fontId="40" fillId="26" borderId="5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69" xfId="71" applyFont="1" applyFill="1" applyBorder="1" applyProtection="1">
      <alignment vertical="center"/>
    </xf>
    <xf numFmtId="0" fontId="40" fillId="26" borderId="18" xfId="71" applyFont="1" applyFill="1" applyBorder="1" applyAlignment="1" applyProtection="1">
      <alignment vertical="center"/>
    </xf>
    <xf numFmtId="0" fontId="40" fillId="26" borderId="53" xfId="71" applyFont="1" applyFill="1" applyBorder="1" applyAlignment="1" applyProtection="1">
      <alignment vertical="center"/>
    </xf>
    <xf numFmtId="0" fontId="40" fillId="26" borderId="0" xfId="71" applyFont="1" applyFill="1" applyAlignment="1" applyProtection="1">
      <alignment vertical="center"/>
    </xf>
    <xf numFmtId="0" fontId="40" fillId="26" borderId="0" xfId="71" applyFont="1" applyFill="1" applyBorder="1" applyAlignment="1" applyProtection="1">
      <alignment horizontal="center" vertical="center"/>
    </xf>
    <xf numFmtId="0" fontId="41" fillId="26" borderId="0" xfId="71" applyFont="1" applyFill="1" applyAlignment="1" applyProtection="1">
      <alignment vertical="center"/>
    </xf>
    <xf numFmtId="0" fontId="41" fillId="26" borderId="0" xfId="71" applyFont="1" applyFill="1" applyBorder="1" applyAlignment="1" applyProtection="1">
      <alignment horizontal="center" vertical="center"/>
    </xf>
    <xf numFmtId="0" fontId="41" fillId="26" borderId="16" xfId="71" applyFont="1" applyFill="1" applyBorder="1" applyAlignment="1" applyProtection="1">
      <alignment vertical="center"/>
    </xf>
    <xf numFmtId="0" fontId="41" fillId="26" borderId="0" xfId="71" applyFont="1" applyFill="1" applyBorder="1" applyAlignment="1" applyProtection="1">
      <alignment vertical="center"/>
    </xf>
    <xf numFmtId="0" fontId="43" fillId="26" borderId="0" xfId="79" applyFont="1" applyFill="1" applyProtection="1">
      <alignment vertical="center"/>
    </xf>
    <xf numFmtId="0" fontId="2" fillId="0" borderId="0" xfId="79">
      <alignment vertical="center"/>
    </xf>
    <xf numFmtId="0" fontId="1" fillId="26" borderId="0" xfId="77" applyFill="1" applyProtection="1">
      <protection hidden="1"/>
    </xf>
    <xf numFmtId="0" fontId="1" fillId="26" borderId="0" xfId="77" applyFill="1"/>
    <xf numFmtId="0" fontId="1" fillId="26" borderId="0" xfId="78" applyFill="1" applyProtection="1">
      <protection hidden="1"/>
    </xf>
    <xf numFmtId="0" fontId="1" fillId="26" borderId="0" xfId="78" applyFill="1"/>
    <xf numFmtId="0" fontId="2" fillId="0" borderId="0" xfId="72" applyFont="1" applyFill="1">
      <alignment vertical="center"/>
    </xf>
    <xf numFmtId="0" fontId="2" fillId="0" borderId="0" xfId="72" applyFont="1" applyFill="1" applyBorder="1">
      <alignment vertical="center"/>
    </xf>
    <xf numFmtId="0" fontId="40" fillId="0" borderId="37" xfId="72" applyFont="1" applyFill="1" applyBorder="1">
      <alignment vertical="center"/>
    </xf>
    <xf numFmtId="0" fontId="2" fillId="0" borderId="52" xfId="72" applyFont="1" applyFill="1" applyBorder="1">
      <alignment vertical="center"/>
    </xf>
    <xf numFmtId="0" fontId="2" fillId="0" borderId="39" xfId="72" applyFont="1" applyFill="1" applyBorder="1">
      <alignment vertical="center"/>
    </xf>
    <xf numFmtId="0" fontId="2" fillId="0" borderId="62" xfId="72" applyFont="1" applyFill="1" applyBorder="1">
      <alignment vertical="center"/>
    </xf>
    <xf numFmtId="176" fontId="23" fillId="0" borderId="0" xfId="72" applyNumberFormat="1" applyFont="1" applyFill="1" applyBorder="1">
      <alignment vertical="center"/>
    </xf>
    <xf numFmtId="0" fontId="2" fillId="0" borderId="70" xfId="72" applyFont="1" applyFill="1" applyBorder="1">
      <alignment vertical="center"/>
    </xf>
    <xf numFmtId="0" fontId="2" fillId="26" borderId="37" xfId="72" applyFont="1" applyFill="1" applyBorder="1">
      <alignment vertical="center"/>
    </xf>
    <xf numFmtId="0" fontId="2" fillId="26" borderId="52" xfId="72" applyFont="1" applyFill="1" applyBorder="1">
      <alignment vertical="center"/>
    </xf>
    <xf numFmtId="0" fontId="2" fillId="26" borderId="39" xfId="72" applyFont="1" applyFill="1" applyBorder="1">
      <alignment vertical="center"/>
    </xf>
    <xf numFmtId="0" fontId="2" fillId="26" borderId="36" xfId="72" applyFont="1" applyFill="1" applyBorder="1">
      <alignment vertical="center"/>
    </xf>
    <xf numFmtId="0" fontId="2" fillId="26" borderId="69" xfId="72" applyFont="1" applyFill="1" applyBorder="1">
      <alignment vertical="center"/>
    </xf>
    <xf numFmtId="0" fontId="2" fillId="26" borderId="40" xfId="72" applyFont="1" applyFill="1" applyBorder="1">
      <alignment vertical="center"/>
    </xf>
    <xf numFmtId="176" fontId="23" fillId="26" borderId="35" xfId="72" applyNumberFormat="1" applyFont="1" applyFill="1" applyBorder="1">
      <alignment vertical="center"/>
    </xf>
    <xf numFmtId="176" fontId="23" fillId="26" borderId="61" xfId="72" applyNumberFormat="1" applyFont="1" applyFill="1" applyBorder="1">
      <alignment vertical="center"/>
    </xf>
    <xf numFmtId="176" fontId="23" fillId="26" borderId="41" xfId="72" applyNumberFormat="1" applyFont="1" applyFill="1" applyBorder="1">
      <alignment vertical="center"/>
    </xf>
    <xf numFmtId="176" fontId="23" fillId="26" borderId="33" xfId="72" applyNumberFormat="1" applyFont="1" applyFill="1" applyBorder="1" applyAlignment="1">
      <alignment horizontal="center" vertical="center"/>
    </xf>
    <xf numFmtId="176" fontId="7" fillId="26" borderId="71" xfId="72" applyNumberFormat="1" applyFont="1" applyFill="1" applyBorder="1" applyAlignment="1">
      <alignment horizontal="center" vertical="center"/>
    </xf>
    <xf numFmtId="176" fontId="23" fillId="26" borderId="43" xfId="72" applyNumberFormat="1" applyFont="1" applyFill="1" applyBorder="1" applyAlignment="1">
      <alignment horizontal="center" vertical="center"/>
    </xf>
    <xf numFmtId="182" fontId="23" fillId="26" borderId="42" xfId="73" applyNumberFormat="1" applyFont="1" applyFill="1" applyBorder="1" applyAlignment="1">
      <alignment horizontal="right" vertical="center" wrapText="1"/>
    </xf>
    <xf numFmtId="182" fontId="23" fillId="26" borderId="42" xfId="73" applyNumberFormat="1" applyFont="1" applyFill="1" applyBorder="1" applyAlignment="1">
      <alignment horizontal="right" vertical="center"/>
    </xf>
    <xf numFmtId="182" fontId="23" fillId="26" borderId="35" xfId="73" applyNumberFormat="1" applyFont="1" applyFill="1" applyBorder="1" applyAlignment="1">
      <alignment horizontal="right" vertical="center"/>
    </xf>
    <xf numFmtId="184" fontId="23" fillId="26" borderId="72" xfId="73" applyNumberFormat="1" applyFont="1" applyFill="1" applyBorder="1" applyAlignment="1">
      <alignment horizontal="right" vertical="center"/>
    </xf>
    <xf numFmtId="182" fontId="23" fillId="26" borderId="33" xfId="73" applyNumberFormat="1" applyFont="1" applyFill="1" applyBorder="1" applyAlignment="1">
      <alignment horizontal="right" vertical="center" wrapText="1"/>
    </xf>
    <xf numFmtId="182" fontId="23" fillId="26" borderId="33" xfId="73" applyNumberFormat="1" applyFont="1" applyFill="1" applyBorder="1" applyAlignment="1">
      <alignment horizontal="right" vertical="center"/>
    </xf>
    <xf numFmtId="182" fontId="23" fillId="26" borderId="36" xfId="73" applyNumberFormat="1" applyFont="1" applyFill="1" applyBorder="1" applyAlignment="1">
      <alignment horizontal="right" vertical="center"/>
    </xf>
    <xf numFmtId="184" fontId="23" fillId="26" borderId="43" xfId="73" applyNumberFormat="1" applyFont="1" applyFill="1" applyBorder="1" applyAlignment="1">
      <alignment horizontal="right" vertical="center"/>
    </xf>
    <xf numFmtId="183" fontId="23" fillId="0" borderId="0" xfId="72" applyNumberFormat="1" applyFont="1" applyFill="1" applyBorder="1">
      <alignment vertical="center"/>
    </xf>
    <xf numFmtId="176" fontId="23" fillId="0" borderId="36" xfId="72" applyNumberFormat="1" applyFont="1" applyFill="1" applyBorder="1">
      <alignment vertical="center"/>
    </xf>
    <xf numFmtId="176" fontId="23" fillId="0" borderId="69" xfId="72" applyNumberFormat="1" applyFont="1" applyFill="1" applyBorder="1">
      <alignment vertical="center"/>
    </xf>
    <xf numFmtId="176" fontId="23" fillId="0" borderId="40" xfId="72" applyNumberFormat="1" applyFont="1" applyFill="1" applyBorder="1">
      <alignment vertical="center"/>
    </xf>
    <xf numFmtId="176" fontId="23" fillId="0" borderId="33" xfId="72" applyNumberFormat="1" applyFont="1" applyFill="1" applyBorder="1" applyAlignment="1">
      <alignment horizontal="center" vertical="center"/>
    </xf>
    <xf numFmtId="176" fontId="23" fillId="0" borderId="71" xfId="72" applyNumberFormat="1" applyFont="1" applyFill="1" applyBorder="1" applyAlignment="1">
      <alignment horizontal="center" vertical="center"/>
    </xf>
    <xf numFmtId="176" fontId="23" fillId="0" borderId="43" xfId="72" applyNumberFormat="1" applyFont="1" applyFill="1" applyBorder="1" applyAlignment="1">
      <alignment horizontal="center" vertical="center"/>
    </xf>
    <xf numFmtId="176" fontId="23" fillId="0" borderId="0" xfId="72" applyNumberFormat="1" applyFont="1" applyFill="1" applyBorder="1" applyAlignment="1">
      <alignment horizontal="center" vertical="center"/>
    </xf>
    <xf numFmtId="176" fontId="23" fillId="0" borderId="62" xfId="72" applyNumberFormat="1" applyFont="1" applyFill="1" applyBorder="1">
      <alignment vertical="center"/>
    </xf>
    <xf numFmtId="185" fontId="27" fillId="0" borderId="33" xfId="72" applyNumberFormat="1" applyFont="1" applyFill="1" applyBorder="1" applyAlignment="1">
      <alignment horizontal="right" vertical="center" shrinkToFit="1"/>
    </xf>
    <xf numFmtId="185" fontId="27" fillId="0" borderId="71" xfId="72" applyNumberFormat="1" applyFont="1" applyFill="1" applyBorder="1" applyAlignment="1">
      <alignment horizontal="right" vertical="center" shrinkToFit="1"/>
    </xf>
    <xf numFmtId="185" fontId="23" fillId="0" borderId="43" xfId="72" applyNumberFormat="1" applyFont="1" applyFill="1" applyBorder="1" applyAlignment="1">
      <alignment horizontal="right" vertical="center" shrinkToFit="1"/>
    </xf>
    <xf numFmtId="176" fontId="23" fillId="0" borderId="70" xfId="72" applyNumberFormat="1" applyFont="1" applyFill="1" applyBorder="1">
      <alignment vertical="center"/>
    </xf>
    <xf numFmtId="176" fontId="23" fillId="0" borderId="0" xfId="72" applyNumberFormat="1" applyFont="1" applyFill="1">
      <alignment vertical="center"/>
    </xf>
    <xf numFmtId="184" fontId="27" fillId="0" borderId="33" xfId="72" applyNumberFormat="1" applyFont="1" applyFill="1" applyBorder="1" applyAlignment="1">
      <alignment horizontal="right" vertical="center" shrinkToFit="1"/>
    </xf>
    <xf numFmtId="184" fontId="27" fillId="0" borderId="71" xfId="72" applyNumberFormat="1" applyFont="1" applyFill="1" applyBorder="1" applyAlignment="1">
      <alignment horizontal="right" vertical="center" shrinkToFit="1"/>
    </xf>
    <xf numFmtId="184" fontId="23" fillId="0" borderId="43" xfId="72" applyNumberFormat="1" applyFont="1" applyFill="1" applyBorder="1" applyAlignment="1">
      <alignment horizontal="right" vertical="center" shrinkToFit="1"/>
    </xf>
    <xf numFmtId="176" fontId="23" fillId="0" borderId="35" xfId="72" applyNumberFormat="1" applyFont="1" applyFill="1" applyBorder="1">
      <alignment vertical="center"/>
    </xf>
    <xf numFmtId="176" fontId="23" fillId="0" borderId="61" xfId="72" applyNumberFormat="1" applyFont="1" applyFill="1" applyBorder="1">
      <alignment vertical="center"/>
    </xf>
    <xf numFmtId="183" fontId="23" fillId="0" borderId="61" xfId="72" applyNumberFormat="1" applyFont="1" applyFill="1" applyBorder="1">
      <alignment vertical="center"/>
    </xf>
    <xf numFmtId="176" fontId="23" fillId="0" borderId="41" xfId="72" applyNumberFormat="1" applyFont="1" applyFill="1" applyBorder="1">
      <alignment vertical="center"/>
    </xf>
    <xf numFmtId="0" fontId="2" fillId="0" borderId="39" xfId="72" applyFont="1" applyFill="1" applyBorder="1" applyAlignment="1"/>
    <xf numFmtId="0" fontId="2" fillId="0" borderId="70" xfId="72" applyFont="1" applyFill="1" applyBorder="1" applyAlignment="1"/>
    <xf numFmtId="182" fontId="23" fillId="26" borderId="33" xfId="72" applyNumberFormat="1" applyFont="1" applyFill="1" applyBorder="1" applyAlignment="1">
      <alignment horizontal="right" vertical="center"/>
    </xf>
    <xf numFmtId="182" fontId="23" fillId="26" borderId="71"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2" fontId="23" fillId="0" borderId="33" xfId="72" applyNumberFormat="1" applyFont="1" applyFill="1" applyBorder="1" applyAlignment="1">
      <alignment horizontal="right" vertical="center"/>
    </xf>
    <xf numFmtId="182" fontId="23" fillId="0" borderId="71" xfId="72" applyNumberFormat="1" applyFont="1" applyFill="1" applyBorder="1" applyAlignment="1">
      <alignment horizontal="right" vertical="center"/>
    </xf>
    <xf numFmtId="184" fontId="23" fillId="0" borderId="43"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71" xfId="72" applyNumberFormat="1" applyFont="1" applyFill="1" applyBorder="1" applyAlignment="1">
      <alignment horizontal="right" vertical="center" wrapText="1"/>
    </xf>
    <xf numFmtId="184" fontId="23" fillId="26" borderId="43" xfId="72" applyNumberFormat="1" applyFont="1" applyFill="1" applyBorder="1" applyAlignment="1">
      <alignment horizontal="right" vertical="center" wrapText="1"/>
    </xf>
    <xf numFmtId="0" fontId="23" fillId="0" borderId="0" xfId="72" applyFont="1" applyFill="1" applyBorder="1" applyAlignment="1"/>
    <xf numFmtId="0" fontId="2" fillId="0" borderId="0" xfId="72" applyFont="1" applyFill="1" applyBorder="1" applyAlignment="1"/>
    <xf numFmtId="183" fontId="23" fillId="0" borderId="52" xfId="72" applyNumberFormat="1" applyFont="1" applyFill="1" applyBorder="1">
      <alignment vertical="center"/>
    </xf>
    <xf numFmtId="0" fontId="2" fillId="0" borderId="61" xfId="72" applyFont="1" applyFill="1" applyBorder="1">
      <alignment vertical="center"/>
    </xf>
    <xf numFmtId="0" fontId="40" fillId="0" borderId="62" xfId="72" applyFont="1" applyFill="1" applyBorder="1">
      <alignment vertical="center"/>
    </xf>
    <xf numFmtId="0" fontId="2" fillId="0" borderId="61" xfId="73" applyFont="1" applyFill="1" applyBorder="1">
      <alignment vertical="center"/>
    </xf>
    <xf numFmtId="183" fontId="23" fillId="0" borderId="61" xfId="73" applyNumberFormat="1" applyFont="1" applyFill="1" applyBorder="1">
      <alignment vertical="center"/>
    </xf>
    <xf numFmtId="176" fontId="27" fillId="0" borderId="37" xfId="74" applyNumberFormat="1" applyFont="1" applyBorder="1" applyAlignment="1">
      <alignment vertical="center"/>
    </xf>
    <xf numFmtId="176" fontId="27" fillId="0" borderId="39" xfId="74" applyNumberFormat="1" applyFont="1" applyBorder="1" applyAlignment="1">
      <alignment vertical="center"/>
    </xf>
    <xf numFmtId="176" fontId="27" fillId="0" borderId="35" xfId="74" applyNumberFormat="1" applyFont="1" applyBorder="1" applyAlignment="1">
      <alignment vertical="center"/>
    </xf>
    <xf numFmtId="176" fontId="27" fillId="0" borderId="41" xfId="74" applyNumberFormat="1" applyFont="1" applyBorder="1" applyAlignment="1">
      <alignment vertical="center"/>
    </xf>
    <xf numFmtId="176" fontId="27" fillId="0" borderId="37" xfId="74" applyNumberFormat="1" applyFont="1" applyBorder="1" applyAlignment="1">
      <alignment horizontal="center" vertical="center"/>
    </xf>
    <xf numFmtId="176" fontId="27" fillId="0" borderId="43" xfId="74" applyNumberFormat="1" applyFont="1" applyBorder="1" applyAlignment="1">
      <alignment horizontal="center" vertical="center" wrapText="1"/>
    </xf>
    <xf numFmtId="176" fontId="20" fillId="0" borderId="44" xfId="74" applyNumberFormat="1" applyFont="1" applyBorder="1" applyAlignment="1">
      <alignment horizontal="center" vertical="center"/>
    </xf>
    <xf numFmtId="176" fontId="27" fillId="0" borderId="61" xfId="74" applyNumberFormat="1" applyFont="1" applyBorder="1" applyAlignment="1">
      <alignment horizontal="center" vertical="center" wrapText="1"/>
    </xf>
    <xf numFmtId="176" fontId="27" fillId="0" borderId="33" xfId="74" applyNumberFormat="1" applyFont="1" applyBorder="1" applyAlignment="1">
      <alignment horizontal="center" vertical="center"/>
    </xf>
    <xf numFmtId="182" fontId="27" fillId="0" borderId="20" xfId="75" applyNumberFormat="1" applyFont="1" applyFill="1" applyBorder="1" applyAlignment="1">
      <alignment horizontal="right" vertical="center"/>
    </xf>
    <xf numFmtId="182" fontId="27" fillId="0" borderId="37" xfId="75" applyNumberFormat="1" applyFont="1" applyFill="1" applyBorder="1" applyAlignment="1">
      <alignment horizontal="right" vertical="center"/>
    </xf>
    <xf numFmtId="184" fontId="27" fillId="0" borderId="45" xfId="75" applyNumberFormat="1" applyFont="1" applyFill="1" applyBorder="1" applyAlignment="1">
      <alignment horizontal="right" vertical="center"/>
    </xf>
    <xf numFmtId="182" fontId="27" fillId="0" borderId="44" xfId="75" applyNumberFormat="1" applyFont="1" applyFill="1" applyBorder="1" applyAlignment="1">
      <alignment horizontal="right" vertical="center"/>
    </xf>
    <xf numFmtId="184" fontId="27" fillId="0" borderId="46" xfId="75" applyNumberFormat="1" applyFont="1" applyFill="1" applyBorder="1" applyAlignment="1">
      <alignment horizontal="right" vertical="center"/>
    </xf>
    <xf numFmtId="184" fontId="27" fillId="0" borderId="20" xfId="75" applyNumberFormat="1" applyFont="1" applyBorder="1" applyAlignment="1">
      <alignment horizontal="right" vertical="center"/>
    </xf>
    <xf numFmtId="176" fontId="27" fillId="0" borderId="35" xfId="74" applyNumberFormat="1" applyFont="1" applyBorder="1" applyAlignment="1">
      <alignment horizontal="center" vertical="center"/>
    </xf>
    <xf numFmtId="176" fontId="27" fillId="0" borderId="47" xfId="74" applyNumberFormat="1" applyFont="1" applyBorder="1" applyAlignment="1">
      <alignment horizontal="center" vertical="center"/>
    </xf>
    <xf numFmtId="182" fontId="27" fillId="0" borderId="48" xfId="75" applyNumberFormat="1" applyFont="1" applyFill="1" applyBorder="1" applyAlignment="1">
      <alignment horizontal="right" vertical="center"/>
    </xf>
    <xf numFmtId="182" fontId="27" fillId="0" borderId="49" xfId="75" applyNumberFormat="1" applyFont="1" applyFill="1" applyBorder="1" applyAlignment="1">
      <alignment horizontal="right" vertical="center"/>
    </xf>
    <xf numFmtId="184" fontId="27" fillId="0" borderId="47" xfId="75" applyNumberFormat="1" applyFont="1" applyFill="1" applyBorder="1" applyAlignment="1">
      <alignment horizontal="right" vertical="center"/>
    </xf>
    <xf numFmtId="182" fontId="27" fillId="0" borderId="50" xfId="75" applyNumberFormat="1" applyFont="1" applyFill="1" applyBorder="1" applyAlignment="1">
      <alignment horizontal="right" vertical="center"/>
    </xf>
    <xf numFmtId="184" fontId="27" fillId="0" borderId="51" xfId="75" applyNumberFormat="1" applyFont="1" applyFill="1" applyBorder="1" applyAlignment="1">
      <alignment horizontal="right" vertical="center"/>
    </xf>
    <xf numFmtId="184" fontId="27" fillId="0" borderId="48" xfId="75" applyNumberFormat="1" applyFont="1" applyBorder="1" applyAlignment="1">
      <alignment horizontal="right" vertical="center"/>
    </xf>
    <xf numFmtId="182" fontId="27" fillId="0" borderId="48" xfId="75" applyNumberFormat="1" applyFont="1" applyFill="1" applyBorder="1" applyAlignment="1">
      <alignment horizontal="right" vertical="center" wrapText="1"/>
    </xf>
    <xf numFmtId="176" fontId="27" fillId="0" borderId="39" xfId="74" applyNumberFormat="1" applyFont="1" applyBorder="1" applyAlignment="1">
      <alignment horizontal="center" vertical="center"/>
    </xf>
    <xf numFmtId="182" fontId="27" fillId="0" borderId="20" xfId="75" applyNumberFormat="1" applyFont="1" applyBorder="1" applyAlignment="1">
      <alignment horizontal="right" vertical="center"/>
    </xf>
    <xf numFmtId="182" fontId="27" fillId="0" borderId="37" xfId="75" applyNumberFormat="1" applyFont="1" applyBorder="1" applyAlignment="1">
      <alignment horizontal="right" vertical="center"/>
    </xf>
    <xf numFmtId="184" fontId="27" fillId="0" borderId="45" xfId="75" applyNumberFormat="1" applyFont="1" applyBorder="1" applyAlignment="1">
      <alignment horizontal="right" vertical="center"/>
    </xf>
    <xf numFmtId="182" fontId="27" fillId="0" borderId="44" xfId="75" applyNumberFormat="1" applyFont="1" applyBorder="1" applyAlignment="1">
      <alignment horizontal="right" vertical="center"/>
    </xf>
    <xf numFmtId="184" fontId="27" fillId="0" borderId="52" xfId="75" applyNumberFormat="1" applyFont="1" applyBorder="1" applyAlignment="1">
      <alignment horizontal="right" vertical="center"/>
    </xf>
    <xf numFmtId="0" fontId="2" fillId="0" borderId="35" xfId="72" applyFont="1" applyFill="1" applyBorder="1">
      <alignment vertical="center"/>
    </xf>
    <xf numFmtId="0" fontId="2" fillId="0" borderId="41" xfId="72"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73" xfId="69" applyFont="1" applyFill="1" applyBorder="1" applyAlignment="1">
      <alignment vertical="center"/>
    </xf>
    <xf numFmtId="0" fontId="20" fillId="0" borderId="74" xfId="69" applyFont="1" applyFill="1" applyBorder="1" applyAlignment="1">
      <alignment vertical="center"/>
    </xf>
    <xf numFmtId="0" fontId="20" fillId="0" borderId="75" xfId="69" applyFont="1" applyFill="1" applyBorder="1" applyAlignment="1">
      <alignment vertical="center"/>
    </xf>
    <xf numFmtId="176" fontId="20" fillId="0" borderId="73"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76"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7" xfId="69" applyNumberFormat="1" applyFont="1" applyFill="1" applyBorder="1" applyAlignment="1">
      <alignment horizontal="righ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76"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79"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76"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81" xfId="69" applyFont="1" applyFill="1" applyBorder="1" applyAlignment="1">
      <alignment vertical="center"/>
    </xf>
    <xf numFmtId="0" fontId="7" fillId="0" borderId="82"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81" xfId="69" applyNumberFormat="1" applyFont="1" applyFill="1" applyBorder="1" applyAlignment="1">
      <alignment horizontal="right" vertical="center"/>
    </xf>
    <xf numFmtId="190" fontId="7" fillId="0" borderId="83"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3"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81" xfId="69" applyFont="1" applyFill="1" applyBorder="1" applyAlignment="1">
      <alignment vertical="center" shrinkToFit="1"/>
    </xf>
    <xf numFmtId="0" fontId="7" fillId="0" borderId="82"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5" xfId="69" applyFont="1" applyFill="1" applyBorder="1" applyAlignment="1">
      <alignment horizontal="center" vertical="center"/>
    </xf>
    <xf numFmtId="0" fontId="36" fillId="0" borderId="69" xfId="69" applyFont="1" applyFill="1" applyBorder="1">
      <alignment vertical="center"/>
    </xf>
    <xf numFmtId="0" fontId="36" fillId="0" borderId="40" xfId="69" applyFont="1" applyFill="1" applyBorder="1">
      <alignmen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5" xfId="69" applyFont="1" applyFill="1" applyBorder="1" applyAlignment="1">
      <alignment horizontal="center" vertical="center" textRotation="255"/>
    </xf>
    <xf numFmtId="0" fontId="7" fillId="0" borderId="37" xfId="69" applyFont="1" applyFill="1" applyBorder="1" applyAlignment="1">
      <alignment horizontal="center"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88" xfId="69" applyFont="1" applyFill="1" applyBorder="1" applyAlignment="1">
      <alignment horizontal="center" vertical="center"/>
    </xf>
    <xf numFmtId="0" fontId="7" fillId="0" borderId="86" xfId="69" applyFont="1" applyFill="1" applyBorder="1" applyAlignment="1">
      <alignment horizontal="center"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22"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5" xfId="69" applyFont="1" applyFill="1" applyBorder="1" applyAlignment="1">
      <alignment horizontal="center" vertical="center" wrapText="1"/>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20" fillId="0" borderId="38" xfId="67" applyFont="1" applyFill="1" applyBorder="1" applyAlignment="1">
      <alignment horizontal="center" vertical="center"/>
    </xf>
    <xf numFmtId="0" fontId="20" fillId="0" borderId="81" xfId="67" applyFont="1" applyFill="1" applyBorder="1" applyAlignment="1">
      <alignment horizontal="center" vertical="center"/>
    </xf>
    <xf numFmtId="0" fontId="20" fillId="0" borderId="82" xfId="67" applyFont="1" applyFill="1" applyBorder="1" applyAlignment="1">
      <alignment horizontal="center" vertical="center"/>
    </xf>
    <xf numFmtId="0" fontId="7" fillId="0" borderId="85" xfId="69" applyFont="1" applyFill="1" applyBorder="1" applyAlignment="1">
      <alignment horizontal="center" vertical="center"/>
    </xf>
    <xf numFmtId="186" fontId="7" fillId="0" borderId="76"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2"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7"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35" fillId="0" borderId="77"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7" xfId="69" applyFont="1" applyFill="1" applyBorder="1" applyAlignment="1">
      <alignment horizontal="center"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76" fontId="7" fillId="0" borderId="99"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7" fillId="0" borderId="62" xfId="58" applyFont="1" applyBorder="1" applyAlignment="1">
      <alignment vertical="center"/>
    </xf>
    <xf numFmtId="0" fontId="1" fillId="0" borderId="0" xfId="76" applyAlignment="1">
      <alignment vertical="center"/>
    </xf>
    <xf numFmtId="0" fontId="1" fillId="0" borderId="70" xfId="76" applyBorder="1" applyAlignment="1">
      <alignmen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2" fillId="0" borderId="0" xfId="58"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5" xfId="58" applyNumberFormat="1" applyFont="1" applyFill="1" applyBorder="1" applyAlignment="1">
      <alignment horizontal="right" vertical="center"/>
    </xf>
    <xf numFmtId="0" fontId="1" fillId="0" borderId="0" xfId="76"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80" applyNumberFormat="1" applyFont="1" applyFill="1" applyBorder="1" applyAlignment="1" applyProtection="1">
      <alignment horizontal="right" vertical="center" shrinkToFit="1"/>
    </xf>
    <xf numFmtId="191" fontId="40" fillId="26" borderId="110" xfId="80" applyNumberFormat="1" applyFont="1" applyFill="1" applyBorder="1" applyAlignment="1" applyProtection="1">
      <alignment horizontal="right" vertical="center" shrinkToFit="1"/>
    </xf>
    <xf numFmtId="191" fontId="40" fillId="26" borderId="111" xfId="80" applyNumberFormat="1" applyFont="1" applyFill="1" applyBorder="1" applyAlignment="1" applyProtection="1">
      <alignment horizontal="right" vertical="center" shrinkToFit="1"/>
    </xf>
    <xf numFmtId="184" fontId="40" fillId="26" borderId="112" xfId="80" applyNumberFormat="1" applyFont="1" applyFill="1" applyBorder="1" applyAlignment="1" applyProtection="1">
      <alignment horizontal="right" vertical="center" shrinkToFit="1"/>
    </xf>
    <xf numFmtId="184" fontId="40" fillId="26" borderId="69" xfId="80" applyNumberFormat="1" applyFont="1" applyFill="1" applyBorder="1" applyAlignment="1" applyProtection="1">
      <alignment horizontal="right" vertical="center" shrinkToFit="1"/>
    </xf>
    <xf numFmtId="184" fontId="40" fillId="26" borderId="113" xfId="80" applyNumberFormat="1" applyFont="1" applyFill="1" applyBorder="1" applyAlignment="1" applyProtection="1">
      <alignment horizontal="right" vertical="center" shrinkToFit="1"/>
    </xf>
    <xf numFmtId="182" fontId="40" fillId="26" borderId="35" xfId="80" applyNumberFormat="1" applyFont="1" applyFill="1" applyBorder="1" applyAlignment="1" applyProtection="1">
      <alignment horizontal="right" vertical="center" shrinkToFit="1"/>
    </xf>
    <xf numFmtId="182" fontId="40" fillId="26" borderId="61" xfId="80" applyNumberFormat="1" applyFont="1" applyFill="1" applyBorder="1" applyAlignment="1" applyProtection="1">
      <alignment horizontal="right" vertical="center" shrinkToFit="1"/>
    </xf>
    <xf numFmtId="182" fontId="40" fillId="26" borderId="103" xfId="80" applyNumberFormat="1" applyFont="1" applyFill="1" applyBorder="1" applyAlignment="1" applyProtection="1">
      <alignment horizontal="right" vertical="center" shrinkToFit="1"/>
    </xf>
    <xf numFmtId="182" fontId="40" fillId="26" borderId="102" xfId="80" applyNumberFormat="1" applyFont="1" applyFill="1" applyBorder="1" applyAlignment="1" applyProtection="1">
      <alignment horizontal="right" vertical="center" shrinkToFit="1"/>
    </xf>
    <xf numFmtId="182" fontId="40" fillId="26" borderId="99" xfId="80" applyNumberFormat="1" applyFont="1" applyFill="1" applyBorder="1" applyAlignment="1" applyProtection="1">
      <alignment horizontal="right" vertical="center" shrinkToFit="1"/>
    </xf>
    <xf numFmtId="182" fontId="40" fillId="26" borderId="0" xfId="80" applyNumberFormat="1" applyFont="1" applyFill="1" applyBorder="1" applyAlignment="1" applyProtection="1">
      <alignment horizontal="right" vertical="center" shrinkToFit="1"/>
    </xf>
    <xf numFmtId="182" fontId="40" fillId="26" borderId="100" xfId="80" applyNumberFormat="1" applyFont="1" applyFill="1" applyBorder="1" applyAlignment="1" applyProtection="1">
      <alignment horizontal="right" vertical="center" shrinkToFit="1"/>
    </xf>
    <xf numFmtId="184" fontId="40" fillId="26" borderId="114" xfId="80" applyNumberFormat="1" applyFont="1" applyFill="1" applyBorder="1" applyAlignment="1" applyProtection="1">
      <alignment horizontal="right" vertical="center" shrinkToFit="1"/>
    </xf>
    <xf numFmtId="184" fontId="40" fillId="26" borderId="115" xfId="80" applyNumberFormat="1" applyFont="1" applyFill="1" applyBorder="1" applyAlignment="1" applyProtection="1">
      <alignment horizontal="right" vertical="center" shrinkToFit="1"/>
    </xf>
    <xf numFmtId="184" fontId="40" fillId="26" borderId="116" xfId="80" applyNumberFormat="1" applyFont="1" applyFill="1" applyBorder="1" applyAlignment="1" applyProtection="1">
      <alignment horizontal="right" vertical="center" shrinkToFit="1"/>
    </xf>
    <xf numFmtId="0" fontId="40" fillId="26" borderId="57" xfId="71" applyFont="1" applyFill="1" applyBorder="1" applyProtection="1">
      <alignment vertical="center"/>
    </xf>
    <xf numFmtId="0" fontId="40" fillId="26" borderId="59" xfId="71" applyFont="1" applyFill="1" applyBorder="1" applyProtection="1">
      <alignment vertical="center"/>
    </xf>
    <xf numFmtId="0" fontId="40" fillId="26" borderId="85" xfId="71" applyFont="1" applyFill="1" applyBorder="1" applyProtection="1">
      <alignment vertical="center"/>
    </xf>
    <xf numFmtId="191" fontId="40" fillId="26" borderId="96" xfId="80" applyNumberFormat="1" applyFont="1" applyFill="1" applyBorder="1" applyAlignment="1" applyProtection="1">
      <alignment horizontal="right" vertical="center" shrinkToFit="1"/>
    </xf>
    <xf numFmtId="191" fontId="40" fillId="26" borderId="59" xfId="80" applyNumberFormat="1" applyFont="1" applyFill="1" applyBorder="1" applyAlignment="1" applyProtection="1">
      <alignment horizontal="right" vertical="center" shrinkToFit="1"/>
    </xf>
    <xf numFmtId="191" fontId="40" fillId="26" borderId="85" xfId="80" applyNumberFormat="1" applyFont="1" applyFill="1" applyBorder="1" applyAlignment="1" applyProtection="1">
      <alignment horizontal="right" vertical="center" shrinkToFit="1"/>
    </xf>
    <xf numFmtId="184" fontId="40" fillId="26" borderId="117" xfId="80" applyNumberFormat="1" applyFont="1" applyFill="1" applyBorder="1" applyAlignment="1" applyProtection="1">
      <alignment horizontal="right" vertical="center" shrinkToFit="1"/>
    </xf>
    <xf numFmtId="184" fontId="40" fillId="26" borderId="118" xfId="80" applyNumberFormat="1" applyFont="1" applyFill="1" applyBorder="1" applyAlignment="1" applyProtection="1">
      <alignment horizontal="right" vertical="center" shrinkToFit="1"/>
    </xf>
    <xf numFmtId="184" fontId="40" fillId="26" borderId="119"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left" vertical="center" wrapText="1"/>
    </xf>
    <xf numFmtId="0" fontId="40" fillId="26" borderId="52" xfId="71" applyFont="1" applyFill="1" applyBorder="1" applyAlignment="1" applyProtection="1">
      <alignment horizontal="left" vertical="center" wrapText="1"/>
    </xf>
    <xf numFmtId="0" fontId="40" fillId="26" borderId="57" xfId="71" applyFont="1" applyFill="1" applyBorder="1" applyAlignment="1" applyProtection="1">
      <alignment horizontal="left" vertical="center" wrapText="1"/>
    </xf>
    <xf numFmtId="0" fontId="40" fillId="26" borderId="59" xfId="71" applyFont="1" applyFill="1" applyBorder="1" applyAlignment="1" applyProtection="1">
      <alignment horizontal="left" vertical="center" wrapText="1"/>
    </xf>
    <xf numFmtId="0" fontId="40" fillId="26" borderId="52" xfId="71" applyFont="1" applyFill="1" applyBorder="1" applyAlignment="1" applyProtection="1">
      <alignment horizontal="center" vertical="center"/>
    </xf>
    <xf numFmtId="0" fontId="40" fillId="26" borderId="39" xfId="71" applyFont="1" applyFill="1" applyBorder="1" applyAlignment="1" applyProtection="1">
      <alignment horizontal="center" vertical="center"/>
    </xf>
    <xf numFmtId="184" fontId="40" fillId="26" borderId="36" xfId="80" applyNumberFormat="1" applyFont="1" applyFill="1" applyBorder="1" applyAlignment="1" applyProtection="1">
      <alignment horizontal="right" vertical="center" shrinkToFit="1"/>
    </xf>
    <xf numFmtId="184" fontId="40" fillId="26" borderId="120" xfId="80" applyNumberFormat="1" applyFont="1" applyFill="1" applyBorder="1" applyAlignment="1" applyProtection="1">
      <alignment horizontal="right" vertical="center" shrinkToFit="1"/>
    </xf>
    <xf numFmtId="184" fontId="40" fillId="26" borderId="121" xfId="80" applyNumberFormat="1" applyFont="1" applyFill="1" applyBorder="1" applyAlignment="1" applyProtection="1">
      <alignment horizontal="right" vertical="center" shrinkToFit="1"/>
    </xf>
    <xf numFmtId="184" fontId="40" fillId="26" borderId="122" xfId="80" applyNumberFormat="1" applyFont="1" applyFill="1" applyBorder="1" applyAlignment="1" applyProtection="1">
      <alignment horizontal="right" vertical="center" shrinkToFit="1"/>
    </xf>
    <xf numFmtId="0" fontId="40" fillId="26" borderId="59" xfId="71" applyFont="1" applyFill="1" applyBorder="1" applyAlignment="1" applyProtection="1">
      <alignment horizontal="center" vertical="center"/>
    </xf>
    <xf numFmtId="0" fontId="40" fillId="26" borderId="85" xfId="71" applyFont="1" applyFill="1" applyBorder="1" applyAlignment="1" applyProtection="1">
      <alignment horizontal="center" vertical="center"/>
    </xf>
    <xf numFmtId="184" fontId="40" fillId="26" borderId="123" xfId="80" applyNumberFormat="1" applyFont="1" applyFill="1" applyBorder="1" applyAlignment="1" applyProtection="1">
      <alignment horizontal="right" vertical="center" shrinkToFit="1"/>
    </xf>
    <xf numFmtId="184" fontId="40" fillId="26" borderId="81" xfId="80" applyNumberFormat="1" applyFont="1" applyFill="1" applyBorder="1" applyAlignment="1" applyProtection="1">
      <alignment horizontal="right" vertical="center" shrinkToFit="1"/>
    </xf>
    <xf numFmtId="184" fontId="40" fillId="26" borderId="124" xfId="80" applyNumberFormat="1" applyFont="1" applyFill="1" applyBorder="1" applyAlignment="1" applyProtection="1">
      <alignment horizontal="right" vertical="center" shrinkToFit="1"/>
    </xf>
    <xf numFmtId="182" fontId="40" fillId="26" borderId="62" xfId="80" applyNumberFormat="1" applyFont="1" applyFill="1" applyBorder="1" applyAlignment="1" applyProtection="1">
      <alignment horizontal="right" vertical="center" shrinkToFit="1"/>
    </xf>
    <xf numFmtId="0" fontId="40" fillId="26" borderId="16" xfId="71" applyFont="1" applyFill="1" applyBorder="1" applyAlignment="1" applyProtection="1">
      <alignment horizontal="left" vertical="center"/>
    </xf>
    <xf numFmtId="0" fontId="40" fillId="26" borderId="0" xfId="71" applyFont="1" applyFill="1" applyBorder="1" applyAlignment="1" applyProtection="1">
      <alignment horizontal="left" vertical="center"/>
    </xf>
    <xf numFmtId="0" fontId="40" fillId="26" borderId="0" xfId="71" applyFont="1" applyFill="1" applyBorder="1" applyAlignment="1" applyProtection="1">
      <alignment horizontal="right" vertical="center" wrapText="1"/>
    </xf>
    <xf numFmtId="0" fontId="40" fillId="26" borderId="0" xfId="71" applyFont="1" applyFill="1" applyBorder="1" applyAlignment="1" applyProtection="1">
      <alignment horizontal="right" vertical="center"/>
    </xf>
    <xf numFmtId="0" fontId="40" fillId="26" borderId="70" xfId="71" applyFont="1" applyFill="1" applyBorder="1" applyAlignment="1" applyProtection="1">
      <alignment horizontal="right" vertical="center"/>
    </xf>
    <xf numFmtId="191" fontId="40" fillId="26" borderId="62" xfId="80" applyNumberFormat="1" applyFont="1" applyFill="1" applyBorder="1" applyAlignment="1" applyProtection="1">
      <alignment horizontal="right" vertical="center" shrinkToFit="1"/>
    </xf>
    <xf numFmtId="191" fontId="40" fillId="26" borderId="0" xfId="80" applyNumberFormat="1" applyFont="1" applyFill="1" applyBorder="1" applyAlignment="1" applyProtection="1">
      <alignment horizontal="right" vertical="center" shrinkToFit="1"/>
    </xf>
    <xf numFmtId="191" fontId="40" fillId="26" borderId="70" xfId="80" applyNumberFormat="1" applyFont="1" applyFill="1" applyBorder="1" applyAlignment="1" applyProtection="1">
      <alignment horizontal="right" vertical="center" shrinkToFit="1"/>
    </xf>
    <xf numFmtId="191" fontId="40" fillId="26" borderId="0" xfId="80" applyNumberFormat="1" applyFont="1" applyFill="1" applyAlignment="1" applyProtection="1">
      <alignment horizontal="right" vertical="center" shrinkToFit="1"/>
    </xf>
    <xf numFmtId="191" fontId="40" fillId="26" borderId="53" xfId="80" applyNumberFormat="1" applyFont="1" applyFill="1" applyBorder="1" applyAlignment="1" applyProtection="1">
      <alignment horizontal="right" vertical="center" shrinkToFit="1"/>
    </xf>
    <xf numFmtId="184" fontId="40" fillId="26" borderId="125" xfId="80" applyNumberFormat="1" applyFont="1" applyFill="1" applyBorder="1" applyAlignment="1" applyProtection="1">
      <alignment horizontal="right" vertical="center" shrinkToFit="1"/>
    </xf>
    <xf numFmtId="184" fontId="40" fillId="26" borderId="126" xfId="80" applyNumberFormat="1" applyFont="1" applyFill="1" applyBorder="1" applyAlignment="1" applyProtection="1">
      <alignment horizontal="right" vertical="center" shrinkToFit="1"/>
    </xf>
    <xf numFmtId="184" fontId="40" fillId="26" borderId="127" xfId="80" applyNumberFormat="1" applyFont="1" applyFill="1" applyBorder="1" applyAlignment="1" applyProtection="1">
      <alignment horizontal="right" vertical="center" shrinkToFit="1"/>
    </xf>
    <xf numFmtId="0" fontId="40" fillId="26" borderId="16" xfId="71" applyFont="1" applyFill="1" applyBorder="1" applyProtection="1">
      <alignment vertical="center"/>
    </xf>
    <xf numFmtId="0" fontId="40" fillId="26" borderId="0" xfId="71" applyFont="1" applyFill="1" applyBorder="1" applyProtection="1">
      <alignment vertical="center"/>
    </xf>
    <xf numFmtId="0" fontId="40" fillId="26" borderId="70" xfId="71" applyFont="1" applyFill="1" applyBorder="1" applyProtection="1">
      <alignment vertical="center"/>
    </xf>
    <xf numFmtId="179" fontId="40" fillId="26" borderId="62" xfId="80" applyNumberFormat="1" applyFont="1" applyFill="1" applyBorder="1" applyAlignment="1" applyProtection="1">
      <alignment horizontal="right" vertical="center" shrinkToFit="1"/>
    </xf>
    <xf numFmtId="179" fontId="40" fillId="26" borderId="0" xfId="80" applyNumberFormat="1" applyFont="1" applyFill="1" applyBorder="1" applyAlignment="1" applyProtection="1">
      <alignment horizontal="right" vertical="center" shrinkToFit="1"/>
    </xf>
    <xf numFmtId="179" fontId="40" fillId="26" borderId="70" xfId="80" applyNumberFormat="1" applyFont="1" applyFill="1" applyBorder="1" applyAlignment="1" applyProtection="1">
      <alignment horizontal="right" vertical="center" shrinkToFit="1"/>
    </xf>
    <xf numFmtId="179" fontId="40" fillId="26" borderId="0" xfId="80" applyNumberFormat="1" applyFont="1" applyFill="1" applyAlignment="1" applyProtection="1">
      <alignment horizontal="right" vertical="center" shrinkToFit="1"/>
    </xf>
    <xf numFmtId="179" fontId="40" fillId="26" borderId="53" xfId="80" applyNumberFormat="1" applyFont="1" applyFill="1" applyBorder="1" applyAlignment="1" applyProtection="1">
      <alignment horizontal="right" vertical="center" shrinkToFit="1"/>
    </xf>
    <xf numFmtId="184" fontId="40" fillId="26" borderId="99" xfId="80" applyNumberFormat="1" applyFont="1" applyFill="1" applyBorder="1" applyAlignment="1" applyProtection="1">
      <alignment horizontal="right" vertical="center" shrinkToFit="1"/>
    </xf>
    <xf numFmtId="184" fontId="40" fillId="26" borderId="0" xfId="80" applyNumberFormat="1" applyFont="1" applyFill="1" applyBorder="1" applyAlignment="1" applyProtection="1">
      <alignment horizontal="right" vertical="center" shrinkToFit="1"/>
    </xf>
    <xf numFmtId="184" fontId="40" fillId="26" borderId="53" xfId="80" applyNumberFormat="1" applyFont="1" applyFill="1" applyBorder="1" applyAlignment="1" applyProtection="1">
      <alignment horizontal="right" vertical="center" shrinkToFit="1"/>
    </xf>
    <xf numFmtId="184" fontId="40" fillId="26" borderId="128" xfId="80" applyNumberFormat="1" applyFont="1" applyFill="1" applyBorder="1" applyAlignment="1" applyProtection="1">
      <alignment horizontal="right" vertical="center" shrinkToFit="1"/>
    </xf>
    <xf numFmtId="184" fontId="40" fillId="26" borderId="129" xfId="80" applyNumberFormat="1" applyFont="1" applyFill="1" applyBorder="1" applyAlignment="1" applyProtection="1">
      <alignment horizontal="right" vertical="center" shrinkToFit="1"/>
    </xf>
    <xf numFmtId="184" fontId="40" fillId="26" borderId="130"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center" textRotation="255" wrapText="1"/>
    </xf>
    <xf numFmtId="0" fontId="40" fillId="26" borderId="39" xfId="71" applyFont="1" applyFill="1" applyBorder="1" applyAlignment="1" applyProtection="1">
      <alignment horizontal="center" vertical="center" textRotation="255" wrapText="1"/>
    </xf>
    <xf numFmtId="0" fontId="40" fillId="26" borderId="16" xfId="71" applyFont="1" applyFill="1" applyBorder="1" applyAlignment="1" applyProtection="1">
      <alignment horizontal="center" vertical="center" textRotation="255" wrapText="1"/>
    </xf>
    <xf numFmtId="0" fontId="40" fillId="26" borderId="70" xfId="71" applyFont="1" applyFill="1" applyBorder="1" applyAlignment="1" applyProtection="1">
      <alignment horizontal="center" vertical="center" textRotation="255" wrapText="1"/>
    </xf>
    <xf numFmtId="0" fontId="40" fillId="26" borderId="27" xfId="71" applyFont="1" applyFill="1" applyBorder="1" applyAlignment="1" applyProtection="1">
      <alignment horizontal="center" vertical="center" textRotation="255" wrapText="1"/>
    </xf>
    <xf numFmtId="0" fontId="40" fillId="26" borderId="41" xfId="71" applyFont="1" applyFill="1" applyBorder="1" applyAlignment="1" applyProtection="1">
      <alignment horizontal="center" vertical="center" textRotation="255" wrapText="1"/>
    </xf>
    <xf numFmtId="0" fontId="40" fillId="26" borderId="37"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39" xfId="71" applyFont="1" applyFill="1" applyBorder="1" applyAlignment="1" applyProtection="1">
      <alignment vertical="center"/>
    </xf>
    <xf numFmtId="182" fontId="40" fillId="26" borderId="37" xfId="80" applyNumberFormat="1" applyFont="1" applyFill="1" applyBorder="1" applyAlignment="1" applyProtection="1">
      <alignment horizontal="right" vertical="center" shrinkToFit="1"/>
    </xf>
    <xf numFmtId="182" fontId="40" fillId="26" borderId="52" xfId="80" applyNumberFormat="1" applyFont="1" applyFill="1" applyBorder="1" applyAlignment="1" applyProtection="1">
      <alignment horizontal="right" vertical="center" shrinkToFit="1"/>
    </xf>
    <xf numFmtId="182" fontId="40" fillId="26" borderId="106" xfId="80" applyNumberFormat="1" applyFont="1" applyFill="1" applyBorder="1" applyAlignment="1" applyProtection="1">
      <alignment horizontal="right" vertical="center" shrinkToFit="1"/>
    </xf>
    <xf numFmtId="182" fontId="40" fillId="26" borderId="107" xfId="80" applyNumberFormat="1" applyFont="1" applyFill="1" applyBorder="1" applyAlignment="1" applyProtection="1">
      <alignment horizontal="right" vertical="center" shrinkToFit="1"/>
    </xf>
    <xf numFmtId="0" fontId="40" fillId="26" borderId="35" xfId="71" applyFont="1" applyFill="1" applyBorder="1" applyAlignment="1" applyProtection="1">
      <alignment vertical="center"/>
    </xf>
    <xf numFmtId="0" fontId="40" fillId="26" borderId="61" xfId="71" applyFont="1" applyFill="1" applyBorder="1" applyAlignment="1" applyProtection="1">
      <alignment vertical="center"/>
    </xf>
    <xf numFmtId="0" fontId="40" fillId="26" borderId="41" xfId="71" applyFont="1" applyFill="1" applyBorder="1" applyAlignment="1" applyProtection="1">
      <alignment vertical="center"/>
    </xf>
    <xf numFmtId="0" fontId="40" fillId="26" borderId="6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70" xfId="71" applyFont="1" applyFill="1" applyBorder="1" applyAlignment="1" applyProtection="1">
      <alignment vertical="center"/>
    </xf>
    <xf numFmtId="184" fontId="40" fillId="26" borderId="107" xfId="80" applyNumberFormat="1" applyFont="1" applyFill="1" applyBorder="1" applyAlignment="1" applyProtection="1">
      <alignment horizontal="right" vertical="center" shrinkToFit="1"/>
    </xf>
    <xf numFmtId="184" fontId="40" fillId="26" borderId="52" xfId="80" applyNumberFormat="1" applyFont="1" applyFill="1" applyBorder="1" applyAlignment="1" applyProtection="1">
      <alignment horizontal="right" vertical="center" shrinkToFit="1"/>
    </xf>
    <xf numFmtId="184" fontId="40" fillId="26" borderId="77" xfId="80" applyNumberFormat="1" applyFont="1" applyFill="1" applyBorder="1" applyAlignment="1" applyProtection="1">
      <alignment horizontal="right" vertical="center" shrinkToFit="1"/>
    </xf>
    <xf numFmtId="0" fontId="42" fillId="26" borderId="27" xfId="71" applyFont="1" applyFill="1" applyBorder="1" applyAlignment="1" applyProtection="1">
      <alignment horizontal="left" vertical="center"/>
    </xf>
    <xf numFmtId="0" fontId="40" fillId="26" borderId="61" xfId="71" applyFont="1" applyFill="1" applyBorder="1" applyAlignment="1" applyProtection="1">
      <alignment horizontal="left" vertical="center"/>
    </xf>
    <xf numFmtId="0" fontId="40" fillId="26" borderId="61" xfId="71" applyFont="1" applyFill="1" applyBorder="1" applyAlignment="1" applyProtection="1">
      <alignment horizontal="right" vertical="center" wrapText="1"/>
    </xf>
    <xf numFmtId="0" fontId="40" fillId="26" borderId="61" xfId="71" applyFont="1" applyFill="1" applyBorder="1" applyAlignment="1" applyProtection="1">
      <alignment horizontal="right" vertical="center"/>
    </xf>
    <xf numFmtId="0" fontId="40" fillId="26" borderId="41" xfId="71" applyFont="1" applyFill="1" applyBorder="1" applyAlignment="1" applyProtection="1">
      <alignment horizontal="right" vertical="center"/>
    </xf>
    <xf numFmtId="0" fontId="40" fillId="26" borderId="18" xfId="71" applyFont="1" applyFill="1" applyBorder="1" applyAlignment="1" applyProtection="1">
      <alignment horizontal="left" vertical="center"/>
    </xf>
    <xf numFmtId="0" fontId="40" fillId="26" borderId="52" xfId="71" applyFont="1" applyFill="1" applyBorder="1" applyAlignment="1" applyProtection="1">
      <alignment horizontal="left" vertical="center"/>
    </xf>
    <xf numFmtId="0" fontId="40" fillId="26" borderId="52" xfId="71" applyFont="1" applyFill="1" applyBorder="1" applyAlignment="1" applyProtection="1">
      <alignment horizontal="right" vertical="center"/>
    </xf>
    <xf numFmtId="0" fontId="40" fillId="26" borderId="39" xfId="71" applyFont="1" applyFill="1" applyBorder="1" applyAlignment="1" applyProtection="1">
      <alignment horizontal="righ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08" xfId="80" applyNumberFormat="1" applyFont="1" applyFill="1" applyBorder="1" applyAlignment="1" applyProtection="1">
      <alignment horizontal="right" vertical="center" shrinkToFit="1"/>
    </xf>
    <xf numFmtId="184" fontId="40" fillId="26" borderId="131" xfId="80" applyNumberFormat="1" applyFont="1" applyFill="1" applyBorder="1" applyAlignment="1" applyProtection="1">
      <alignment horizontal="right" vertical="center" shrinkToFit="1"/>
    </xf>
    <xf numFmtId="0" fontId="40" fillId="26" borderId="37" xfId="71" applyFont="1" applyFill="1" applyBorder="1" applyProtection="1">
      <alignment vertical="center"/>
    </xf>
    <xf numFmtId="0" fontId="40" fillId="26" borderId="52" xfId="71" applyFont="1" applyFill="1" applyBorder="1" applyProtection="1">
      <alignment vertical="center"/>
    </xf>
    <xf numFmtId="0" fontId="40" fillId="26" borderId="39" xfId="71" applyFont="1" applyFill="1" applyBorder="1" applyProtection="1">
      <alignment vertical="center"/>
    </xf>
    <xf numFmtId="182" fontId="40" fillId="26" borderId="101" xfId="80" applyNumberFormat="1" applyFont="1" applyFill="1" applyBorder="1" applyAlignment="1" applyProtection="1">
      <alignment horizontal="right" vertical="center" shrinkToFit="1"/>
    </xf>
    <xf numFmtId="182" fontId="40" fillId="26" borderId="132" xfId="80" applyNumberFormat="1" applyFont="1" applyFill="1" applyBorder="1" applyAlignment="1" applyProtection="1">
      <alignment horizontal="right" vertical="center" shrinkToFit="1"/>
    </xf>
    <xf numFmtId="182" fontId="40" fillId="26" borderId="108" xfId="80" applyNumberFormat="1" applyFont="1" applyFill="1" applyBorder="1" applyAlignment="1" applyProtection="1">
      <alignment horizontal="right" vertical="center" shrinkToFit="1"/>
    </xf>
    <xf numFmtId="182" fontId="40" fillId="26" borderId="133" xfId="80" applyNumberFormat="1" applyFont="1" applyFill="1" applyBorder="1" applyAlignment="1" applyProtection="1">
      <alignment horizontal="right" vertical="center" shrinkToFit="1"/>
    </xf>
    <xf numFmtId="0" fontId="40" fillId="26" borderId="62" xfId="71" applyFont="1" applyFill="1" applyBorder="1" applyProtection="1">
      <alignment vertical="center"/>
    </xf>
    <xf numFmtId="0" fontId="40" fillId="26" borderId="62" xfId="80" applyFont="1" applyFill="1" applyBorder="1" applyAlignment="1" applyProtection="1">
      <alignment horizontal="left" vertical="center" shrinkToFit="1"/>
    </xf>
    <xf numFmtId="0" fontId="40" fillId="26" borderId="0" xfId="80" applyFont="1" applyFill="1" applyBorder="1" applyAlignment="1" applyProtection="1">
      <alignment horizontal="left" vertical="center" shrinkToFit="1"/>
    </xf>
    <xf numFmtId="0" fontId="40" fillId="26" borderId="70" xfId="80" applyFont="1" applyFill="1" applyBorder="1" applyAlignment="1" applyProtection="1">
      <alignment horizontal="left" vertical="center" shrinkToFit="1"/>
    </xf>
    <xf numFmtId="182" fontId="40" fillId="26" borderId="134" xfId="80" applyNumberFormat="1" applyFont="1" applyFill="1" applyBorder="1" applyAlignment="1" applyProtection="1">
      <alignment horizontal="right" vertical="center" shrinkToFit="1"/>
    </xf>
    <xf numFmtId="184" fontId="40" fillId="26" borderId="102" xfId="80" applyNumberFormat="1" applyFont="1" applyFill="1" applyBorder="1" applyAlignment="1" applyProtection="1">
      <alignment horizontal="right" vertical="center" shrinkToFit="1"/>
    </xf>
    <xf numFmtId="184" fontId="40" fillId="26" borderId="61" xfId="80" applyNumberFormat="1" applyFont="1" applyFill="1" applyBorder="1" applyAlignment="1" applyProtection="1">
      <alignment horizontal="right" vertical="center" shrinkToFit="1"/>
    </xf>
    <xf numFmtId="184" fontId="40" fillId="26" borderId="95" xfId="80" applyNumberFormat="1" applyFont="1" applyFill="1" applyBorder="1" applyAlignment="1" applyProtection="1">
      <alignment horizontal="right" vertical="center" shrinkToFit="1"/>
    </xf>
    <xf numFmtId="0" fontId="40" fillId="26" borderId="18" xfId="71" applyFont="1" applyFill="1" applyBorder="1" applyProtection="1">
      <alignment vertical="center"/>
    </xf>
    <xf numFmtId="179" fontId="40" fillId="26" borderId="37" xfId="80" applyNumberFormat="1" applyFont="1" applyFill="1" applyBorder="1" applyAlignment="1" applyProtection="1">
      <alignment horizontal="right" vertical="center" shrinkToFit="1"/>
    </xf>
    <xf numFmtId="179" fontId="40" fillId="26" borderId="52" xfId="80" applyNumberFormat="1" applyFont="1" applyFill="1" applyBorder="1" applyAlignment="1" applyProtection="1">
      <alignment horizontal="right" vertical="center" shrinkToFit="1"/>
    </xf>
    <xf numFmtId="179" fontId="40" fillId="26" borderId="39" xfId="80" applyNumberFormat="1" applyFont="1" applyFill="1" applyBorder="1" applyAlignment="1" applyProtection="1">
      <alignment horizontal="right" vertical="center" shrinkToFit="1"/>
    </xf>
    <xf numFmtId="179" fontId="40" fillId="26" borderId="77" xfId="80" applyNumberFormat="1" applyFont="1" applyFill="1" applyBorder="1" applyAlignment="1" applyProtection="1">
      <alignment horizontal="right" vertical="center" shrinkToFit="1"/>
    </xf>
    <xf numFmtId="0" fontId="40" fillId="26" borderId="96" xfId="71" applyFont="1" applyFill="1" applyBorder="1" applyProtection="1">
      <alignment vertical="center"/>
    </xf>
    <xf numFmtId="182" fontId="40" fillId="26" borderId="135" xfId="80" applyNumberFormat="1" applyFont="1" applyFill="1" applyBorder="1" applyAlignment="1" applyProtection="1">
      <alignment horizontal="right" vertical="center" shrinkToFit="1"/>
    </xf>
    <xf numFmtId="184" fontId="40" fillId="26" borderId="101" xfId="80" applyNumberFormat="1" applyFont="1" applyFill="1" applyBorder="1" applyAlignment="1" applyProtection="1">
      <alignment horizontal="right" vertical="center" shrinkToFit="1"/>
    </xf>
    <xf numFmtId="184" fontId="40" fillId="26" borderId="136" xfId="80" applyNumberFormat="1" applyFont="1" applyFill="1" applyBorder="1" applyAlignment="1" applyProtection="1">
      <alignment horizontal="right" vertical="center" shrinkToFit="1"/>
    </xf>
    <xf numFmtId="0" fontId="40" fillId="26" borderId="52" xfId="71" applyFont="1" applyFill="1" applyBorder="1" applyAlignment="1" applyProtection="1">
      <alignment horizontal="center" vertical="center" wrapText="1"/>
    </xf>
    <xf numFmtId="0" fontId="40" fillId="26" borderId="39" xfId="71" applyFont="1" applyFill="1" applyBorder="1" applyAlignment="1" applyProtection="1">
      <alignment horizontal="center" vertical="center" wrapText="1"/>
    </xf>
    <xf numFmtId="0" fontId="40" fillId="26" borderId="0" xfId="71" applyFont="1" applyFill="1" applyBorder="1" applyAlignment="1" applyProtection="1">
      <alignment horizontal="center" vertical="center" wrapText="1"/>
    </xf>
    <xf numFmtId="0" fontId="40" fillId="26" borderId="70" xfId="71" applyFont="1" applyFill="1" applyBorder="1" applyAlignment="1" applyProtection="1">
      <alignment horizontal="center" vertical="center" wrapText="1"/>
    </xf>
    <xf numFmtId="0" fontId="40" fillId="26" borderId="59" xfId="71" applyFont="1" applyFill="1" applyBorder="1" applyAlignment="1" applyProtection="1">
      <alignment horizontal="center" vertical="center" wrapText="1"/>
    </xf>
    <xf numFmtId="0" fontId="40" fillId="26" borderId="85" xfId="71" applyFont="1" applyFill="1" applyBorder="1" applyAlignment="1" applyProtection="1">
      <alignment horizontal="center" vertical="center" wrapText="1"/>
    </xf>
    <xf numFmtId="0" fontId="40" fillId="26" borderId="84" xfId="71" applyFont="1" applyFill="1" applyBorder="1" applyAlignment="1" applyProtection="1">
      <alignment horizontal="center" vertical="center"/>
    </xf>
    <xf numFmtId="0" fontId="40" fillId="26" borderId="74" xfId="71" applyFont="1" applyFill="1" applyBorder="1" applyAlignment="1" applyProtection="1">
      <alignment horizontal="center" vertical="center"/>
    </xf>
    <xf numFmtId="0" fontId="40" fillId="26" borderId="75" xfId="71" applyFont="1" applyFill="1" applyBorder="1" applyAlignment="1" applyProtection="1">
      <alignment horizontal="center" vertical="center"/>
    </xf>
    <xf numFmtId="0" fontId="40" fillId="26" borderId="79" xfId="71" applyFont="1" applyFill="1" applyBorder="1" applyAlignment="1" applyProtection="1">
      <alignment horizontal="center" vertical="center"/>
    </xf>
    <xf numFmtId="0" fontId="40" fillId="26" borderId="80" xfId="71" applyFont="1" applyFill="1" applyBorder="1" applyAlignment="1" applyProtection="1">
      <alignment horizontal="center" vertical="center"/>
    </xf>
    <xf numFmtId="184" fontId="40" fillId="26" borderId="134" xfId="80" applyNumberFormat="1" applyFont="1" applyFill="1" applyBorder="1" applyAlignment="1" applyProtection="1">
      <alignment horizontal="right" vertical="center" shrinkToFit="1"/>
    </xf>
    <xf numFmtId="184" fontId="40" fillId="26" borderId="137" xfId="80" applyNumberFormat="1" applyFont="1" applyFill="1" applyBorder="1" applyAlignment="1" applyProtection="1">
      <alignment horizontal="right" vertical="center" shrinkToFit="1"/>
    </xf>
    <xf numFmtId="182" fontId="40" fillId="26" borderId="138" xfId="80" applyNumberFormat="1" applyFont="1" applyFill="1" applyBorder="1" applyAlignment="1" applyProtection="1">
      <alignment horizontal="right" vertical="center" shrinkToFit="1"/>
    </xf>
    <xf numFmtId="182" fontId="40" fillId="26" borderId="104" xfId="80" applyNumberFormat="1" applyFont="1" applyFill="1" applyBorder="1" applyAlignment="1" applyProtection="1">
      <alignment horizontal="right" vertical="center" shrinkToFit="1"/>
    </xf>
    <xf numFmtId="184" fontId="40" fillId="26" borderId="139" xfId="80" applyNumberFormat="1" applyFont="1" applyFill="1" applyBorder="1" applyAlignment="1" applyProtection="1">
      <alignment horizontal="right" vertical="center" shrinkToFit="1"/>
    </xf>
    <xf numFmtId="184" fontId="40" fillId="26" borderId="20" xfId="80" applyNumberFormat="1" applyFont="1" applyFill="1" applyBorder="1" applyAlignment="1" applyProtection="1">
      <alignment horizontal="right" vertical="center" shrinkToFit="1"/>
    </xf>
    <xf numFmtId="0" fontId="40" fillId="26" borderId="22" xfId="71" applyFont="1" applyFill="1" applyBorder="1" applyAlignment="1" applyProtection="1">
      <alignment horizontal="left" vertical="center" wrapText="1"/>
    </xf>
    <xf numFmtId="0" fontId="40" fillId="26" borderId="81" xfId="71" applyFont="1" applyFill="1" applyBorder="1" applyAlignment="1" applyProtection="1">
      <alignment horizontal="left" vertical="center"/>
    </xf>
    <xf numFmtId="0" fontId="40" fillId="26" borderId="82" xfId="71" applyFont="1" applyFill="1" applyBorder="1" applyAlignment="1" applyProtection="1">
      <alignment horizontal="left" vertical="center"/>
    </xf>
    <xf numFmtId="184" fontId="40" fillId="26" borderId="140" xfId="80" applyNumberFormat="1" applyFont="1" applyFill="1" applyBorder="1" applyAlignment="1" applyProtection="1">
      <alignment horizontal="right" vertical="center" shrinkToFit="1"/>
    </xf>
    <xf numFmtId="184" fontId="40" fillId="26" borderId="141" xfId="80" applyNumberFormat="1" applyFont="1" applyFill="1" applyBorder="1" applyAlignment="1" applyProtection="1">
      <alignment horizontal="right" vertical="center" shrinkToFit="1"/>
    </xf>
    <xf numFmtId="184" fontId="40" fillId="26" borderId="142" xfId="80" applyNumberFormat="1" applyFont="1" applyFill="1" applyBorder="1" applyAlignment="1" applyProtection="1">
      <alignment horizontal="right" vertical="center" shrinkToFit="1"/>
    </xf>
    <xf numFmtId="184" fontId="40" fillId="26" borderId="143" xfId="80" applyNumberFormat="1" applyFont="1" applyFill="1" applyBorder="1" applyAlignment="1" applyProtection="1">
      <alignment horizontal="right" vertical="center" shrinkToFit="1"/>
    </xf>
    <xf numFmtId="182" fontId="40" fillId="26" borderId="144" xfId="80" applyNumberFormat="1" applyFont="1" applyFill="1" applyBorder="1" applyAlignment="1" applyProtection="1">
      <alignment horizontal="right" vertical="center" shrinkToFit="1"/>
    </xf>
    <xf numFmtId="184" fontId="40" fillId="26" borderId="145" xfId="80" applyNumberFormat="1" applyFont="1" applyFill="1" applyBorder="1" applyAlignment="1" applyProtection="1">
      <alignment horizontal="right" vertical="center" shrinkToFit="1"/>
    </xf>
    <xf numFmtId="184" fontId="40" fillId="26" borderId="42" xfId="80" applyNumberFormat="1" applyFont="1" applyFill="1" applyBorder="1" applyAlignment="1" applyProtection="1">
      <alignment horizontal="right" vertical="center" shrinkToFit="1"/>
    </xf>
    <xf numFmtId="0" fontId="40" fillId="26" borderId="37" xfId="71" applyFont="1" applyFill="1" applyBorder="1" applyAlignment="1" applyProtection="1">
      <alignment horizontal="center" vertical="center" wrapText="1"/>
    </xf>
    <xf numFmtId="0" fontId="40" fillId="26" borderId="62" xfId="71" applyFont="1" applyFill="1" applyBorder="1" applyAlignment="1" applyProtection="1">
      <alignment horizontal="center" vertical="center" wrapText="1"/>
    </xf>
    <xf numFmtId="0" fontId="40" fillId="26" borderId="61" xfId="71" applyFont="1" applyFill="1" applyBorder="1" applyAlignment="1" applyProtection="1">
      <alignment horizontal="center" vertical="center" wrapText="1"/>
    </xf>
    <xf numFmtId="0" fontId="40" fillId="26" borderId="41" xfId="71" applyFont="1" applyFill="1" applyBorder="1" applyAlignment="1" applyProtection="1">
      <alignment horizontal="center" vertical="center" wrapText="1"/>
    </xf>
    <xf numFmtId="0" fontId="40" fillId="26" borderId="37" xfId="80" applyFont="1" applyFill="1" applyBorder="1" applyAlignment="1" applyProtection="1">
      <alignment horizontal="left" vertical="center" shrinkToFit="1"/>
    </xf>
    <xf numFmtId="0" fontId="40" fillId="26" borderId="52" xfId="80" applyFont="1" applyFill="1" applyBorder="1" applyAlignment="1" applyProtection="1">
      <alignment horizontal="left" vertical="center" shrinkToFit="1"/>
    </xf>
    <xf numFmtId="0" fontId="40" fillId="26" borderId="39" xfId="80" applyFont="1" applyFill="1" applyBorder="1" applyAlignment="1" applyProtection="1">
      <alignment horizontal="left" vertical="center" shrinkToFit="1"/>
    </xf>
    <xf numFmtId="184" fontId="40" fillId="26" borderId="105" xfId="80" applyNumberFormat="1" applyFont="1" applyFill="1" applyBorder="1" applyAlignment="1" applyProtection="1">
      <alignment horizontal="right" vertical="center" shrinkToFit="1"/>
    </xf>
    <xf numFmtId="184" fontId="40" fillId="26" borderId="91"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wrapText="1"/>
    </xf>
    <xf numFmtId="0" fontId="40" fillId="26" borderId="52" xfId="71" applyFont="1" applyFill="1" applyBorder="1" applyAlignment="1" applyProtection="1">
      <alignment horizontal="center" vertical="top" wrapText="1"/>
    </xf>
    <xf numFmtId="0" fontId="40" fillId="26" borderId="39" xfId="71" applyFont="1" applyFill="1" applyBorder="1" applyAlignment="1" applyProtection="1">
      <alignment horizontal="center" vertical="top" wrapText="1"/>
    </xf>
    <xf numFmtId="0" fontId="40" fillId="26" borderId="16" xfId="71" applyFont="1" applyFill="1" applyBorder="1" applyAlignment="1" applyProtection="1">
      <alignment horizontal="center" vertical="top" wrapText="1"/>
    </xf>
    <xf numFmtId="0" fontId="40" fillId="26" borderId="0" xfId="71" applyFont="1" applyFill="1" applyBorder="1" applyAlignment="1" applyProtection="1">
      <alignment horizontal="center" vertical="top" wrapText="1"/>
    </xf>
    <xf numFmtId="0" fontId="40" fillId="26" borderId="70" xfId="71" applyFont="1" applyFill="1" applyBorder="1" applyAlignment="1" applyProtection="1">
      <alignment horizontal="center" vertical="top" wrapText="1"/>
    </xf>
    <xf numFmtId="0" fontId="40" fillId="26" borderId="27" xfId="71" applyFont="1" applyFill="1" applyBorder="1" applyAlignment="1" applyProtection="1">
      <alignment horizontal="center" vertical="top" wrapText="1"/>
    </xf>
    <xf numFmtId="0" fontId="40" fillId="26" borderId="61" xfId="71" applyFont="1" applyFill="1" applyBorder="1" applyAlignment="1" applyProtection="1">
      <alignment horizontal="center" vertical="top" wrapText="1"/>
    </xf>
    <xf numFmtId="0" fontId="40" fillId="26" borderId="69" xfId="71" applyFont="1" applyFill="1" applyBorder="1" applyAlignment="1" applyProtection="1">
      <alignment horizontal="center" vertical="center" wrapText="1"/>
    </xf>
    <xf numFmtId="0" fontId="42" fillId="26" borderId="40" xfId="71" applyFont="1" applyFill="1" applyBorder="1" applyAlignment="1" applyProtection="1">
      <alignment horizontal="center" vertical="center"/>
    </xf>
    <xf numFmtId="182" fontId="40" fillId="26" borderId="146" xfId="80" applyNumberFormat="1" applyFont="1" applyFill="1" applyBorder="1" applyAlignment="1" applyProtection="1">
      <alignment horizontal="right" vertical="center" shrinkToFit="1"/>
    </xf>
    <xf numFmtId="0" fontId="40" fillId="26" borderId="35" xfId="71" applyFont="1" applyFill="1" applyBorder="1" applyProtection="1">
      <alignment vertical="center"/>
    </xf>
    <xf numFmtId="0" fontId="40" fillId="26" borderId="61" xfId="71" applyFont="1" applyFill="1" applyBorder="1" applyProtection="1">
      <alignment vertical="center"/>
    </xf>
    <xf numFmtId="0" fontId="40" fillId="26" borderId="41" xfId="71" applyFont="1" applyFill="1" applyBorder="1" applyProtection="1">
      <alignment vertical="center"/>
    </xf>
    <xf numFmtId="0" fontId="40" fillId="26" borderId="36" xfId="71" applyFont="1" applyFill="1" applyBorder="1" applyAlignment="1" applyProtection="1">
      <alignment horizontal="center" vertical="center"/>
    </xf>
    <xf numFmtId="0" fontId="40" fillId="26" borderId="69" xfId="71" applyFont="1" applyFill="1" applyBorder="1" applyAlignment="1" applyProtection="1">
      <alignment horizontal="center" vertical="center"/>
    </xf>
    <xf numFmtId="0" fontId="40" fillId="26" borderId="40" xfId="71" applyFont="1" applyFill="1" applyBorder="1" applyAlignment="1" applyProtection="1">
      <alignment horizontal="center" vertical="center"/>
    </xf>
    <xf numFmtId="0" fontId="40" fillId="26" borderId="31" xfId="71" applyFont="1" applyFill="1" applyBorder="1" applyAlignment="1" applyProtection="1">
      <alignment horizontal="center" vertical="center"/>
    </xf>
    <xf numFmtId="0" fontId="40" fillId="26" borderId="62" xfId="71" applyFont="1" applyFill="1" applyBorder="1" applyAlignment="1" applyProtection="1">
      <alignment vertical="center" shrinkToFit="1"/>
    </xf>
    <xf numFmtId="0" fontId="40" fillId="26" borderId="0" xfId="71" applyFont="1" applyFill="1" applyBorder="1" applyAlignment="1" applyProtection="1">
      <alignment vertical="center" shrinkToFit="1"/>
    </xf>
    <xf numFmtId="0" fontId="40" fillId="26" borderId="70" xfId="71" applyFont="1" applyFill="1" applyBorder="1" applyAlignment="1" applyProtection="1">
      <alignment vertical="center" shrinkToFit="1"/>
    </xf>
    <xf numFmtId="182" fontId="40" fillId="26" borderId="36" xfId="80" applyNumberFormat="1" applyFont="1" applyFill="1" applyBorder="1" applyAlignment="1" applyProtection="1">
      <alignment horizontal="right" vertical="center" shrinkToFit="1"/>
    </xf>
    <xf numFmtId="182" fontId="40" fillId="26" borderId="69" xfId="80" applyNumberFormat="1" applyFont="1" applyFill="1" applyBorder="1" applyAlignment="1" applyProtection="1">
      <alignment horizontal="right" vertical="center" shrinkToFit="1"/>
    </xf>
    <xf numFmtId="182" fontId="40" fillId="26" borderId="113" xfId="80" applyNumberFormat="1" applyFont="1" applyFill="1" applyBorder="1" applyAlignment="1" applyProtection="1">
      <alignment horizontal="right" vertical="center" shrinkToFit="1"/>
    </xf>
    <xf numFmtId="0" fontId="40" fillId="26" borderId="36" xfId="80" applyFont="1" applyFill="1" applyBorder="1" applyAlignment="1" applyProtection="1">
      <alignment horizontal="center" vertical="center"/>
    </xf>
    <xf numFmtId="0" fontId="40" fillId="26" borderId="69" xfId="80" applyFont="1" applyFill="1" applyBorder="1" applyAlignment="1" applyProtection="1">
      <alignment horizontal="center" vertical="center"/>
    </xf>
    <xf numFmtId="0" fontId="40" fillId="26" borderId="76" xfId="80" applyFont="1" applyFill="1" applyBorder="1" applyAlignment="1" applyProtection="1">
      <alignment horizontal="center" vertical="center"/>
    </xf>
    <xf numFmtId="182" fontId="40" fillId="26" borderId="112" xfId="80" applyNumberFormat="1" applyFont="1" applyFill="1" applyBorder="1" applyAlignment="1" applyProtection="1">
      <alignment horizontal="right" vertical="center" shrinkToFit="1"/>
    </xf>
    <xf numFmtId="182" fontId="40" fillId="26" borderId="120" xfId="80" applyNumberFormat="1" applyFont="1" applyFill="1" applyBorder="1" applyAlignment="1" applyProtection="1">
      <alignment horizontal="right" vertical="center" shrinkToFit="1"/>
    </xf>
    <xf numFmtId="182" fontId="40" fillId="26" borderId="121" xfId="80" applyNumberFormat="1" applyFont="1" applyFill="1" applyBorder="1" applyAlignment="1" applyProtection="1">
      <alignment horizontal="right" vertical="center" shrinkToFit="1"/>
    </xf>
    <xf numFmtId="182" fontId="40" fillId="26" borderId="122" xfId="80"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center" textRotation="255" shrinkToFit="1"/>
    </xf>
    <xf numFmtId="0" fontId="40" fillId="26" borderId="39" xfId="71" applyFont="1" applyFill="1" applyBorder="1" applyAlignment="1" applyProtection="1">
      <alignment horizontal="center" vertical="center" textRotation="255" shrinkToFit="1"/>
    </xf>
    <xf numFmtId="0" fontId="40" fillId="26" borderId="16" xfId="71" applyFont="1" applyFill="1" applyBorder="1" applyAlignment="1" applyProtection="1">
      <alignment horizontal="center" vertical="center" textRotation="255" shrinkToFit="1"/>
    </xf>
    <xf numFmtId="0" fontId="40" fillId="26" borderId="70" xfId="71" applyFont="1" applyFill="1" applyBorder="1" applyAlignment="1" applyProtection="1">
      <alignment horizontal="center" vertical="center" textRotation="255" shrinkToFit="1"/>
    </xf>
    <xf numFmtId="0" fontId="40" fillId="26" borderId="27" xfId="71" applyFont="1" applyFill="1" applyBorder="1" applyAlignment="1" applyProtection="1">
      <alignment horizontal="center" vertical="center" textRotation="255" shrinkToFit="1"/>
    </xf>
    <xf numFmtId="0" fontId="40" fillId="26" borderId="41" xfId="71" applyFont="1" applyFill="1" applyBorder="1" applyAlignment="1" applyProtection="1">
      <alignment horizontal="center" vertical="center" textRotation="255" shrinkToFit="1"/>
    </xf>
    <xf numFmtId="0" fontId="40" fillId="26" borderId="70" xfId="71" applyFont="1" applyFill="1" applyBorder="1" applyAlignment="1" applyProtection="1">
      <alignment horizontal="lef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xf>
    <xf numFmtId="0" fontId="40" fillId="26" borderId="52" xfId="71" applyFont="1" applyFill="1" applyBorder="1" applyAlignment="1" applyProtection="1">
      <alignment horizontal="center" vertical="top"/>
    </xf>
    <xf numFmtId="0" fontId="40" fillId="26" borderId="39" xfId="71" applyFont="1" applyFill="1" applyBorder="1" applyAlignment="1" applyProtection="1">
      <alignment horizontal="center" vertical="top"/>
    </xf>
    <xf numFmtId="0" fontId="40" fillId="26" borderId="16" xfId="71" applyFont="1" applyFill="1" applyBorder="1" applyAlignment="1" applyProtection="1">
      <alignment horizontal="center" vertical="top"/>
    </xf>
    <xf numFmtId="0" fontId="40" fillId="26" borderId="0" xfId="71" applyFont="1" applyFill="1" applyBorder="1" applyAlignment="1" applyProtection="1">
      <alignment horizontal="center" vertical="top"/>
    </xf>
    <xf numFmtId="0" fontId="40" fillId="26" borderId="70" xfId="71" applyFont="1" applyFill="1" applyBorder="1" applyAlignment="1" applyProtection="1">
      <alignment horizontal="center" vertical="top"/>
    </xf>
    <xf numFmtId="0" fontId="40" fillId="26" borderId="27" xfId="71" applyFont="1" applyFill="1" applyBorder="1" applyAlignment="1" applyProtection="1">
      <alignment horizontal="center" vertical="top"/>
    </xf>
    <xf numFmtId="0" fontId="40" fillId="26" borderId="61" xfId="71" applyFont="1" applyFill="1" applyBorder="1" applyAlignment="1" applyProtection="1">
      <alignment horizontal="center" vertical="top"/>
    </xf>
    <xf numFmtId="0" fontId="40" fillId="26" borderId="37" xfId="71" applyFont="1" applyFill="1" applyBorder="1" applyAlignment="1" applyProtection="1">
      <alignment horizontal="center" vertical="center" textRotation="255" wrapText="1"/>
    </xf>
    <xf numFmtId="0" fontId="40" fillId="26" borderId="62" xfId="71" applyFont="1" applyFill="1" applyBorder="1" applyAlignment="1" applyProtection="1">
      <alignment horizontal="center" vertical="center" textRotation="255" wrapText="1"/>
    </xf>
    <xf numFmtId="0" fontId="40" fillId="26" borderId="35" xfId="71" applyFont="1" applyFill="1" applyBorder="1" applyAlignment="1" applyProtection="1">
      <alignment horizontal="center" vertical="center" textRotation="255" wrapText="1"/>
    </xf>
    <xf numFmtId="0" fontId="40" fillId="26" borderId="0" xfId="71" applyFont="1" applyFill="1" applyProtection="1">
      <alignment vertical="center"/>
    </xf>
    <xf numFmtId="0" fontId="40" fillId="26" borderId="33" xfId="71" applyFont="1" applyFill="1" applyBorder="1" applyAlignment="1" applyProtection="1">
      <alignment horizontal="center" vertical="center"/>
    </xf>
    <xf numFmtId="182" fontId="40" fillId="27" borderId="141" xfId="71" applyNumberFormat="1" applyFont="1" applyFill="1" applyBorder="1" applyAlignment="1" applyProtection="1">
      <alignment horizontal="right" vertical="center" shrinkToFit="1"/>
      <protection locked="0"/>
    </xf>
    <xf numFmtId="0" fontId="40" fillId="27" borderId="141" xfId="71" applyNumberFormat="1" applyFont="1" applyFill="1" applyBorder="1" applyAlignment="1" applyProtection="1">
      <alignment horizontal="left" vertical="center" shrinkToFit="1"/>
      <protection locked="0"/>
    </xf>
    <xf numFmtId="0" fontId="40" fillId="27" borderId="147" xfId="71" applyNumberFormat="1" applyFont="1" applyFill="1" applyBorder="1" applyAlignment="1" applyProtection="1">
      <alignment horizontal="left" vertical="center" shrinkToFit="1"/>
      <protection locked="0"/>
    </xf>
    <xf numFmtId="182" fontId="40" fillId="26" borderId="148" xfId="71" applyNumberFormat="1" applyFont="1" applyFill="1" applyBorder="1" applyAlignment="1" applyProtection="1">
      <alignment horizontal="right" vertical="center" shrinkToFit="1"/>
      <protection locked="0"/>
    </xf>
    <xf numFmtId="182" fontId="40" fillId="26" borderId="149" xfId="71" applyNumberFormat="1" applyFont="1" applyFill="1" applyBorder="1" applyAlignment="1" applyProtection="1">
      <alignment horizontal="right" vertical="center" shrinkToFit="1"/>
      <protection locked="0"/>
    </xf>
    <xf numFmtId="182" fontId="40" fillId="26" borderId="150" xfId="71" applyNumberFormat="1" applyFont="1" applyFill="1" applyBorder="1" applyAlignment="1" applyProtection="1">
      <alignment horizontal="right" vertical="center" shrinkToFit="1"/>
      <protection locked="0"/>
    </xf>
    <xf numFmtId="0" fontId="40" fillId="26" borderId="55" xfId="71" applyFont="1" applyFill="1" applyBorder="1" applyAlignment="1" applyProtection="1">
      <alignment horizontal="left" vertical="center" wrapText="1"/>
    </xf>
    <xf numFmtId="0" fontId="40" fillId="26" borderId="76" xfId="71" applyFont="1" applyFill="1" applyBorder="1" applyAlignment="1" applyProtection="1">
      <alignment horizontal="center" vertical="center"/>
    </xf>
    <xf numFmtId="182" fontId="40" fillId="27" borderId="38" xfId="71" applyNumberFormat="1" applyFont="1" applyFill="1" applyBorder="1" applyAlignment="1" applyProtection="1">
      <alignment horizontal="right" vertical="center" shrinkToFit="1"/>
      <protection locked="0"/>
    </xf>
    <xf numFmtId="182" fontId="40" fillId="27" borderId="81" xfId="71" applyNumberFormat="1" applyFont="1" applyFill="1" applyBorder="1" applyAlignment="1" applyProtection="1">
      <alignment horizontal="right" vertical="center" shrinkToFit="1"/>
      <protection locked="0"/>
    </xf>
    <xf numFmtId="182" fontId="40" fillId="27" borderId="82" xfId="71" applyNumberFormat="1" applyFont="1" applyFill="1" applyBorder="1" applyAlignment="1" applyProtection="1">
      <alignment horizontal="right" vertical="center" shrinkToFit="1"/>
      <protection locked="0"/>
    </xf>
    <xf numFmtId="182" fontId="40" fillId="27" borderId="151" xfId="71" applyNumberFormat="1" applyFont="1" applyFill="1" applyBorder="1" applyAlignment="1" applyProtection="1">
      <alignment horizontal="right" vertical="center" shrinkToFit="1"/>
      <protection locked="0"/>
    </xf>
    <xf numFmtId="182" fontId="40" fillId="26" borderId="152" xfId="71" applyNumberFormat="1" applyFont="1" applyFill="1" applyBorder="1" applyAlignment="1" applyProtection="1">
      <alignment horizontal="right" vertical="center" shrinkToFit="1"/>
      <protection locked="0"/>
    </xf>
    <xf numFmtId="182" fontId="40" fillId="26" borderId="153" xfId="71" applyNumberFormat="1" applyFont="1" applyFill="1" applyBorder="1" applyAlignment="1" applyProtection="1">
      <alignment horizontal="right" vertical="center" shrinkToFit="1"/>
      <protection locked="0"/>
    </xf>
    <xf numFmtId="182" fontId="40" fillId="27" borderId="154" xfId="71" applyNumberFormat="1" applyFont="1" applyFill="1" applyBorder="1" applyAlignment="1" applyProtection="1">
      <alignment horizontal="right" vertical="center" shrinkToFit="1"/>
      <protection locked="0"/>
    </xf>
    <xf numFmtId="182" fontId="40" fillId="27" borderId="155" xfId="71" applyNumberFormat="1" applyFont="1" applyFill="1" applyBorder="1" applyAlignment="1" applyProtection="1">
      <alignment horizontal="right" vertical="center" shrinkToFit="1"/>
      <protection locked="0"/>
    </xf>
    <xf numFmtId="182" fontId="40" fillId="27" borderId="156" xfId="71" applyNumberFormat="1" applyFont="1" applyFill="1" applyBorder="1" applyAlignment="1" applyProtection="1">
      <alignment horizontal="right" vertical="center" shrinkToFit="1"/>
      <protection locked="0"/>
    </xf>
    <xf numFmtId="0" fontId="40" fillId="0" borderId="148" xfId="71" applyFont="1" applyBorder="1" applyAlignment="1" applyProtection="1">
      <alignment horizontal="left" vertical="center" shrinkToFit="1"/>
      <protection locked="0"/>
    </xf>
    <xf numFmtId="0" fontId="40" fillId="0" borderId="149" xfId="71" applyFont="1" applyBorder="1" applyAlignment="1" applyProtection="1">
      <alignment horizontal="left" vertical="center" shrinkToFit="1"/>
      <protection locked="0"/>
    </xf>
    <xf numFmtId="0" fontId="40" fillId="0" borderId="150" xfId="71" applyFont="1" applyBorder="1" applyAlignment="1" applyProtection="1">
      <alignment horizontal="left" vertical="center" shrinkToFit="1"/>
      <protection locked="0"/>
    </xf>
    <xf numFmtId="182" fontId="40" fillId="0" borderId="157" xfId="71" applyNumberFormat="1" applyFont="1" applyBorder="1" applyAlignment="1" applyProtection="1">
      <alignment horizontal="right" vertical="center" shrinkToFit="1"/>
      <protection locked="0"/>
    </xf>
    <xf numFmtId="182" fontId="40" fillId="0" borderId="158" xfId="71" applyNumberFormat="1" applyFont="1" applyBorder="1" applyAlignment="1" applyProtection="1">
      <alignment horizontal="right" vertical="center" shrinkToFit="1"/>
      <protection locked="0"/>
    </xf>
    <xf numFmtId="0" fontId="40" fillId="27" borderId="38" xfId="71" applyFont="1" applyFill="1" applyBorder="1" applyAlignment="1" applyProtection="1">
      <alignment horizontal="left" vertical="center" shrinkToFit="1"/>
      <protection locked="0"/>
    </xf>
    <xf numFmtId="0" fontId="40" fillId="27" borderId="81" xfId="71" applyFont="1" applyFill="1" applyBorder="1" applyAlignment="1" applyProtection="1">
      <alignment horizontal="left" vertical="center" shrinkToFit="1"/>
      <protection locked="0"/>
    </xf>
    <xf numFmtId="0" fontId="40" fillId="27" borderId="82" xfId="71" applyFont="1" applyFill="1" applyBorder="1" applyAlignment="1" applyProtection="1">
      <alignment horizontal="left" vertical="center" shrinkToFit="1"/>
      <protection locked="0"/>
    </xf>
    <xf numFmtId="182" fontId="40" fillId="27" borderId="159" xfId="71" applyNumberFormat="1" applyFont="1" applyFill="1" applyBorder="1" applyAlignment="1" applyProtection="1">
      <alignment horizontal="right" vertical="center" shrinkToFit="1"/>
      <protection locked="0"/>
    </xf>
    <xf numFmtId="0" fontId="40" fillId="26" borderId="27" xfId="71" applyFont="1" applyFill="1" applyBorder="1" applyAlignment="1" applyProtection="1">
      <alignment horizontal="center" vertical="center"/>
    </xf>
    <xf numFmtId="0" fontId="40" fillId="26" borderId="61" xfId="71" applyFont="1" applyFill="1" applyBorder="1" applyAlignment="1" applyProtection="1">
      <alignment horizontal="center" vertical="center"/>
    </xf>
    <xf numFmtId="0" fontId="40" fillId="26" borderId="95" xfId="71" applyFont="1" applyFill="1" applyBorder="1" applyAlignment="1" applyProtection="1">
      <alignment horizontal="center" vertical="center"/>
    </xf>
    <xf numFmtId="0" fontId="40" fillId="26" borderId="153" xfId="71" applyNumberFormat="1" applyFont="1" applyFill="1" applyBorder="1" applyAlignment="1" applyProtection="1">
      <alignment horizontal="left" vertical="center" shrinkToFit="1"/>
      <protection locked="0"/>
    </xf>
    <xf numFmtId="0" fontId="40" fillId="26" borderId="160" xfId="71" applyNumberFormat="1" applyFont="1" applyFill="1" applyBorder="1" applyAlignment="1" applyProtection="1">
      <alignment horizontal="left" vertical="center" shrinkToFit="1"/>
      <protection locked="0"/>
    </xf>
    <xf numFmtId="0" fontId="40" fillId="0" borderId="158" xfId="71" applyNumberFormat="1" applyFont="1" applyBorder="1" applyAlignment="1" applyProtection="1">
      <alignment horizontal="left" vertical="center" shrinkToFit="1"/>
      <protection locked="0"/>
    </xf>
    <xf numFmtId="0" fontId="40" fillId="0" borderId="161" xfId="71" applyNumberFormat="1" applyFont="1" applyBorder="1" applyAlignment="1" applyProtection="1">
      <alignment horizontal="left" vertical="center" shrinkToFit="1"/>
      <protection locked="0"/>
    </xf>
    <xf numFmtId="0" fontId="40" fillId="26" borderId="162" xfId="71" applyFont="1" applyFill="1" applyBorder="1" applyAlignment="1" applyProtection="1">
      <alignment horizontal="left" vertical="center" shrinkToFit="1"/>
      <protection locked="0"/>
    </xf>
    <xf numFmtId="0" fontId="40" fillId="26" borderId="163" xfId="71" applyFont="1" applyFill="1" applyBorder="1" applyAlignment="1" applyProtection="1">
      <alignment horizontal="left" vertical="center" shrinkToFit="1"/>
      <protection locked="0"/>
    </xf>
    <xf numFmtId="0" fontId="40" fillId="26" borderId="164" xfId="71" applyFont="1" applyFill="1" applyBorder="1" applyAlignment="1" applyProtection="1">
      <alignment horizontal="left" vertical="center" shrinkToFit="1"/>
      <protection locked="0"/>
    </xf>
    <xf numFmtId="0" fontId="23" fillId="0" borderId="148" xfId="70" applyFont="1" applyBorder="1" applyAlignment="1" applyProtection="1">
      <alignment horizontal="left" vertical="center" wrapText="1"/>
      <protection locked="0"/>
    </xf>
    <xf numFmtId="0" fontId="23" fillId="0" borderId="149" xfId="70" applyFont="1" applyBorder="1" applyAlignment="1" applyProtection="1">
      <alignment horizontal="left" vertical="center" wrapText="1"/>
      <protection locked="0"/>
    </xf>
    <xf numFmtId="0" fontId="23" fillId="0" borderId="150" xfId="70" applyFont="1" applyBorder="1" applyAlignment="1" applyProtection="1">
      <alignment horizontal="left" vertical="center" wrapText="1"/>
      <protection locked="0"/>
    </xf>
    <xf numFmtId="0" fontId="40" fillId="26" borderId="0" xfId="79" applyFont="1" applyFill="1" applyAlignment="1" applyProtection="1">
      <alignment horizontal="left" vertical="center"/>
    </xf>
    <xf numFmtId="182" fontId="40" fillId="0" borderId="165" xfId="71" applyNumberFormat="1" applyFont="1" applyBorder="1" applyAlignment="1" applyProtection="1">
      <alignment horizontal="right" vertical="center" shrinkToFit="1"/>
      <protection locked="0"/>
    </xf>
    <xf numFmtId="182" fontId="40" fillId="0" borderId="149" xfId="71" applyNumberFormat="1" applyFont="1" applyBorder="1" applyAlignment="1" applyProtection="1">
      <alignment horizontal="right" vertical="center" shrinkToFit="1"/>
      <protection locked="0"/>
    </xf>
    <xf numFmtId="182" fontId="40" fillId="0" borderId="166" xfId="71" applyNumberFormat="1" applyFont="1" applyBorder="1" applyAlignment="1" applyProtection="1">
      <alignment horizontal="right" vertical="center" shrinkToFit="1"/>
      <protection locked="0"/>
    </xf>
    <xf numFmtId="0" fontId="40" fillId="26" borderId="148" xfId="71" applyNumberFormat="1" applyFont="1" applyFill="1" applyBorder="1" applyAlignment="1" applyProtection="1">
      <alignment horizontal="left" vertical="center" shrinkToFit="1"/>
      <protection locked="0"/>
    </xf>
    <xf numFmtId="0" fontId="40" fillId="26" borderId="149" xfId="71" applyNumberFormat="1" applyFont="1" applyFill="1" applyBorder="1" applyAlignment="1" applyProtection="1">
      <alignment horizontal="left" vertical="center" shrinkToFit="1"/>
      <protection locked="0"/>
    </xf>
    <xf numFmtId="0" fontId="40" fillId="26" borderId="167" xfId="71" applyNumberFormat="1" applyFont="1" applyFill="1" applyBorder="1" applyAlignment="1" applyProtection="1">
      <alignment horizontal="left" vertical="center" shrinkToFit="1"/>
      <protection locked="0"/>
    </xf>
    <xf numFmtId="0" fontId="40" fillId="26" borderId="148" xfId="71" applyFont="1" applyFill="1" applyBorder="1" applyAlignment="1" applyProtection="1">
      <alignment horizontal="left" vertical="center" shrinkToFit="1"/>
      <protection locked="0"/>
    </xf>
    <xf numFmtId="0" fontId="40" fillId="26" borderId="149" xfId="71" applyFont="1" applyFill="1" applyBorder="1" applyAlignment="1" applyProtection="1">
      <alignment horizontal="left" vertical="center" shrinkToFit="1"/>
      <protection locked="0"/>
    </xf>
    <xf numFmtId="0" fontId="40" fillId="26" borderId="150" xfId="71" applyFont="1" applyFill="1" applyBorder="1" applyAlignment="1" applyProtection="1">
      <alignment horizontal="left" vertical="center" shrinkToFit="1"/>
      <protection locked="0"/>
    </xf>
    <xf numFmtId="0" fontId="40" fillId="27" borderId="38" xfId="71" applyNumberFormat="1" applyFont="1" applyFill="1" applyBorder="1" applyAlignment="1" applyProtection="1">
      <alignment horizontal="left" vertical="center" shrinkToFit="1"/>
      <protection locked="0"/>
    </xf>
    <xf numFmtId="0" fontId="40" fillId="27" borderId="81" xfId="71" applyNumberFormat="1" applyFont="1" applyFill="1" applyBorder="1" applyAlignment="1" applyProtection="1">
      <alignment horizontal="left" vertical="center" shrinkToFit="1"/>
      <protection locked="0"/>
    </xf>
    <xf numFmtId="0" fontId="40" fillId="27" borderId="83" xfId="71" applyNumberFormat="1" applyFont="1" applyFill="1" applyBorder="1" applyAlignment="1" applyProtection="1">
      <alignment horizontal="left" vertical="center" shrinkToFit="1"/>
      <protection locked="0"/>
    </xf>
    <xf numFmtId="182" fontId="40" fillId="0" borderId="148" xfId="71" applyNumberFormat="1" applyFont="1" applyBorder="1" applyAlignment="1" applyProtection="1">
      <alignment horizontal="right" vertical="center" shrinkToFit="1"/>
      <protection locked="0"/>
    </xf>
    <xf numFmtId="182" fontId="40" fillId="0" borderId="168" xfId="71" applyNumberFormat="1" applyFont="1" applyBorder="1" applyAlignment="1" applyProtection="1">
      <alignment horizontal="right" vertical="center" shrinkToFit="1"/>
      <protection locked="0"/>
    </xf>
    <xf numFmtId="0" fontId="40" fillId="0" borderId="168" xfId="71" applyNumberFormat="1" applyFont="1" applyBorder="1" applyAlignment="1" applyProtection="1">
      <alignment horizontal="left" vertical="center" shrinkToFit="1"/>
      <protection locked="0"/>
    </xf>
    <xf numFmtId="0" fontId="40" fillId="0" borderId="169" xfId="71" applyNumberFormat="1" applyFont="1" applyBorder="1" applyAlignment="1" applyProtection="1">
      <alignment horizontal="left" vertical="center" shrinkToFit="1"/>
      <protection locked="0"/>
    </xf>
    <xf numFmtId="0" fontId="40" fillId="29" borderId="73" xfId="71" applyFont="1" applyFill="1" applyBorder="1" applyAlignment="1" applyProtection="1">
      <alignment horizontal="center" vertical="center" wrapText="1"/>
      <protection locked="0"/>
    </xf>
    <xf numFmtId="0" fontId="40" fillId="29" borderId="55" xfId="71" applyFont="1" applyFill="1" applyBorder="1" applyAlignment="1" applyProtection="1">
      <alignment horizontal="center" vertical="center" wrapText="1"/>
      <protection locked="0"/>
    </xf>
    <xf numFmtId="0" fontId="40" fillId="29" borderId="26" xfId="71" applyFont="1" applyFill="1" applyBorder="1" applyAlignment="1" applyProtection="1">
      <alignment horizontal="center" vertical="center" wrapText="1"/>
      <protection locked="0"/>
    </xf>
    <xf numFmtId="0" fontId="40" fillId="29" borderId="170" xfId="71" applyFont="1" applyFill="1" applyBorder="1" applyAlignment="1" applyProtection="1">
      <alignment horizontal="center" vertical="center" wrapText="1"/>
      <protection locked="0"/>
    </xf>
    <xf numFmtId="0" fontId="40" fillId="29" borderId="171" xfId="71" applyFont="1" applyFill="1" applyBorder="1" applyAlignment="1" applyProtection="1">
      <alignment horizontal="center" vertical="center" wrapText="1"/>
      <protection locked="0"/>
    </xf>
    <xf numFmtId="0" fontId="40" fillId="29" borderId="172" xfId="71" applyFont="1" applyFill="1" applyBorder="1" applyAlignment="1" applyProtection="1">
      <alignment horizontal="center" vertical="center" wrapText="1"/>
      <protection locked="0"/>
    </xf>
    <xf numFmtId="0" fontId="40" fillId="29" borderId="54" xfId="71" applyFont="1" applyFill="1" applyBorder="1" applyAlignment="1" applyProtection="1">
      <alignment horizontal="center" vertical="center"/>
      <protection locked="0"/>
    </xf>
    <xf numFmtId="0" fontId="40" fillId="29" borderId="55" xfId="71" applyFont="1" applyFill="1" applyBorder="1" applyAlignment="1" applyProtection="1">
      <alignment horizontal="center" vertical="center"/>
      <protection locked="0"/>
    </xf>
    <xf numFmtId="0" fontId="40" fillId="29" borderId="26" xfId="71" applyFont="1" applyFill="1" applyBorder="1" applyAlignment="1" applyProtection="1">
      <alignment horizontal="center" vertical="center"/>
      <protection locked="0"/>
    </xf>
    <xf numFmtId="0" fontId="40" fillId="29" borderId="173" xfId="71" applyFont="1" applyFill="1" applyBorder="1" applyAlignment="1" applyProtection="1">
      <alignment horizontal="center" vertical="center"/>
      <protection locked="0"/>
    </xf>
    <xf numFmtId="0" fontId="40" fillId="29" borderId="171" xfId="71" applyFont="1" applyFill="1" applyBorder="1" applyAlignment="1" applyProtection="1">
      <alignment horizontal="center" vertical="center"/>
      <protection locked="0"/>
    </xf>
    <xf numFmtId="0" fontId="40" fillId="29" borderId="172" xfId="71" applyFont="1" applyFill="1" applyBorder="1" applyAlignment="1" applyProtection="1">
      <alignment horizontal="center" vertical="center"/>
      <protection locked="0"/>
    </xf>
    <xf numFmtId="0" fontId="23" fillId="0" borderId="174" xfId="70" applyFont="1" applyBorder="1" applyAlignment="1" applyProtection="1">
      <alignment horizontal="left" vertical="center" wrapText="1"/>
      <protection locked="0"/>
    </xf>
    <xf numFmtId="0" fontId="23" fillId="0" borderId="175" xfId="70" applyFont="1" applyBorder="1" applyAlignment="1" applyProtection="1">
      <alignment horizontal="left" vertical="center" wrapText="1"/>
      <protection locked="0"/>
    </xf>
    <xf numFmtId="0" fontId="23" fillId="0" borderId="176" xfId="70" applyFont="1" applyBorder="1" applyAlignment="1" applyProtection="1">
      <alignment horizontal="left" vertical="center" wrapText="1"/>
      <protection locked="0"/>
    </xf>
    <xf numFmtId="182" fontId="40" fillId="0" borderId="177" xfId="71"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9" xfId="68" applyNumberFormat="1" applyFont="1" applyBorder="1" applyAlignment="1" applyProtection="1">
      <alignment horizontal="righ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27" borderId="178" xfId="71" applyNumberFormat="1" applyFont="1" applyFill="1" applyBorder="1" applyAlignment="1" applyProtection="1">
      <alignment horizontal="right" vertical="center" shrinkToFit="1"/>
      <protection locked="0"/>
    </xf>
    <xf numFmtId="0" fontId="40" fillId="29" borderId="73" xfId="71" applyFont="1" applyFill="1" applyBorder="1" applyAlignment="1" applyProtection="1">
      <alignment horizontal="center" vertical="center" wrapText="1" shrinkToFit="1"/>
      <protection locked="0"/>
    </xf>
    <xf numFmtId="0" fontId="40" fillId="29" borderId="55" xfId="71" applyFont="1" applyFill="1" applyBorder="1" applyAlignment="1" applyProtection="1">
      <alignment horizontal="center" vertical="center" shrinkToFit="1"/>
      <protection locked="0"/>
    </xf>
    <xf numFmtId="0" fontId="40" fillId="29" borderId="26" xfId="71" applyFont="1" applyFill="1" applyBorder="1" applyAlignment="1" applyProtection="1">
      <alignment horizontal="center" vertical="center" shrinkToFit="1"/>
      <protection locked="0"/>
    </xf>
    <xf numFmtId="0" fontId="40" fillId="29" borderId="170" xfId="71" applyFont="1" applyFill="1" applyBorder="1" applyAlignment="1" applyProtection="1">
      <alignment horizontal="center" vertical="center" shrinkToFit="1"/>
      <protection locked="0"/>
    </xf>
    <xf numFmtId="0" fontId="40" fillId="29" borderId="171" xfId="71" applyFont="1" applyFill="1" applyBorder="1" applyAlignment="1" applyProtection="1">
      <alignment horizontal="center" vertical="center" shrinkToFit="1"/>
      <protection locked="0"/>
    </xf>
    <xf numFmtId="0" fontId="40" fillId="29" borderId="172" xfId="71" applyFont="1" applyFill="1" applyBorder="1" applyAlignment="1" applyProtection="1">
      <alignment horizontal="center" vertical="center" shrinkToFit="1"/>
      <protection locked="0"/>
    </xf>
    <xf numFmtId="0" fontId="40" fillId="29" borderId="170" xfId="71" applyFont="1" applyFill="1" applyBorder="1" applyAlignment="1" applyProtection="1">
      <alignment horizontal="center" vertical="center"/>
      <protection locked="0"/>
    </xf>
    <xf numFmtId="0" fontId="40" fillId="0" borderId="148" xfId="68" applyNumberFormat="1" applyFont="1" applyBorder="1" applyAlignment="1" applyProtection="1">
      <alignment horizontal="left" vertical="center" shrinkToFit="1"/>
      <protection locked="0"/>
    </xf>
    <xf numFmtId="0" fontId="40" fillId="0" borderId="149" xfId="68" applyNumberFormat="1" applyFont="1" applyBorder="1" applyAlignment="1" applyProtection="1">
      <alignment horizontal="left" vertical="center" shrinkToFit="1"/>
      <protection locked="0"/>
    </xf>
    <xf numFmtId="0" fontId="40" fillId="0" borderId="167" xfId="68" applyNumberFormat="1" applyFont="1" applyBorder="1" applyAlignment="1" applyProtection="1">
      <alignment horizontal="left" vertical="center" shrinkToFit="1"/>
      <protection locked="0"/>
    </xf>
    <xf numFmtId="184" fontId="40" fillId="27" borderId="151" xfId="71" applyNumberFormat="1" applyFont="1" applyFill="1" applyBorder="1" applyAlignment="1" applyProtection="1">
      <alignment horizontal="right" vertical="center" shrinkToFit="1"/>
      <protection locked="0"/>
    </xf>
    <xf numFmtId="0" fontId="40" fillId="0" borderId="148" xfId="68" applyFont="1" applyBorder="1" applyAlignment="1" applyProtection="1">
      <alignment horizontal="left" vertical="center" shrinkToFit="1"/>
      <protection locked="0"/>
    </xf>
    <xf numFmtId="0" fontId="40" fillId="0" borderId="149" xfId="68" applyFont="1" applyBorder="1" applyAlignment="1" applyProtection="1">
      <alignment horizontal="left" vertical="center" shrinkToFit="1"/>
      <protection locked="0"/>
    </xf>
    <xf numFmtId="0" fontId="40" fillId="0" borderId="150" xfId="68" applyFont="1" applyBorder="1" applyAlignment="1" applyProtection="1">
      <alignment horizontal="left" vertical="center" shrinkToFit="1"/>
      <protection locked="0"/>
    </xf>
    <xf numFmtId="0" fontId="40" fillId="29" borderId="56" xfId="71" applyFont="1" applyFill="1" applyBorder="1" applyAlignment="1" applyProtection="1">
      <alignment horizontal="center" vertical="center" wrapText="1"/>
      <protection locked="0"/>
    </xf>
    <xf numFmtId="0" fontId="40" fillId="29" borderId="179" xfId="71" applyFont="1" applyFill="1" applyBorder="1" applyAlignment="1" applyProtection="1">
      <alignment horizontal="center" vertical="center" wrapText="1"/>
      <protection locked="0"/>
    </xf>
    <xf numFmtId="0" fontId="40" fillId="0" borderId="84" xfId="71" applyFont="1" applyBorder="1" applyAlignment="1" applyProtection="1">
      <alignment horizontal="center" vertical="center" shrinkToFit="1"/>
      <protection locked="0"/>
    </xf>
    <xf numFmtId="0" fontId="40" fillId="0" borderId="74" xfId="71" applyFont="1" applyBorder="1" applyAlignment="1" applyProtection="1">
      <alignment horizontal="center" vertical="center"/>
      <protection locked="0"/>
    </xf>
    <xf numFmtId="0" fontId="40" fillId="0" borderId="80" xfId="71" applyFont="1" applyBorder="1" applyAlignment="1" applyProtection="1">
      <alignment horizontal="center" vertical="center"/>
      <protection locked="0"/>
    </xf>
    <xf numFmtId="182" fontId="40" fillId="26" borderId="158" xfId="79" applyNumberFormat="1" applyFont="1" applyFill="1" applyBorder="1" applyAlignment="1" applyProtection="1">
      <alignment horizontal="right" vertical="center" shrinkToFit="1"/>
      <protection locked="0"/>
    </xf>
    <xf numFmtId="184" fontId="40" fillId="26" borderId="158" xfId="79" applyNumberFormat="1" applyFont="1" applyFill="1" applyBorder="1" applyAlignment="1" applyProtection="1">
      <alignment horizontal="right" vertical="center" shrinkToFit="1"/>
      <protection locked="0"/>
    </xf>
    <xf numFmtId="182" fontId="40" fillId="27" borderId="22" xfId="71" applyNumberFormat="1" applyFont="1" applyFill="1" applyBorder="1" applyAlignment="1" applyProtection="1">
      <alignment horizontal="right" vertical="center" shrinkToFit="1"/>
      <protection locked="0"/>
    </xf>
    <xf numFmtId="182" fontId="40" fillId="27" borderId="83" xfId="71" applyNumberFormat="1" applyFont="1" applyFill="1" applyBorder="1" applyAlignment="1" applyProtection="1">
      <alignment horizontal="right" vertical="center" shrinkToFit="1"/>
      <protection locked="0"/>
    </xf>
    <xf numFmtId="0" fontId="40" fillId="0" borderId="148" xfId="80" applyFont="1" applyBorder="1" applyAlignment="1" applyProtection="1">
      <alignment horizontal="left" vertical="center" shrinkToFit="1"/>
      <protection locked="0"/>
    </xf>
    <xf numFmtId="0" fontId="40" fillId="0" borderId="149" xfId="80" applyFont="1" applyBorder="1" applyAlignment="1" applyProtection="1">
      <alignment horizontal="left" vertical="center" shrinkToFit="1"/>
      <protection locked="0"/>
    </xf>
    <xf numFmtId="0" fontId="40" fillId="0" borderId="150" xfId="80" applyFont="1" applyBorder="1" applyAlignment="1" applyProtection="1">
      <alignment horizontal="left" vertical="center" shrinkToFit="1"/>
      <protection locked="0"/>
    </xf>
    <xf numFmtId="182" fontId="40" fillId="26" borderId="157" xfId="79" applyNumberFormat="1" applyFont="1" applyFill="1" applyBorder="1" applyAlignment="1" applyProtection="1">
      <alignment horizontal="right" vertical="center" shrinkToFit="1"/>
      <protection locked="0"/>
    </xf>
    <xf numFmtId="0" fontId="40" fillId="0" borderId="158" xfId="71" applyFont="1" applyBorder="1" applyAlignment="1" applyProtection="1">
      <alignment horizontal="left" vertical="center" shrinkToFit="1"/>
      <protection locked="0"/>
    </xf>
    <xf numFmtId="0" fontId="40" fillId="0" borderId="161" xfId="71" applyFont="1" applyBorder="1" applyAlignment="1" applyProtection="1">
      <alignment horizontal="left" vertical="center" shrinkToFit="1"/>
      <protection locked="0"/>
    </xf>
    <xf numFmtId="182" fontId="40" fillId="26" borderId="166" xfId="79" applyNumberFormat="1" applyFont="1" applyFill="1" applyBorder="1" applyAlignment="1" applyProtection="1">
      <alignment horizontal="right" vertical="center" shrinkToFit="1"/>
      <protection locked="0"/>
    </xf>
    <xf numFmtId="182" fontId="40" fillId="26" borderId="165" xfId="79" applyNumberFormat="1" applyFont="1" applyFill="1" applyBorder="1" applyAlignment="1" applyProtection="1">
      <alignment horizontal="right" vertical="center" shrinkToFit="1"/>
      <protection locked="0"/>
    </xf>
    <xf numFmtId="182" fontId="40" fillId="0" borderId="180" xfId="80" applyNumberFormat="1" applyFont="1" applyBorder="1" applyAlignment="1" applyProtection="1">
      <alignment horizontal="right" vertical="center" shrinkToFit="1"/>
      <protection locked="0"/>
    </xf>
    <xf numFmtId="182" fontId="40" fillId="0" borderId="149" xfId="80" applyNumberFormat="1" applyFont="1" applyBorder="1" applyAlignment="1" applyProtection="1">
      <alignment horizontal="right" vertical="center" shrinkToFit="1"/>
      <protection locked="0"/>
    </xf>
    <xf numFmtId="182" fontId="40" fillId="0" borderId="167" xfId="80" applyNumberFormat="1" applyFont="1" applyBorder="1" applyAlignment="1" applyProtection="1">
      <alignment horizontal="right" vertical="center" shrinkToFit="1"/>
      <protection locked="0"/>
    </xf>
    <xf numFmtId="182" fontId="40" fillId="27" borderId="181" xfId="71" applyNumberFormat="1" applyFont="1" applyFill="1" applyBorder="1" applyAlignment="1" applyProtection="1">
      <alignment horizontal="right" vertical="center" shrinkToFit="1"/>
      <protection locked="0"/>
    </xf>
    <xf numFmtId="182" fontId="40" fillId="27" borderId="182" xfId="71" applyNumberFormat="1" applyFont="1" applyFill="1" applyBorder="1" applyAlignment="1" applyProtection="1">
      <alignment horizontal="right" vertical="center" shrinkToFit="1"/>
      <protection locked="0"/>
    </xf>
    <xf numFmtId="182" fontId="40" fillId="27" borderId="147" xfId="71" applyNumberFormat="1" applyFont="1" applyFill="1" applyBorder="1" applyAlignment="1" applyProtection="1">
      <alignment horizontal="right" vertical="center" shrinkToFit="1"/>
      <protection locked="0"/>
    </xf>
    <xf numFmtId="184" fontId="40" fillId="0" borderId="158" xfId="71" applyNumberFormat="1" applyFont="1" applyBorder="1" applyAlignment="1" applyProtection="1">
      <alignment horizontal="right" vertical="center" shrinkToFit="1"/>
      <protection locked="0"/>
    </xf>
    <xf numFmtId="182" fontId="40" fillId="0" borderId="157" xfId="80" applyNumberFormat="1" applyFont="1" applyBorder="1" applyAlignment="1" applyProtection="1">
      <alignment horizontal="right" vertical="center" shrinkToFit="1"/>
      <protection locked="0"/>
    </xf>
    <xf numFmtId="182" fontId="40" fillId="0" borderId="158" xfId="80" applyNumberFormat="1" applyFont="1" applyBorder="1" applyAlignment="1" applyProtection="1">
      <alignment horizontal="right" vertical="center" shrinkToFit="1"/>
      <protection locked="0"/>
    </xf>
    <xf numFmtId="182" fontId="40" fillId="0" borderId="165" xfId="80" applyNumberFormat="1" applyFont="1" applyBorder="1" applyAlignment="1" applyProtection="1">
      <alignment horizontal="right" vertical="center" shrinkToFit="1"/>
      <protection locked="0"/>
    </xf>
    <xf numFmtId="0" fontId="40" fillId="0" borderId="174" xfId="80" applyFont="1" applyBorder="1" applyAlignment="1" applyProtection="1">
      <alignment horizontal="left" vertical="center" shrinkToFit="1"/>
      <protection locked="0"/>
    </xf>
    <xf numFmtId="0" fontId="40" fillId="0" borderId="175" xfId="80" applyFont="1" applyBorder="1" applyAlignment="1" applyProtection="1">
      <alignment horizontal="left" vertical="center" shrinkToFit="1"/>
      <protection locked="0"/>
    </xf>
    <xf numFmtId="0" fontId="40" fillId="0" borderId="176" xfId="80" applyFont="1" applyBorder="1" applyAlignment="1" applyProtection="1">
      <alignment horizontal="left" vertical="center" shrinkToFit="1"/>
      <protection locked="0"/>
    </xf>
    <xf numFmtId="182" fontId="40" fillId="0" borderId="183" xfId="80" applyNumberFormat="1" applyFont="1" applyBorder="1" applyAlignment="1" applyProtection="1">
      <alignment horizontal="right" vertical="center" shrinkToFit="1"/>
      <protection locked="0"/>
    </xf>
    <xf numFmtId="182" fontId="40" fillId="0" borderId="184" xfId="80" applyNumberFormat="1" applyFont="1" applyBorder="1" applyAlignment="1" applyProtection="1">
      <alignment horizontal="right" vertical="center" shrinkToFit="1"/>
      <protection locked="0"/>
    </xf>
    <xf numFmtId="182" fontId="40" fillId="0" borderId="185" xfId="80" applyNumberFormat="1" applyFont="1" applyBorder="1" applyAlignment="1" applyProtection="1">
      <alignment horizontal="right" vertical="center" shrinkToFit="1"/>
      <protection locked="0"/>
    </xf>
    <xf numFmtId="182" fontId="40" fillId="0" borderId="187" xfId="71" applyNumberFormat="1" applyFont="1" applyBorder="1" applyAlignment="1" applyProtection="1">
      <alignment horizontal="right" vertical="center" shrinkToFit="1"/>
      <protection locked="0"/>
    </xf>
    <xf numFmtId="182" fontId="40" fillId="0" borderId="184" xfId="71" applyNumberFormat="1" applyFont="1" applyBorder="1" applyAlignment="1" applyProtection="1">
      <alignment horizontal="right" vertical="center" shrinkToFit="1"/>
      <protection locked="0"/>
    </xf>
    <xf numFmtId="182" fontId="40" fillId="0" borderId="188" xfId="80" applyNumberFormat="1" applyFont="1" applyBorder="1" applyAlignment="1" applyProtection="1">
      <alignment horizontal="right" vertical="center" shrinkToFit="1"/>
      <protection locked="0"/>
    </xf>
    <xf numFmtId="182" fontId="40" fillId="0" borderId="186" xfId="80" applyNumberFormat="1" applyFont="1" applyBorder="1" applyAlignment="1" applyProtection="1">
      <alignment horizontal="right" vertical="center" shrinkToFit="1"/>
      <protection locked="0"/>
    </xf>
    <xf numFmtId="184" fontId="40" fillId="0" borderId="184" xfId="71" applyNumberFormat="1" applyFont="1" applyBorder="1" applyAlignment="1" applyProtection="1">
      <alignment horizontal="right" vertical="center" shrinkToFit="1"/>
      <protection locked="0"/>
    </xf>
    <xf numFmtId="0" fontId="40" fillId="0" borderId="184" xfId="71" applyFont="1" applyBorder="1" applyAlignment="1" applyProtection="1">
      <alignment horizontal="left" vertical="center" shrinkToFit="1"/>
      <protection locked="0"/>
    </xf>
    <xf numFmtId="0" fontId="40" fillId="0" borderId="186" xfId="71" applyFont="1" applyBorder="1" applyAlignment="1" applyProtection="1">
      <alignment horizontal="left" vertical="center" shrinkToFit="1"/>
      <protection locked="0"/>
    </xf>
    <xf numFmtId="0" fontId="40" fillId="26" borderId="55" xfId="71" applyFont="1" applyFill="1" applyBorder="1" applyAlignment="1" applyProtection="1">
      <alignment horizontal="left" vertical="center"/>
    </xf>
    <xf numFmtId="0" fontId="40" fillId="26" borderId="59" xfId="71" applyFont="1" applyFill="1" applyBorder="1" applyAlignment="1" applyProtection="1">
      <alignment horizontal="left" vertical="center"/>
    </xf>
    <xf numFmtId="0" fontId="40" fillId="29" borderId="54" xfId="71" applyFont="1" applyFill="1" applyBorder="1" applyAlignment="1" applyProtection="1">
      <alignment horizontal="center" vertical="center" wrapText="1" shrinkToFit="1"/>
      <protection locked="0"/>
    </xf>
    <xf numFmtId="0" fontId="40" fillId="29" borderId="56" xfId="71" applyFont="1" applyFill="1" applyBorder="1" applyAlignment="1" applyProtection="1">
      <alignment horizontal="center" vertical="center" shrinkToFit="1"/>
      <protection locked="0"/>
    </xf>
    <xf numFmtId="0" fontId="40" fillId="29" borderId="173" xfId="71" applyFont="1" applyFill="1" applyBorder="1" applyAlignment="1" applyProtection="1">
      <alignment horizontal="center" vertical="center" shrinkToFit="1"/>
      <protection locked="0"/>
    </xf>
    <xf numFmtId="0" fontId="40" fillId="29" borderId="179" xfId="71" applyFont="1" applyFill="1" applyBorder="1" applyAlignment="1" applyProtection="1">
      <alignment horizontal="center" vertical="center" shrinkToFit="1"/>
      <protection locked="0"/>
    </xf>
    <xf numFmtId="182" fontId="40" fillId="27" borderId="141" xfId="68" applyNumberFormat="1" applyFont="1" applyFill="1" applyBorder="1" applyAlignment="1" applyProtection="1">
      <alignment horizontal="right" vertical="center" shrinkToFit="1"/>
      <protection locked="0"/>
    </xf>
    <xf numFmtId="0" fontId="40" fillId="27" borderId="141" xfId="68" applyNumberFormat="1" applyFont="1" applyFill="1" applyBorder="1" applyAlignment="1" applyProtection="1">
      <alignment horizontal="left" vertical="center" shrinkToFit="1"/>
      <protection locked="0"/>
    </xf>
    <xf numFmtId="0" fontId="40" fillId="27" borderId="147" xfId="68" applyNumberFormat="1" applyFont="1" applyFill="1" applyBorder="1" applyAlignment="1" applyProtection="1">
      <alignment horizontal="left"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81" xfId="68" applyNumberFormat="1" applyFont="1" applyFill="1" applyBorder="1" applyAlignment="1" applyProtection="1">
      <alignment horizontal="right" vertical="center" shrinkToFit="1"/>
      <protection locked="0"/>
    </xf>
    <xf numFmtId="182" fontId="40" fillId="27" borderId="83"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1" xfId="68" applyNumberFormat="1" applyFont="1" applyFill="1" applyBorder="1" applyAlignment="1" applyProtection="1">
      <alignment horizontal="right" vertical="center" shrinkToFit="1"/>
      <protection locked="0"/>
    </xf>
    <xf numFmtId="182" fontId="40" fillId="0" borderId="152" xfId="80" applyNumberFormat="1" applyFont="1" applyBorder="1" applyAlignment="1" applyProtection="1">
      <alignment horizontal="right" vertical="center" shrinkToFit="1"/>
      <protection locked="0"/>
    </xf>
    <xf numFmtId="182" fontId="40" fillId="0" borderId="153" xfId="80" applyNumberFormat="1" applyFont="1" applyBorder="1" applyAlignment="1" applyProtection="1">
      <alignment horizontal="right" vertical="center" shrinkToFit="1"/>
      <protection locked="0"/>
    </xf>
    <xf numFmtId="182" fontId="40" fillId="0" borderId="189" xfId="80" applyNumberFormat="1" applyFont="1" applyBorder="1" applyAlignment="1" applyProtection="1">
      <alignment horizontal="right" vertical="center" shrinkToFit="1"/>
      <protection locked="0"/>
    </xf>
    <xf numFmtId="182" fontId="40" fillId="0" borderId="153" xfId="68" applyNumberFormat="1" applyFont="1" applyBorder="1" applyAlignment="1" applyProtection="1">
      <alignment horizontal="right" vertical="center" shrinkToFit="1"/>
      <protection locked="0"/>
    </xf>
    <xf numFmtId="0" fontId="40" fillId="0" borderId="153" xfId="68" applyNumberFormat="1" applyFont="1" applyBorder="1" applyAlignment="1" applyProtection="1">
      <alignment horizontal="left" vertical="center" shrinkToFit="1"/>
      <protection locked="0"/>
    </xf>
    <xf numFmtId="0" fontId="40" fillId="0" borderId="160"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40" fillId="0" borderId="161" xfId="68" applyNumberFormat="1" applyFont="1" applyBorder="1" applyAlignment="1" applyProtection="1">
      <alignment horizontal="lef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66" xfId="68" applyNumberFormat="1" applyFont="1" applyBorder="1" applyAlignment="1" applyProtection="1">
      <alignment horizontal="right" vertical="center" shrinkToFit="1"/>
      <protection locked="0"/>
    </xf>
    <xf numFmtId="182" fontId="40" fillId="0" borderId="158" xfId="68" applyNumberFormat="1" applyFont="1" applyBorder="1" applyAlignment="1" applyProtection="1">
      <alignment horizontal="right" vertical="center" shrinkToFit="1"/>
      <protection locked="0"/>
    </xf>
    <xf numFmtId="182" fontId="40" fillId="0" borderId="191" xfId="80" applyNumberFormat="1" applyFont="1" applyBorder="1" applyAlignment="1" applyProtection="1">
      <alignment horizontal="right" vertical="center" shrinkToFit="1"/>
      <protection locked="0"/>
    </xf>
    <xf numFmtId="182" fontId="40" fillId="0" borderId="192" xfId="80" applyNumberFormat="1" applyFont="1" applyBorder="1" applyAlignment="1" applyProtection="1">
      <alignment horizontal="right" vertical="center" shrinkToFit="1"/>
      <protection locked="0"/>
    </xf>
    <xf numFmtId="182" fontId="40" fillId="0" borderId="193" xfId="80" applyNumberFormat="1" applyFont="1" applyBorder="1" applyAlignment="1" applyProtection="1">
      <alignment horizontal="right" vertical="center" shrinkToFit="1"/>
      <protection locked="0"/>
    </xf>
    <xf numFmtId="0" fontId="40" fillId="0" borderId="174" xfId="68" applyFont="1" applyBorder="1" applyAlignment="1" applyProtection="1">
      <alignment horizontal="left" vertical="center" shrinkToFit="1"/>
      <protection locked="0"/>
    </xf>
    <xf numFmtId="0" fontId="40" fillId="0" borderId="175" xfId="68" applyFont="1" applyBorder="1" applyAlignment="1" applyProtection="1">
      <alignment horizontal="left" vertical="center" shrinkToFit="1"/>
      <protection locked="0"/>
    </xf>
    <xf numFmtId="0" fontId="40" fillId="0" borderId="176"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182" fontId="40" fillId="0" borderId="177" xfId="80" applyNumberFormat="1" applyFont="1" applyBorder="1" applyAlignment="1" applyProtection="1">
      <alignment horizontal="right" vertical="center" shrinkToFit="1"/>
      <protection locked="0"/>
    </xf>
    <xf numFmtId="182" fontId="40" fillId="0" borderId="168" xfId="80" applyNumberFormat="1" applyFont="1" applyBorder="1" applyAlignment="1" applyProtection="1">
      <alignment horizontal="right" vertical="center" shrinkToFit="1"/>
      <protection locked="0"/>
    </xf>
    <xf numFmtId="182" fontId="40" fillId="0" borderId="195" xfId="80" applyNumberFormat="1" applyFont="1" applyBorder="1" applyAlignment="1" applyProtection="1">
      <alignment horizontal="right" vertical="center" shrinkToFit="1"/>
      <protection locked="0"/>
    </xf>
    <xf numFmtId="0" fontId="40" fillId="29" borderId="54" xfId="71" applyFont="1" applyFill="1" applyBorder="1" applyAlignment="1" applyProtection="1">
      <alignment horizontal="center" vertical="center" wrapText="1"/>
      <protection locked="0"/>
    </xf>
    <xf numFmtId="0" fontId="40" fillId="29" borderId="173" xfId="71" applyFont="1" applyFill="1" applyBorder="1" applyAlignment="1" applyProtection="1">
      <alignment horizontal="center" vertical="center" wrapText="1"/>
      <protection locked="0"/>
    </xf>
    <xf numFmtId="0" fontId="39" fillId="26" borderId="10" xfId="71" applyFont="1" applyFill="1" applyBorder="1" applyAlignment="1" applyProtection="1">
      <alignment horizontal="center" vertical="center"/>
    </xf>
    <xf numFmtId="0" fontId="39" fillId="26" borderId="11" xfId="71" applyFont="1" applyFill="1" applyBorder="1" applyAlignment="1" applyProtection="1">
      <alignment horizontal="center" vertical="center"/>
    </xf>
    <xf numFmtId="0" fontId="39" fillId="26" borderId="12" xfId="71" applyFont="1" applyFill="1" applyBorder="1" applyAlignment="1" applyProtection="1">
      <alignment horizontal="center" vertical="center"/>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4" xfId="68" applyNumberFormat="1" applyFont="1" applyBorder="1" applyAlignment="1" applyProtection="1">
      <alignment horizontal="right" vertical="center" shrinkToFit="1"/>
      <protection locked="0"/>
    </xf>
    <xf numFmtId="182" fontId="40" fillId="0" borderId="175" xfId="68" applyNumberFormat="1" applyFont="1" applyBorder="1" applyAlignment="1" applyProtection="1">
      <alignment horizontal="right" vertical="center" shrinkToFit="1"/>
      <protection locked="0"/>
    </xf>
    <xf numFmtId="182" fontId="40" fillId="0" borderId="176" xfId="68" applyNumberFormat="1" applyFont="1" applyBorder="1" applyAlignment="1" applyProtection="1">
      <alignment horizontal="right" vertical="center" shrinkToFit="1"/>
      <protection locked="0"/>
    </xf>
    <xf numFmtId="0" fontId="40" fillId="0" borderId="174" xfId="68" applyNumberFormat="1" applyFont="1" applyBorder="1" applyAlignment="1" applyProtection="1">
      <alignment horizontal="left" vertical="center" shrinkToFit="1"/>
      <protection locked="0"/>
    </xf>
    <xf numFmtId="0" fontId="40" fillId="0" borderId="175"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0" fontId="2" fillId="29" borderId="73" xfId="71" applyFont="1" applyFill="1" applyBorder="1" applyAlignment="1" applyProtection="1">
      <alignment horizontal="center" vertical="center" wrapText="1"/>
      <protection locked="0"/>
    </xf>
    <xf numFmtId="0" fontId="2" fillId="29" borderId="55" xfId="71" applyFont="1" applyFill="1" applyBorder="1" applyAlignment="1" applyProtection="1">
      <alignment horizontal="center" vertical="center" wrapText="1"/>
      <protection locked="0"/>
    </xf>
    <xf numFmtId="0" fontId="2" fillId="29" borderId="26" xfId="71" applyFont="1" applyFill="1" applyBorder="1" applyAlignment="1" applyProtection="1">
      <alignment horizontal="center" vertical="center" wrapText="1"/>
      <protection locked="0"/>
    </xf>
    <xf numFmtId="0" fontId="2" fillId="29" borderId="170" xfId="71" applyFont="1" applyFill="1" applyBorder="1" applyAlignment="1" applyProtection="1">
      <alignment horizontal="center" vertical="center" wrapText="1"/>
      <protection locked="0"/>
    </xf>
    <xf numFmtId="0" fontId="2" fillId="29" borderId="171" xfId="71" applyFont="1" applyFill="1" applyBorder="1" applyAlignment="1" applyProtection="1">
      <alignment horizontal="center" vertical="center" wrapText="1"/>
      <protection locked="0"/>
    </xf>
    <xf numFmtId="0" fontId="2" fillId="29" borderId="172" xfId="71" applyFont="1" applyFill="1" applyBorder="1" applyAlignment="1" applyProtection="1">
      <alignment horizontal="center" vertical="center" wrapText="1"/>
      <protection locked="0"/>
    </xf>
    <xf numFmtId="176" fontId="27" fillId="0" borderId="20" xfId="74" applyNumberFormat="1" applyFont="1" applyBorder="1" applyAlignment="1">
      <alignment horizontal="center" vertical="center" wrapText="1"/>
    </xf>
    <xf numFmtId="176" fontId="27" fillId="0" borderId="42" xfId="74" applyNumberFormat="1" applyFont="1" applyBorder="1" applyAlignment="1">
      <alignment horizontal="center" vertical="center" wrapText="1"/>
    </xf>
    <xf numFmtId="176" fontId="27" fillId="0" borderId="36" xfId="74" applyNumberFormat="1" applyFont="1" applyBorder="1" applyAlignment="1">
      <alignment horizontal="center" vertical="center"/>
    </xf>
    <xf numFmtId="176" fontId="27" fillId="0" borderId="69" xfId="74" applyNumberFormat="1" applyFont="1" applyBorder="1" applyAlignment="1">
      <alignment horizontal="center" vertical="center"/>
    </xf>
    <xf numFmtId="176" fontId="27" fillId="0" borderId="40" xfId="74" applyNumberFormat="1" applyFont="1" applyBorder="1" applyAlignment="1">
      <alignment horizontal="center" vertical="center"/>
    </xf>
    <xf numFmtId="176" fontId="23" fillId="26" borderId="36" xfId="72" applyNumberFormat="1" applyFont="1" applyFill="1" applyBorder="1" applyAlignment="1">
      <alignment vertical="center" wrapText="1"/>
    </xf>
    <xf numFmtId="176" fontId="23" fillId="26" borderId="69" xfId="72" applyNumberFormat="1" applyFont="1" applyFill="1" applyBorder="1" applyAlignment="1">
      <alignment vertical="center" wrapText="1"/>
    </xf>
    <xf numFmtId="176" fontId="23" fillId="26" borderId="40" xfId="72" applyNumberFormat="1" applyFont="1" applyFill="1" applyBorder="1" applyAlignment="1">
      <alignment vertical="center" wrapText="1"/>
    </xf>
    <xf numFmtId="176" fontId="23" fillId="0" borderId="36" xfId="72" applyNumberFormat="1" applyFont="1" applyFill="1" applyBorder="1" applyAlignment="1">
      <alignment vertical="center" wrapText="1"/>
    </xf>
    <xf numFmtId="176" fontId="23" fillId="0" borderId="69" xfId="72" applyNumberFormat="1" applyFont="1" applyFill="1" applyBorder="1" applyAlignment="1">
      <alignment vertical="center" wrapText="1"/>
    </xf>
    <xf numFmtId="176" fontId="23" fillId="0" borderId="40" xfId="72" applyNumberFormat="1" applyFont="1" applyFill="1" applyBorder="1" applyAlignment="1">
      <alignment vertical="center" wrapText="1"/>
    </xf>
    <xf numFmtId="0" fontId="23" fillId="26" borderId="36" xfId="72" applyFont="1" applyFill="1" applyBorder="1" applyAlignment="1">
      <alignment vertical="center"/>
    </xf>
    <xf numFmtId="0" fontId="23" fillId="26" borderId="69" xfId="72" applyFont="1" applyFill="1" applyBorder="1" applyAlignment="1">
      <alignment vertical="center"/>
    </xf>
    <xf numFmtId="0" fontId="23" fillId="26" borderId="40" xfId="72" applyFont="1" applyFill="1" applyBorder="1" applyAlignment="1">
      <alignment vertical="center"/>
    </xf>
    <xf numFmtId="0" fontId="2" fillId="26" borderId="33" xfId="72" applyFont="1" applyFill="1" applyBorder="1" applyAlignment="1">
      <alignment horizontal="center" vertical="center" wrapText="1"/>
    </xf>
    <xf numFmtId="0" fontId="2" fillId="26" borderId="33" xfId="72" applyFont="1" applyFill="1" applyBorder="1" applyAlignment="1">
      <alignment horizontal="center" vertical="center"/>
    </xf>
    <xf numFmtId="177" fontId="23" fillId="26" borderId="36" xfId="73" applyNumberFormat="1" applyFont="1" applyFill="1" applyBorder="1" applyAlignment="1">
      <alignment horizontal="left" vertical="center" wrapText="1"/>
    </xf>
    <xf numFmtId="177" fontId="23" fillId="26" borderId="69" xfId="73" applyNumberFormat="1" applyFont="1" applyFill="1" applyBorder="1" applyAlignment="1">
      <alignment horizontal="left" vertical="center" wrapText="1"/>
    </xf>
    <xf numFmtId="177" fontId="23" fillId="26" borderId="40" xfId="73" applyNumberFormat="1" applyFont="1" applyFill="1" applyBorder="1" applyAlignment="1">
      <alignment horizontal="left" vertical="center" wrapText="1"/>
    </xf>
    <xf numFmtId="0" fontId="23" fillId="26" borderId="36" xfId="73" applyFont="1" applyFill="1" applyBorder="1" applyAlignment="1">
      <alignment horizontal="left" vertical="center"/>
    </xf>
    <xf numFmtId="0" fontId="23" fillId="26" borderId="69" xfId="73" applyFont="1" applyFill="1" applyBorder="1" applyAlignment="1">
      <alignment horizontal="left" vertical="center"/>
    </xf>
    <xf numFmtId="0" fontId="23" fillId="26" borderId="40" xfId="73" applyFont="1" applyFill="1" applyBorder="1" applyAlignment="1">
      <alignment horizontal="left" vertical="center"/>
    </xf>
    <xf numFmtId="176" fontId="27" fillId="0" borderId="36" xfId="72" applyNumberFormat="1" applyFont="1" applyFill="1" applyBorder="1" applyAlignment="1">
      <alignment vertical="center"/>
    </xf>
    <xf numFmtId="176" fontId="27" fillId="0" borderId="69" xfId="72" applyNumberFormat="1" applyFont="1" applyFill="1" applyBorder="1" applyAlignment="1">
      <alignment vertical="center"/>
    </xf>
    <xf numFmtId="176" fontId="27" fillId="0" borderId="40" xfId="72"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81" xfId="62" applyFont="1" applyFill="1" applyBorder="1" applyAlignment="1" applyProtection="1">
      <alignment horizontal="left" vertical="center"/>
    </xf>
    <xf numFmtId="0" fontId="25" fillId="0" borderId="83"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7" xfId="62" applyFont="1" applyFill="1" applyBorder="1" applyAlignment="1" applyProtection="1">
      <alignment horizontal="left" vertical="center"/>
    </xf>
    <xf numFmtId="0" fontId="26" fillId="0" borderId="74" xfId="81" applyFont="1" applyFill="1" applyBorder="1" applyAlignment="1">
      <alignment horizontal="left" vertical="center" wrapText="1"/>
    </xf>
    <xf numFmtId="0" fontId="26" fillId="0" borderId="80" xfId="81" applyFont="1" applyFill="1" applyBorder="1" applyAlignment="1">
      <alignment horizontal="left" vertical="center" wrapText="1"/>
    </xf>
    <xf numFmtId="0" fontId="26" fillId="0" borderId="69" xfId="81" applyFont="1" applyFill="1" applyBorder="1" applyAlignment="1">
      <alignment horizontal="left" vertical="center" wrapText="1"/>
    </xf>
    <xf numFmtId="0" fontId="26" fillId="0" borderId="69" xfId="81" applyFont="1" applyBorder="1" applyAlignment="1">
      <alignment horizontal="left" vertical="center" wrapText="1"/>
    </xf>
    <xf numFmtId="0" fontId="26" fillId="0" borderId="76" xfId="81" applyFont="1" applyBorder="1" applyAlignment="1">
      <alignment horizontal="left" vertical="center" wrapText="1"/>
    </xf>
    <xf numFmtId="0" fontId="26" fillId="0" borderId="81" xfId="81" applyFont="1" applyFill="1" applyBorder="1" applyAlignment="1">
      <alignment horizontal="left" vertical="center" wrapText="1"/>
    </xf>
    <xf numFmtId="0" fontId="26" fillId="0" borderId="81" xfId="81" applyFont="1" applyBorder="1" applyAlignment="1">
      <alignment horizontal="left" vertical="center" wrapText="1"/>
    </xf>
    <xf numFmtId="0" fontId="26" fillId="0" borderId="83" xfId="81" applyFont="1" applyBorder="1" applyAlignment="1">
      <alignment horizontal="left" vertical="center" wrapText="1"/>
    </xf>
    <xf numFmtId="0" fontId="26" fillId="0" borderId="69" xfId="64" applyFont="1" applyFill="1" applyBorder="1" applyAlignment="1">
      <alignment vertical="center"/>
    </xf>
    <xf numFmtId="0" fontId="26" fillId="0" borderId="76" xfId="64" applyFont="1" applyFill="1" applyBorder="1" applyAlignment="1">
      <alignment vertical="center"/>
    </xf>
    <xf numFmtId="0" fontId="26" fillId="0" borderId="81" xfId="64" applyFont="1" applyFill="1" applyBorder="1" applyAlignment="1">
      <alignment vertical="center"/>
    </xf>
    <xf numFmtId="0" fontId="26" fillId="0" borderId="83"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82" xfId="64" applyFont="1" applyFill="1" applyBorder="1" applyAlignment="1">
      <alignment vertical="center"/>
    </xf>
    <xf numFmtId="0" fontId="26" fillId="0" borderId="74" xfId="64" applyFont="1" applyFill="1" applyBorder="1" applyAlignment="1">
      <alignment vertical="center"/>
    </xf>
    <xf numFmtId="0" fontId="26" fillId="0" borderId="8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82" xfId="63" applyFont="1" applyFill="1" applyBorder="1" applyAlignment="1">
      <alignment vertical="center"/>
    </xf>
    <xf numFmtId="0" fontId="26" fillId="0" borderId="74"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76"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83"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2011_長野市_2012" xfId="54"/>
    <cellStyle name="標準 3" xfId="55"/>
    <cellStyle name="標準 3 2" xfId="56"/>
    <cellStyle name="標準 3_APAHO401000" xfId="57"/>
    <cellStyle name="標準 3_ZJ01_202011_長野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70"/>
    <cellStyle name="標準 6_APAHO402200_O-JJ1016-001-3_財政状況資料集(決算状況カード(各会計・関係団体))(Rev2)2" xfId="71"/>
    <cellStyle name="標準_【レイアウト】（県）資料３（Ｐ２）　歳出比較分析表" xfId="72"/>
    <cellStyle name="標準_【レイアウト】（市）資料３（Ｐ２）　歳出比較分析表" xfId="73"/>
    <cellStyle name="標準_APAHO251300" xfId="74"/>
    <cellStyle name="標準_APAHO252300" xfId="75"/>
    <cellStyle name="標準_APAHO402100" xfId="76"/>
    <cellStyle name="標準_APAHO402300" xfId="77"/>
    <cellStyle name="標準_APAHO402400" xfId="78"/>
    <cellStyle name="標準_Book1" xfId="79"/>
    <cellStyle name="標準_O-JJ0722-001-3_決算状況カード(各会計・関係団体)_O-JJ1016-001-3_財政状況資料集(決算状況カード(各会計・関係団体))(Rev2)2" xfId="80"/>
    <cellStyle name="標準_O-JJ0722-001-8_連結実質赤字比率に係る赤字・黒字の構成分析" xfId="81"/>
    <cellStyle name="標準_各種ファイル結合ツール(市町村)" xfId="82"/>
    <cellStyle name="良い" xfId="8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1">
                  <c:v>47646</c:v>
                </c:pt>
                <c:pt idx="2">
                  <c:v>47155</c:v>
                </c:pt>
                <c:pt idx="3">
                  <c:v>43858</c:v>
                </c:pt>
                <c:pt idx="4">
                  <c:v>41705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1">
                  <c:v>57345</c:v>
                </c:pt>
                <c:pt idx="2">
                  <c:v>59580</c:v>
                </c:pt>
                <c:pt idx="3">
                  <c:v>61333</c:v>
                </c:pt>
                <c:pt idx="4">
                  <c:v>61344</c:v>
                </c:pt>
              </c:numCache>
            </c:numRef>
          </c:val>
          <c:smooth val="0"/>
        </c:ser>
        <c:dLbls>
          <c:showLegendKey val="0"/>
          <c:showVal val="0"/>
          <c:showCatName val="0"/>
          <c:showSerName val="0"/>
          <c:showPercent val="0"/>
          <c:showBubbleSize val="0"/>
        </c:dLbls>
        <c:marker val="1"/>
        <c:smooth val="0"/>
        <c:axId val="74609408"/>
        <c:axId val="74611328"/>
      </c:lineChart>
      <c:catAx>
        <c:axId val="7460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611328"/>
        <c:crosses val="autoZero"/>
        <c:auto val="1"/>
        <c:lblAlgn val="ctr"/>
        <c:lblOffset val="100"/>
        <c:tickLblSkip val="1"/>
        <c:tickMarkSkip val="1"/>
        <c:noMultiLvlLbl val="0"/>
      </c:catAx>
      <c:valAx>
        <c:axId val="746113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60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c:v>
                </c:pt>
                <c:pt idx="1">
                  <c:v>2.16</c:v>
                </c:pt>
                <c:pt idx="2">
                  <c:v>2.91</c:v>
                </c:pt>
                <c:pt idx="3">
                  <c:v>2.2599999999999998</c:v>
                </c:pt>
                <c:pt idx="4">
                  <c:v>1.0900000000000001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c:v>
                </c:pt>
                <c:pt idx="1">
                  <c:v>19.329999999999998</c:v>
                </c:pt>
                <c:pt idx="2">
                  <c:v>19.100000000000001</c:v>
                </c:pt>
                <c:pt idx="3">
                  <c:v>18.05</c:v>
                </c:pt>
                <c:pt idx="4">
                  <c:v>17.54</c:v>
                </c:pt>
              </c:numCache>
            </c:numRef>
          </c:val>
        </c:ser>
        <c:dLbls>
          <c:showLegendKey val="0"/>
          <c:showVal val="0"/>
          <c:showCatName val="0"/>
          <c:showSerName val="0"/>
          <c:showPercent val="0"/>
          <c:showBubbleSize val="0"/>
        </c:dLbls>
        <c:gapWidth val="250"/>
        <c:overlap val="100"/>
        <c:axId val="73747072"/>
        <c:axId val="7374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#N/A</c:v>
                </c:pt>
                <c:pt idx="1">
                  <c:v>0.56999999999999995</c:v>
                </c:pt>
                <c:pt idx="2">
                  <c:v>0.93</c:v>
                </c:pt>
                <c:pt idx="3">
                  <c:v>-1.22</c:v>
                </c:pt>
                <c:pt idx="4">
                  <c:v>-1.79</c:v>
                </c:pt>
              </c:numCache>
            </c:numRef>
          </c:val>
          <c:smooth val="0"/>
        </c:ser>
        <c:dLbls>
          <c:showLegendKey val="0"/>
          <c:showVal val="0"/>
          <c:showCatName val="0"/>
          <c:showSerName val="0"/>
          <c:showPercent val="0"/>
          <c:showBubbleSize val="0"/>
        </c:dLbls>
        <c:marker val="1"/>
        <c:smooth val="0"/>
        <c:axId val="73747072"/>
        <c:axId val="73749248"/>
      </c:lineChart>
      <c:catAx>
        <c:axId val="737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749248"/>
        <c:crosses val="autoZero"/>
        <c:auto val="1"/>
        <c:lblAlgn val="ctr"/>
        <c:lblOffset val="100"/>
        <c:tickLblSkip val="1"/>
        <c:tickMarkSkip val="1"/>
        <c:noMultiLvlLbl val="0"/>
      </c:catAx>
      <c:valAx>
        <c:axId val="7374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7470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0</c:v>
                </c:pt>
                <c:pt idx="1">
                  <c:v>0</c:v>
                </c:pt>
                <c:pt idx="2">
                  <c:v>#N/A</c:v>
                </c:pt>
                <c:pt idx="3">
                  <c:v>0.12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戸隠観光施設事業会計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#N/A</c:v>
                </c:pt>
                <c:pt idx="3">
                  <c:v>0.03</c:v>
                </c:pt>
                <c:pt idx="4">
                  <c:v>#N/A</c:v>
                </c:pt>
                <c:pt idx="5">
                  <c:v>0.01</c:v>
                </c:pt>
                <c:pt idx="6">
                  <c:v>#N/A</c:v>
                </c:pt>
                <c:pt idx="7">
                  <c:v>0.01</c:v>
                </c:pt>
                <c:pt idx="8">
                  <c:v>#N/A</c:v>
                </c:pt>
                <c:pt idx="9">
                  <c:v>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#N/A</c:v>
                </c:pt>
                <c:pt idx="3">
                  <c:v>0.25</c:v>
                </c:pt>
                <c:pt idx="4">
                  <c:v>#N/A</c:v>
                </c:pt>
                <c:pt idx="5">
                  <c:v>0.09</c:v>
                </c:pt>
                <c:pt idx="6">
                  <c:v>#N/A</c:v>
                </c:pt>
                <c:pt idx="7">
                  <c:v>7.0000000000000007E-2</c:v>
                </c:pt>
                <c:pt idx="8">
                  <c:v>#N/A</c:v>
                </c:pt>
                <c:pt idx="9">
                  <c:v>0.12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0</c:v>
                </c:pt>
                <c:pt idx="1">
                  <c:v>0</c:v>
                </c:pt>
                <c:pt idx="2">
                  <c:v>#N/A</c:v>
                </c:pt>
                <c:pt idx="3">
                  <c:v>2.0699999999999998</c:v>
                </c:pt>
                <c:pt idx="4">
                  <c:v>#N/A</c:v>
                </c:pt>
                <c:pt idx="5">
                  <c:v>2.91</c:v>
                </c:pt>
                <c:pt idx="6">
                  <c:v>#N/A</c:v>
                </c:pt>
                <c:pt idx="7">
                  <c:v>2.2599999999999998</c:v>
                </c:pt>
                <c:pt idx="8">
                  <c:v>#N/A</c:v>
                </c:pt>
                <c:pt idx="9">
                  <c:v>1.0900000000000001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0</c:v>
                </c:pt>
                <c:pt idx="1">
                  <c:v>0</c:v>
                </c:pt>
                <c:pt idx="2">
                  <c:v>#N/A</c:v>
                </c:pt>
                <c:pt idx="3">
                  <c:v>1.25</c:v>
                </c:pt>
                <c:pt idx="4">
                  <c:v>#N/A</c:v>
                </c:pt>
                <c:pt idx="5">
                  <c:v>1.04</c:v>
                </c:pt>
                <c:pt idx="6">
                  <c:v>#N/A</c:v>
                </c:pt>
                <c:pt idx="7">
                  <c:v>1.3</c:v>
                </c:pt>
                <c:pt idx="8">
                  <c:v>#N/A</c:v>
                </c:pt>
                <c:pt idx="9">
                  <c:v>1.32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0</c:v>
                </c:pt>
                <c:pt idx="1">
                  <c:v>0</c:v>
                </c:pt>
                <c:pt idx="2">
                  <c:v>#N/A</c:v>
                </c:pt>
                <c:pt idx="3">
                  <c:v>2.54</c:v>
                </c:pt>
                <c:pt idx="4">
                  <c:v>#N/A</c:v>
                </c:pt>
                <c:pt idx="5">
                  <c:v>2.95</c:v>
                </c:pt>
                <c:pt idx="6">
                  <c:v>#N/A</c:v>
                </c:pt>
                <c:pt idx="7">
                  <c:v>3.52</c:v>
                </c:pt>
                <c:pt idx="8">
                  <c:v>#N/A</c:v>
                </c:pt>
                <c:pt idx="9">
                  <c:v>4.3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0</c:v>
                </c:pt>
                <c:pt idx="1">
                  <c:v>0</c:v>
                </c:pt>
                <c:pt idx="2">
                  <c:v>#N/A</c:v>
                </c:pt>
                <c:pt idx="3">
                  <c:v>4.22</c:v>
                </c:pt>
                <c:pt idx="4">
                  <c:v>#N/A</c:v>
                </c:pt>
                <c:pt idx="5">
                  <c:v>4.7699999999999996</c:v>
                </c:pt>
                <c:pt idx="6">
                  <c:v>#N/A</c:v>
                </c:pt>
                <c:pt idx="7">
                  <c:v>5.89</c:v>
                </c:pt>
                <c:pt idx="8">
                  <c:v>#N/A</c:v>
                </c:pt>
                <c:pt idx="9">
                  <c:v>6.99</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c:v>
                </c:pt>
                <c:pt idx="1">
                  <c:v>0</c:v>
                </c:pt>
                <c:pt idx="2">
                  <c:v>#N/A</c:v>
                </c:pt>
                <c:pt idx="3">
                  <c:v>6.37</c:v>
                </c:pt>
                <c:pt idx="4">
                  <c:v>#N/A</c:v>
                </c:pt>
                <c:pt idx="5">
                  <c:v>7.17</c:v>
                </c:pt>
                <c:pt idx="6">
                  <c:v>#N/A</c:v>
                </c:pt>
                <c:pt idx="7">
                  <c:v>7.82</c:v>
                </c:pt>
                <c:pt idx="8">
                  <c:v>#N/A</c:v>
                </c:pt>
                <c:pt idx="9">
                  <c:v>7.82</c:v>
                </c:pt>
              </c:numCache>
            </c:numRef>
          </c:val>
        </c:ser>
        <c:dLbls>
          <c:showLegendKey val="0"/>
          <c:showVal val="0"/>
          <c:showCatName val="0"/>
          <c:showSerName val="0"/>
          <c:showPercent val="0"/>
          <c:showBubbleSize val="0"/>
        </c:dLbls>
        <c:gapWidth val="150"/>
        <c:overlap val="100"/>
        <c:axId val="91185920"/>
        <c:axId val="91187456"/>
      </c:barChart>
      <c:catAx>
        <c:axId val="911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187456"/>
        <c:crosses val="autoZero"/>
        <c:auto val="1"/>
        <c:lblAlgn val="ctr"/>
        <c:lblOffset val="100"/>
        <c:tickLblSkip val="1"/>
        <c:tickMarkSkip val="1"/>
        <c:noMultiLvlLbl val="0"/>
      </c:catAx>
      <c:valAx>
        <c:axId val="9118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8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48398832001E-2"/>
          <c:y val="8.7976602576723573E-2"/>
          <c:w val="0.89769707462702186"/>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0</c:v>
                </c:pt>
                <c:pt idx="5">
                  <c:v>19680</c:v>
                </c:pt>
                <c:pt idx="8">
                  <c:v>19012</c:v>
                </c:pt>
                <c:pt idx="11">
                  <c:v>19099</c:v>
                </c:pt>
                <c:pt idx="14">
                  <c:v>18997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677</c:v>
                </c:pt>
                <c:pt idx="6">
                  <c:v>1206</c:v>
                </c:pt>
                <c:pt idx="9">
                  <c:v>617</c:v>
                </c:pt>
                <c:pt idx="12">
                  <c:v>503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79</c:v>
                </c:pt>
                <c:pt idx="6">
                  <c:v>78</c:v>
                </c:pt>
                <c:pt idx="9">
                  <c:v>75</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0</c:v>
                </c:pt>
                <c:pt idx="3">
                  <c:v>6301</c:v>
                </c:pt>
                <c:pt idx="6">
                  <c:v>5725</c:v>
                </c:pt>
                <c:pt idx="9">
                  <c:v>5946</c:v>
                </c:pt>
                <c:pt idx="12">
                  <c:v>5601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54</c:v>
                </c:pt>
                <c:pt idx="6">
                  <c:v>31</c:v>
                </c:pt>
                <c:pt idx="9">
                  <c:v>7</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0</c:v>
                </c:pt>
                <c:pt idx="3">
                  <c:v>21167</c:v>
                </c:pt>
                <c:pt idx="6">
                  <c:v>20452</c:v>
                </c:pt>
                <c:pt idx="9">
                  <c:v>19883</c:v>
                </c:pt>
                <c:pt idx="12">
                  <c:v>19544</c:v>
                </c:pt>
              </c:numCache>
            </c:numRef>
          </c:val>
        </c:ser>
        <c:dLbls>
          <c:showLegendKey val="0"/>
          <c:showVal val="0"/>
          <c:showCatName val="0"/>
          <c:showSerName val="0"/>
          <c:showPercent val="0"/>
          <c:showBubbleSize val="0"/>
        </c:dLbls>
        <c:gapWidth val="100"/>
        <c:overlap val="100"/>
        <c:axId val="90210304"/>
        <c:axId val="9021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#N/A</c:v>
                </c:pt>
                <c:pt idx="2">
                  <c:v>#N/A</c:v>
                </c:pt>
                <c:pt idx="3">
                  <c:v>#N/A</c:v>
                </c:pt>
                <c:pt idx="4">
                  <c:v>8598</c:v>
                </c:pt>
                <c:pt idx="5">
                  <c:v>#N/A</c:v>
                </c:pt>
                <c:pt idx="6">
                  <c:v>#N/A</c:v>
                </c:pt>
                <c:pt idx="7">
                  <c:v>8480</c:v>
                </c:pt>
                <c:pt idx="8">
                  <c:v>#N/A</c:v>
                </c:pt>
                <c:pt idx="9">
                  <c:v>#N/A</c:v>
                </c:pt>
                <c:pt idx="10">
                  <c:v>7429</c:v>
                </c:pt>
                <c:pt idx="11">
                  <c:v>#N/A</c:v>
                </c:pt>
                <c:pt idx="12">
                  <c:v>#N/A</c:v>
                </c:pt>
                <c:pt idx="13">
                  <c:v>6714</c:v>
                </c:pt>
                <c:pt idx="14">
                  <c:v>#N/A</c:v>
                </c:pt>
              </c:numCache>
            </c:numRef>
          </c:val>
          <c:smooth val="0"/>
        </c:ser>
        <c:dLbls>
          <c:showLegendKey val="0"/>
          <c:showVal val="0"/>
          <c:showCatName val="0"/>
          <c:showSerName val="0"/>
          <c:showPercent val="0"/>
          <c:showBubbleSize val="0"/>
        </c:dLbls>
        <c:marker val="1"/>
        <c:smooth val="0"/>
        <c:axId val="90210304"/>
        <c:axId val="90212224"/>
      </c:lineChart>
      <c:catAx>
        <c:axId val="9021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212224"/>
        <c:crosses val="autoZero"/>
        <c:auto val="1"/>
        <c:lblAlgn val="ctr"/>
        <c:lblOffset val="100"/>
        <c:tickLblSkip val="1"/>
        <c:tickMarkSkip val="1"/>
        <c:noMultiLvlLbl val="0"/>
      </c:catAx>
      <c:valAx>
        <c:axId val="9021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103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0</c:v>
                </c:pt>
                <c:pt idx="5">
                  <c:v>154738</c:v>
                </c:pt>
                <c:pt idx="8">
                  <c:v>157398</c:v>
                </c:pt>
                <c:pt idx="11">
                  <c:v>160351</c:v>
                </c:pt>
                <c:pt idx="14">
                  <c:v>157617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35126</c:v>
                </c:pt>
                <c:pt idx="8">
                  <c:v>32139</c:v>
                </c:pt>
                <c:pt idx="11">
                  <c:v>30172</c:v>
                </c:pt>
                <c:pt idx="14">
                  <c:v>26882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0</c:v>
                </c:pt>
                <c:pt idx="5">
                  <c:v>31845</c:v>
                </c:pt>
                <c:pt idx="8">
                  <c:v>34536</c:v>
                </c:pt>
                <c:pt idx="11">
                  <c:v>33024</c:v>
                </c:pt>
                <c:pt idx="14">
                  <c:v>32867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4144</c:v>
                </c:pt>
                <c:pt idx="6">
                  <c:v>3186</c:v>
                </c:pt>
                <c:pt idx="9">
                  <c:v>2771</c:v>
                </c:pt>
                <c:pt idx="12">
                  <c:v>3364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0</c:v>
                </c:pt>
                <c:pt idx="3">
                  <c:v>22365</c:v>
                </c:pt>
                <c:pt idx="6">
                  <c:v>22914</c:v>
                </c:pt>
                <c:pt idx="9">
                  <c:v>23454</c:v>
                </c:pt>
                <c:pt idx="12">
                  <c:v>24220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668</c:v>
                </c:pt>
                <c:pt idx="6">
                  <c:v>639</c:v>
                </c:pt>
                <c:pt idx="9">
                  <c:v>510</c:v>
                </c:pt>
                <c:pt idx="12">
                  <c:v>424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0</c:v>
                </c:pt>
                <c:pt idx="3">
                  <c:v>85135</c:v>
                </c:pt>
                <c:pt idx="6">
                  <c:v>81165</c:v>
                </c:pt>
                <c:pt idx="9">
                  <c:v>76782</c:v>
                </c:pt>
                <c:pt idx="12">
                  <c:v>72799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5421</c:v>
                </c:pt>
                <c:pt idx="6">
                  <c:v>4511</c:v>
                </c:pt>
                <c:pt idx="9">
                  <c:v>4103</c:v>
                </c:pt>
                <c:pt idx="12">
                  <c:v>3872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0</c:v>
                </c:pt>
                <c:pt idx="3">
                  <c:v>144279</c:v>
                </c:pt>
                <c:pt idx="6">
                  <c:v>138216</c:v>
                </c:pt>
                <c:pt idx="9">
                  <c:v>134002</c:v>
                </c:pt>
                <c:pt idx="12">
                  <c:v>131096</c:v>
                </c:pt>
              </c:numCache>
            </c:numRef>
          </c:val>
        </c:ser>
        <c:dLbls>
          <c:showLegendKey val="0"/>
          <c:showVal val="0"/>
          <c:showCatName val="0"/>
          <c:showSerName val="0"/>
          <c:showPercent val="0"/>
          <c:showBubbleSize val="0"/>
        </c:dLbls>
        <c:gapWidth val="100"/>
        <c:overlap val="100"/>
        <c:axId val="90955776"/>
        <c:axId val="90957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#N/A</c:v>
                </c:pt>
                <c:pt idx="2">
                  <c:v>#N/A</c:v>
                </c:pt>
                <c:pt idx="3">
                  <c:v>#N/A</c:v>
                </c:pt>
                <c:pt idx="4">
                  <c:v>40302</c:v>
                </c:pt>
                <c:pt idx="5">
                  <c:v>#N/A</c:v>
                </c:pt>
                <c:pt idx="6">
                  <c:v>#N/A</c:v>
                </c:pt>
                <c:pt idx="7">
                  <c:v>26557</c:v>
                </c:pt>
                <c:pt idx="8">
                  <c:v>#N/A</c:v>
                </c:pt>
                <c:pt idx="9">
                  <c:v>#N/A</c:v>
                </c:pt>
                <c:pt idx="10">
                  <c:v>18076</c:v>
                </c:pt>
                <c:pt idx="11">
                  <c:v>#N/A</c:v>
                </c:pt>
                <c:pt idx="12">
                  <c:v>#N/A</c:v>
                </c:pt>
                <c:pt idx="13">
                  <c:v>18408</c:v>
                </c:pt>
                <c:pt idx="14">
                  <c:v>#N/A</c:v>
                </c:pt>
              </c:numCache>
            </c:numRef>
          </c:val>
          <c:smooth val="0"/>
        </c:ser>
        <c:dLbls>
          <c:showLegendKey val="0"/>
          <c:showVal val="0"/>
          <c:showCatName val="0"/>
          <c:showSerName val="0"/>
          <c:showPercent val="0"/>
          <c:showBubbleSize val="0"/>
        </c:dLbls>
        <c:marker val="1"/>
        <c:smooth val="0"/>
        <c:axId val="90955776"/>
        <c:axId val="90957696"/>
      </c:lineChart>
      <c:catAx>
        <c:axId val="909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957696"/>
        <c:crosses val="autoZero"/>
        <c:auto val="1"/>
        <c:lblAlgn val="ctr"/>
        <c:lblOffset val="100"/>
        <c:tickLblSkip val="1"/>
        <c:tickMarkSkip val="1"/>
        <c:noMultiLvlLbl val="0"/>
      </c:catAx>
      <c:valAx>
        <c:axId val="9095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557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9403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9403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長野県長野市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9403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9403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94040"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386,128</a:t>
          </a:r>
        </a:p>
        <a:p>
          <a:pPr algn="r" rtl="0">
            <a:defRPr sz="1000"/>
          </a:pPr>
          <a:r>
            <a:rPr lang="en-US" altLang="ja-JP" sz="1100" b="1" i="0" u="none" strike="noStrike" baseline="0">
              <a:solidFill>
                <a:srgbClr val="000000"/>
              </a:solidFill>
              <a:latin typeface="ＭＳ ゴシック"/>
              <a:ea typeface="ＭＳ ゴシック"/>
            </a:rPr>
            <a:t>382,749</a:t>
          </a:r>
        </a:p>
        <a:p>
          <a:pPr algn="r" rtl="0">
            <a:defRPr sz="1000"/>
          </a:pPr>
          <a:r>
            <a:rPr lang="en-US" altLang="ja-JP" sz="1100" b="1" i="0" u="none" strike="noStrike" baseline="0">
              <a:solidFill>
                <a:srgbClr val="000000"/>
              </a:solidFill>
              <a:latin typeface="ＭＳ ゴシック"/>
              <a:ea typeface="ＭＳ ゴシック"/>
            </a:rPr>
            <a:t>834.85</a:t>
          </a:r>
        </a:p>
        <a:p>
          <a:pPr algn="r" rtl="0">
            <a:defRPr sz="1000"/>
          </a:pPr>
          <a:r>
            <a:rPr lang="en-US" altLang="ja-JP" sz="1100" b="1" i="0" u="none" strike="noStrike" baseline="0">
              <a:solidFill>
                <a:srgbClr val="000000"/>
              </a:solidFill>
              <a:latin typeface="ＭＳ ゴシック"/>
              <a:ea typeface="ＭＳ ゴシック"/>
            </a:rPr>
            <a:t>151,211,039</a:t>
          </a:r>
        </a:p>
        <a:p>
          <a:pPr algn="r" rtl="0">
            <a:lnSpc>
              <a:spcPts val="1300"/>
            </a:lnSpc>
            <a:defRPr sz="1000"/>
          </a:pPr>
          <a:r>
            <a:rPr lang="en-US" altLang="ja-JP" sz="1100" b="1" i="0" u="none" strike="noStrike" baseline="0">
              <a:solidFill>
                <a:srgbClr val="000000"/>
              </a:solidFill>
              <a:latin typeface="ＭＳ ゴシック"/>
              <a:ea typeface="ＭＳ ゴシック"/>
            </a:rPr>
            <a:t>146,589,568</a:t>
          </a:r>
        </a:p>
        <a:p>
          <a:pPr algn="r" rtl="0">
            <a:defRPr sz="1000"/>
          </a:pPr>
          <a:r>
            <a:rPr lang="en-US" altLang="ja-JP" sz="1100" b="1" i="0" u="none" strike="noStrike" baseline="0">
              <a:solidFill>
                <a:srgbClr val="000000"/>
              </a:solidFill>
              <a:latin typeface="ＭＳ ゴシック"/>
              <a:ea typeface="ＭＳ ゴシック"/>
            </a:rPr>
            <a:t>970,402</a:t>
          </a:r>
        </a:p>
        <a:p>
          <a:pPr algn="r" rtl="0">
            <a:lnSpc>
              <a:spcPts val="1300"/>
            </a:lnSpc>
            <a:defRPr sz="1000"/>
          </a:pPr>
          <a:r>
            <a:rPr lang="en-US" altLang="ja-JP" sz="1100" b="1" i="0" u="none" strike="noStrike" baseline="0">
              <a:solidFill>
                <a:srgbClr val="000000"/>
              </a:solidFill>
              <a:latin typeface="ＭＳ ゴシック"/>
              <a:ea typeface="ＭＳ ゴシック"/>
            </a:rPr>
            <a:t>88,924,514</a:t>
          </a:r>
        </a:p>
        <a:p>
          <a:pPr algn="r" rtl="0">
            <a:lnSpc>
              <a:spcPts val="1300"/>
            </a:lnSpc>
            <a:defRPr sz="1000"/>
          </a:pPr>
          <a:r>
            <a:rPr lang="en-US" altLang="ja-JP" sz="1100" b="1" i="0" u="none" strike="noStrike" baseline="0">
              <a:solidFill>
                <a:srgbClr val="000000"/>
              </a:solidFill>
              <a:latin typeface="ＭＳ ゴシック"/>
              <a:ea typeface="ＭＳ ゴシック"/>
            </a:rPr>
            <a:t>131,095,568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10.1</a:t>
          </a:r>
        </a:p>
        <a:p>
          <a:pPr algn="r" rtl="0">
            <a:lnSpc>
              <a:spcPts val="1300"/>
            </a:lnSpc>
            <a:defRPr sz="1000"/>
          </a:pPr>
          <a:r>
            <a:rPr lang="en-US" altLang="ja-JP" sz="1100" b="1" i="0" u="none" strike="noStrike" baseline="0">
              <a:solidFill>
                <a:srgbClr val="000000"/>
              </a:solidFill>
              <a:latin typeface="ＭＳ ゴシック"/>
              <a:ea typeface="ＭＳ ゴシック"/>
            </a:rPr>
            <a:t>24.9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　－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中核市  </a:t>
          </a:r>
        </a:p>
        <a:p>
          <a:pPr algn="l" rtl="0">
            <a:lnSpc>
              <a:spcPts val="1300"/>
            </a:lnSpc>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中核市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2922"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9405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9405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9405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9405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9405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9405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9405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556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81952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40735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3434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60692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86727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29/41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0.38</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9407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94076"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年度までは類似団体とほぼ同程度の数値であったが、</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月及び</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月の市町村合併を経て市域、人口が増加する一方、市税収入が伸び悩み、数値が悪化した。</a:t>
          </a:r>
        </a:p>
        <a:p>
          <a:pPr algn="l" rtl="0">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年度においても、景気回復基調から法人・個人市民税は増加したものの、地価の下落等により固定資産税・都市計画税が大きく減少し、前年度と同様、類似団体平均値を</a:t>
          </a:r>
          <a:r>
            <a:rPr lang="en-US" altLang="ja-JP" sz="1300" b="0" i="0" u="none" strike="noStrike" baseline="0">
              <a:solidFill>
                <a:srgbClr val="000000"/>
              </a:solidFill>
              <a:latin typeface="ＭＳ Ｐゴシック"/>
              <a:ea typeface="ＭＳ Ｐゴシック"/>
            </a:rPr>
            <a:t>0.08</a:t>
          </a:r>
          <a:r>
            <a:rPr lang="ja-JP" altLang="en-US" sz="1300" b="0" i="0" u="none" strike="noStrike" baseline="0">
              <a:solidFill>
                <a:srgbClr val="000000"/>
              </a:solidFill>
              <a:latin typeface="ＭＳ Ｐゴシック"/>
              <a:ea typeface="ＭＳ Ｐゴシック"/>
            </a:rPr>
            <a:t>ポイント下回った状態にある。</a:t>
          </a:r>
        </a:p>
        <a:p>
          <a:pPr algn="l" rtl="0">
            <a:lnSpc>
              <a:spcPts val="1600"/>
            </a:lnSpc>
            <a:defRPr sz="1000"/>
          </a:pPr>
          <a:r>
            <a:rPr lang="ja-JP" altLang="en-US" sz="1300" b="0" i="0" u="none" strike="noStrike" baseline="0">
              <a:solidFill>
                <a:srgbClr val="000000"/>
              </a:solidFill>
              <a:latin typeface="ＭＳ Ｐゴシック"/>
              <a:ea typeface="ＭＳ Ｐゴシック"/>
            </a:rPr>
            <a:t>　今後も、平成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長野市行政改革大綱実施計画に沿って、コンビニー収納など新たな収納方法や長野県地方税滞納整理機構の活用などによる市税の収納向上、また、公共施設や事務事業の見直しを計画的に進め、財政基盤の強化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9407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94081"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94083"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94085"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94087"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94089"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94091"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9409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37</xdr:row>
      <xdr:rowOff>19050</xdr:rowOff>
    </xdr:from>
    <xdr:to>
      <xdr:col>7</xdr:col>
      <xdr:colOff>152400</xdr:colOff>
      <xdr:row>44</xdr:row>
      <xdr:rowOff>161925</xdr:rowOff>
    </xdr:to>
    <xdr:sp macro="" textlink="">
      <xdr:nvSpPr>
        <xdr:cNvPr id="94094" name="Line 62"/>
        <xdr:cNvSpPr>
          <a:spLocks noChangeShapeType="1"/>
        </xdr:cNvSpPr>
      </xdr:nvSpPr>
      <xdr:spPr bwMode="auto">
        <a:xfrm flipV="1">
          <a:off x="4953000" y="6362700"/>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03" name="財政力最小値テキスト"/>
        <xdr:cNvSpPr txBox="1">
          <a:spLocks noChangeArrowheads="1"/>
        </xdr:cNvSpPr>
      </xdr:nvSpPr>
      <xdr:spPr bwMode="auto">
        <a:xfrm>
          <a:off x="5038725" y="770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0.44</a:t>
          </a:r>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94096" name="Line 64"/>
        <xdr:cNvSpPr>
          <a:spLocks noChangeShapeType="1"/>
        </xdr:cNvSpPr>
      </xdr:nvSpPr>
      <xdr:spPr bwMode="auto">
        <a:xfrm>
          <a:off x="4867275" y="77057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133350</xdr:rowOff>
    </xdr:from>
    <xdr:to>
      <xdr:col>8</xdr:col>
      <xdr:colOff>314325</xdr:colOff>
      <xdr:row>37</xdr:row>
      <xdr:rowOff>0</xdr:rowOff>
    </xdr:to>
    <xdr:sp macro="" textlink="">
      <xdr:nvSpPr>
        <xdr:cNvPr id="10305" name="財政力最大値テキスト"/>
        <xdr:cNvSpPr txBox="1">
          <a:spLocks noChangeArrowheads="1"/>
        </xdr:cNvSpPr>
      </xdr:nvSpPr>
      <xdr:spPr bwMode="auto">
        <a:xfrm>
          <a:off x="5038725"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a:t>
          </a:r>
        </a:p>
      </xdr:txBody>
    </xdr:sp>
    <xdr:clientData/>
  </xdr:twoCellAnchor>
  <xdr:twoCellAnchor>
    <xdr:from>
      <xdr:col>7</xdr:col>
      <xdr:colOff>66675</xdr:colOff>
      <xdr:row>37</xdr:row>
      <xdr:rowOff>19050</xdr:rowOff>
    </xdr:from>
    <xdr:to>
      <xdr:col>7</xdr:col>
      <xdr:colOff>238125</xdr:colOff>
      <xdr:row>37</xdr:row>
      <xdr:rowOff>19050</xdr:rowOff>
    </xdr:to>
    <xdr:sp macro="" textlink="">
      <xdr:nvSpPr>
        <xdr:cNvPr id="94098" name="Line 66"/>
        <xdr:cNvSpPr>
          <a:spLocks noChangeShapeType="1"/>
        </xdr:cNvSpPr>
      </xdr:nvSpPr>
      <xdr:spPr bwMode="auto">
        <a:xfrm>
          <a:off x="4867275" y="63627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9525</xdr:rowOff>
    </xdr:from>
    <xdr:to>
      <xdr:col>7</xdr:col>
      <xdr:colOff>152400</xdr:colOff>
      <xdr:row>42</xdr:row>
      <xdr:rowOff>28575</xdr:rowOff>
    </xdr:to>
    <xdr:sp macro="" textlink="">
      <xdr:nvSpPr>
        <xdr:cNvPr id="94099" name="Line 67"/>
        <xdr:cNvSpPr>
          <a:spLocks noChangeShapeType="1"/>
        </xdr:cNvSpPr>
      </xdr:nvSpPr>
      <xdr:spPr bwMode="auto">
        <a:xfrm>
          <a:off x="4114800" y="72104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28575</xdr:rowOff>
    </xdr:from>
    <xdr:to>
      <xdr:col>8</xdr:col>
      <xdr:colOff>314325</xdr:colOff>
      <xdr:row>41</xdr:row>
      <xdr:rowOff>66675</xdr:rowOff>
    </xdr:to>
    <xdr:sp macro="" textlink="">
      <xdr:nvSpPr>
        <xdr:cNvPr id="10308" name="財政力平均値テキスト"/>
        <xdr:cNvSpPr txBox="1">
          <a:spLocks noChangeArrowheads="1"/>
        </xdr:cNvSpPr>
      </xdr:nvSpPr>
      <xdr:spPr bwMode="auto">
        <a:xfrm>
          <a:off x="5038725" y="6886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0.76</a:t>
          </a:r>
        </a:p>
      </xdr:txBody>
    </xdr:sp>
    <xdr:clientData/>
  </xdr:twoCellAnchor>
  <xdr:twoCellAnchor>
    <xdr:from>
      <xdr:col>7</xdr:col>
      <xdr:colOff>104775</xdr:colOff>
      <xdr:row>40</xdr:row>
      <xdr:rowOff>152400</xdr:rowOff>
    </xdr:from>
    <xdr:to>
      <xdr:col>7</xdr:col>
      <xdr:colOff>200025</xdr:colOff>
      <xdr:row>41</xdr:row>
      <xdr:rowOff>85725</xdr:rowOff>
    </xdr:to>
    <xdr:sp macro="" textlink="">
      <xdr:nvSpPr>
        <xdr:cNvPr id="94101" name="AutoShape 69"/>
        <xdr:cNvSpPr>
          <a:spLocks noChangeArrowheads="1"/>
        </xdr:cNvSpPr>
      </xdr:nvSpPr>
      <xdr:spPr bwMode="auto">
        <a:xfrm>
          <a:off x="4905375" y="70104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152400</xdr:rowOff>
    </xdr:from>
    <xdr:to>
      <xdr:col>6</xdr:col>
      <xdr:colOff>0</xdr:colOff>
      <xdr:row>42</xdr:row>
      <xdr:rowOff>9525</xdr:rowOff>
    </xdr:to>
    <xdr:sp macro="" textlink="">
      <xdr:nvSpPr>
        <xdr:cNvPr id="94102" name="Line 70"/>
        <xdr:cNvSpPr>
          <a:spLocks noChangeShapeType="1"/>
        </xdr:cNvSpPr>
      </xdr:nvSpPr>
      <xdr:spPr bwMode="auto">
        <a:xfrm>
          <a:off x="3228975" y="71818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133350</xdr:rowOff>
    </xdr:from>
    <xdr:to>
      <xdr:col>6</xdr:col>
      <xdr:colOff>47625</xdr:colOff>
      <xdr:row>41</xdr:row>
      <xdr:rowOff>66675</xdr:rowOff>
    </xdr:to>
    <xdr:sp macro="" textlink="">
      <xdr:nvSpPr>
        <xdr:cNvPr id="94103" name="AutoShape 71"/>
        <xdr:cNvSpPr>
          <a:spLocks noChangeArrowheads="1"/>
        </xdr:cNvSpPr>
      </xdr:nvSpPr>
      <xdr:spPr bwMode="auto">
        <a:xfrm>
          <a:off x="4067175" y="699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104775</xdr:rowOff>
    </xdr:from>
    <xdr:to>
      <xdr:col>6</xdr:col>
      <xdr:colOff>352425</xdr:colOff>
      <xdr:row>40</xdr:row>
      <xdr:rowOff>142875</xdr:rowOff>
    </xdr:to>
    <xdr:sp macro="" textlink="">
      <xdr:nvSpPr>
        <xdr:cNvPr id="10312" name="Text Box 72"/>
        <xdr:cNvSpPr txBox="1">
          <a:spLocks noChangeArrowheads="1"/>
        </xdr:cNvSpPr>
      </xdr:nvSpPr>
      <xdr:spPr bwMode="auto">
        <a:xfrm>
          <a:off x="3733800" y="679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0.77</a:t>
          </a:r>
        </a:p>
      </xdr:txBody>
    </xdr:sp>
    <xdr:clientData/>
  </xdr:twoCellAnchor>
  <xdr:twoCellAnchor>
    <xdr:from>
      <xdr:col>3</xdr:col>
      <xdr:colOff>276225</xdr:colOff>
      <xdr:row>41</xdr:row>
      <xdr:rowOff>133350</xdr:rowOff>
    </xdr:from>
    <xdr:to>
      <xdr:col>4</xdr:col>
      <xdr:colOff>485775</xdr:colOff>
      <xdr:row>41</xdr:row>
      <xdr:rowOff>152400</xdr:rowOff>
    </xdr:to>
    <xdr:sp macro="" textlink="">
      <xdr:nvSpPr>
        <xdr:cNvPr id="94105" name="Line 73"/>
        <xdr:cNvSpPr>
          <a:spLocks noChangeShapeType="1"/>
        </xdr:cNvSpPr>
      </xdr:nvSpPr>
      <xdr:spPr bwMode="auto">
        <a:xfrm>
          <a:off x="2333625" y="71628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114300</xdr:rowOff>
    </xdr:from>
    <xdr:to>
      <xdr:col>4</xdr:col>
      <xdr:colOff>533400</xdr:colOff>
      <xdr:row>41</xdr:row>
      <xdr:rowOff>47625</xdr:rowOff>
    </xdr:to>
    <xdr:sp macro="" textlink="">
      <xdr:nvSpPr>
        <xdr:cNvPr id="94106" name="AutoShape 74"/>
        <xdr:cNvSpPr>
          <a:spLocks noChangeArrowheads="1"/>
        </xdr:cNvSpPr>
      </xdr:nvSpPr>
      <xdr:spPr bwMode="auto">
        <a:xfrm>
          <a:off x="3171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85725</xdr:rowOff>
    </xdr:from>
    <xdr:to>
      <xdr:col>5</xdr:col>
      <xdr:colOff>180975</xdr:colOff>
      <xdr:row>40</xdr:row>
      <xdr:rowOff>123825</xdr:rowOff>
    </xdr:to>
    <xdr:sp macro="" textlink="">
      <xdr:nvSpPr>
        <xdr:cNvPr id="10315" name="Text Box 75"/>
        <xdr:cNvSpPr txBox="1">
          <a:spLocks noChangeArrowheads="1"/>
        </xdr:cNvSpPr>
      </xdr:nvSpPr>
      <xdr:spPr bwMode="auto">
        <a:xfrm>
          <a:off x="2847975" y="677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0.78</a:t>
          </a:r>
        </a:p>
      </xdr:txBody>
    </xdr:sp>
    <xdr:clientData/>
  </xdr:twoCellAnchor>
  <xdr:twoCellAnchor>
    <xdr:from>
      <xdr:col>3</xdr:col>
      <xdr:colOff>228600</xdr:colOff>
      <xdr:row>40</xdr:row>
      <xdr:rowOff>57150</xdr:rowOff>
    </xdr:from>
    <xdr:to>
      <xdr:col>3</xdr:col>
      <xdr:colOff>333375</xdr:colOff>
      <xdr:row>40</xdr:row>
      <xdr:rowOff>161925</xdr:rowOff>
    </xdr:to>
    <xdr:sp macro="" textlink="">
      <xdr:nvSpPr>
        <xdr:cNvPr id="94108" name="AutoShape 76"/>
        <xdr:cNvSpPr>
          <a:spLocks noChangeArrowheads="1"/>
        </xdr:cNvSpPr>
      </xdr:nvSpPr>
      <xdr:spPr bwMode="auto">
        <a:xfrm>
          <a:off x="2286000"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28575</xdr:rowOff>
    </xdr:from>
    <xdr:to>
      <xdr:col>3</xdr:col>
      <xdr:colOff>657225</xdr:colOff>
      <xdr:row>40</xdr:row>
      <xdr:rowOff>66675</xdr:rowOff>
    </xdr:to>
    <xdr:sp macro="" textlink="">
      <xdr:nvSpPr>
        <xdr:cNvPr id="10317" name="Text Box 77"/>
        <xdr:cNvSpPr txBox="1">
          <a:spLocks noChangeArrowheads="1"/>
        </xdr:cNvSpPr>
      </xdr:nvSpPr>
      <xdr:spPr bwMode="auto">
        <a:xfrm>
          <a:off x="1952625" y="671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0.81</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142875</xdr:rowOff>
    </xdr:from>
    <xdr:to>
      <xdr:col>7</xdr:col>
      <xdr:colOff>200025</xdr:colOff>
      <xdr:row>42</xdr:row>
      <xdr:rowOff>76200</xdr:rowOff>
    </xdr:to>
    <xdr:sp macro="" textlink="">
      <xdr:nvSpPr>
        <xdr:cNvPr id="94115" name="Oval 83"/>
        <xdr:cNvSpPr>
          <a:spLocks noChangeArrowheads="1"/>
        </xdr:cNvSpPr>
      </xdr:nvSpPr>
      <xdr:spPr bwMode="auto">
        <a:xfrm>
          <a:off x="4905375" y="717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24" name="財政力該当値テキスト"/>
        <xdr:cNvSpPr txBox="1">
          <a:spLocks noChangeArrowheads="1"/>
        </xdr:cNvSpPr>
      </xdr:nvSpPr>
      <xdr:spPr bwMode="auto">
        <a:xfrm>
          <a:off x="5038725"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0.68</a:t>
          </a:r>
        </a:p>
      </xdr:txBody>
    </xdr:sp>
    <xdr:clientData/>
  </xdr:twoCellAnchor>
  <xdr:twoCellAnchor>
    <xdr:from>
      <xdr:col>5</xdr:col>
      <xdr:colOff>638175</xdr:colOff>
      <xdr:row>41</xdr:row>
      <xdr:rowOff>123825</xdr:rowOff>
    </xdr:from>
    <xdr:to>
      <xdr:col>6</xdr:col>
      <xdr:colOff>47625</xdr:colOff>
      <xdr:row>42</xdr:row>
      <xdr:rowOff>57150</xdr:rowOff>
    </xdr:to>
    <xdr:sp macro="" textlink="">
      <xdr:nvSpPr>
        <xdr:cNvPr id="94117" name="Oval 85"/>
        <xdr:cNvSpPr>
          <a:spLocks noChangeArrowheads="1"/>
        </xdr:cNvSpPr>
      </xdr:nvSpPr>
      <xdr:spPr bwMode="auto">
        <a:xfrm>
          <a:off x="4067175" y="7153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66675</xdr:rowOff>
    </xdr:from>
    <xdr:to>
      <xdr:col>6</xdr:col>
      <xdr:colOff>352425</xdr:colOff>
      <xdr:row>43</xdr:row>
      <xdr:rowOff>104775</xdr:rowOff>
    </xdr:to>
    <xdr:sp macro="" textlink="">
      <xdr:nvSpPr>
        <xdr:cNvPr id="10326" name="Text Box 86"/>
        <xdr:cNvSpPr txBox="1">
          <a:spLocks noChangeArrowheads="1"/>
        </xdr:cNvSpPr>
      </xdr:nvSpPr>
      <xdr:spPr bwMode="auto">
        <a:xfrm>
          <a:off x="3733800" y="7267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0.69</a:t>
          </a:r>
        </a:p>
      </xdr:txBody>
    </xdr:sp>
    <xdr:clientData/>
  </xdr:twoCellAnchor>
  <xdr:twoCellAnchor>
    <xdr:from>
      <xdr:col>4</xdr:col>
      <xdr:colOff>428625</xdr:colOff>
      <xdr:row>41</xdr:row>
      <xdr:rowOff>104775</xdr:rowOff>
    </xdr:from>
    <xdr:to>
      <xdr:col>4</xdr:col>
      <xdr:colOff>533400</xdr:colOff>
      <xdr:row>42</xdr:row>
      <xdr:rowOff>38100</xdr:rowOff>
    </xdr:to>
    <xdr:sp macro="" textlink="">
      <xdr:nvSpPr>
        <xdr:cNvPr id="94119" name="Oval 87"/>
        <xdr:cNvSpPr>
          <a:spLocks noChangeArrowheads="1"/>
        </xdr:cNvSpPr>
      </xdr:nvSpPr>
      <xdr:spPr bwMode="auto">
        <a:xfrm>
          <a:off x="3171825" y="713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47625</xdr:rowOff>
    </xdr:from>
    <xdr:to>
      <xdr:col>5</xdr:col>
      <xdr:colOff>180975</xdr:colOff>
      <xdr:row>43</xdr:row>
      <xdr:rowOff>85725</xdr:rowOff>
    </xdr:to>
    <xdr:sp macro="" textlink="">
      <xdr:nvSpPr>
        <xdr:cNvPr id="10328" name="Text Box 88"/>
        <xdr:cNvSpPr txBox="1">
          <a:spLocks noChangeArrowheads="1"/>
        </xdr:cNvSpPr>
      </xdr:nvSpPr>
      <xdr:spPr bwMode="auto">
        <a:xfrm>
          <a:off x="2847975" y="724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0.70</a:t>
          </a:r>
        </a:p>
      </xdr:txBody>
    </xdr:sp>
    <xdr:clientData/>
  </xdr:twoCellAnchor>
  <xdr:twoCellAnchor>
    <xdr:from>
      <xdr:col>3</xdr:col>
      <xdr:colOff>228600</xdr:colOff>
      <xdr:row>41</xdr:row>
      <xdr:rowOff>85725</xdr:rowOff>
    </xdr:from>
    <xdr:to>
      <xdr:col>3</xdr:col>
      <xdr:colOff>333375</xdr:colOff>
      <xdr:row>42</xdr:row>
      <xdr:rowOff>19050</xdr:rowOff>
    </xdr:to>
    <xdr:sp macro="" textlink="">
      <xdr:nvSpPr>
        <xdr:cNvPr id="94121" name="Oval 89"/>
        <xdr:cNvSpPr>
          <a:spLocks noChangeArrowheads="1"/>
        </xdr:cNvSpPr>
      </xdr:nvSpPr>
      <xdr:spPr bwMode="auto">
        <a:xfrm>
          <a:off x="2286000" y="711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28575</xdr:rowOff>
    </xdr:from>
    <xdr:to>
      <xdr:col>3</xdr:col>
      <xdr:colOff>657225</xdr:colOff>
      <xdr:row>43</xdr:row>
      <xdr:rowOff>66675</xdr:rowOff>
    </xdr:to>
    <xdr:sp macro="" textlink="">
      <xdr:nvSpPr>
        <xdr:cNvPr id="10330" name="Text Box 90"/>
        <xdr:cNvSpPr txBox="1">
          <a:spLocks noChangeArrowheads="1"/>
        </xdr:cNvSpPr>
      </xdr:nvSpPr>
      <xdr:spPr bwMode="auto">
        <a:xfrm>
          <a:off x="1952625" y="722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1" name="Rectangle 91"/>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2" name="Text Box 92"/>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3" name="Text Box 93"/>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[88.0%]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4" name="Rectangle 94"/>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5" name="Rectangle 95"/>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10/41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6" name="Rectangle 96"/>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7" name="Rectangle 97"/>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38" name="Rectangle 98"/>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39" name="Rectangle 99"/>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94132"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94133" name="Rectangle 101"/>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前年度に比べ、市税などの減少により経常一般財源総額が減少したことに加え、経常経費についても、扶助費や介護保険特別会計への繰出金などが大幅に増加したことから、経常収支比率は</a:t>
          </a:r>
          <a:r>
            <a:rPr lang="en-US" altLang="ja-JP" sz="1300" b="0" i="0" u="none" strike="noStrike" baseline="0">
              <a:solidFill>
                <a:srgbClr val="000000"/>
              </a:solidFill>
              <a:latin typeface="ＭＳ Ｐゴシック"/>
              <a:ea typeface="ＭＳ Ｐゴシック"/>
            </a:rPr>
            <a:t>88.0</a:t>
          </a:r>
          <a:r>
            <a:rPr lang="ja-JP" altLang="en-US" sz="1300" b="0" i="0" u="none" strike="noStrike" baseline="0">
              <a:solidFill>
                <a:srgbClr val="000000"/>
              </a:solidFill>
              <a:latin typeface="ＭＳ Ｐゴシック"/>
              <a:ea typeface="ＭＳ Ｐゴシック"/>
            </a:rPr>
            <a:t>％と、前年度に比べ</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ポイント悪化した。</a:t>
          </a:r>
        </a:p>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類似団体平均値は</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ポイント下回った状態にあるが、数値の上昇は財政の硬直化を招くこととなるため、人件費、公債費、物件費など、経常経費の抑制に努めるとともに、市税の収納向上のほか、未利用財産の貸付・売却、有料広告収入の促進、ネーミングライツの導入、使用料など利用者負担の適正化を図り、経常収入の増加に努める。</a:t>
          </a:r>
        </a:p>
      </xdr:txBody>
    </xdr:sp>
    <xdr:clientData/>
  </xdr:twoCellAnchor>
  <xdr:oneCellAnchor>
    <xdr:from>
      <xdr:col>1</xdr:col>
      <xdr:colOff>76200</xdr:colOff>
      <xdr:row>55</xdr:row>
      <xdr:rowOff>9525</xdr:rowOff>
    </xdr:from>
    <xdr:ext cx="123111" cy="151836"/>
    <xdr:sp macro="" textlink="">
      <xdr:nvSpPr>
        <xdr:cNvPr id="10344" name="Text Box 104"/>
        <xdr:cNvSpPr txBox="1">
          <a:spLocks noChangeArrowheads="1"/>
        </xdr:cNvSpPr>
      </xdr:nvSpPr>
      <xdr:spPr bwMode="auto">
        <a:xfrm>
          <a:off x="762000" y="978852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94137"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94139" name="Line 107"/>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8" name="Text Box 108"/>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94141" name="Line 109"/>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0" name="Text Box 110"/>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94143" name="Line 111"/>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2" name="Text Box 112"/>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94145" name="Line 113"/>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4" name="Text Box 114"/>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94147" name="Line 115"/>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6" name="Text Box 116"/>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94149" name="Line 117"/>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9415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66675</xdr:rowOff>
    </xdr:from>
    <xdr:to>
      <xdr:col>7</xdr:col>
      <xdr:colOff>152400</xdr:colOff>
      <xdr:row>66</xdr:row>
      <xdr:rowOff>95250</xdr:rowOff>
    </xdr:to>
    <xdr:sp macro="" textlink="">
      <xdr:nvSpPr>
        <xdr:cNvPr id="94152" name="Line 120"/>
        <xdr:cNvSpPr>
          <a:spLocks noChangeShapeType="1"/>
        </xdr:cNvSpPr>
      </xdr:nvSpPr>
      <xdr:spPr bwMode="auto">
        <a:xfrm flipV="1">
          <a:off x="4953000" y="10182225"/>
          <a:ext cx="0" cy="1228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61" name="財政構造の弾力性最小値テキスト"/>
        <xdr:cNvSpPr txBox="1">
          <a:spLocks noChangeArrowheads="1"/>
        </xdr:cNvSpPr>
      </xdr:nvSpPr>
      <xdr:spPr bwMode="auto">
        <a:xfrm>
          <a:off x="5038725" y="11410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97.6</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94154" name="Line 122"/>
        <xdr:cNvSpPr>
          <a:spLocks noChangeShapeType="1"/>
        </xdr:cNvSpPr>
      </xdr:nvSpPr>
      <xdr:spPr bwMode="auto">
        <a:xfrm>
          <a:off x="4867275" y="114109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3" name="財政構造の弾力性最大値テキスト"/>
        <xdr:cNvSpPr txBox="1">
          <a:spLocks noChangeArrowheads="1"/>
        </xdr:cNvSpPr>
      </xdr:nvSpPr>
      <xdr:spPr bwMode="auto">
        <a:xfrm>
          <a:off x="5038725" y="995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82.4</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94156" name="Line 124"/>
        <xdr:cNvSpPr>
          <a:spLocks noChangeShapeType="1"/>
        </xdr:cNvSpPr>
      </xdr:nvSpPr>
      <xdr:spPr bwMode="auto">
        <a:xfrm>
          <a:off x="4867275" y="101822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19050</xdr:rowOff>
    </xdr:from>
    <xdr:to>
      <xdr:col>7</xdr:col>
      <xdr:colOff>152400</xdr:colOff>
      <xdr:row>62</xdr:row>
      <xdr:rowOff>0</xdr:rowOff>
    </xdr:to>
    <xdr:sp macro="" textlink="">
      <xdr:nvSpPr>
        <xdr:cNvPr id="94157" name="Line 125"/>
        <xdr:cNvSpPr>
          <a:spLocks noChangeShapeType="1"/>
        </xdr:cNvSpPr>
      </xdr:nvSpPr>
      <xdr:spPr bwMode="auto">
        <a:xfrm>
          <a:off x="4114800" y="10477500"/>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161925</xdr:rowOff>
    </xdr:from>
    <xdr:to>
      <xdr:col>8</xdr:col>
      <xdr:colOff>314325</xdr:colOff>
      <xdr:row>64</xdr:row>
      <xdr:rowOff>28575</xdr:rowOff>
    </xdr:to>
    <xdr:sp macro="" textlink="">
      <xdr:nvSpPr>
        <xdr:cNvPr id="10366" name="財政構造の弾力性平均値テキスト"/>
        <xdr:cNvSpPr txBox="1">
          <a:spLocks noChangeArrowheads="1"/>
        </xdr:cNvSpPr>
      </xdr:nvSpPr>
      <xdr:spPr bwMode="auto">
        <a:xfrm>
          <a:off x="5038725" y="10791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xdr:from>
      <xdr:col>7</xdr:col>
      <xdr:colOff>104775</xdr:colOff>
      <xdr:row>62</xdr:row>
      <xdr:rowOff>161925</xdr:rowOff>
    </xdr:from>
    <xdr:to>
      <xdr:col>7</xdr:col>
      <xdr:colOff>200025</xdr:colOff>
      <xdr:row>63</xdr:row>
      <xdr:rowOff>95250</xdr:rowOff>
    </xdr:to>
    <xdr:sp macro="" textlink="">
      <xdr:nvSpPr>
        <xdr:cNvPr id="94159" name="AutoShape 127"/>
        <xdr:cNvSpPr>
          <a:spLocks noChangeArrowheads="1"/>
        </xdr:cNvSpPr>
      </xdr:nvSpPr>
      <xdr:spPr bwMode="auto">
        <a:xfrm>
          <a:off x="49053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19050</xdr:rowOff>
    </xdr:from>
    <xdr:to>
      <xdr:col>6</xdr:col>
      <xdr:colOff>0</xdr:colOff>
      <xdr:row>61</xdr:row>
      <xdr:rowOff>19050</xdr:rowOff>
    </xdr:to>
    <xdr:sp macro="" textlink="">
      <xdr:nvSpPr>
        <xdr:cNvPr id="94160" name="Line 128"/>
        <xdr:cNvSpPr>
          <a:spLocks noChangeShapeType="1"/>
        </xdr:cNvSpPr>
      </xdr:nvSpPr>
      <xdr:spPr bwMode="auto">
        <a:xfrm>
          <a:off x="3228975" y="1030605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123825</xdr:rowOff>
    </xdr:from>
    <xdr:to>
      <xdr:col>6</xdr:col>
      <xdr:colOff>47625</xdr:colOff>
      <xdr:row>63</xdr:row>
      <xdr:rowOff>57150</xdr:rowOff>
    </xdr:to>
    <xdr:sp macro="" textlink="">
      <xdr:nvSpPr>
        <xdr:cNvPr id="94161" name="AutoShape 129"/>
        <xdr:cNvSpPr>
          <a:spLocks noChangeArrowheads="1"/>
        </xdr:cNvSpPr>
      </xdr:nvSpPr>
      <xdr:spPr bwMode="auto">
        <a:xfrm>
          <a:off x="4067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66675</xdr:rowOff>
    </xdr:from>
    <xdr:to>
      <xdr:col>6</xdr:col>
      <xdr:colOff>352425</xdr:colOff>
      <xdr:row>64</xdr:row>
      <xdr:rowOff>104775</xdr:rowOff>
    </xdr:to>
    <xdr:sp macro="" textlink="">
      <xdr:nvSpPr>
        <xdr:cNvPr id="10370" name="Text Box 130"/>
        <xdr:cNvSpPr txBox="1">
          <a:spLocks noChangeArrowheads="1"/>
        </xdr:cNvSpPr>
      </xdr:nvSpPr>
      <xdr:spPr bwMode="auto">
        <a:xfrm>
          <a:off x="3733800" y="10868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90.1</a:t>
          </a:r>
        </a:p>
      </xdr:txBody>
    </xdr:sp>
    <xdr:clientData/>
  </xdr:twoCellAnchor>
  <xdr:twoCellAnchor>
    <xdr:from>
      <xdr:col>3</xdr:col>
      <xdr:colOff>276225</xdr:colOff>
      <xdr:row>60</xdr:row>
      <xdr:rowOff>19050</xdr:rowOff>
    </xdr:from>
    <xdr:to>
      <xdr:col>4</xdr:col>
      <xdr:colOff>485775</xdr:colOff>
      <xdr:row>62</xdr:row>
      <xdr:rowOff>47625</xdr:rowOff>
    </xdr:to>
    <xdr:sp macro="" textlink="">
      <xdr:nvSpPr>
        <xdr:cNvPr id="94163" name="Line 131"/>
        <xdr:cNvSpPr>
          <a:spLocks noChangeShapeType="1"/>
        </xdr:cNvSpPr>
      </xdr:nvSpPr>
      <xdr:spPr bwMode="auto">
        <a:xfrm flipV="1">
          <a:off x="2333625" y="10306050"/>
          <a:ext cx="895350"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95250</xdr:rowOff>
    </xdr:from>
    <xdr:to>
      <xdr:col>4</xdr:col>
      <xdr:colOff>533400</xdr:colOff>
      <xdr:row>63</xdr:row>
      <xdr:rowOff>28575</xdr:rowOff>
    </xdr:to>
    <xdr:sp macro="" textlink="">
      <xdr:nvSpPr>
        <xdr:cNvPr id="94164" name="AutoShape 132"/>
        <xdr:cNvSpPr>
          <a:spLocks noChangeArrowheads="1"/>
        </xdr:cNvSpPr>
      </xdr:nvSpPr>
      <xdr:spPr bwMode="auto">
        <a:xfrm>
          <a:off x="3171825" y="1072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38100</xdr:rowOff>
    </xdr:from>
    <xdr:to>
      <xdr:col>5</xdr:col>
      <xdr:colOff>180975</xdr:colOff>
      <xdr:row>64</xdr:row>
      <xdr:rowOff>76200</xdr:rowOff>
    </xdr:to>
    <xdr:sp macro="" textlink="">
      <xdr:nvSpPr>
        <xdr:cNvPr id="10373" name="Text Box 133"/>
        <xdr:cNvSpPr txBox="1">
          <a:spLocks noChangeArrowheads="1"/>
        </xdr:cNvSpPr>
      </xdr:nvSpPr>
      <xdr:spPr bwMode="auto">
        <a:xfrm>
          <a:off x="2847975" y="1083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89.8</a:t>
          </a:r>
        </a:p>
      </xdr:txBody>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94166" name="AutoShape 134"/>
        <xdr:cNvSpPr>
          <a:spLocks noChangeArrowheads="1"/>
        </xdr:cNvSpPr>
      </xdr:nvSpPr>
      <xdr:spPr bwMode="auto">
        <a:xfrm>
          <a:off x="2286000"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76200</xdr:rowOff>
    </xdr:from>
    <xdr:to>
      <xdr:col>3</xdr:col>
      <xdr:colOff>657225</xdr:colOff>
      <xdr:row>65</xdr:row>
      <xdr:rowOff>114300</xdr:rowOff>
    </xdr:to>
    <xdr:sp macro="" textlink="">
      <xdr:nvSpPr>
        <xdr:cNvPr id="10375" name="Text Box 135"/>
        <xdr:cNvSpPr txBox="1">
          <a:spLocks noChangeArrowheads="1"/>
        </xdr:cNvSpPr>
      </xdr:nvSpPr>
      <xdr:spPr bwMode="auto">
        <a:xfrm>
          <a:off x="1952625" y="1104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6" name="Text Box 136"/>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77" name="Text Box 137"/>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78" name="Text Box 138"/>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79" name="Text Box 139"/>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0" name="Text Box 140"/>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123825</xdr:rowOff>
    </xdr:from>
    <xdr:to>
      <xdr:col>7</xdr:col>
      <xdr:colOff>200025</xdr:colOff>
      <xdr:row>62</xdr:row>
      <xdr:rowOff>57150</xdr:rowOff>
    </xdr:to>
    <xdr:sp macro="" textlink="">
      <xdr:nvSpPr>
        <xdr:cNvPr id="94173" name="Oval 141"/>
        <xdr:cNvSpPr>
          <a:spLocks noChangeArrowheads="1"/>
        </xdr:cNvSpPr>
      </xdr:nvSpPr>
      <xdr:spPr bwMode="auto">
        <a:xfrm>
          <a:off x="4905375" y="1058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0</xdr:rowOff>
    </xdr:from>
    <xdr:to>
      <xdr:col>8</xdr:col>
      <xdr:colOff>314325</xdr:colOff>
      <xdr:row>62</xdr:row>
      <xdr:rowOff>38100</xdr:rowOff>
    </xdr:to>
    <xdr:sp macro="" textlink="">
      <xdr:nvSpPr>
        <xdr:cNvPr id="10382" name="財政構造の弾力性該当値テキスト"/>
        <xdr:cNvSpPr txBox="1">
          <a:spLocks noChangeArrowheads="1"/>
        </xdr:cNvSpPr>
      </xdr:nvSpPr>
      <xdr:spPr bwMode="auto">
        <a:xfrm>
          <a:off x="5038725" y="1045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88.0</a:t>
          </a:r>
        </a:p>
      </xdr:txBody>
    </xdr:sp>
    <xdr:clientData/>
  </xdr:twoCellAnchor>
  <xdr:twoCellAnchor>
    <xdr:from>
      <xdr:col>5</xdr:col>
      <xdr:colOff>638175</xdr:colOff>
      <xdr:row>60</xdr:row>
      <xdr:rowOff>133350</xdr:rowOff>
    </xdr:from>
    <xdr:to>
      <xdr:col>6</xdr:col>
      <xdr:colOff>47625</xdr:colOff>
      <xdr:row>61</xdr:row>
      <xdr:rowOff>66675</xdr:rowOff>
    </xdr:to>
    <xdr:sp macro="" textlink="">
      <xdr:nvSpPr>
        <xdr:cNvPr id="94175" name="Oval 143"/>
        <xdr:cNvSpPr>
          <a:spLocks noChangeArrowheads="1"/>
        </xdr:cNvSpPr>
      </xdr:nvSpPr>
      <xdr:spPr bwMode="auto">
        <a:xfrm>
          <a:off x="4067175" y="1042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104775</xdr:rowOff>
    </xdr:from>
    <xdr:to>
      <xdr:col>6</xdr:col>
      <xdr:colOff>352425</xdr:colOff>
      <xdr:row>60</xdr:row>
      <xdr:rowOff>142875</xdr:rowOff>
    </xdr:to>
    <xdr:sp macro="" textlink="">
      <xdr:nvSpPr>
        <xdr:cNvPr id="10384" name="Text Box 144"/>
        <xdr:cNvSpPr txBox="1">
          <a:spLocks noChangeArrowheads="1"/>
        </xdr:cNvSpPr>
      </xdr:nvSpPr>
      <xdr:spPr bwMode="auto">
        <a:xfrm>
          <a:off x="3733800" y="1022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86.0</a:t>
          </a:r>
        </a:p>
      </xdr:txBody>
    </xdr:sp>
    <xdr:clientData/>
  </xdr:twoCellAnchor>
  <xdr:twoCellAnchor>
    <xdr:from>
      <xdr:col>4</xdr:col>
      <xdr:colOff>428625</xdr:colOff>
      <xdr:row>59</xdr:row>
      <xdr:rowOff>133350</xdr:rowOff>
    </xdr:from>
    <xdr:to>
      <xdr:col>4</xdr:col>
      <xdr:colOff>533400</xdr:colOff>
      <xdr:row>60</xdr:row>
      <xdr:rowOff>66675</xdr:rowOff>
    </xdr:to>
    <xdr:sp macro="" textlink="">
      <xdr:nvSpPr>
        <xdr:cNvPr id="94177" name="Oval 145"/>
        <xdr:cNvSpPr>
          <a:spLocks noChangeArrowheads="1"/>
        </xdr:cNvSpPr>
      </xdr:nvSpPr>
      <xdr:spPr bwMode="auto">
        <a:xfrm>
          <a:off x="3171825" y="1024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104775</xdr:rowOff>
    </xdr:from>
    <xdr:to>
      <xdr:col>5</xdr:col>
      <xdr:colOff>180975</xdr:colOff>
      <xdr:row>59</xdr:row>
      <xdr:rowOff>142875</xdr:rowOff>
    </xdr:to>
    <xdr:sp macro="" textlink="">
      <xdr:nvSpPr>
        <xdr:cNvPr id="10386" name="Text Box 146"/>
        <xdr:cNvSpPr txBox="1">
          <a:spLocks noChangeArrowheads="1"/>
        </xdr:cNvSpPr>
      </xdr:nvSpPr>
      <xdr:spPr bwMode="auto">
        <a:xfrm>
          <a:off x="2847975" y="1004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83.9</a:t>
          </a:r>
        </a:p>
      </xdr:txBody>
    </xdr:sp>
    <xdr:clientData/>
  </xdr:twoCellAnchor>
  <xdr:twoCellAnchor>
    <xdr:from>
      <xdr:col>3</xdr:col>
      <xdr:colOff>228600</xdr:colOff>
      <xdr:row>61</xdr:row>
      <xdr:rowOff>161925</xdr:rowOff>
    </xdr:from>
    <xdr:to>
      <xdr:col>3</xdr:col>
      <xdr:colOff>333375</xdr:colOff>
      <xdr:row>62</xdr:row>
      <xdr:rowOff>95250</xdr:rowOff>
    </xdr:to>
    <xdr:sp macro="" textlink="">
      <xdr:nvSpPr>
        <xdr:cNvPr id="94179" name="Oval 147"/>
        <xdr:cNvSpPr>
          <a:spLocks noChangeArrowheads="1"/>
        </xdr:cNvSpPr>
      </xdr:nvSpPr>
      <xdr:spPr bwMode="auto">
        <a:xfrm>
          <a:off x="2286000"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133350</xdr:rowOff>
    </xdr:from>
    <xdr:to>
      <xdr:col>3</xdr:col>
      <xdr:colOff>657225</xdr:colOff>
      <xdr:row>62</xdr:row>
      <xdr:rowOff>0</xdr:rowOff>
    </xdr:to>
    <xdr:sp macro="" textlink="">
      <xdr:nvSpPr>
        <xdr:cNvPr id="10388" name="Text Box 148"/>
        <xdr:cNvSpPr txBox="1">
          <a:spLocks noChangeArrowheads="1"/>
        </xdr:cNvSpPr>
      </xdr:nvSpPr>
      <xdr:spPr bwMode="auto">
        <a:xfrm>
          <a:off x="1952625" y="1042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89" name="Rectangle 14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0" name="Text Box 15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1" name="Text Box 15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[105,464</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2" name="Rectangle 15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3" name="Rectangle 15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29/41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4" name="Rectangle 15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395" name="Rectangle 15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396" name="Rectangle 15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397" name="Rectangle 15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124,829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94190" name="Rectangle 15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94191" name="Rectangle 15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0" name="Rectangle 16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1" name="Text Box 16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人件費は、長野市定員適正化計画に基づく職員数の削減、外部委託の推進など総人件費の抑制への取組みにより、前年度と比較して</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％、約</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億円減少、物件費は、緊急雇用創出事業委託料の減少により</a:t>
          </a:r>
          <a:r>
            <a:rPr lang="en-US" altLang="ja-JP" sz="1300" b="0" i="0" u="none" strike="noStrike" baseline="0">
              <a:solidFill>
                <a:srgbClr val="000000"/>
              </a:solidFill>
              <a:latin typeface="ＭＳ Ｐゴシック"/>
              <a:ea typeface="ＭＳ Ｐゴシック"/>
            </a:rPr>
            <a:t>3.0</a:t>
          </a:r>
          <a:r>
            <a:rPr lang="ja-JP" altLang="en-US" sz="1300" b="0" i="0" u="none" strike="noStrike" baseline="0">
              <a:solidFill>
                <a:srgbClr val="000000"/>
              </a:solidFill>
              <a:latin typeface="ＭＳ Ｐゴシック"/>
              <a:ea typeface="ＭＳ Ｐゴシック"/>
            </a:rPr>
            <a:t>％、約</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億円減少、道路や施設などの維持補修費についても経費節減の取組みなどにより</a:t>
          </a:r>
          <a:r>
            <a:rPr lang="en-US" altLang="ja-JP" sz="1300" b="0" i="0" u="none" strike="noStrike" baseline="0">
              <a:solidFill>
                <a:srgbClr val="000000"/>
              </a:solidFill>
              <a:latin typeface="ＭＳ Ｐゴシック"/>
              <a:ea typeface="ＭＳ Ｐゴシック"/>
            </a:rPr>
            <a:t>6.0</a:t>
          </a:r>
          <a:r>
            <a:rPr lang="ja-JP" altLang="en-US" sz="1300" b="0" i="0" u="none" strike="noStrike" baseline="0">
              <a:solidFill>
                <a:srgbClr val="000000"/>
              </a:solidFill>
              <a:latin typeface="ＭＳ Ｐゴシック"/>
              <a:ea typeface="ＭＳ Ｐゴシック"/>
            </a:rPr>
            <a:t>％、約</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億円減少した。　一方で人口は、</a:t>
          </a:r>
          <a:r>
            <a:rPr lang="en-US" altLang="ja-JP" sz="1300" b="0" i="0" u="none" strike="noStrike" baseline="0">
              <a:solidFill>
                <a:srgbClr val="000000"/>
              </a:solidFill>
              <a:latin typeface="ＭＳ Ｐゴシック"/>
              <a:ea typeface="ＭＳ Ｐゴシック"/>
            </a:rPr>
            <a:t>2,575</a:t>
          </a:r>
          <a:r>
            <a:rPr lang="ja-JP" altLang="en-US" sz="1300" b="0" i="0" u="none" strike="noStrike" baseline="0">
              <a:solidFill>
                <a:srgbClr val="000000"/>
              </a:solidFill>
              <a:latin typeface="ＭＳ Ｐゴシック"/>
              <a:ea typeface="ＭＳ Ｐゴシック"/>
            </a:rPr>
            <a:t>人増加の</a:t>
          </a:r>
          <a:r>
            <a:rPr lang="en-US" altLang="ja-JP" sz="1300" b="0" i="0" u="none" strike="noStrike" baseline="0">
              <a:solidFill>
                <a:srgbClr val="000000"/>
              </a:solidFill>
              <a:latin typeface="ＭＳ Ｐゴシック"/>
              <a:ea typeface="ＭＳ Ｐゴシック"/>
            </a:rPr>
            <a:t>386,128</a:t>
          </a:r>
          <a:r>
            <a:rPr lang="ja-JP" altLang="en-US" sz="1300" b="0" i="0" u="none" strike="noStrike" baseline="0">
              <a:solidFill>
                <a:srgbClr val="000000"/>
              </a:solidFill>
              <a:latin typeface="ＭＳ Ｐゴシック"/>
              <a:ea typeface="ＭＳ Ｐゴシック"/>
            </a:rPr>
            <a:t>人となり、</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年度の人口一人当たりの人件費・物件費は、前年度より</a:t>
          </a:r>
          <a:r>
            <a:rPr lang="en-US" altLang="ja-JP" sz="1300" b="0" i="0" u="none" strike="noStrike" baseline="0">
              <a:solidFill>
                <a:srgbClr val="000000"/>
              </a:solidFill>
              <a:latin typeface="ＭＳ Ｐゴシック"/>
              <a:ea typeface="ＭＳ Ｐゴシック"/>
            </a:rPr>
            <a:t>2,571</a:t>
          </a:r>
          <a:r>
            <a:rPr lang="ja-JP" altLang="en-US" sz="1300" b="0" i="0" u="none" strike="noStrike" baseline="0">
              <a:solidFill>
                <a:srgbClr val="000000"/>
              </a:solidFill>
              <a:latin typeface="ＭＳ Ｐゴシック"/>
              <a:ea typeface="ＭＳ Ｐゴシック"/>
            </a:rPr>
            <a:t>円減少した。</a:t>
          </a:r>
        </a:p>
        <a:p>
          <a:pPr algn="l" rtl="0">
            <a:lnSpc>
              <a:spcPts val="1400"/>
            </a:lnSpc>
            <a:defRPr sz="1000"/>
          </a:pPr>
          <a:r>
            <a:rPr lang="ja-JP" altLang="en-US" sz="1300" b="0" i="0" u="none" strike="noStrike" baseline="0">
              <a:solidFill>
                <a:srgbClr val="000000"/>
              </a:solidFill>
              <a:latin typeface="ＭＳ Ｐゴシック"/>
              <a:ea typeface="ＭＳ Ｐゴシック"/>
            </a:rPr>
            <a:t>　引き続き、人件費の抑制を図るとともに、今後、公共施設再配置計画・長寿命化計画作成し施設維持管理経費の削減に努めていく。</a:t>
          </a:r>
        </a:p>
      </xdr:txBody>
    </xdr:sp>
    <xdr:clientData/>
  </xdr:twoCellAnchor>
  <xdr:oneCellAnchor>
    <xdr:from>
      <xdr:col>1</xdr:col>
      <xdr:colOff>76200</xdr:colOff>
      <xdr:row>77</xdr:row>
      <xdr:rowOff>47625</xdr:rowOff>
    </xdr:from>
    <xdr:ext cx="174407" cy="151836"/>
    <xdr:sp macro="" textlink="">
      <xdr:nvSpPr>
        <xdr:cNvPr id="10402" name="Text Box 162"/>
        <xdr:cNvSpPr txBox="1">
          <a:spLocks noChangeArrowheads="1"/>
        </xdr:cNvSpPr>
      </xdr:nvSpPr>
      <xdr:spPr bwMode="auto">
        <a:xfrm>
          <a:off x="762000" y="13738225"/>
          <a:ext cx="174407"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94195" name="Line 16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4" name="Text Box 16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94197" name="Line 16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06" name="Text Box 166"/>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94199" name="Line 16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08" name="Text Box 168"/>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94201" name="Line 16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0" name="Text Box 170"/>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94203" name="Line 17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2" name="Text Box 172"/>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94205" name="Line 17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14" name="Text Box 174"/>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94207" name="Line 17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16" name="Text Box 176"/>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5473" name="Line 17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8" name="Text Box 178"/>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547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114300</xdr:rowOff>
    </xdr:from>
    <xdr:to>
      <xdr:col>7</xdr:col>
      <xdr:colOff>152400</xdr:colOff>
      <xdr:row>90</xdr:row>
      <xdr:rowOff>9525</xdr:rowOff>
    </xdr:to>
    <xdr:sp macro="" textlink="">
      <xdr:nvSpPr>
        <xdr:cNvPr id="105476" name="Line 180"/>
        <xdr:cNvSpPr>
          <a:spLocks noChangeShapeType="1"/>
        </xdr:cNvSpPr>
      </xdr:nvSpPr>
      <xdr:spPr bwMode="auto">
        <a:xfrm flipV="1">
          <a:off x="4953000" y="1383030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21" name="人件費・物件費等の状況最小値テキスト"/>
        <xdr:cNvSpPr txBox="1">
          <a:spLocks noChangeArrowheads="1"/>
        </xdr:cNvSpPr>
      </xdr:nvSpPr>
      <xdr:spPr bwMode="auto">
        <a:xfrm>
          <a:off x="5038725" y="1544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178,250</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105478" name="Line 182"/>
        <xdr:cNvSpPr>
          <a:spLocks noChangeShapeType="1"/>
        </xdr:cNvSpPr>
      </xdr:nvSpPr>
      <xdr:spPr bwMode="auto">
        <a:xfrm>
          <a:off x="4867275" y="154400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23" name="人件費・物件費等の状況最大値テキスト"/>
        <xdr:cNvSpPr txBox="1">
          <a:spLocks noChangeArrowheads="1"/>
        </xdr:cNvSpPr>
      </xdr:nvSpPr>
      <xdr:spPr bwMode="auto">
        <a:xfrm>
          <a:off x="5038725" y="1360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84,797</a:t>
          </a:r>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105480" name="Line 184"/>
        <xdr:cNvSpPr>
          <a:spLocks noChangeShapeType="1"/>
        </xdr:cNvSpPr>
      </xdr:nvSpPr>
      <xdr:spPr bwMode="auto">
        <a:xfrm>
          <a:off x="4867275" y="138303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123825</xdr:rowOff>
    </xdr:from>
    <xdr:to>
      <xdr:col>7</xdr:col>
      <xdr:colOff>152400</xdr:colOff>
      <xdr:row>83</xdr:row>
      <xdr:rowOff>0</xdr:rowOff>
    </xdr:to>
    <xdr:sp macro="" textlink="">
      <xdr:nvSpPr>
        <xdr:cNvPr id="105481" name="Line 185"/>
        <xdr:cNvSpPr>
          <a:spLocks noChangeShapeType="1"/>
        </xdr:cNvSpPr>
      </xdr:nvSpPr>
      <xdr:spPr bwMode="auto">
        <a:xfrm flipV="1">
          <a:off x="4114800" y="141827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57150</xdr:rowOff>
    </xdr:from>
    <xdr:to>
      <xdr:col>8</xdr:col>
      <xdr:colOff>314325</xdr:colOff>
      <xdr:row>82</xdr:row>
      <xdr:rowOff>95250</xdr:rowOff>
    </xdr:to>
    <xdr:sp macro="" textlink="">
      <xdr:nvSpPr>
        <xdr:cNvPr id="10426" name="人件費・物件費等の状況平均値テキスト"/>
        <xdr:cNvSpPr txBox="1">
          <a:spLocks noChangeArrowheads="1"/>
        </xdr:cNvSpPr>
      </xdr:nvSpPr>
      <xdr:spPr bwMode="auto">
        <a:xfrm>
          <a:off x="5038725" y="1394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102,165</a:t>
          </a:r>
        </a:p>
      </xdr:txBody>
    </xdr:sp>
    <xdr:clientData/>
  </xdr:twoCellAnchor>
  <xdr:twoCellAnchor>
    <xdr:from>
      <xdr:col>7</xdr:col>
      <xdr:colOff>104775</xdr:colOff>
      <xdr:row>82</xdr:row>
      <xdr:rowOff>19050</xdr:rowOff>
    </xdr:from>
    <xdr:to>
      <xdr:col>7</xdr:col>
      <xdr:colOff>200025</xdr:colOff>
      <xdr:row>82</xdr:row>
      <xdr:rowOff>114300</xdr:rowOff>
    </xdr:to>
    <xdr:sp macro="" textlink="">
      <xdr:nvSpPr>
        <xdr:cNvPr id="105483" name="AutoShape 187"/>
        <xdr:cNvSpPr>
          <a:spLocks noChangeArrowheads="1"/>
        </xdr:cNvSpPr>
      </xdr:nvSpPr>
      <xdr:spPr bwMode="auto">
        <a:xfrm>
          <a:off x="4905375" y="14077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104775</xdr:rowOff>
    </xdr:from>
    <xdr:to>
      <xdr:col>6</xdr:col>
      <xdr:colOff>0</xdr:colOff>
      <xdr:row>83</xdr:row>
      <xdr:rowOff>0</xdr:rowOff>
    </xdr:to>
    <xdr:sp macro="" textlink="">
      <xdr:nvSpPr>
        <xdr:cNvPr id="105484" name="Line 188"/>
        <xdr:cNvSpPr>
          <a:spLocks noChangeShapeType="1"/>
        </xdr:cNvSpPr>
      </xdr:nvSpPr>
      <xdr:spPr bwMode="auto">
        <a:xfrm>
          <a:off x="3228975" y="141636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47625</xdr:rowOff>
    </xdr:from>
    <xdr:to>
      <xdr:col>6</xdr:col>
      <xdr:colOff>47625</xdr:colOff>
      <xdr:row>82</xdr:row>
      <xdr:rowOff>142875</xdr:rowOff>
    </xdr:to>
    <xdr:sp macro="" textlink="">
      <xdr:nvSpPr>
        <xdr:cNvPr id="105485" name="AutoShape 189"/>
        <xdr:cNvSpPr>
          <a:spLocks noChangeArrowheads="1"/>
        </xdr:cNvSpPr>
      </xdr:nvSpPr>
      <xdr:spPr bwMode="auto">
        <a:xfrm>
          <a:off x="4067175" y="1410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9525</xdr:rowOff>
    </xdr:from>
    <xdr:to>
      <xdr:col>6</xdr:col>
      <xdr:colOff>352425</xdr:colOff>
      <xdr:row>82</xdr:row>
      <xdr:rowOff>47625</xdr:rowOff>
    </xdr:to>
    <xdr:sp macro="" textlink="">
      <xdr:nvSpPr>
        <xdr:cNvPr id="10430" name="Text Box 190"/>
        <xdr:cNvSpPr txBox="1">
          <a:spLocks noChangeArrowheads="1"/>
        </xdr:cNvSpPr>
      </xdr:nvSpPr>
      <xdr:spPr bwMode="auto">
        <a:xfrm>
          <a:off x="3733800" y="1389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103,828</a:t>
          </a:r>
        </a:p>
      </xdr:txBody>
    </xdr:sp>
    <xdr:clientData/>
  </xdr:twoCellAnchor>
  <xdr:twoCellAnchor>
    <xdr:from>
      <xdr:col>3</xdr:col>
      <xdr:colOff>276225</xdr:colOff>
      <xdr:row>82</xdr:row>
      <xdr:rowOff>104775</xdr:rowOff>
    </xdr:from>
    <xdr:to>
      <xdr:col>4</xdr:col>
      <xdr:colOff>485775</xdr:colOff>
      <xdr:row>82</xdr:row>
      <xdr:rowOff>114300</xdr:rowOff>
    </xdr:to>
    <xdr:sp macro="" textlink="">
      <xdr:nvSpPr>
        <xdr:cNvPr id="105487" name="Line 191"/>
        <xdr:cNvSpPr>
          <a:spLocks noChangeShapeType="1"/>
        </xdr:cNvSpPr>
      </xdr:nvSpPr>
      <xdr:spPr bwMode="auto">
        <a:xfrm flipV="1">
          <a:off x="2333625" y="141636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152400</xdr:rowOff>
    </xdr:from>
    <xdr:to>
      <xdr:col>4</xdr:col>
      <xdr:colOff>533400</xdr:colOff>
      <xdr:row>82</xdr:row>
      <xdr:rowOff>85725</xdr:rowOff>
    </xdr:to>
    <xdr:sp macro="" textlink="">
      <xdr:nvSpPr>
        <xdr:cNvPr id="105488" name="AutoShape 192"/>
        <xdr:cNvSpPr>
          <a:spLocks noChangeArrowheads="1"/>
        </xdr:cNvSpPr>
      </xdr:nvSpPr>
      <xdr:spPr bwMode="auto">
        <a:xfrm>
          <a:off x="3171825" y="1403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123825</xdr:rowOff>
    </xdr:from>
    <xdr:to>
      <xdr:col>5</xdr:col>
      <xdr:colOff>180975</xdr:colOff>
      <xdr:row>81</xdr:row>
      <xdr:rowOff>161925</xdr:rowOff>
    </xdr:to>
    <xdr:sp macro="" textlink="">
      <xdr:nvSpPr>
        <xdr:cNvPr id="10433" name="Text Box 193"/>
        <xdr:cNvSpPr txBox="1">
          <a:spLocks noChangeArrowheads="1"/>
        </xdr:cNvSpPr>
      </xdr:nvSpPr>
      <xdr:spPr bwMode="auto">
        <a:xfrm>
          <a:off x="2847975" y="1383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100,171</a:t>
          </a:r>
        </a:p>
      </xdr:txBody>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5490" name="AutoShape 19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142875</xdr:rowOff>
    </xdr:from>
    <xdr:to>
      <xdr:col>3</xdr:col>
      <xdr:colOff>657225</xdr:colOff>
      <xdr:row>82</xdr:row>
      <xdr:rowOff>9525</xdr:rowOff>
    </xdr:to>
    <xdr:sp macro="" textlink="">
      <xdr:nvSpPr>
        <xdr:cNvPr id="10435" name="Text Box 195"/>
        <xdr:cNvSpPr txBox="1">
          <a:spLocks noChangeArrowheads="1"/>
        </xdr:cNvSpPr>
      </xdr:nvSpPr>
      <xdr:spPr bwMode="auto">
        <a:xfrm>
          <a:off x="1952625" y="1385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101,451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6" name="Text Box 19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37" name="Text Box 19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38" name="Text Box 19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39" name="Text Box 19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0" name="Text Box 20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76200</xdr:rowOff>
    </xdr:from>
    <xdr:to>
      <xdr:col>7</xdr:col>
      <xdr:colOff>200025</xdr:colOff>
      <xdr:row>83</xdr:row>
      <xdr:rowOff>0</xdr:rowOff>
    </xdr:to>
    <xdr:sp macro="" textlink="">
      <xdr:nvSpPr>
        <xdr:cNvPr id="105497" name="Oval 201"/>
        <xdr:cNvSpPr>
          <a:spLocks noChangeArrowheads="1"/>
        </xdr:cNvSpPr>
      </xdr:nvSpPr>
      <xdr:spPr bwMode="auto">
        <a:xfrm>
          <a:off x="4905375" y="1413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76200</xdr:rowOff>
    </xdr:from>
    <xdr:to>
      <xdr:col>8</xdr:col>
      <xdr:colOff>314325</xdr:colOff>
      <xdr:row>83</xdr:row>
      <xdr:rowOff>114300</xdr:rowOff>
    </xdr:to>
    <xdr:sp macro="" textlink="">
      <xdr:nvSpPr>
        <xdr:cNvPr id="10442" name="人件費・物件費等の状況該当値テキスト"/>
        <xdr:cNvSpPr txBox="1">
          <a:spLocks noChangeArrowheads="1"/>
        </xdr:cNvSpPr>
      </xdr:nvSpPr>
      <xdr:spPr bwMode="auto">
        <a:xfrm>
          <a:off x="5038725" y="14135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105,464</a:t>
          </a:r>
        </a:p>
      </xdr:txBody>
    </xdr:sp>
    <xdr:clientData/>
  </xdr:twoCellAnchor>
  <xdr:twoCellAnchor>
    <xdr:from>
      <xdr:col>5</xdr:col>
      <xdr:colOff>638175</xdr:colOff>
      <xdr:row>82</xdr:row>
      <xdr:rowOff>114300</xdr:rowOff>
    </xdr:from>
    <xdr:to>
      <xdr:col>6</xdr:col>
      <xdr:colOff>47625</xdr:colOff>
      <xdr:row>83</xdr:row>
      <xdr:rowOff>47625</xdr:rowOff>
    </xdr:to>
    <xdr:sp macro="" textlink="">
      <xdr:nvSpPr>
        <xdr:cNvPr id="105499" name="Oval 203"/>
        <xdr:cNvSpPr>
          <a:spLocks noChangeArrowheads="1"/>
        </xdr:cNvSpPr>
      </xdr:nvSpPr>
      <xdr:spPr bwMode="auto">
        <a:xfrm>
          <a:off x="4067175" y="1417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57150</xdr:rowOff>
    </xdr:from>
    <xdr:to>
      <xdr:col>6</xdr:col>
      <xdr:colOff>352425</xdr:colOff>
      <xdr:row>84</xdr:row>
      <xdr:rowOff>95250</xdr:rowOff>
    </xdr:to>
    <xdr:sp macro="" textlink="">
      <xdr:nvSpPr>
        <xdr:cNvPr id="10444" name="Text Box 204"/>
        <xdr:cNvSpPr txBox="1">
          <a:spLocks noChangeArrowheads="1"/>
        </xdr:cNvSpPr>
      </xdr:nvSpPr>
      <xdr:spPr bwMode="auto">
        <a:xfrm>
          <a:off x="3733800" y="1428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108,035</a:t>
          </a:r>
        </a:p>
      </xdr:txBody>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105501" name="Oval 205"/>
        <xdr:cNvSpPr>
          <a:spLocks noChangeArrowheads="1"/>
        </xdr:cNvSpPr>
      </xdr:nvSpPr>
      <xdr:spPr bwMode="auto">
        <a:xfrm>
          <a:off x="3171825" y="1411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0</xdr:rowOff>
    </xdr:from>
    <xdr:to>
      <xdr:col>5</xdr:col>
      <xdr:colOff>180975</xdr:colOff>
      <xdr:row>84</xdr:row>
      <xdr:rowOff>38100</xdr:rowOff>
    </xdr:to>
    <xdr:sp macro="" textlink="">
      <xdr:nvSpPr>
        <xdr:cNvPr id="10446" name="Text Box 206"/>
        <xdr:cNvSpPr txBox="1">
          <a:spLocks noChangeArrowheads="1"/>
        </xdr:cNvSpPr>
      </xdr:nvSpPr>
      <xdr:spPr bwMode="auto">
        <a:xfrm>
          <a:off x="2847975" y="1423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104,629</a:t>
          </a:r>
        </a:p>
      </xdr:txBody>
    </xdr:sp>
    <xdr:clientData/>
  </xdr:twoCellAnchor>
  <xdr:twoCellAnchor>
    <xdr:from>
      <xdr:col>3</xdr:col>
      <xdr:colOff>228600</xdr:colOff>
      <xdr:row>82</xdr:row>
      <xdr:rowOff>66675</xdr:rowOff>
    </xdr:from>
    <xdr:to>
      <xdr:col>3</xdr:col>
      <xdr:colOff>333375</xdr:colOff>
      <xdr:row>82</xdr:row>
      <xdr:rowOff>161925</xdr:rowOff>
    </xdr:to>
    <xdr:sp macro="" textlink="">
      <xdr:nvSpPr>
        <xdr:cNvPr id="105503" name="Oval 207"/>
        <xdr:cNvSpPr>
          <a:spLocks noChangeArrowheads="1"/>
        </xdr:cNvSpPr>
      </xdr:nvSpPr>
      <xdr:spPr bwMode="auto">
        <a:xfrm>
          <a:off x="2286000" y="1412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9525</xdr:rowOff>
    </xdr:from>
    <xdr:to>
      <xdr:col>3</xdr:col>
      <xdr:colOff>657225</xdr:colOff>
      <xdr:row>84</xdr:row>
      <xdr:rowOff>47625</xdr:rowOff>
    </xdr:to>
    <xdr:sp macro="" textlink="">
      <xdr:nvSpPr>
        <xdr:cNvPr id="10448" name="Text Box 208"/>
        <xdr:cNvSpPr txBox="1">
          <a:spLocks noChangeArrowheads="1"/>
        </xdr:cNvSpPr>
      </xdr:nvSpPr>
      <xdr:spPr bwMode="auto">
        <a:xfrm>
          <a:off x="1952625" y="1423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104,950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49" name="Rectangle 20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0" name="Text Box 210"/>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1" name="Text Box 211"/>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[107.4]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2" name="Rectangle 212"/>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3" name="Rectangle 213"/>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11/41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4" name="Rectangle 214"/>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55" name="Rectangle 215"/>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56" name="Rectangle 216"/>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57" name="Rectangle 217"/>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5514" name="Rectangle 21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5515" name="Rectangle 219"/>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0" name="Rectangle 220"/>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1" name="Text Box 221"/>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年度で実施する国家公務員の臨時特例法による給与削減（平均▲</a:t>
          </a:r>
          <a:r>
            <a:rPr lang="en-US" altLang="ja-JP" sz="1300" b="0" i="0" u="none" strike="noStrike" baseline="0">
              <a:solidFill>
                <a:srgbClr val="000000"/>
              </a:solidFill>
              <a:latin typeface="ＭＳ Ｐゴシック"/>
              <a:ea typeface="ＭＳ Ｐゴシック"/>
            </a:rPr>
            <a:t>7.8%</a:t>
          </a:r>
          <a:r>
            <a:rPr lang="ja-JP" altLang="en-US" sz="1300" b="0" i="0" u="none" strike="noStrike" baseline="0">
              <a:solidFill>
                <a:srgbClr val="000000"/>
              </a:solidFill>
              <a:latin typeface="ＭＳ Ｐゴシック"/>
              <a:ea typeface="ＭＳ Ｐゴシック"/>
            </a:rPr>
            <a:t>）の影響により、平成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年４月１日現在）、平成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年４月１日現在）のラスパイレス指数が大幅に上昇した。</a:t>
          </a:r>
        </a:p>
        <a:p>
          <a:pPr algn="l" rtl="0">
            <a:lnSpc>
              <a:spcPts val="14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年度については、国における地方公務員給与の減額支給要請に伴い、同年９月から職員給与の引き下げを実施した。（減額時点のラスパイレス指数　</a:t>
          </a:r>
          <a:r>
            <a:rPr lang="en-US" altLang="ja-JP" sz="1300" b="0" i="0" u="none" strike="noStrike" baseline="0">
              <a:solidFill>
                <a:srgbClr val="000000"/>
              </a:solidFill>
              <a:latin typeface="ＭＳ Ｐゴシック"/>
              <a:ea typeface="ＭＳ Ｐゴシック"/>
            </a:rPr>
            <a:t>99.9</a:t>
          </a:r>
          <a:r>
            <a:rPr lang="ja-JP" altLang="en-US" sz="1300" b="0" i="0" u="none" strike="noStrike" baseline="0">
              <a:solidFill>
                <a:srgbClr val="000000"/>
              </a:solidFill>
              <a:latin typeface="ＭＳ Ｐゴシック"/>
              <a:ea typeface="ＭＳ Ｐゴシック"/>
            </a:rPr>
            <a:t>）</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5518" name="Line 22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3" name="Text Box 223"/>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5520" name="Line 224"/>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5" name="Text Box 225"/>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5522" name="Line 226"/>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67" name="Text Box 227"/>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5524" name="Line 22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69" name="Text Box 229"/>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5526" name="Line 230"/>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1" name="Text Box 231"/>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5528" name="Line 232"/>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3" name="Text Box 233"/>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5530" name="Line 23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5" name="Text Box 23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553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80</xdr:row>
      <xdr:rowOff>161925</xdr:rowOff>
    </xdr:from>
    <xdr:to>
      <xdr:col>24</xdr:col>
      <xdr:colOff>561975</xdr:colOff>
      <xdr:row>90</xdr:row>
      <xdr:rowOff>47625</xdr:rowOff>
    </xdr:to>
    <xdr:sp macro="" textlink="">
      <xdr:nvSpPr>
        <xdr:cNvPr id="105533" name="Line 237"/>
        <xdr:cNvSpPr>
          <a:spLocks noChangeShapeType="1"/>
        </xdr:cNvSpPr>
      </xdr:nvSpPr>
      <xdr:spPr bwMode="auto">
        <a:xfrm flipV="1">
          <a:off x="17021175" y="13877925"/>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47625</xdr:rowOff>
    </xdr:from>
    <xdr:to>
      <xdr:col>26</xdr:col>
      <xdr:colOff>38100</xdr:colOff>
      <xdr:row>91</xdr:row>
      <xdr:rowOff>85725</xdr:rowOff>
    </xdr:to>
    <xdr:sp macro="" textlink="">
      <xdr:nvSpPr>
        <xdr:cNvPr id="10478" name="給与水準   （国との比較）最小値テキスト"/>
        <xdr:cNvSpPr txBox="1">
          <a:spLocks noChangeArrowheads="1"/>
        </xdr:cNvSpPr>
      </xdr:nvSpPr>
      <xdr:spPr bwMode="auto">
        <a:xfrm>
          <a:off x="17106900" y="15478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111.5</a:t>
          </a:r>
        </a:p>
      </xdr:txBody>
    </xdr:sp>
    <xdr:clientData/>
  </xdr:twoCellAnchor>
  <xdr:twoCellAnchor>
    <xdr:from>
      <xdr:col>24</xdr:col>
      <xdr:colOff>466725</xdr:colOff>
      <xdr:row>90</xdr:row>
      <xdr:rowOff>47625</xdr:rowOff>
    </xdr:from>
    <xdr:to>
      <xdr:col>24</xdr:col>
      <xdr:colOff>647700</xdr:colOff>
      <xdr:row>90</xdr:row>
      <xdr:rowOff>47625</xdr:rowOff>
    </xdr:to>
    <xdr:sp macro="" textlink="">
      <xdr:nvSpPr>
        <xdr:cNvPr id="105535" name="Line 239"/>
        <xdr:cNvSpPr>
          <a:spLocks noChangeShapeType="1"/>
        </xdr:cNvSpPr>
      </xdr:nvSpPr>
      <xdr:spPr bwMode="auto">
        <a:xfrm>
          <a:off x="16925925" y="15478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104775</xdr:rowOff>
    </xdr:from>
    <xdr:to>
      <xdr:col>26</xdr:col>
      <xdr:colOff>38100</xdr:colOff>
      <xdr:row>80</xdr:row>
      <xdr:rowOff>142875</xdr:rowOff>
    </xdr:to>
    <xdr:sp macro="" textlink="">
      <xdr:nvSpPr>
        <xdr:cNvPr id="10480" name="給与水準   （国との比較）最大値テキスト"/>
        <xdr:cNvSpPr txBox="1">
          <a:spLocks noChangeArrowheads="1"/>
        </xdr:cNvSpPr>
      </xdr:nvSpPr>
      <xdr:spPr bwMode="auto">
        <a:xfrm>
          <a:off x="17106900" y="1364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99.6</a:t>
          </a:r>
        </a:p>
      </xdr:txBody>
    </xdr:sp>
    <xdr:clientData/>
  </xdr:twoCellAnchor>
  <xdr:twoCellAnchor>
    <xdr:from>
      <xdr:col>24</xdr:col>
      <xdr:colOff>466725</xdr:colOff>
      <xdr:row>80</xdr:row>
      <xdr:rowOff>161925</xdr:rowOff>
    </xdr:from>
    <xdr:to>
      <xdr:col>24</xdr:col>
      <xdr:colOff>647700</xdr:colOff>
      <xdr:row>80</xdr:row>
      <xdr:rowOff>161925</xdr:rowOff>
    </xdr:to>
    <xdr:sp macro="" textlink="">
      <xdr:nvSpPr>
        <xdr:cNvPr id="105537" name="Line 241"/>
        <xdr:cNvSpPr>
          <a:spLocks noChangeShapeType="1"/>
        </xdr:cNvSpPr>
      </xdr:nvSpPr>
      <xdr:spPr bwMode="auto">
        <a:xfrm>
          <a:off x="16925925" y="13877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9525</xdr:rowOff>
    </xdr:from>
    <xdr:to>
      <xdr:col>24</xdr:col>
      <xdr:colOff>561975</xdr:colOff>
      <xdr:row>87</xdr:row>
      <xdr:rowOff>76200</xdr:rowOff>
    </xdr:to>
    <xdr:sp macro="" textlink="">
      <xdr:nvSpPr>
        <xdr:cNvPr id="105538" name="Line 242"/>
        <xdr:cNvSpPr>
          <a:spLocks noChangeShapeType="1"/>
        </xdr:cNvSpPr>
      </xdr:nvSpPr>
      <xdr:spPr bwMode="auto">
        <a:xfrm flipV="1">
          <a:off x="16182975" y="149256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95250</xdr:rowOff>
    </xdr:from>
    <xdr:to>
      <xdr:col>26</xdr:col>
      <xdr:colOff>38100</xdr:colOff>
      <xdr:row>88</xdr:row>
      <xdr:rowOff>133350</xdr:rowOff>
    </xdr:to>
    <xdr:sp macro="" textlink="">
      <xdr:nvSpPr>
        <xdr:cNvPr id="10483" name="給与水準   （国との比較）平均値テキスト"/>
        <xdr:cNvSpPr txBox="1">
          <a:spLocks noChangeArrowheads="1"/>
        </xdr:cNvSpPr>
      </xdr:nvSpPr>
      <xdr:spPr bwMode="auto">
        <a:xfrm>
          <a:off x="17106900" y="1501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108.4</a:t>
          </a:r>
        </a:p>
      </xdr:txBody>
    </xdr:sp>
    <xdr:clientData/>
  </xdr:twoCellAnchor>
  <xdr:twoCellAnchor>
    <xdr:from>
      <xdr:col>24</xdr:col>
      <xdr:colOff>504825</xdr:colOff>
      <xdr:row>87</xdr:row>
      <xdr:rowOff>95250</xdr:rowOff>
    </xdr:from>
    <xdr:to>
      <xdr:col>24</xdr:col>
      <xdr:colOff>609600</xdr:colOff>
      <xdr:row>88</xdr:row>
      <xdr:rowOff>28575</xdr:rowOff>
    </xdr:to>
    <xdr:sp macro="" textlink="">
      <xdr:nvSpPr>
        <xdr:cNvPr id="105540" name="AutoShape 244"/>
        <xdr:cNvSpPr>
          <a:spLocks noChangeArrowheads="1"/>
        </xdr:cNvSpPr>
      </xdr:nvSpPr>
      <xdr:spPr bwMode="auto">
        <a:xfrm>
          <a:off x="16964025" y="15011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57150</xdr:rowOff>
    </xdr:from>
    <xdr:to>
      <xdr:col>23</xdr:col>
      <xdr:colOff>409575</xdr:colOff>
      <xdr:row>87</xdr:row>
      <xdr:rowOff>76200</xdr:rowOff>
    </xdr:to>
    <xdr:sp macro="" textlink="">
      <xdr:nvSpPr>
        <xdr:cNvPr id="105541" name="Line 245"/>
        <xdr:cNvSpPr>
          <a:spLocks noChangeShapeType="1"/>
        </xdr:cNvSpPr>
      </xdr:nvSpPr>
      <xdr:spPr bwMode="auto">
        <a:xfrm>
          <a:off x="15287625" y="13773150"/>
          <a:ext cx="895350" cy="1219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133350</xdr:rowOff>
    </xdr:from>
    <xdr:to>
      <xdr:col>23</xdr:col>
      <xdr:colOff>457200</xdr:colOff>
      <xdr:row>88</xdr:row>
      <xdr:rowOff>66675</xdr:rowOff>
    </xdr:to>
    <xdr:sp macro="" textlink="">
      <xdr:nvSpPr>
        <xdr:cNvPr id="105542" name="AutoShape 246"/>
        <xdr:cNvSpPr>
          <a:spLocks noChangeArrowheads="1"/>
        </xdr:cNvSpPr>
      </xdr:nvSpPr>
      <xdr:spPr bwMode="auto">
        <a:xfrm>
          <a:off x="16125825" y="1504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76200</xdr:rowOff>
    </xdr:from>
    <xdr:to>
      <xdr:col>24</xdr:col>
      <xdr:colOff>76200</xdr:colOff>
      <xdr:row>89</xdr:row>
      <xdr:rowOff>114300</xdr:rowOff>
    </xdr:to>
    <xdr:sp macro="" textlink="">
      <xdr:nvSpPr>
        <xdr:cNvPr id="10487" name="Text Box 247"/>
        <xdr:cNvSpPr txBox="1">
          <a:spLocks noChangeArrowheads="1"/>
        </xdr:cNvSpPr>
      </xdr:nvSpPr>
      <xdr:spPr bwMode="auto">
        <a:xfrm>
          <a:off x="15801975" y="15163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108.7</a:t>
          </a:r>
        </a:p>
      </xdr:txBody>
    </xdr:sp>
    <xdr:clientData/>
  </xdr:twoCellAnchor>
  <xdr:twoCellAnchor>
    <xdr:from>
      <xdr:col>21</xdr:col>
      <xdr:colOff>0</xdr:colOff>
      <xdr:row>80</xdr:row>
      <xdr:rowOff>57150</xdr:rowOff>
    </xdr:from>
    <xdr:to>
      <xdr:col>22</xdr:col>
      <xdr:colOff>200025</xdr:colOff>
      <xdr:row>81</xdr:row>
      <xdr:rowOff>9525</xdr:rowOff>
    </xdr:to>
    <xdr:sp macro="" textlink="">
      <xdr:nvSpPr>
        <xdr:cNvPr id="105544" name="Line 248"/>
        <xdr:cNvSpPr>
          <a:spLocks noChangeShapeType="1"/>
        </xdr:cNvSpPr>
      </xdr:nvSpPr>
      <xdr:spPr bwMode="auto">
        <a:xfrm flipV="1">
          <a:off x="14401800" y="137731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9525</xdr:rowOff>
    </xdr:to>
    <xdr:sp macro="" textlink="">
      <xdr:nvSpPr>
        <xdr:cNvPr id="105545" name="AutoShape 249"/>
        <xdr:cNvSpPr>
          <a:spLocks noChangeArrowheads="1"/>
        </xdr:cNvSpPr>
      </xdr:nvSpPr>
      <xdr:spPr bwMode="auto">
        <a:xfrm>
          <a:off x="15240000"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19050</xdr:rowOff>
    </xdr:from>
    <xdr:to>
      <xdr:col>22</xdr:col>
      <xdr:colOff>581025</xdr:colOff>
      <xdr:row>83</xdr:row>
      <xdr:rowOff>57150</xdr:rowOff>
    </xdr:to>
    <xdr:sp macro="" textlink="">
      <xdr:nvSpPr>
        <xdr:cNvPr id="10490" name="Text Box 250"/>
        <xdr:cNvSpPr txBox="1">
          <a:spLocks noChangeArrowheads="1"/>
        </xdr:cNvSpPr>
      </xdr:nvSpPr>
      <xdr:spPr bwMode="auto">
        <a:xfrm>
          <a:off x="14906625" y="1407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100.6</a:t>
          </a:r>
        </a:p>
      </xdr:txBody>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105547" name="AutoShape 251"/>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28575</xdr:rowOff>
    </xdr:from>
    <xdr:to>
      <xdr:col>21</xdr:col>
      <xdr:colOff>381000</xdr:colOff>
      <xdr:row>83</xdr:row>
      <xdr:rowOff>66675</xdr:rowOff>
    </xdr:to>
    <xdr:sp macro="" textlink="">
      <xdr:nvSpPr>
        <xdr:cNvPr id="10492" name="Text Box 252"/>
        <xdr:cNvSpPr txBox="1">
          <a:spLocks noChangeArrowheads="1"/>
        </xdr:cNvSpPr>
      </xdr:nvSpPr>
      <xdr:spPr bwMode="auto">
        <a:xfrm>
          <a:off x="14020800" y="1408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493" name="Text Box 253"/>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494" name="Text Box 254"/>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495" name="Text Box 255"/>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496" name="Text Box 256"/>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497" name="Text Box 257"/>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133350</xdr:rowOff>
    </xdr:from>
    <xdr:to>
      <xdr:col>24</xdr:col>
      <xdr:colOff>609600</xdr:colOff>
      <xdr:row>87</xdr:row>
      <xdr:rowOff>57150</xdr:rowOff>
    </xdr:to>
    <xdr:sp macro="" textlink="">
      <xdr:nvSpPr>
        <xdr:cNvPr id="105554" name="Oval 258"/>
        <xdr:cNvSpPr>
          <a:spLocks noChangeArrowheads="1"/>
        </xdr:cNvSpPr>
      </xdr:nvSpPr>
      <xdr:spPr bwMode="auto">
        <a:xfrm>
          <a:off x="16964025" y="1487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0</xdr:rowOff>
    </xdr:from>
    <xdr:to>
      <xdr:col>26</xdr:col>
      <xdr:colOff>38100</xdr:colOff>
      <xdr:row>87</xdr:row>
      <xdr:rowOff>38100</xdr:rowOff>
    </xdr:to>
    <xdr:sp macro="" textlink="">
      <xdr:nvSpPr>
        <xdr:cNvPr id="10499" name="給与水準   （国との比較）該当値テキスト"/>
        <xdr:cNvSpPr txBox="1">
          <a:spLocks noChangeArrowheads="1"/>
        </xdr:cNvSpPr>
      </xdr:nvSpPr>
      <xdr:spPr bwMode="auto">
        <a:xfrm>
          <a:off x="17106900" y="14744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107.4</a:t>
          </a:r>
        </a:p>
      </xdr:txBody>
    </xdr:sp>
    <xdr:clientData/>
  </xdr:twoCellAnchor>
  <xdr:twoCellAnchor>
    <xdr:from>
      <xdr:col>23</xdr:col>
      <xdr:colOff>352425</xdr:colOff>
      <xdr:row>87</xdr:row>
      <xdr:rowOff>28575</xdr:rowOff>
    </xdr:from>
    <xdr:to>
      <xdr:col>23</xdr:col>
      <xdr:colOff>457200</xdr:colOff>
      <xdr:row>87</xdr:row>
      <xdr:rowOff>123825</xdr:rowOff>
    </xdr:to>
    <xdr:sp macro="" textlink="">
      <xdr:nvSpPr>
        <xdr:cNvPr id="105556" name="Oval 260"/>
        <xdr:cNvSpPr>
          <a:spLocks noChangeArrowheads="1"/>
        </xdr:cNvSpPr>
      </xdr:nvSpPr>
      <xdr:spPr bwMode="auto">
        <a:xfrm>
          <a:off x="16125825" y="1494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161925</xdr:rowOff>
    </xdr:from>
    <xdr:to>
      <xdr:col>24</xdr:col>
      <xdr:colOff>76200</xdr:colOff>
      <xdr:row>87</xdr:row>
      <xdr:rowOff>28575</xdr:rowOff>
    </xdr:to>
    <xdr:sp macro="" textlink="">
      <xdr:nvSpPr>
        <xdr:cNvPr id="10501" name="Text Box 261"/>
        <xdr:cNvSpPr txBox="1">
          <a:spLocks noChangeArrowheads="1"/>
        </xdr:cNvSpPr>
      </xdr:nvSpPr>
      <xdr:spPr bwMode="auto">
        <a:xfrm>
          <a:off x="15801975" y="14735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107.9</a:t>
          </a:r>
        </a:p>
      </xdr:txBody>
    </xdr:sp>
    <xdr:clientData/>
  </xdr:twoCellAnchor>
  <xdr:twoCellAnchor>
    <xdr:from>
      <xdr:col>22</xdr:col>
      <xdr:colOff>152400</xdr:colOff>
      <xdr:row>80</xdr:row>
      <xdr:rowOff>9525</xdr:rowOff>
    </xdr:from>
    <xdr:to>
      <xdr:col>22</xdr:col>
      <xdr:colOff>257175</xdr:colOff>
      <xdr:row>80</xdr:row>
      <xdr:rowOff>104775</xdr:rowOff>
    </xdr:to>
    <xdr:sp macro="" textlink="">
      <xdr:nvSpPr>
        <xdr:cNvPr id="105558" name="Oval 262"/>
        <xdr:cNvSpPr>
          <a:spLocks noChangeArrowheads="1"/>
        </xdr:cNvSpPr>
      </xdr:nvSpPr>
      <xdr:spPr bwMode="auto">
        <a:xfrm>
          <a:off x="15240000" y="1372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78</xdr:row>
      <xdr:rowOff>142875</xdr:rowOff>
    </xdr:from>
    <xdr:to>
      <xdr:col>22</xdr:col>
      <xdr:colOff>581025</xdr:colOff>
      <xdr:row>80</xdr:row>
      <xdr:rowOff>9525</xdr:rowOff>
    </xdr:to>
    <xdr:sp macro="" textlink="">
      <xdr:nvSpPr>
        <xdr:cNvPr id="10503" name="Text Box 263"/>
        <xdr:cNvSpPr txBox="1">
          <a:spLocks noChangeArrowheads="1"/>
        </xdr:cNvSpPr>
      </xdr:nvSpPr>
      <xdr:spPr bwMode="auto">
        <a:xfrm>
          <a:off x="14906625" y="1351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98.8</a:t>
          </a:r>
        </a:p>
      </xdr:txBody>
    </xdr:sp>
    <xdr:clientData/>
  </xdr:twoCellAnchor>
  <xdr:twoCellAnchor>
    <xdr:from>
      <xdr:col>20</xdr:col>
      <xdr:colOff>638175</xdr:colOff>
      <xdr:row>80</xdr:row>
      <xdr:rowOff>123825</xdr:rowOff>
    </xdr:from>
    <xdr:to>
      <xdr:col>21</xdr:col>
      <xdr:colOff>47625</xdr:colOff>
      <xdr:row>81</xdr:row>
      <xdr:rowOff>57150</xdr:rowOff>
    </xdr:to>
    <xdr:sp macro="" textlink="">
      <xdr:nvSpPr>
        <xdr:cNvPr id="105560" name="Oval 264"/>
        <xdr:cNvSpPr>
          <a:spLocks noChangeArrowheads="1"/>
        </xdr:cNvSpPr>
      </xdr:nvSpPr>
      <xdr:spPr bwMode="auto">
        <a:xfrm>
          <a:off x="14354175" y="13839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95250</xdr:rowOff>
    </xdr:from>
    <xdr:to>
      <xdr:col>21</xdr:col>
      <xdr:colOff>381000</xdr:colOff>
      <xdr:row>80</xdr:row>
      <xdr:rowOff>133350</xdr:rowOff>
    </xdr:to>
    <xdr:sp macro="" textlink="">
      <xdr:nvSpPr>
        <xdr:cNvPr id="10505" name="Text Box 265"/>
        <xdr:cNvSpPr txBox="1">
          <a:spLocks noChangeArrowheads="1"/>
        </xdr:cNvSpPr>
      </xdr:nvSpPr>
      <xdr:spPr bwMode="auto">
        <a:xfrm>
          <a:off x="14020800"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06" name="Rectangle 266"/>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07" name="Text Box 267"/>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08" name="Text Box 268"/>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[6.61</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09" name="Rectangle 269"/>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0" name="Rectangle 270"/>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31/41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11" name="Rectangle 271"/>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12" name="Rectangle 272"/>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13" name="Rectangle 273"/>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14" name="Rectangle 274"/>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71" name="Rectangle 27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572" name="Rectangle 276"/>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17" name="Rectangle 277"/>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18" name="Text Box 278"/>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年１月の市町村合併により職員数が増加し、類似団体の平均を上回っているが、第四次長野市定員適正化計画等に基づき、職員数の削減に取り組んでいる。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今後も同計画等に基づき、本市の実情を考慮しつつ、市民サービスの低下を招くことのないよう、適切に定員管理を進めていく。</a:t>
          </a:r>
        </a:p>
        <a:p>
          <a:pPr algn="l" rtl="0">
            <a:lnSpc>
              <a:spcPts val="14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年４月１日現在の職員数</a:t>
          </a:r>
          <a:r>
            <a:rPr lang="en-US" altLang="ja-JP" sz="1300" b="0" i="0" u="none" strike="noStrike" baseline="0">
              <a:solidFill>
                <a:srgbClr val="000000"/>
              </a:solidFill>
              <a:latin typeface="ＭＳ Ｐゴシック"/>
              <a:ea typeface="ＭＳ Ｐゴシック"/>
            </a:rPr>
            <a:t>2,883</a:t>
          </a:r>
          <a:r>
            <a:rPr lang="ja-JP" altLang="en-US" sz="1300" b="0" i="0" u="none" strike="noStrike" baseline="0">
              <a:solidFill>
                <a:srgbClr val="000000"/>
              </a:solidFill>
              <a:latin typeface="ＭＳ Ｐゴシック"/>
              <a:ea typeface="ＭＳ Ｐゴシック"/>
            </a:rPr>
            <a:t>人を基点とし、平成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年４月１日までに</a:t>
          </a:r>
          <a:r>
            <a:rPr lang="en-US" altLang="ja-JP" sz="1300" b="0" i="0" u="none" strike="noStrike" baseline="0">
              <a:solidFill>
                <a:srgbClr val="000000"/>
              </a:solidFill>
              <a:latin typeface="ＭＳ Ｐゴシック"/>
              <a:ea typeface="ＭＳ Ｐゴシック"/>
            </a:rPr>
            <a:t>30</a:t>
          </a:r>
          <a:r>
            <a:rPr lang="ja-JP" altLang="en-US" sz="1300" b="0" i="0" u="none" strike="noStrike" baseline="0">
              <a:solidFill>
                <a:srgbClr val="000000"/>
              </a:solidFill>
              <a:latin typeface="ＭＳ Ｐゴシック"/>
              <a:ea typeface="ＭＳ Ｐゴシック"/>
            </a:rPr>
            <a:t>人を削減する。</a:t>
          </a:r>
        </a:p>
      </xdr:txBody>
    </xdr:sp>
    <xdr:clientData/>
  </xdr:twoCellAnchor>
  <xdr:oneCellAnchor>
    <xdr:from>
      <xdr:col>18</xdr:col>
      <xdr:colOff>485775</xdr:colOff>
      <xdr:row>55</xdr:row>
      <xdr:rowOff>9525</xdr:rowOff>
    </xdr:from>
    <xdr:ext cx="174407" cy="151836"/>
    <xdr:sp macro="" textlink="">
      <xdr:nvSpPr>
        <xdr:cNvPr id="10519" name="Text Box 279"/>
        <xdr:cNvSpPr txBox="1">
          <a:spLocks noChangeArrowheads="1"/>
        </xdr:cNvSpPr>
      </xdr:nvSpPr>
      <xdr:spPr bwMode="auto">
        <a:xfrm>
          <a:off x="12830175" y="9788525"/>
          <a:ext cx="174407"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576" name="Line 28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1" name="Text Box 281"/>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578" name="Line 282"/>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23" name="Text Box 283"/>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580" name="Line 284"/>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25" name="Text Box 285"/>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582" name="Line 286"/>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27" name="Text Box 287"/>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584" name="Line 288"/>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29" name="Text Box 289"/>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586" name="Line 290"/>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31" name="Text Box 291"/>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88" name="Line 29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33" name="Text Box 293"/>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9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57</xdr:row>
      <xdr:rowOff>133350</xdr:rowOff>
    </xdr:from>
    <xdr:to>
      <xdr:col>24</xdr:col>
      <xdr:colOff>561975</xdr:colOff>
      <xdr:row>66</xdr:row>
      <xdr:rowOff>38100</xdr:rowOff>
    </xdr:to>
    <xdr:sp macro="" textlink="">
      <xdr:nvSpPr>
        <xdr:cNvPr id="105591" name="Line 295"/>
        <xdr:cNvSpPr>
          <a:spLocks noChangeShapeType="1"/>
        </xdr:cNvSpPr>
      </xdr:nvSpPr>
      <xdr:spPr bwMode="auto">
        <a:xfrm flipV="1">
          <a:off x="17021175" y="990600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38100</xdr:rowOff>
    </xdr:from>
    <xdr:to>
      <xdr:col>26</xdr:col>
      <xdr:colOff>38100</xdr:colOff>
      <xdr:row>67</xdr:row>
      <xdr:rowOff>76200</xdr:rowOff>
    </xdr:to>
    <xdr:sp macro="" textlink="">
      <xdr:nvSpPr>
        <xdr:cNvPr id="10536" name="定員管理の状況最小値テキスト"/>
        <xdr:cNvSpPr txBox="1">
          <a:spLocks noChangeArrowheads="1"/>
        </xdr:cNvSpPr>
      </xdr:nvSpPr>
      <xdr:spPr bwMode="auto">
        <a:xfrm>
          <a:off x="17106900" y="1135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8.39</a:t>
          </a:r>
        </a:p>
      </xdr:txBody>
    </xdr:sp>
    <xdr:clientData/>
  </xdr:twoCellAnchor>
  <xdr:twoCellAnchor>
    <xdr:from>
      <xdr:col>24</xdr:col>
      <xdr:colOff>466725</xdr:colOff>
      <xdr:row>66</xdr:row>
      <xdr:rowOff>38100</xdr:rowOff>
    </xdr:from>
    <xdr:to>
      <xdr:col>24</xdr:col>
      <xdr:colOff>647700</xdr:colOff>
      <xdr:row>66</xdr:row>
      <xdr:rowOff>38100</xdr:rowOff>
    </xdr:to>
    <xdr:sp macro="" textlink="">
      <xdr:nvSpPr>
        <xdr:cNvPr id="105593" name="Line 297"/>
        <xdr:cNvSpPr>
          <a:spLocks noChangeShapeType="1"/>
        </xdr:cNvSpPr>
      </xdr:nvSpPr>
      <xdr:spPr bwMode="auto">
        <a:xfrm>
          <a:off x="16925925" y="11353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76200</xdr:rowOff>
    </xdr:from>
    <xdr:to>
      <xdr:col>26</xdr:col>
      <xdr:colOff>38100</xdr:colOff>
      <xdr:row>57</xdr:row>
      <xdr:rowOff>114300</xdr:rowOff>
    </xdr:to>
    <xdr:sp macro="" textlink="">
      <xdr:nvSpPr>
        <xdr:cNvPr id="10538" name="定員管理の状況最大値テキスト"/>
        <xdr:cNvSpPr txBox="1">
          <a:spLocks noChangeArrowheads="1"/>
        </xdr:cNvSpPr>
      </xdr:nvSpPr>
      <xdr:spPr bwMode="auto">
        <a:xfrm>
          <a:off x="17106900" y="967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4.80</a:t>
          </a:r>
        </a:p>
      </xdr:txBody>
    </xdr:sp>
    <xdr:clientData/>
  </xdr:twoCellAnchor>
  <xdr:twoCellAnchor>
    <xdr:from>
      <xdr:col>24</xdr:col>
      <xdr:colOff>466725</xdr:colOff>
      <xdr:row>57</xdr:row>
      <xdr:rowOff>133350</xdr:rowOff>
    </xdr:from>
    <xdr:to>
      <xdr:col>24</xdr:col>
      <xdr:colOff>647700</xdr:colOff>
      <xdr:row>57</xdr:row>
      <xdr:rowOff>133350</xdr:rowOff>
    </xdr:to>
    <xdr:sp macro="" textlink="">
      <xdr:nvSpPr>
        <xdr:cNvPr id="105595" name="Line 299"/>
        <xdr:cNvSpPr>
          <a:spLocks noChangeShapeType="1"/>
        </xdr:cNvSpPr>
      </xdr:nvSpPr>
      <xdr:spPr bwMode="auto">
        <a:xfrm>
          <a:off x="16925925" y="9906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9525</xdr:rowOff>
    </xdr:from>
    <xdr:to>
      <xdr:col>24</xdr:col>
      <xdr:colOff>561975</xdr:colOff>
      <xdr:row>62</xdr:row>
      <xdr:rowOff>28575</xdr:rowOff>
    </xdr:to>
    <xdr:sp macro="" textlink="">
      <xdr:nvSpPr>
        <xdr:cNvPr id="105596" name="Line 300"/>
        <xdr:cNvSpPr>
          <a:spLocks noChangeShapeType="1"/>
        </xdr:cNvSpPr>
      </xdr:nvSpPr>
      <xdr:spPr bwMode="auto">
        <a:xfrm flipV="1">
          <a:off x="16182975" y="106394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0</xdr:rowOff>
    </xdr:from>
    <xdr:to>
      <xdr:col>26</xdr:col>
      <xdr:colOff>38100</xdr:colOff>
      <xdr:row>61</xdr:row>
      <xdr:rowOff>38100</xdr:rowOff>
    </xdr:to>
    <xdr:sp macro="" textlink="">
      <xdr:nvSpPr>
        <xdr:cNvPr id="10541" name="定員管理の状況平均値テキスト"/>
        <xdr:cNvSpPr txBox="1">
          <a:spLocks noChangeArrowheads="1"/>
        </xdr:cNvSpPr>
      </xdr:nvSpPr>
      <xdr:spPr bwMode="auto">
        <a:xfrm>
          <a:off x="17106900" y="1028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6.17</a:t>
          </a:r>
        </a:p>
      </xdr:txBody>
    </xdr:sp>
    <xdr:clientData/>
  </xdr:twoCellAnchor>
  <xdr:twoCellAnchor>
    <xdr:from>
      <xdr:col>24</xdr:col>
      <xdr:colOff>504825</xdr:colOff>
      <xdr:row>60</xdr:row>
      <xdr:rowOff>123825</xdr:rowOff>
    </xdr:from>
    <xdr:to>
      <xdr:col>24</xdr:col>
      <xdr:colOff>609600</xdr:colOff>
      <xdr:row>61</xdr:row>
      <xdr:rowOff>57150</xdr:rowOff>
    </xdr:to>
    <xdr:sp macro="" textlink="">
      <xdr:nvSpPr>
        <xdr:cNvPr id="105598" name="AutoShape 302"/>
        <xdr:cNvSpPr>
          <a:spLocks noChangeArrowheads="1"/>
        </xdr:cNvSpPr>
      </xdr:nvSpPr>
      <xdr:spPr bwMode="auto">
        <a:xfrm>
          <a:off x="16964025" y="10410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28575</xdr:rowOff>
    </xdr:from>
    <xdr:to>
      <xdr:col>23</xdr:col>
      <xdr:colOff>409575</xdr:colOff>
      <xdr:row>62</xdr:row>
      <xdr:rowOff>28575</xdr:rowOff>
    </xdr:to>
    <xdr:sp macro="" textlink="">
      <xdr:nvSpPr>
        <xdr:cNvPr id="105599" name="Line 303"/>
        <xdr:cNvSpPr>
          <a:spLocks noChangeShapeType="1"/>
        </xdr:cNvSpPr>
      </xdr:nvSpPr>
      <xdr:spPr bwMode="auto">
        <a:xfrm>
          <a:off x="15287625" y="106584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0</xdr:rowOff>
    </xdr:from>
    <xdr:to>
      <xdr:col>23</xdr:col>
      <xdr:colOff>457200</xdr:colOff>
      <xdr:row>61</xdr:row>
      <xdr:rowOff>104775</xdr:rowOff>
    </xdr:to>
    <xdr:sp macro="" textlink="">
      <xdr:nvSpPr>
        <xdr:cNvPr id="105600" name="AutoShape 304"/>
        <xdr:cNvSpPr>
          <a:spLocks noChangeArrowheads="1"/>
        </xdr:cNvSpPr>
      </xdr:nvSpPr>
      <xdr:spPr bwMode="auto">
        <a:xfrm>
          <a:off x="16125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142875</xdr:rowOff>
    </xdr:from>
    <xdr:to>
      <xdr:col>24</xdr:col>
      <xdr:colOff>76200</xdr:colOff>
      <xdr:row>61</xdr:row>
      <xdr:rowOff>9525</xdr:rowOff>
    </xdr:to>
    <xdr:sp macro="" textlink="">
      <xdr:nvSpPr>
        <xdr:cNvPr id="10545" name="Text Box 305"/>
        <xdr:cNvSpPr txBox="1">
          <a:spLocks noChangeArrowheads="1"/>
        </xdr:cNvSpPr>
      </xdr:nvSpPr>
      <xdr:spPr bwMode="auto">
        <a:xfrm>
          <a:off x="15801975" y="1025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6.30</a:t>
          </a:r>
        </a:p>
      </xdr:txBody>
    </xdr:sp>
    <xdr:clientData/>
  </xdr:twoCellAnchor>
  <xdr:twoCellAnchor>
    <xdr:from>
      <xdr:col>21</xdr:col>
      <xdr:colOff>0</xdr:colOff>
      <xdr:row>62</xdr:row>
      <xdr:rowOff>28575</xdr:rowOff>
    </xdr:from>
    <xdr:to>
      <xdr:col>22</xdr:col>
      <xdr:colOff>200025</xdr:colOff>
      <xdr:row>62</xdr:row>
      <xdr:rowOff>28575</xdr:rowOff>
    </xdr:to>
    <xdr:sp macro="" textlink="">
      <xdr:nvSpPr>
        <xdr:cNvPr id="105602" name="Line 306"/>
        <xdr:cNvSpPr>
          <a:spLocks noChangeShapeType="1"/>
        </xdr:cNvSpPr>
      </xdr:nvSpPr>
      <xdr:spPr bwMode="auto">
        <a:xfrm>
          <a:off x="14401800" y="106584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9525</xdr:rowOff>
    </xdr:from>
    <xdr:to>
      <xdr:col>22</xdr:col>
      <xdr:colOff>257175</xdr:colOff>
      <xdr:row>61</xdr:row>
      <xdr:rowOff>114300</xdr:rowOff>
    </xdr:to>
    <xdr:sp macro="" textlink="">
      <xdr:nvSpPr>
        <xdr:cNvPr id="105603" name="AutoShape 307"/>
        <xdr:cNvSpPr>
          <a:spLocks noChangeArrowheads="1"/>
        </xdr:cNvSpPr>
      </xdr:nvSpPr>
      <xdr:spPr bwMode="auto">
        <a:xfrm>
          <a:off x="15240000" y="1046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152400</xdr:rowOff>
    </xdr:from>
    <xdr:to>
      <xdr:col>22</xdr:col>
      <xdr:colOff>581025</xdr:colOff>
      <xdr:row>61</xdr:row>
      <xdr:rowOff>19050</xdr:rowOff>
    </xdr:to>
    <xdr:sp macro="" textlink="">
      <xdr:nvSpPr>
        <xdr:cNvPr id="10548" name="Text Box 308"/>
        <xdr:cNvSpPr txBox="1">
          <a:spLocks noChangeArrowheads="1"/>
        </xdr:cNvSpPr>
      </xdr:nvSpPr>
      <xdr:spPr bwMode="auto">
        <a:xfrm>
          <a:off x="14906625" y="1026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xdr:from>
      <xdr:col>20</xdr:col>
      <xdr:colOff>638175</xdr:colOff>
      <xdr:row>61</xdr:row>
      <xdr:rowOff>47625</xdr:rowOff>
    </xdr:from>
    <xdr:to>
      <xdr:col>21</xdr:col>
      <xdr:colOff>47625</xdr:colOff>
      <xdr:row>61</xdr:row>
      <xdr:rowOff>142875</xdr:rowOff>
    </xdr:to>
    <xdr:sp macro="" textlink="">
      <xdr:nvSpPr>
        <xdr:cNvPr id="105605" name="AutoShape 309"/>
        <xdr:cNvSpPr>
          <a:spLocks noChangeArrowheads="1"/>
        </xdr:cNvSpPr>
      </xdr:nvSpPr>
      <xdr:spPr bwMode="auto">
        <a:xfrm>
          <a:off x="14354175" y="1050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50" name="Text Box 310"/>
        <xdr:cNvSpPr txBox="1">
          <a:spLocks noChangeArrowheads="1"/>
        </xdr:cNvSpPr>
      </xdr:nvSpPr>
      <xdr:spPr bwMode="auto">
        <a:xfrm>
          <a:off x="14020800"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51" name="Text Box 31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52" name="Text Box 31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53" name="Text Box 31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54" name="Text Box 31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55" name="Text Box 31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133350</xdr:rowOff>
    </xdr:from>
    <xdr:to>
      <xdr:col>24</xdr:col>
      <xdr:colOff>609600</xdr:colOff>
      <xdr:row>62</xdr:row>
      <xdr:rowOff>57150</xdr:rowOff>
    </xdr:to>
    <xdr:sp macro="" textlink="">
      <xdr:nvSpPr>
        <xdr:cNvPr id="105612" name="Oval 316"/>
        <xdr:cNvSpPr>
          <a:spLocks noChangeArrowheads="1"/>
        </xdr:cNvSpPr>
      </xdr:nvSpPr>
      <xdr:spPr bwMode="auto">
        <a:xfrm>
          <a:off x="16964025" y="1059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57" name="定員管理の状況該当値テキスト"/>
        <xdr:cNvSpPr txBox="1">
          <a:spLocks noChangeArrowheads="1"/>
        </xdr:cNvSpPr>
      </xdr:nvSpPr>
      <xdr:spPr bwMode="auto">
        <a:xfrm>
          <a:off x="17106900" y="10591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6.61</a:t>
          </a:r>
        </a:p>
      </xdr:txBody>
    </xdr:sp>
    <xdr:clientData/>
  </xdr:twoCellAnchor>
  <xdr:twoCellAnchor>
    <xdr:from>
      <xdr:col>23</xdr:col>
      <xdr:colOff>352425</xdr:colOff>
      <xdr:row>61</xdr:row>
      <xdr:rowOff>152400</xdr:rowOff>
    </xdr:from>
    <xdr:to>
      <xdr:col>23</xdr:col>
      <xdr:colOff>457200</xdr:colOff>
      <xdr:row>62</xdr:row>
      <xdr:rowOff>85725</xdr:rowOff>
    </xdr:to>
    <xdr:sp macro="" textlink="">
      <xdr:nvSpPr>
        <xdr:cNvPr id="105614" name="Oval 318"/>
        <xdr:cNvSpPr>
          <a:spLocks noChangeArrowheads="1"/>
        </xdr:cNvSpPr>
      </xdr:nvSpPr>
      <xdr:spPr bwMode="auto">
        <a:xfrm>
          <a:off x="16125825"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95250</xdr:rowOff>
    </xdr:from>
    <xdr:to>
      <xdr:col>24</xdr:col>
      <xdr:colOff>76200</xdr:colOff>
      <xdr:row>63</xdr:row>
      <xdr:rowOff>133350</xdr:rowOff>
    </xdr:to>
    <xdr:sp macro="" textlink="">
      <xdr:nvSpPr>
        <xdr:cNvPr id="10559" name="Text Box 319"/>
        <xdr:cNvSpPr txBox="1">
          <a:spLocks noChangeArrowheads="1"/>
        </xdr:cNvSpPr>
      </xdr:nvSpPr>
      <xdr:spPr bwMode="auto">
        <a:xfrm>
          <a:off x="15801975" y="10725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6.67</a:t>
          </a:r>
        </a:p>
      </xdr:txBody>
    </xdr:sp>
    <xdr:clientData/>
  </xdr:twoCellAnchor>
  <xdr:twoCellAnchor>
    <xdr:from>
      <xdr:col>22</xdr:col>
      <xdr:colOff>152400</xdr:colOff>
      <xdr:row>61</xdr:row>
      <xdr:rowOff>152400</xdr:rowOff>
    </xdr:from>
    <xdr:to>
      <xdr:col>22</xdr:col>
      <xdr:colOff>257175</xdr:colOff>
      <xdr:row>62</xdr:row>
      <xdr:rowOff>85725</xdr:rowOff>
    </xdr:to>
    <xdr:sp macro="" textlink="">
      <xdr:nvSpPr>
        <xdr:cNvPr id="105616" name="Oval 320"/>
        <xdr:cNvSpPr>
          <a:spLocks noChangeArrowheads="1"/>
        </xdr:cNvSpPr>
      </xdr:nvSpPr>
      <xdr:spPr bwMode="auto">
        <a:xfrm>
          <a:off x="15240000"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95250</xdr:rowOff>
    </xdr:from>
    <xdr:to>
      <xdr:col>22</xdr:col>
      <xdr:colOff>581025</xdr:colOff>
      <xdr:row>63</xdr:row>
      <xdr:rowOff>133350</xdr:rowOff>
    </xdr:to>
    <xdr:sp macro="" textlink="">
      <xdr:nvSpPr>
        <xdr:cNvPr id="10561" name="Text Box 321"/>
        <xdr:cNvSpPr txBox="1">
          <a:spLocks noChangeArrowheads="1"/>
        </xdr:cNvSpPr>
      </xdr:nvSpPr>
      <xdr:spPr bwMode="auto">
        <a:xfrm>
          <a:off x="14906625" y="1072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6.67</a:t>
          </a:r>
        </a:p>
      </xdr:txBody>
    </xdr:sp>
    <xdr:clientData/>
  </xdr:twoCellAnchor>
  <xdr:twoCellAnchor>
    <xdr:from>
      <xdr:col>20</xdr:col>
      <xdr:colOff>638175</xdr:colOff>
      <xdr:row>61</xdr:row>
      <xdr:rowOff>152400</xdr:rowOff>
    </xdr:from>
    <xdr:to>
      <xdr:col>21</xdr:col>
      <xdr:colOff>47625</xdr:colOff>
      <xdr:row>62</xdr:row>
      <xdr:rowOff>76200</xdr:rowOff>
    </xdr:to>
    <xdr:sp macro="" textlink="">
      <xdr:nvSpPr>
        <xdr:cNvPr id="105618" name="Oval 322"/>
        <xdr:cNvSpPr>
          <a:spLocks noChangeArrowheads="1"/>
        </xdr:cNvSpPr>
      </xdr:nvSpPr>
      <xdr:spPr bwMode="auto">
        <a:xfrm>
          <a:off x="14354175" y="1061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95250</xdr:rowOff>
    </xdr:from>
    <xdr:to>
      <xdr:col>21</xdr:col>
      <xdr:colOff>381000</xdr:colOff>
      <xdr:row>63</xdr:row>
      <xdr:rowOff>133350</xdr:rowOff>
    </xdr:to>
    <xdr:sp macro="" textlink="">
      <xdr:nvSpPr>
        <xdr:cNvPr id="10563" name="Text Box 323"/>
        <xdr:cNvSpPr txBox="1">
          <a:spLocks noChangeArrowheads="1"/>
        </xdr:cNvSpPr>
      </xdr:nvSpPr>
      <xdr:spPr bwMode="auto">
        <a:xfrm>
          <a:off x="14020800" y="1072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6.66</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64" name="Rectangle 324"/>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65" name="Text Box 325"/>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66" name="Text Box 326"/>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67" name="Rectangle 327"/>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68" name="Rectangle 328"/>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28/41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69" name="Rectangle 329"/>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70" name="Rectangle 330"/>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71" name="Rectangle 331"/>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72" name="Rectangle 332"/>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629" name="Rectangle 33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630" name="Rectangle 334"/>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75" name="Rectangle 335"/>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76" name="Text Box 336"/>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４年度は、将来負担比率と同様、新規発行市債の抑制や公債費の増加などによる市債残高の縮減により、前年度に比べ</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ポイント減少した。</a:t>
          </a:r>
        </a:p>
        <a:p>
          <a:pPr algn="l" rtl="0">
            <a:lnSpc>
              <a:spcPts val="1400"/>
            </a:lnSpc>
            <a:defRPr sz="1000"/>
          </a:pPr>
          <a:r>
            <a:rPr lang="ja-JP" altLang="en-US" sz="1300" b="0" i="0" u="none" strike="noStrike" baseline="0">
              <a:solidFill>
                <a:srgbClr val="000000"/>
              </a:solidFill>
              <a:latin typeface="ＭＳ Ｐゴシック"/>
              <a:ea typeface="ＭＳ Ｐゴシック"/>
            </a:rPr>
            <a:t>　今後、大規模プロジェクト事業の本格化に伴い、新規に発行する地方債も増加する見込みであるが、「選択と集中」を徹底することにより、公債費等の圧縮を図っていく。</a:t>
          </a:r>
        </a:p>
      </xdr:txBody>
    </xdr:sp>
    <xdr:clientData/>
  </xdr:twoCellAnchor>
  <xdr:oneCellAnchor>
    <xdr:from>
      <xdr:col>18</xdr:col>
      <xdr:colOff>485775</xdr:colOff>
      <xdr:row>32</xdr:row>
      <xdr:rowOff>142875</xdr:rowOff>
    </xdr:from>
    <xdr:ext cx="123111" cy="151836"/>
    <xdr:sp macro="" textlink="">
      <xdr:nvSpPr>
        <xdr:cNvPr id="10577" name="Text Box 337"/>
        <xdr:cNvSpPr txBox="1">
          <a:spLocks noChangeArrowheads="1"/>
        </xdr:cNvSpPr>
      </xdr:nvSpPr>
      <xdr:spPr bwMode="auto">
        <a:xfrm>
          <a:off x="12830175" y="583247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634" name="Line 33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79" name="Text Box 339"/>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636" name="Line 340"/>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81" name="Text Box 341"/>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5638" name="Line 342"/>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83" name="Text Box 343"/>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640" name="Line 344"/>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85" name="Text Box 345"/>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5642" name="Line 346"/>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587" name="Text Box 347"/>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5644" name="Line 348"/>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589" name="Text Box 349"/>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5646" name="Line 35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64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35</xdr:row>
      <xdr:rowOff>95250</xdr:rowOff>
    </xdr:from>
    <xdr:to>
      <xdr:col>24</xdr:col>
      <xdr:colOff>561975</xdr:colOff>
      <xdr:row>44</xdr:row>
      <xdr:rowOff>114300</xdr:rowOff>
    </xdr:to>
    <xdr:sp macro="" textlink="">
      <xdr:nvSpPr>
        <xdr:cNvPr id="105648" name="Line 352"/>
        <xdr:cNvSpPr>
          <a:spLocks noChangeShapeType="1"/>
        </xdr:cNvSpPr>
      </xdr:nvSpPr>
      <xdr:spPr bwMode="auto">
        <a:xfrm flipV="1">
          <a:off x="17021175" y="609600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593" name="公債費負担の状況最小値テキスト"/>
        <xdr:cNvSpPr txBox="1">
          <a:spLocks noChangeArrowheads="1"/>
        </xdr:cNvSpPr>
      </xdr:nvSpPr>
      <xdr:spPr bwMode="auto">
        <a:xfrm>
          <a:off x="17106900" y="765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18.4</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05650" name="Line 354"/>
        <xdr:cNvSpPr>
          <a:spLocks noChangeShapeType="1"/>
        </xdr:cNvSpPr>
      </xdr:nvSpPr>
      <xdr:spPr bwMode="auto">
        <a:xfrm>
          <a:off x="16925925" y="7658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38100</xdr:rowOff>
    </xdr:from>
    <xdr:to>
      <xdr:col>26</xdr:col>
      <xdr:colOff>38100</xdr:colOff>
      <xdr:row>35</xdr:row>
      <xdr:rowOff>76200</xdr:rowOff>
    </xdr:to>
    <xdr:sp macro="" textlink="">
      <xdr:nvSpPr>
        <xdr:cNvPr id="10595" name="公債費負担の状況最大値テキスト"/>
        <xdr:cNvSpPr txBox="1">
          <a:spLocks noChangeArrowheads="1"/>
        </xdr:cNvSpPr>
      </xdr:nvSpPr>
      <xdr:spPr bwMode="auto">
        <a:xfrm>
          <a:off x="17106900" y="5867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1.0</a:t>
          </a:r>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105652" name="Line 356"/>
        <xdr:cNvSpPr>
          <a:spLocks noChangeShapeType="1"/>
        </xdr:cNvSpPr>
      </xdr:nvSpPr>
      <xdr:spPr bwMode="auto">
        <a:xfrm>
          <a:off x="16925925" y="6096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133350</xdr:rowOff>
    </xdr:from>
    <xdr:to>
      <xdr:col>24</xdr:col>
      <xdr:colOff>561975</xdr:colOff>
      <xdr:row>41</xdr:row>
      <xdr:rowOff>38100</xdr:rowOff>
    </xdr:to>
    <xdr:sp macro="" textlink="">
      <xdr:nvSpPr>
        <xdr:cNvPr id="105653" name="Line 357"/>
        <xdr:cNvSpPr>
          <a:spLocks noChangeShapeType="1"/>
        </xdr:cNvSpPr>
      </xdr:nvSpPr>
      <xdr:spPr bwMode="auto">
        <a:xfrm flipV="1">
          <a:off x="16182975" y="69913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9525</xdr:rowOff>
    </xdr:from>
    <xdr:to>
      <xdr:col>26</xdr:col>
      <xdr:colOff>38100</xdr:colOff>
      <xdr:row>40</xdr:row>
      <xdr:rowOff>47625</xdr:rowOff>
    </xdr:to>
    <xdr:sp macro="" textlink="">
      <xdr:nvSpPr>
        <xdr:cNvPr id="10598" name="公債費負担の状況平均値テキスト"/>
        <xdr:cNvSpPr txBox="1">
          <a:spLocks noChangeArrowheads="1"/>
        </xdr:cNvSpPr>
      </xdr:nvSpPr>
      <xdr:spPr bwMode="auto">
        <a:xfrm>
          <a:off x="17106900" y="669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a:t>
          </a:r>
        </a:p>
      </xdr:txBody>
    </xdr:sp>
    <xdr:clientData/>
  </xdr:twoCellAnchor>
  <xdr:twoCellAnchor>
    <xdr:from>
      <xdr:col>24</xdr:col>
      <xdr:colOff>504825</xdr:colOff>
      <xdr:row>39</xdr:row>
      <xdr:rowOff>133350</xdr:rowOff>
    </xdr:from>
    <xdr:to>
      <xdr:col>24</xdr:col>
      <xdr:colOff>609600</xdr:colOff>
      <xdr:row>40</xdr:row>
      <xdr:rowOff>66675</xdr:rowOff>
    </xdr:to>
    <xdr:sp macro="" textlink="">
      <xdr:nvSpPr>
        <xdr:cNvPr id="105655" name="AutoShape 359"/>
        <xdr:cNvSpPr>
          <a:spLocks noChangeArrowheads="1"/>
        </xdr:cNvSpPr>
      </xdr:nvSpPr>
      <xdr:spPr bwMode="auto">
        <a:xfrm>
          <a:off x="169640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38100</xdr:rowOff>
    </xdr:from>
    <xdr:to>
      <xdr:col>23</xdr:col>
      <xdr:colOff>409575</xdr:colOff>
      <xdr:row>41</xdr:row>
      <xdr:rowOff>104775</xdr:rowOff>
    </xdr:to>
    <xdr:sp macro="" textlink="">
      <xdr:nvSpPr>
        <xdr:cNvPr id="105656" name="Line 360"/>
        <xdr:cNvSpPr>
          <a:spLocks noChangeShapeType="1"/>
        </xdr:cNvSpPr>
      </xdr:nvSpPr>
      <xdr:spPr bwMode="auto">
        <a:xfrm flipV="1">
          <a:off x="15287625" y="70675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9525</xdr:rowOff>
    </xdr:from>
    <xdr:to>
      <xdr:col>23</xdr:col>
      <xdr:colOff>457200</xdr:colOff>
      <xdr:row>40</xdr:row>
      <xdr:rowOff>114300</xdr:rowOff>
    </xdr:to>
    <xdr:sp macro="" textlink="">
      <xdr:nvSpPr>
        <xdr:cNvPr id="105657" name="AutoShape 361"/>
        <xdr:cNvSpPr>
          <a:spLocks noChangeArrowheads="1"/>
        </xdr:cNvSpPr>
      </xdr:nvSpPr>
      <xdr:spPr bwMode="auto">
        <a:xfrm>
          <a:off x="16125825" y="686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152400</xdr:rowOff>
    </xdr:from>
    <xdr:to>
      <xdr:col>24</xdr:col>
      <xdr:colOff>76200</xdr:colOff>
      <xdr:row>40</xdr:row>
      <xdr:rowOff>19050</xdr:rowOff>
    </xdr:to>
    <xdr:sp macro="" textlink="">
      <xdr:nvSpPr>
        <xdr:cNvPr id="10602" name="Text Box 362"/>
        <xdr:cNvSpPr txBox="1">
          <a:spLocks noChangeArrowheads="1"/>
        </xdr:cNvSpPr>
      </xdr:nvSpPr>
      <xdr:spPr bwMode="auto">
        <a:xfrm>
          <a:off x="15801975" y="666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a:t>
          </a:r>
        </a:p>
      </xdr:txBody>
    </xdr:sp>
    <xdr:clientData/>
  </xdr:twoCellAnchor>
  <xdr:twoCellAnchor>
    <xdr:from>
      <xdr:col>21</xdr:col>
      <xdr:colOff>0</xdr:colOff>
      <xdr:row>41</xdr:row>
      <xdr:rowOff>104775</xdr:rowOff>
    </xdr:from>
    <xdr:to>
      <xdr:col>22</xdr:col>
      <xdr:colOff>200025</xdr:colOff>
      <xdr:row>41</xdr:row>
      <xdr:rowOff>152400</xdr:rowOff>
    </xdr:to>
    <xdr:sp macro="" textlink="">
      <xdr:nvSpPr>
        <xdr:cNvPr id="105659" name="Line 363"/>
        <xdr:cNvSpPr>
          <a:spLocks noChangeShapeType="1"/>
        </xdr:cNvSpPr>
      </xdr:nvSpPr>
      <xdr:spPr bwMode="auto">
        <a:xfrm flipV="1">
          <a:off x="14401800" y="7134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57150</xdr:rowOff>
    </xdr:from>
    <xdr:to>
      <xdr:col>22</xdr:col>
      <xdr:colOff>257175</xdr:colOff>
      <xdr:row>40</xdr:row>
      <xdr:rowOff>161925</xdr:rowOff>
    </xdr:to>
    <xdr:sp macro="" textlink="">
      <xdr:nvSpPr>
        <xdr:cNvPr id="105660" name="AutoShape 364"/>
        <xdr:cNvSpPr>
          <a:spLocks noChangeArrowheads="1"/>
        </xdr:cNvSpPr>
      </xdr:nvSpPr>
      <xdr:spPr bwMode="auto">
        <a:xfrm>
          <a:off x="15240000"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28575</xdr:rowOff>
    </xdr:from>
    <xdr:to>
      <xdr:col>22</xdr:col>
      <xdr:colOff>581025</xdr:colOff>
      <xdr:row>40</xdr:row>
      <xdr:rowOff>66675</xdr:rowOff>
    </xdr:to>
    <xdr:sp macro="" textlink="">
      <xdr:nvSpPr>
        <xdr:cNvPr id="10605" name="Text Box 365"/>
        <xdr:cNvSpPr txBox="1">
          <a:spLocks noChangeArrowheads="1"/>
        </xdr:cNvSpPr>
      </xdr:nvSpPr>
      <xdr:spPr bwMode="auto">
        <a:xfrm>
          <a:off x="14906625" y="671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a:t>
          </a:r>
        </a:p>
      </xdr:txBody>
    </xdr:sp>
    <xdr:clientData/>
  </xdr:twoCellAnchor>
  <xdr:twoCellAnchor>
    <xdr:from>
      <xdr:col>20</xdr:col>
      <xdr:colOff>638175</xdr:colOff>
      <xdr:row>40</xdr:row>
      <xdr:rowOff>85725</xdr:rowOff>
    </xdr:from>
    <xdr:to>
      <xdr:col>21</xdr:col>
      <xdr:colOff>47625</xdr:colOff>
      <xdr:row>41</xdr:row>
      <xdr:rowOff>19050</xdr:rowOff>
    </xdr:to>
    <xdr:sp macro="" textlink="">
      <xdr:nvSpPr>
        <xdr:cNvPr id="105662" name="AutoShape 366"/>
        <xdr:cNvSpPr>
          <a:spLocks noChangeArrowheads="1"/>
        </xdr:cNvSpPr>
      </xdr:nvSpPr>
      <xdr:spPr bwMode="auto">
        <a:xfrm>
          <a:off x="14354175" y="694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57150</xdr:rowOff>
    </xdr:from>
    <xdr:to>
      <xdr:col>21</xdr:col>
      <xdr:colOff>381000</xdr:colOff>
      <xdr:row>40</xdr:row>
      <xdr:rowOff>95250</xdr:rowOff>
    </xdr:to>
    <xdr:sp macro="" textlink="">
      <xdr:nvSpPr>
        <xdr:cNvPr id="10607" name="Text Box 367"/>
        <xdr:cNvSpPr txBox="1">
          <a:spLocks noChangeArrowheads="1"/>
        </xdr:cNvSpPr>
      </xdr:nvSpPr>
      <xdr:spPr bwMode="auto">
        <a:xfrm>
          <a:off x="14020800" y="674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08" name="Text Box 368"/>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09" name="Text Box 369"/>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10" name="Text Box 370"/>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11" name="Text Box 371"/>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12" name="Text Box 372"/>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85725</xdr:rowOff>
    </xdr:from>
    <xdr:to>
      <xdr:col>24</xdr:col>
      <xdr:colOff>609600</xdr:colOff>
      <xdr:row>41</xdr:row>
      <xdr:rowOff>19050</xdr:rowOff>
    </xdr:to>
    <xdr:sp macro="" textlink="">
      <xdr:nvSpPr>
        <xdr:cNvPr id="105669" name="Oval 373"/>
        <xdr:cNvSpPr>
          <a:spLocks noChangeArrowheads="1"/>
        </xdr:cNvSpPr>
      </xdr:nvSpPr>
      <xdr:spPr bwMode="auto">
        <a:xfrm>
          <a:off x="16964025"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85725</xdr:rowOff>
    </xdr:from>
    <xdr:to>
      <xdr:col>26</xdr:col>
      <xdr:colOff>38100</xdr:colOff>
      <xdr:row>41</xdr:row>
      <xdr:rowOff>123825</xdr:rowOff>
    </xdr:to>
    <xdr:sp macro="" textlink="">
      <xdr:nvSpPr>
        <xdr:cNvPr id="10614" name="公債費負担の状況該当値テキスト"/>
        <xdr:cNvSpPr txBox="1">
          <a:spLocks noChangeArrowheads="1"/>
        </xdr:cNvSpPr>
      </xdr:nvSpPr>
      <xdr:spPr bwMode="auto">
        <a:xfrm>
          <a:off x="17106900" y="694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a:t>
          </a:r>
        </a:p>
      </xdr:txBody>
    </xdr:sp>
    <xdr:clientData/>
  </xdr:twoCellAnchor>
  <xdr:twoCellAnchor>
    <xdr:from>
      <xdr:col>23</xdr:col>
      <xdr:colOff>352425</xdr:colOff>
      <xdr:row>40</xdr:row>
      <xdr:rowOff>152400</xdr:rowOff>
    </xdr:from>
    <xdr:to>
      <xdr:col>23</xdr:col>
      <xdr:colOff>457200</xdr:colOff>
      <xdr:row>41</xdr:row>
      <xdr:rowOff>85725</xdr:rowOff>
    </xdr:to>
    <xdr:sp macro="" textlink="">
      <xdr:nvSpPr>
        <xdr:cNvPr id="105671" name="Oval 375"/>
        <xdr:cNvSpPr>
          <a:spLocks noChangeArrowheads="1"/>
        </xdr:cNvSpPr>
      </xdr:nvSpPr>
      <xdr:spPr bwMode="auto">
        <a:xfrm>
          <a:off x="161258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95250</xdr:rowOff>
    </xdr:from>
    <xdr:to>
      <xdr:col>24</xdr:col>
      <xdr:colOff>76200</xdr:colOff>
      <xdr:row>42</xdr:row>
      <xdr:rowOff>133350</xdr:rowOff>
    </xdr:to>
    <xdr:sp macro="" textlink="">
      <xdr:nvSpPr>
        <xdr:cNvPr id="10616" name="Text Box 376"/>
        <xdr:cNvSpPr txBox="1">
          <a:spLocks noChangeArrowheads="1"/>
        </xdr:cNvSpPr>
      </xdr:nvSpPr>
      <xdr:spPr bwMode="auto">
        <a:xfrm>
          <a:off x="15801975" y="7124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22</xdr:col>
      <xdr:colOff>152400</xdr:colOff>
      <xdr:row>41</xdr:row>
      <xdr:rowOff>57150</xdr:rowOff>
    </xdr:from>
    <xdr:to>
      <xdr:col>22</xdr:col>
      <xdr:colOff>257175</xdr:colOff>
      <xdr:row>41</xdr:row>
      <xdr:rowOff>161925</xdr:rowOff>
    </xdr:to>
    <xdr:sp macro="" textlink="">
      <xdr:nvSpPr>
        <xdr:cNvPr id="105673" name="Oval 377"/>
        <xdr:cNvSpPr>
          <a:spLocks noChangeArrowheads="1"/>
        </xdr:cNvSpPr>
      </xdr:nvSpPr>
      <xdr:spPr bwMode="auto">
        <a:xfrm>
          <a:off x="15240000"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0</xdr:rowOff>
    </xdr:from>
    <xdr:to>
      <xdr:col>22</xdr:col>
      <xdr:colOff>581025</xdr:colOff>
      <xdr:row>43</xdr:row>
      <xdr:rowOff>38100</xdr:rowOff>
    </xdr:to>
    <xdr:sp macro="" textlink="">
      <xdr:nvSpPr>
        <xdr:cNvPr id="10618" name="Text Box 378"/>
        <xdr:cNvSpPr txBox="1">
          <a:spLocks noChangeArrowheads="1"/>
        </xdr:cNvSpPr>
      </xdr:nvSpPr>
      <xdr:spPr bwMode="auto">
        <a:xfrm>
          <a:off x="14906625" y="7200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20</xdr:col>
      <xdr:colOff>638175</xdr:colOff>
      <xdr:row>41</xdr:row>
      <xdr:rowOff>104775</xdr:rowOff>
    </xdr:from>
    <xdr:to>
      <xdr:col>21</xdr:col>
      <xdr:colOff>47625</xdr:colOff>
      <xdr:row>42</xdr:row>
      <xdr:rowOff>38100</xdr:rowOff>
    </xdr:to>
    <xdr:sp macro="" textlink="">
      <xdr:nvSpPr>
        <xdr:cNvPr id="105675" name="Oval 379"/>
        <xdr:cNvSpPr>
          <a:spLocks noChangeArrowheads="1"/>
        </xdr:cNvSpPr>
      </xdr:nvSpPr>
      <xdr:spPr bwMode="auto">
        <a:xfrm>
          <a:off x="14354175" y="713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47625</xdr:rowOff>
    </xdr:from>
    <xdr:to>
      <xdr:col>21</xdr:col>
      <xdr:colOff>381000</xdr:colOff>
      <xdr:row>43</xdr:row>
      <xdr:rowOff>85725</xdr:rowOff>
    </xdr:to>
    <xdr:sp macro="" textlink="">
      <xdr:nvSpPr>
        <xdr:cNvPr id="10620" name="Text Box 380"/>
        <xdr:cNvSpPr txBox="1">
          <a:spLocks noChangeArrowheads="1"/>
        </xdr:cNvSpPr>
      </xdr:nvSpPr>
      <xdr:spPr bwMode="auto">
        <a:xfrm>
          <a:off x="14020800" y="724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21" name="Rectangle 38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22" name="Text Box 382"/>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23" name="Text Box 383"/>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[24.9%]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24" name="Rectangle 38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25" name="Rectangle 38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26" name="Rectangle 38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27" name="Rectangle 38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28" name="Rectangle 388"/>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29" name="Rectangle 389"/>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5686" name="Rectangle 39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5687" name="Rectangle 391"/>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32" name="Rectangle 392"/>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33" name="Text Box 393"/>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新規発行市債の抑制や公債費の増加などによる市債残高の縮減、また、選択と集中による財源配分や事務事業の見直しなど不要な歳出の抑制を図るものの、退職手当支給額等が増加傾向にあることから、前年度に比べ</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ポイント増加したが、類似団体の平均値は</a:t>
          </a:r>
          <a:r>
            <a:rPr lang="en-US" altLang="ja-JP" sz="1300" b="0" i="0" u="none" strike="noStrike" baseline="0">
              <a:solidFill>
                <a:srgbClr val="000000"/>
              </a:solidFill>
              <a:latin typeface="ＭＳ Ｐゴシック"/>
              <a:ea typeface="ＭＳ Ｐゴシック"/>
            </a:rPr>
            <a:t>37.8</a:t>
          </a:r>
          <a:r>
            <a:rPr lang="ja-JP" altLang="en-US" sz="1300" b="0" i="0" u="none" strike="noStrike" baseline="0">
              <a:solidFill>
                <a:srgbClr val="000000"/>
              </a:solidFill>
              <a:latin typeface="ＭＳ Ｐゴシック"/>
              <a:ea typeface="ＭＳ Ｐゴシック"/>
            </a:rPr>
            <a:t>ポイント下回っている。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今後、大規模プロジェクト事業の本格化に伴い、市債残高が増加し、基金残高が減少する見込みであるが、必要性・緊急性の観点から施策を厳選し、将来負担が過度に上昇しないよう取り組んでいく。　</a:t>
          </a:r>
        </a:p>
      </xdr:txBody>
    </xdr:sp>
    <xdr:clientData/>
  </xdr:twoCellAnchor>
  <xdr:oneCellAnchor>
    <xdr:from>
      <xdr:col>18</xdr:col>
      <xdr:colOff>485775</xdr:colOff>
      <xdr:row>10</xdr:row>
      <xdr:rowOff>104775</xdr:rowOff>
    </xdr:from>
    <xdr:ext cx="123111" cy="151836"/>
    <xdr:sp macro="" textlink="">
      <xdr:nvSpPr>
        <xdr:cNvPr id="10634" name="Text Box 394"/>
        <xdr:cNvSpPr txBox="1">
          <a:spLocks noChangeArrowheads="1"/>
        </xdr:cNvSpPr>
      </xdr:nvSpPr>
      <xdr:spPr bwMode="auto">
        <a:xfrm>
          <a:off x="12830175" y="188277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5691" name="Line 39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36" name="Text Box 396"/>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5693" name="Line 397"/>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38" name="Text Box 398"/>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5695" name="Line 399"/>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40" name="Text Box 400"/>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5697" name="Line 401"/>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42" name="Text Box 402"/>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5699" name="Line 403"/>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44" name="Text Box 404"/>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5701" name="Line 405"/>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46" name="Text Box 406"/>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5703" name="Line 40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570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0</xdr:rowOff>
    </xdr:from>
    <xdr:to>
      <xdr:col>24</xdr:col>
      <xdr:colOff>561975</xdr:colOff>
      <xdr:row>23</xdr:row>
      <xdr:rowOff>9525</xdr:rowOff>
    </xdr:to>
    <xdr:sp macro="" textlink="">
      <xdr:nvSpPr>
        <xdr:cNvPr id="105705" name="Line 409"/>
        <xdr:cNvSpPr>
          <a:spLocks noChangeShapeType="1"/>
        </xdr:cNvSpPr>
      </xdr:nvSpPr>
      <xdr:spPr bwMode="auto">
        <a:xfrm flipV="1">
          <a:off x="17021175" y="240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9525</xdr:rowOff>
    </xdr:from>
    <xdr:to>
      <xdr:col>26</xdr:col>
      <xdr:colOff>38100</xdr:colOff>
      <xdr:row>24</xdr:row>
      <xdr:rowOff>47625</xdr:rowOff>
    </xdr:to>
    <xdr:sp macro="" textlink="">
      <xdr:nvSpPr>
        <xdr:cNvPr id="10650" name="将来負担の状況最小値テキスト"/>
        <xdr:cNvSpPr txBox="1">
          <a:spLocks noChangeArrowheads="1"/>
        </xdr:cNvSpPr>
      </xdr:nvSpPr>
      <xdr:spPr bwMode="auto">
        <a:xfrm>
          <a:off x="17106900" y="3952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196.5</a:t>
          </a:r>
        </a:p>
      </xdr:txBody>
    </xdr:sp>
    <xdr:clientData/>
  </xdr:twoCellAnchor>
  <xdr:twoCellAnchor>
    <xdr:from>
      <xdr:col>24</xdr:col>
      <xdr:colOff>466725</xdr:colOff>
      <xdr:row>23</xdr:row>
      <xdr:rowOff>9525</xdr:rowOff>
    </xdr:from>
    <xdr:to>
      <xdr:col>24</xdr:col>
      <xdr:colOff>647700</xdr:colOff>
      <xdr:row>23</xdr:row>
      <xdr:rowOff>9525</xdr:rowOff>
    </xdr:to>
    <xdr:sp macro="" textlink="">
      <xdr:nvSpPr>
        <xdr:cNvPr id="105707" name="Line 411"/>
        <xdr:cNvSpPr>
          <a:spLocks noChangeShapeType="1"/>
        </xdr:cNvSpPr>
      </xdr:nvSpPr>
      <xdr:spPr bwMode="auto">
        <a:xfrm>
          <a:off x="16925925" y="3952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114300</xdr:rowOff>
    </xdr:from>
    <xdr:to>
      <xdr:col>26</xdr:col>
      <xdr:colOff>38100</xdr:colOff>
      <xdr:row>13</xdr:row>
      <xdr:rowOff>152400</xdr:rowOff>
    </xdr:to>
    <xdr:sp macro="" textlink="">
      <xdr:nvSpPr>
        <xdr:cNvPr id="10652" name="将来負担の状況最大値テキスト"/>
        <xdr:cNvSpPr txBox="1">
          <a:spLocks noChangeArrowheads="1"/>
        </xdr:cNvSpPr>
      </xdr:nvSpPr>
      <xdr:spPr bwMode="auto">
        <a:xfrm>
          <a:off x="17106900" y="217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a:t>
          </a:r>
        </a:p>
      </xdr:txBody>
    </xdr:sp>
    <xdr:clientData/>
  </xdr:twoCellAnchor>
  <xdr:twoCellAnchor>
    <xdr:from>
      <xdr:col>24</xdr:col>
      <xdr:colOff>466725</xdr:colOff>
      <xdr:row>14</xdr:row>
      <xdr:rowOff>0</xdr:rowOff>
    </xdr:from>
    <xdr:to>
      <xdr:col>24</xdr:col>
      <xdr:colOff>647700</xdr:colOff>
      <xdr:row>14</xdr:row>
      <xdr:rowOff>0</xdr:rowOff>
    </xdr:to>
    <xdr:sp macro="" textlink="">
      <xdr:nvSpPr>
        <xdr:cNvPr id="105709" name="Line 413"/>
        <xdr:cNvSpPr>
          <a:spLocks noChangeShapeType="1"/>
        </xdr:cNvSpPr>
      </xdr:nvSpPr>
      <xdr:spPr bwMode="auto">
        <a:xfrm>
          <a:off x="16925925" y="240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161925</xdr:rowOff>
    </xdr:from>
    <xdr:to>
      <xdr:col>24</xdr:col>
      <xdr:colOff>561975</xdr:colOff>
      <xdr:row>15</xdr:row>
      <xdr:rowOff>0</xdr:rowOff>
    </xdr:to>
    <xdr:sp macro="" textlink="">
      <xdr:nvSpPr>
        <xdr:cNvPr id="105710" name="Line 414"/>
        <xdr:cNvSpPr>
          <a:spLocks noChangeShapeType="1"/>
        </xdr:cNvSpPr>
      </xdr:nvSpPr>
      <xdr:spPr bwMode="auto">
        <a:xfrm>
          <a:off x="16182975" y="25622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85725</xdr:rowOff>
    </xdr:from>
    <xdr:to>
      <xdr:col>26</xdr:col>
      <xdr:colOff>38100</xdr:colOff>
      <xdr:row>17</xdr:row>
      <xdr:rowOff>123825</xdr:rowOff>
    </xdr:to>
    <xdr:sp macro="" textlink="">
      <xdr:nvSpPr>
        <xdr:cNvPr id="10655" name="将来負担の状況平均値テキスト"/>
        <xdr:cNvSpPr txBox="1">
          <a:spLocks noChangeArrowheads="1"/>
        </xdr:cNvSpPr>
      </xdr:nvSpPr>
      <xdr:spPr bwMode="auto">
        <a:xfrm>
          <a:off x="17106900" y="2828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62.7</a:t>
          </a:r>
        </a:p>
      </xdr:txBody>
    </xdr:sp>
    <xdr:clientData/>
  </xdr:twoCellAnchor>
  <xdr:twoCellAnchor>
    <xdr:from>
      <xdr:col>24</xdr:col>
      <xdr:colOff>504825</xdr:colOff>
      <xdr:row>16</xdr:row>
      <xdr:rowOff>85725</xdr:rowOff>
    </xdr:from>
    <xdr:to>
      <xdr:col>24</xdr:col>
      <xdr:colOff>609600</xdr:colOff>
      <xdr:row>17</xdr:row>
      <xdr:rowOff>9525</xdr:rowOff>
    </xdr:to>
    <xdr:sp macro="" textlink="">
      <xdr:nvSpPr>
        <xdr:cNvPr id="105712" name="AutoShape 416"/>
        <xdr:cNvSpPr>
          <a:spLocks noChangeArrowheads="1"/>
        </xdr:cNvSpPr>
      </xdr:nvSpPr>
      <xdr:spPr bwMode="auto">
        <a:xfrm>
          <a:off x="16964025"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161925</xdr:rowOff>
    </xdr:from>
    <xdr:to>
      <xdr:col>23</xdr:col>
      <xdr:colOff>409575</xdr:colOff>
      <xdr:row>15</xdr:row>
      <xdr:rowOff>85725</xdr:rowOff>
    </xdr:to>
    <xdr:sp macro="" textlink="">
      <xdr:nvSpPr>
        <xdr:cNvPr id="105713" name="Line 417"/>
        <xdr:cNvSpPr>
          <a:spLocks noChangeShapeType="1"/>
        </xdr:cNvSpPr>
      </xdr:nvSpPr>
      <xdr:spPr bwMode="auto">
        <a:xfrm flipV="1">
          <a:off x="15287625" y="25622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0</xdr:rowOff>
    </xdr:from>
    <xdr:to>
      <xdr:col>23</xdr:col>
      <xdr:colOff>457200</xdr:colOff>
      <xdr:row>17</xdr:row>
      <xdr:rowOff>104775</xdr:rowOff>
    </xdr:to>
    <xdr:sp macro="" textlink="">
      <xdr:nvSpPr>
        <xdr:cNvPr id="105714" name="AutoShape 418"/>
        <xdr:cNvSpPr>
          <a:spLocks noChangeArrowheads="1"/>
        </xdr:cNvSpPr>
      </xdr:nvSpPr>
      <xdr:spPr bwMode="auto">
        <a:xfrm>
          <a:off x="16125825" y="291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114300</xdr:rowOff>
    </xdr:from>
    <xdr:to>
      <xdr:col>24</xdr:col>
      <xdr:colOff>76200</xdr:colOff>
      <xdr:row>18</xdr:row>
      <xdr:rowOff>152400</xdr:rowOff>
    </xdr:to>
    <xdr:sp macro="" textlink="">
      <xdr:nvSpPr>
        <xdr:cNvPr id="10659" name="Text Box 419"/>
        <xdr:cNvSpPr txBox="1">
          <a:spLocks noChangeArrowheads="1"/>
        </xdr:cNvSpPr>
      </xdr:nvSpPr>
      <xdr:spPr bwMode="auto">
        <a:xfrm>
          <a:off x="15801975" y="302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74.0</a:t>
          </a:r>
        </a:p>
      </xdr:txBody>
    </xdr:sp>
    <xdr:clientData/>
  </xdr:twoCellAnchor>
  <xdr:twoCellAnchor>
    <xdr:from>
      <xdr:col>21</xdr:col>
      <xdr:colOff>0</xdr:colOff>
      <xdr:row>15</xdr:row>
      <xdr:rowOff>85725</xdr:rowOff>
    </xdr:from>
    <xdr:to>
      <xdr:col>22</xdr:col>
      <xdr:colOff>200025</xdr:colOff>
      <xdr:row>16</xdr:row>
      <xdr:rowOff>76200</xdr:rowOff>
    </xdr:to>
    <xdr:sp macro="" textlink="">
      <xdr:nvSpPr>
        <xdr:cNvPr id="105716" name="Line 420"/>
        <xdr:cNvSpPr>
          <a:spLocks noChangeShapeType="1"/>
        </xdr:cNvSpPr>
      </xdr:nvSpPr>
      <xdr:spPr bwMode="auto">
        <a:xfrm flipV="1">
          <a:off x="14401800" y="265747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123825</xdr:rowOff>
    </xdr:from>
    <xdr:to>
      <xdr:col>22</xdr:col>
      <xdr:colOff>257175</xdr:colOff>
      <xdr:row>18</xdr:row>
      <xdr:rowOff>47625</xdr:rowOff>
    </xdr:to>
    <xdr:sp macro="" textlink="">
      <xdr:nvSpPr>
        <xdr:cNvPr id="105717" name="AutoShape 421"/>
        <xdr:cNvSpPr>
          <a:spLocks noChangeArrowheads="1"/>
        </xdr:cNvSpPr>
      </xdr:nvSpPr>
      <xdr:spPr bwMode="auto">
        <a:xfrm>
          <a:off x="15240000" y="303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66675</xdr:rowOff>
    </xdr:from>
    <xdr:to>
      <xdr:col>22</xdr:col>
      <xdr:colOff>581025</xdr:colOff>
      <xdr:row>19</xdr:row>
      <xdr:rowOff>104775</xdr:rowOff>
    </xdr:to>
    <xdr:sp macro="" textlink="">
      <xdr:nvSpPr>
        <xdr:cNvPr id="10662" name="Text Box 422"/>
        <xdr:cNvSpPr txBox="1">
          <a:spLocks noChangeArrowheads="1"/>
        </xdr:cNvSpPr>
      </xdr:nvSpPr>
      <xdr:spPr bwMode="auto">
        <a:xfrm>
          <a:off x="14906625" y="315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20</xdr:col>
      <xdr:colOff>638175</xdr:colOff>
      <xdr:row>18</xdr:row>
      <xdr:rowOff>19050</xdr:rowOff>
    </xdr:from>
    <xdr:to>
      <xdr:col>21</xdr:col>
      <xdr:colOff>47625</xdr:colOff>
      <xdr:row>18</xdr:row>
      <xdr:rowOff>123825</xdr:rowOff>
    </xdr:to>
    <xdr:sp macro="" textlink="">
      <xdr:nvSpPr>
        <xdr:cNvPr id="105719" name="AutoShape 423"/>
        <xdr:cNvSpPr>
          <a:spLocks noChangeArrowheads="1"/>
        </xdr:cNvSpPr>
      </xdr:nvSpPr>
      <xdr:spPr bwMode="auto">
        <a:xfrm>
          <a:off x="14354175" y="3105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133350</xdr:rowOff>
    </xdr:from>
    <xdr:to>
      <xdr:col>21</xdr:col>
      <xdr:colOff>381000</xdr:colOff>
      <xdr:row>20</xdr:row>
      <xdr:rowOff>0</xdr:rowOff>
    </xdr:to>
    <xdr:sp macro="" textlink="">
      <xdr:nvSpPr>
        <xdr:cNvPr id="10664" name="Text Box 424"/>
        <xdr:cNvSpPr txBox="1">
          <a:spLocks noChangeArrowheads="1"/>
        </xdr:cNvSpPr>
      </xdr:nvSpPr>
      <xdr:spPr bwMode="auto">
        <a:xfrm>
          <a:off x="14020800" y="321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65" name="Text Box 42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66" name="Text Box 42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67" name="Text Box 42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68" name="Text Box 42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69" name="Text Box 42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123825</xdr:rowOff>
    </xdr:from>
    <xdr:to>
      <xdr:col>24</xdr:col>
      <xdr:colOff>609600</xdr:colOff>
      <xdr:row>15</xdr:row>
      <xdr:rowOff>47625</xdr:rowOff>
    </xdr:to>
    <xdr:sp macro="" textlink="">
      <xdr:nvSpPr>
        <xdr:cNvPr id="105726" name="Oval 430"/>
        <xdr:cNvSpPr>
          <a:spLocks noChangeArrowheads="1"/>
        </xdr:cNvSpPr>
      </xdr:nvSpPr>
      <xdr:spPr bwMode="auto">
        <a:xfrm>
          <a:off x="16964025" y="252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161925</xdr:rowOff>
    </xdr:from>
    <xdr:to>
      <xdr:col>26</xdr:col>
      <xdr:colOff>38100</xdr:colOff>
      <xdr:row>15</xdr:row>
      <xdr:rowOff>28575</xdr:rowOff>
    </xdr:to>
    <xdr:sp macro="" textlink="">
      <xdr:nvSpPr>
        <xdr:cNvPr id="10671" name="将来負担の状況該当値テキスト"/>
        <xdr:cNvSpPr txBox="1">
          <a:spLocks noChangeArrowheads="1"/>
        </xdr:cNvSpPr>
      </xdr:nvSpPr>
      <xdr:spPr bwMode="auto">
        <a:xfrm>
          <a:off x="17106900" y="239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24.9</a:t>
          </a:r>
        </a:p>
      </xdr:txBody>
    </xdr:sp>
    <xdr:clientData/>
  </xdr:twoCellAnchor>
  <xdr:twoCellAnchor>
    <xdr:from>
      <xdr:col>23</xdr:col>
      <xdr:colOff>352425</xdr:colOff>
      <xdr:row>14</xdr:row>
      <xdr:rowOff>114300</xdr:rowOff>
    </xdr:from>
    <xdr:to>
      <xdr:col>23</xdr:col>
      <xdr:colOff>457200</xdr:colOff>
      <xdr:row>15</xdr:row>
      <xdr:rowOff>47625</xdr:rowOff>
    </xdr:to>
    <xdr:sp macro="" textlink="">
      <xdr:nvSpPr>
        <xdr:cNvPr id="105728" name="Oval 432"/>
        <xdr:cNvSpPr>
          <a:spLocks noChangeArrowheads="1"/>
        </xdr:cNvSpPr>
      </xdr:nvSpPr>
      <xdr:spPr bwMode="auto">
        <a:xfrm>
          <a:off x="16125825" y="251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85725</xdr:rowOff>
    </xdr:from>
    <xdr:to>
      <xdr:col>24</xdr:col>
      <xdr:colOff>76200</xdr:colOff>
      <xdr:row>14</xdr:row>
      <xdr:rowOff>123825</xdr:rowOff>
    </xdr:to>
    <xdr:sp macro="" textlink="">
      <xdr:nvSpPr>
        <xdr:cNvPr id="10673" name="Text Box 433"/>
        <xdr:cNvSpPr txBox="1">
          <a:spLocks noChangeArrowheads="1"/>
        </xdr:cNvSpPr>
      </xdr:nvSpPr>
      <xdr:spPr bwMode="auto">
        <a:xfrm>
          <a:off x="15801975" y="231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24.2</a:t>
          </a:r>
        </a:p>
      </xdr:txBody>
    </xdr:sp>
    <xdr:clientData/>
  </xdr:twoCellAnchor>
  <xdr:twoCellAnchor>
    <xdr:from>
      <xdr:col>22</xdr:col>
      <xdr:colOff>152400</xdr:colOff>
      <xdr:row>15</xdr:row>
      <xdr:rowOff>38100</xdr:rowOff>
    </xdr:from>
    <xdr:to>
      <xdr:col>22</xdr:col>
      <xdr:colOff>257175</xdr:colOff>
      <xdr:row>15</xdr:row>
      <xdr:rowOff>133350</xdr:rowOff>
    </xdr:to>
    <xdr:sp macro="" textlink="">
      <xdr:nvSpPr>
        <xdr:cNvPr id="105730" name="Oval 434"/>
        <xdr:cNvSpPr>
          <a:spLocks noChangeArrowheads="1"/>
        </xdr:cNvSpPr>
      </xdr:nvSpPr>
      <xdr:spPr bwMode="auto">
        <a:xfrm>
          <a:off x="15240000" y="260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0</xdr:rowOff>
    </xdr:from>
    <xdr:to>
      <xdr:col>22</xdr:col>
      <xdr:colOff>581025</xdr:colOff>
      <xdr:row>15</xdr:row>
      <xdr:rowOff>38100</xdr:rowOff>
    </xdr:to>
    <xdr:sp macro="" textlink="">
      <xdr:nvSpPr>
        <xdr:cNvPr id="10675" name="Text Box 435"/>
        <xdr:cNvSpPr txBox="1">
          <a:spLocks noChangeArrowheads="1"/>
        </xdr:cNvSpPr>
      </xdr:nvSpPr>
      <xdr:spPr bwMode="auto">
        <a:xfrm>
          <a:off x="14906625" y="240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35.6</a:t>
          </a:r>
        </a:p>
      </xdr:txBody>
    </xdr:sp>
    <xdr:clientData/>
  </xdr:twoCellAnchor>
  <xdr:twoCellAnchor>
    <xdr:from>
      <xdr:col>20</xdr:col>
      <xdr:colOff>638175</xdr:colOff>
      <xdr:row>16</xdr:row>
      <xdr:rowOff>19050</xdr:rowOff>
    </xdr:from>
    <xdr:to>
      <xdr:col>21</xdr:col>
      <xdr:colOff>47625</xdr:colOff>
      <xdr:row>16</xdr:row>
      <xdr:rowOff>123825</xdr:rowOff>
    </xdr:to>
    <xdr:sp macro="" textlink="">
      <xdr:nvSpPr>
        <xdr:cNvPr id="105732" name="Oval 436"/>
        <xdr:cNvSpPr>
          <a:spLocks noChangeArrowheads="1"/>
        </xdr:cNvSpPr>
      </xdr:nvSpPr>
      <xdr:spPr bwMode="auto">
        <a:xfrm>
          <a:off x="14354175" y="276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161925</xdr:rowOff>
    </xdr:from>
    <xdr:to>
      <xdr:col>21</xdr:col>
      <xdr:colOff>381000</xdr:colOff>
      <xdr:row>16</xdr:row>
      <xdr:rowOff>28575</xdr:rowOff>
    </xdr:to>
    <xdr:sp macro="" textlink="">
      <xdr:nvSpPr>
        <xdr:cNvPr id="10677" name="Text Box 437"/>
        <xdr:cNvSpPr txBox="1">
          <a:spLocks noChangeArrowheads="1"/>
        </xdr:cNvSpPr>
      </xdr:nvSpPr>
      <xdr:spPr bwMode="auto">
        <a:xfrm>
          <a:off x="14020800"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55.3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948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948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長野県長野市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948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948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948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386,128</a:t>
          </a:r>
        </a:p>
        <a:p>
          <a:pPr algn="r" rtl="0">
            <a:defRPr sz="1000"/>
          </a:pPr>
          <a:r>
            <a:rPr lang="en-US" altLang="ja-JP" sz="1100" b="1" i="0" u="none" strike="noStrike" baseline="0">
              <a:solidFill>
                <a:srgbClr val="000000"/>
              </a:solidFill>
              <a:latin typeface="ＭＳ ゴシック"/>
              <a:ea typeface="ＭＳ ゴシック"/>
            </a:rPr>
            <a:t>382,749</a:t>
          </a:r>
        </a:p>
        <a:p>
          <a:pPr algn="r" rtl="0">
            <a:defRPr sz="1000"/>
          </a:pPr>
          <a:r>
            <a:rPr lang="en-US" altLang="ja-JP" sz="1100" b="1" i="0" u="none" strike="noStrike" baseline="0">
              <a:solidFill>
                <a:srgbClr val="000000"/>
              </a:solidFill>
              <a:latin typeface="ＭＳ ゴシック"/>
              <a:ea typeface="ＭＳ ゴシック"/>
            </a:rPr>
            <a:t>834.85</a:t>
          </a:r>
        </a:p>
        <a:p>
          <a:pPr algn="r" rtl="0">
            <a:defRPr sz="1000"/>
          </a:pPr>
          <a:r>
            <a:rPr lang="en-US" altLang="ja-JP" sz="1100" b="1" i="0" u="none" strike="noStrike" baseline="0">
              <a:solidFill>
                <a:srgbClr val="000000"/>
              </a:solidFill>
              <a:latin typeface="ＭＳ ゴシック"/>
              <a:ea typeface="ＭＳ ゴシック"/>
            </a:rPr>
            <a:t>151,211,039</a:t>
          </a:r>
        </a:p>
        <a:p>
          <a:pPr algn="r" rtl="0">
            <a:lnSpc>
              <a:spcPts val="1300"/>
            </a:lnSpc>
            <a:defRPr sz="1000"/>
          </a:pPr>
          <a:r>
            <a:rPr lang="en-US" altLang="ja-JP" sz="1100" b="1" i="0" u="none" strike="noStrike" baseline="0">
              <a:solidFill>
                <a:srgbClr val="000000"/>
              </a:solidFill>
              <a:latin typeface="ＭＳ ゴシック"/>
              <a:ea typeface="ＭＳ ゴシック"/>
            </a:rPr>
            <a:t>146,589,568</a:t>
          </a:r>
        </a:p>
        <a:p>
          <a:pPr algn="r" rtl="0">
            <a:defRPr sz="1000"/>
          </a:pPr>
          <a:r>
            <a:rPr lang="en-US" altLang="ja-JP" sz="1100" b="1" i="0" u="none" strike="noStrike" baseline="0">
              <a:solidFill>
                <a:srgbClr val="000000"/>
              </a:solidFill>
              <a:latin typeface="ＭＳ ゴシック"/>
              <a:ea typeface="ＭＳ ゴシック"/>
            </a:rPr>
            <a:t>970,402</a:t>
          </a:r>
        </a:p>
        <a:p>
          <a:pPr algn="r" rtl="0">
            <a:lnSpc>
              <a:spcPts val="1300"/>
            </a:lnSpc>
            <a:defRPr sz="1000"/>
          </a:pPr>
          <a:r>
            <a:rPr lang="en-US" altLang="ja-JP" sz="1100" b="1" i="0" u="none" strike="noStrike" baseline="0">
              <a:solidFill>
                <a:srgbClr val="000000"/>
              </a:solidFill>
              <a:latin typeface="ＭＳ ゴシック"/>
              <a:ea typeface="ＭＳ ゴシック"/>
            </a:rPr>
            <a:t>88,924,514</a:t>
          </a:r>
        </a:p>
        <a:p>
          <a:pPr algn="r" rtl="0">
            <a:lnSpc>
              <a:spcPts val="1300"/>
            </a:lnSpc>
            <a:defRPr sz="1000"/>
          </a:pPr>
          <a:r>
            <a:rPr lang="en-US" altLang="ja-JP" sz="1100" b="1" i="0" u="none" strike="noStrike" baseline="0">
              <a:solidFill>
                <a:srgbClr val="000000"/>
              </a:solidFill>
              <a:latin typeface="ＭＳ ゴシック"/>
              <a:ea typeface="ＭＳ ゴシック"/>
            </a:rPr>
            <a:t>131,095,568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10.1</a:t>
          </a:r>
        </a:p>
        <a:p>
          <a:pPr algn="r" rtl="0">
            <a:lnSpc>
              <a:spcPts val="1300"/>
            </a:lnSpc>
            <a:defRPr sz="1000"/>
          </a:pPr>
          <a:r>
            <a:rPr lang="en-US" altLang="ja-JP" sz="1100" b="1" i="0" u="none" strike="noStrike" baseline="0">
              <a:solidFill>
                <a:srgbClr val="000000"/>
              </a:solidFill>
              <a:latin typeface="ＭＳ ゴシック"/>
              <a:ea typeface="ＭＳ ゴシック"/>
            </a:rPr>
            <a:t>24.9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　－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中核市  </a:t>
          </a:r>
        </a:p>
        <a:p>
          <a:pPr algn="l" rtl="0">
            <a:lnSpc>
              <a:spcPts val="1300"/>
            </a:lnSpc>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中核市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中核市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3887"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948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948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948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948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948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948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948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5175" y="3679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5175" y="39497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161925</xdr:colOff>
      <xdr:row>25</xdr:row>
      <xdr:rowOff>9525</xdr:rowOff>
    </xdr:to>
    <xdr:sp macro="" textlink="">
      <xdr:nvSpPr>
        <xdr:cNvPr id="94895" name="Text Box 31"/>
        <xdr:cNvSpPr txBox="1">
          <a:spLocks noChangeArrowheads="1"/>
        </xdr:cNvSpPr>
      </xdr:nvSpPr>
      <xdr:spPr bwMode="auto">
        <a:xfrm>
          <a:off x="762000" y="40671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949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9490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人件費に係る経常収支比率が類似団体平均値と比較して</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ポイント低くなっているが、要因としては指定管理者制度の導入や外ＰＦＩなど民間活力の活用による職員数の抑制、時間外勤務手当の縮減、地域手当の抑制などに努めてきたことによるものである。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年度長野市行政改革大綱実施計画の目標値の達成に向け、民間委託の推進や職員数の削減に取り組んでいく。</a:t>
          </a:r>
        </a:p>
        <a:p>
          <a:pPr algn="l" rtl="0">
            <a:lnSpc>
              <a:spcPts val="1400"/>
            </a:lnSpc>
            <a:defRPr sz="1000"/>
          </a:pPr>
          <a:r>
            <a:rPr lang="ja-JP" altLang="en-US" sz="1300" b="0" i="0" u="none" strike="noStrike" baseline="0">
              <a:solidFill>
                <a:srgbClr val="000000"/>
              </a:solidFill>
              <a:latin typeface="ＭＳ Ｐゴシック"/>
              <a:ea typeface="ＭＳ Ｐゴシック"/>
            </a:rPr>
            <a:t>  ・公立保育所民間委託   </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 </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施設（川田）、 </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 </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施設（下氷鉋）  等</a:t>
          </a:r>
        </a:p>
      </xdr:txBody>
    </xdr:sp>
    <xdr:clientData/>
  </xdr:twoCellAnchor>
  <xdr:oneCellAnchor>
    <xdr:from>
      <xdr:col>1</xdr:col>
      <xdr:colOff>66675</xdr:colOff>
      <xdr:row>29</xdr:row>
      <xdr:rowOff>142875</xdr:rowOff>
    </xdr:from>
    <xdr:ext cx="123111" cy="151836"/>
    <xdr:sp macro="" textlink="">
      <xdr:nvSpPr>
        <xdr:cNvPr id="11307" name="Text Box 43"/>
        <xdr:cNvSpPr txBox="1">
          <a:spLocks noChangeArrowheads="1"/>
        </xdr:cNvSpPr>
      </xdr:nvSpPr>
      <xdr:spPr bwMode="auto">
        <a:xfrm>
          <a:off x="765175" y="529907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949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94910"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94912"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94914"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94916"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94918"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94920"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94922"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9492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33</xdr:row>
      <xdr:rowOff>0</xdr:rowOff>
    </xdr:from>
    <xdr:to>
      <xdr:col>7</xdr:col>
      <xdr:colOff>19050</xdr:colOff>
      <xdr:row>42</xdr:row>
      <xdr:rowOff>85725</xdr:rowOff>
    </xdr:to>
    <xdr:sp macro="" textlink="">
      <xdr:nvSpPr>
        <xdr:cNvPr id="94925" name="Line 61"/>
        <xdr:cNvSpPr>
          <a:spLocks noChangeShapeType="1"/>
        </xdr:cNvSpPr>
      </xdr:nvSpPr>
      <xdr:spPr bwMode="auto">
        <a:xfrm flipV="1">
          <a:off x="4829175" y="5657850"/>
          <a:ext cx="0" cy="1628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85725</xdr:rowOff>
    </xdr:from>
    <xdr:to>
      <xdr:col>8</xdr:col>
      <xdr:colOff>180975</xdr:colOff>
      <xdr:row>43</xdr:row>
      <xdr:rowOff>123825</xdr:rowOff>
    </xdr:to>
    <xdr:sp macro="" textlink="">
      <xdr:nvSpPr>
        <xdr:cNvPr id="11326" name="人件費最小値テキスト"/>
        <xdr:cNvSpPr txBox="1">
          <a:spLocks noChangeArrowheads="1"/>
        </xdr:cNvSpPr>
      </xdr:nvSpPr>
      <xdr:spPr bwMode="auto">
        <a:xfrm>
          <a:off x="4914900" y="7286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6</xdr:col>
      <xdr:colOff>609600</xdr:colOff>
      <xdr:row>42</xdr:row>
      <xdr:rowOff>85725</xdr:rowOff>
    </xdr:from>
    <xdr:to>
      <xdr:col>7</xdr:col>
      <xdr:colOff>104775</xdr:colOff>
      <xdr:row>42</xdr:row>
      <xdr:rowOff>85725</xdr:rowOff>
    </xdr:to>
    <xdr:sp macro="" textlink="">
      <xdr:nvSpPr>
        <xdr:cNvPr id="94927" name="Line 63"/>
        <xdr:cNvSpPr>
          <a:spLocks noChangeShapeType="1"/>
        </xdr:cNvSpPr>
      </xdr:nvSpPr>
      <xdr:spPr bwMode="auto">
        <a:xfrm>
          <a:off x="4733925" y="7286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114300</xdr:rowOff>
    </xdr:from>
    <xdr:to>
      <xdr:col>8</xdr:col>
      <xdr:colOff>180975</xdr:colOff>
      <xdr:row>32</xdr:row>
      <xdr:rowOff>152400</xdr:rowOff>
    </xdr:to>
    <xdr:sp macro="" textlink="">
      <xdr:nvSpPr>
        <xdr:cNvPr id="11328" name="人件費最大値テキスト"/>
        <xdr:cNvSpPr txBox="1">
          <a:spLocks noChangeArrowheads="1"/>
        </xdr:cNvSpPr>
      </xdr:nvSpPr>
      <xdr:spPr bwMode="auto">
        <a:xfrm>
          <a:off x="4914900" y="5429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33</xdr:row>
      <xdr:rowOff>0</xdr:rowOff>
    </xdr:from>
    <xdr:to>
      <xdr:col>7</xdr:col>
      <xdr:colOff>104775</xdr:colOff>
      <xdr:row>33</xdr:row>
      <xdr:rowOff>0</xdr:rowOff>
    </xdr:to>
    <xdr:sp macro="" textlink="">
      <xdr:nvSpPr>
        <xdr:cNvPr id="94929" name="Line 65"/>
        <xdr:cNvSpPr>
          <a:spLocks noChangeShapeType="1"/>
        </xdr:cNvSpPr>
      </xdr:nvSpPr>
      <xdr:spPr bwMode="auto">
        <a:xfrm>
          <a:off x="4733925" y="5657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142875</xdr:rowOff>
    </xdr:from>
    <xdr:to>
      <xdr:col>7</xdr:col>
      <xdr:colOff>19050</xdr:colOff>
      <xdr:row>36</xdr:row>
      <xdr:rowOff>152400</xdr:rowOff>
    </xdr:to>
    <xdr:sp macro="" textlink="">
      <xdr:nvSpPr>
        <xdr:cNvPr id="94930" name="Line 66"/>
        <xdr:cNvSpPr>
          <a:spLocks noChangeShapeType="1"/>
        </xdr:cNvSpPr>
      </xdr:nvSpPr>
      <xdr:spPr bwMode="auto">
        <a:xfrm>
          <a:off x="3990975" y="63150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38</xdr:row>
      <xdr:rowOff>66675</xdr:rowOff>
    </xdr:from>
    <xdr:to>
      <xdr:col>8</xdr:col>
      <xdr:colOff>180975</xdr:colOff>
      <xdr:row>39</xdr:row>
      <xdr:rowOff>104775</xdr:rowOff>
    </xdr:to>
    <xdr:sp macro="" textlink="">
      <xdr:nvSpPr>
        <xdr:cNvPr id="11331" name="人件費平均値テキスト"/>
        <xdr:cNvSpPr txBox="1">
          <a:spLocks noChangeArrowheads="1"/>
        </xdr:cNvSpPr>
      </xdr:nvSpPr>
      <xdr:spPr bwMode="auto">
        <a:xfrm>
          <a:off x="4914900" y="658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38</xdr:row>
      <xdr:rowOff>66675</xdr:rowOff>
    </xdr:from>
    <xdr:to>
      <xdr:col>7</xdr:col>
      <xdr:colOff>66675</xdr:colOff>
      <xdr:row>39</xdr:row>
      <xdr:rowOff>0</xdr:rowOff>
    </xdr:to>
    <xdr:sp macro="" textlink="">
      <xdr:nvSpPr>
        <xdr:cNvPr id="94932" name="AutoShape 68"/>
        <xdr:cNvSpPr>
          <a:spLocks noChangeArrowheads="1"/>
        </xdr:cNvSpPr>
      </xdr:nvSpPr>
      <xdr:spPr bwMode="auto">
        <a:xfrm>
          <a:off x="4772025" y="658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66675</xdr:rowOff>
    </xdr:from>
    <xdr:to>
      <xdr:col>5</xdr:col>
      <xdr:colOff>552450</xdr:colOff>
      <xdr:row>36</xdr:row>
      <xdr:rowOff>142875</xdr:rowOff>
    </xdr:to>
    <xdr:sp macro="" textlink="">
      <xdr:nvSpPr>
        <xdr:cNvPr id="94933" name="Line 69"/>
        <xdr:cNvSpPr>
          <a:spLocks noChangeShapeType="1"/>
        </xdr:cNvSpPr>
      </xdr:nvSpPr>
      <xdr:spPr bwMode="auto">
        <a:xfrm>
          <a:off x="3095625" y="62388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142875</xdr:rowOff>
    </xdr:from>
    <xdr:to>
      <xdr:col>5</xdr:col>
      <xdr:colOff>600075</xdr:colOff>
      <xdr:row>39</xdr:row>
      <xdr:rowOff>76200</xdr:rowOff>
    </xdr:to>
    <xdr:sp macro="" textlink="">
      <xdr:nvSpPr>
        <xdr:cNvPr id="94934" name="AutoShape 70"/>
        <xdr:cNvSpPr>
          <a:spLocks noChangeArrowheads="1"/>
        </xdr:cNvSpPr>
      </xdr:nvSpPr>
      <xdr:spPr bwMode="auto">
        <a:xfrm>
          <a:off x="39338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39</xdr:row>
      <xdr:rowOff>85725</xdr:rowOff>
    </xdr:from>
    <xdr:to>
      <xdr:col>6</xdr:col>
      <xdr:colOff>219075</xdr:colOff>
      <xdr:row>40</xdr:row>
      <xdr:rowOff>123825</xdr:rowOff>
    </xdr:to>
    <xdr:sp macro="" textlink="">
      <xdr:nvSpPr>
        <xdr:cNvPr id="11335" name="Text Box 71"/>
        <xdr:cNvSpPr txBox="1">
          <a:spLocks noChangeArrowheads="1"/>
        </xdr:cNvSpPr>
      </xdr:nvSpPr>
      <xdr:spPr bwMode="auto">
        <a:xfrm>
          <a:off x="3609975" y="6772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a:t>
          </a:r>
        </a:p>
      </xdr:txBody>
    </xdr:sp>
    <xdr:clientData/>
  </xdr:twoCellAnchor>
  <xdr:twoCellAnchor>
    <xdr:from>
      <xdr:col>3</xdr:col>
      <xdr:colOff>142875</xdr:colOff>
      <xdr:row>36</xdr:row>
      <xdr:rowOff>66675</xdr:rowOff>
    </xdr:from>
    <xdr:to>
      <xdr:col>4</xdr:col>
      <xdr:colOff>342900</xdr:colOff>
      <xdr:row>37</xdr:row>
      <xdr:rowOff>123825</xdr:rowOff>
    </xdr:to>
    <xdr:sp macro="" textlink="">
      <xdr:nvSpPr>
        <xdr:cNvPr id="94936" name="Line 72"/>
        <xdr:cNvSpPr>
          <a:spLocks noChangeShapeType="1"/>
        </xdr:cNvSpPr>
      </xdr:nvSpPr>
      <xdr:spPr bwMode="auto">
        <a:xfrm flipV="1">
          <a:off x="2209800" y="62388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152400</xdr:rowOff>
    </xdr:from>
    <xdr:to>
      <xdr:col>4</xdr:col>
      <xdr:colOff>400050</xdr:colOff>
      <xdr:row>39</xdr:row>
      <xdr:rowOff>85725</xdr:rowOff>
    </xdr:to>
    <xdr:sp macro="" textlink="">
      <xdr:nvSpPr>
        <xdr:cNvPr id="94937" name="AutoShape 73"/>
        <xdr:cNvSpPr>
          <a:spLocks noChangeArrowheads="1"/>
        </xdr:cNvSpPr>
      </xdr:nvSpPr>
      <xdr:spPr bwMode="auto">
        <a:xfrm>
          <a:off x="3048000" y="666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39</xdr:row>
      <xdr:rowOff>95250</xdr:rowOff>
    </xdr:from>
    <xdr:to>
      <xdr:col>5</xdr:col>
      <xdr:colOff>38100</xdr:colOff>
      <xdr:row>40</xdr:row>
      <xdr:rowOff>133350</xdr:rowOff>
    </xdr:to>
    <xdr:sp macro="" textlink="">
      <xdr:nvSpPr>
        <xdr:cNvPr id="11338" name="Text Box 74"/>
        <xdr:cNvSpPr txBox="1">
          <a:spLocks noChangeArrowheads="1"/>
        </xdr:cNvSpPr>
      </xdr:nvSpPr>
      <xdr:spPr bwMode="auto">
        <a:xfrm>
          <a:off x="2714625" y="678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3</xdr:col>
      <xdr:colOff>95250</xdr:colOff>
      <xdr:row>40</xdr:row>
      <xdr:rowOff>19050</xdr:rowOff>
    </xdr:from>
    <xdr:to>
      <xdr:col>3</xdr:col>
      <xdr:colOff>190500</xdr:colOff>
      <xdr:row>40</xdr:row>
      <xdr:rowOff>114300</xdr:rowOff>
    </xdr:to>
    <xdr:sp macro="" textlink="">
      <xdr:nvSpPr>
        <xdr:cNvPr id="94939" name="AutoShape 75"/>
        <xdr:cNvSpPr>
          <a:spLocks noChangeArrowheads="1"/>
        </xdr:cNvSpPr>
      </xdr:nvSpPr>
      <xdr:spPr bwMode="auto">
        <a:xfrm>
          <a:off x="2162175" y="6877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40</xdr:row>
      <xdr:rowOff>133350</xdr:rowOff>
    </xdr:from>
    <xdr:to>
      <xdr:col>3</xdr:col>
      <xdr:colOff>523875</xdr:colOff>
      <xdr:row>42</xdr:row>
      <xdr:rowOff>0</xdr:rowOff>
    </xdr:to>
    <xdr:sp macro="" textlink="">
      <xdr:nvSpPr>
        <xdr:cNvPr id="11340" name="Text Box 76"/>
        <xdr:cNvSpPr txBox="1">
          <a:spLocks noChangeArrowheads="1"/>
        </xdr:cNvSpPr>
      </xdr:nvSpPr>
      <xdr:spPr bwMode="auto">
        <a:xfrm>
          <a:off x="1828800" y="699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27.2</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1" name="Text Box 77"/>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2" name="Text Box 78"/>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3" name="Text Box 79"/>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4" name="Text Box 80"/>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5" name="Text Box 81"/>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94946" name="Oval 82"/>
        <xdr:cNvSpPr>
          <a:spLocks noChangeArrowheads="1"/>
        </xdr:cNvSpPr>
      </xdr:nvSpPr>
      <xdr:spPr bwMode="auto">
        <a:xfrm>
          <a:off x="4772025"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47" name="人件費該当値テキスト"/>
        <xdr:cNvSpPr txBox="1">
          <a:spLocks noChangeArrowheads="1"/>
        </xdr:cNvSpPr>
      </xdr:nvSpPr>
      <xdr:spPr bwMode="auto">
        <a:xfrm>
          <a:off x="4914900" y="615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21.7</a:t>
          </a:r>
        </a:p>
      </xdr:txBody>
    </xdr:sp>
    <xdr:clientData/>
  </xdr:twoCellAnchor>
  <xdr:twoCellAnchor>
    <xdr:from>
      <xdr:col>5</xdr:col>
      <xdr:colOff>495300</xdr:colOff>
      <xdr:row>36</xdr:row>
      <xdr:rowOff>95250</xdr:rowOff>
    </xdr:from>
    <xdr:to>
      <xdr:col>5</xdr:col>
      <xdr:colOff>600075</xdr:colOff>
      <xdr:row>37</xdr:row>
      <xdr:rowOff>19050</xdr:rowOff>
    </xdr:to>
    <xdr:sp macro="" textlink="">
      <xdr:nvSpPr>
        <xdr:cNvPr id="94948" name="Oval 84"/>
        <xdr:cNvSpPr>
          <a:spLocks noChangeArrowheads="1"/>
        </xdr:cNvSpPr>
      </xdr:nvSpPr>
      <xdr:spPr bwMode="auto">
        <a:xfrm>
          <a:off x="3933825" y="626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57150</xdr:rowOff>
    </xdr:from>
    <xdr:to>
      <xdr:col>6</xdr:col>
      <xdr:colOff>219075</xdr:colOff>
      <xdr:row>36</xdr:row>
      <xdr:rowOff>95250</xdr:rowOff>
    </xdr:to>
    <xdr:sp macro="" textlink="">
      <xdr:nvSpPr>
        <xdr:cNvPr id="11349" name="Text Box 85"/>
        <xdr:cNvSpPr txBox="1">
          <a:spLocks noChangeArrowheads="1"/>
        </xdr:cNvSpPr>
      </xdr:nvSpPr>
      <xdr:spPr bwMode="auto">
        <a:xfrm>
          <a:off x="3609975" y="6057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21.6</a:t>
          </a:r>
        </a:p>
      </xdr:txBody>
    </xdr:sp>
    <xdr:clientData/>
  </xdr:twoCellAnchor>
  <xdr:twoCellAnchor>
    <xdr:from>
      <xdr:col>4</xdr:col>
      <xdr:colOff>295275</xdr:colOff>
      <xdr:row>36</xdr:row>
      <xdr:rowOff>19050</xdr:rowOff>
    </xdr:from>
    <xdr:to>
      <xdr:col>4</xdr:col>
      <xdr:colOff>400050</xdr:colOff>
      <xdr:row>36</xdr:row>
      <xdr:rowOff>114300</xdr:rowOff>
    </xdr:to>
    <xdr:sp macro="" textlink="">
      <xdr:nvSpPr>
        <xdr:cNvPr id="94950" name="Oval 86"/>
        <xdr:cNvSpPr>
          <a:spLocks noChangeArrowheads="1"/>
        </xdr:cNvSpPr>
      </xdr:nvSpPr>
      <xdr:spPr bwMode="auto">
        <a:xfrm>
          <a:off x="3048000"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152400</xdr:rowOff>
    </xdr:from>
    <xdr:to>
      <xdr:col>5</xdr:col>
      <xdr:colOff>38100</xdr:colOff>
      <xdr:row>36</xdr:row>
      <xdr:rowOff>19050</xdr:rowOff>
    </xdr:to>
    <xdr:sp macro="" textlink="">
      <xdr:nvSpPr>
        <xdr:cNvPr id="11351" name="Text Box 87"/>
        <xdr:cNvSpPr txBox="1">
          <a:spLocks noChangeArrowheads="1"/>
        </xdr:cNvSpPr>
      </xdr:nvSpPr>
      <xdr:spPr bwMode="auto">
        <a:xfrm>
          <a:off x="2714625" y="598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20.9</a:t>
          </a:r>
        </a:p>
      </xdr:txBody>
    </xdr:sp>
    <xdr:clientData/>
  </xdr:twoCellAnchor>
  <xdr:twoCellAnchor>
    <xdr:from>
      <xdr:col>3</xdr:col>
      <xdr:colOff>95250</xdr:colOff>
      <xdr:row>37</xdr:row>
      <xdr:rowOff>76200</xdr:rowOff>
    </xdr:from>
    <xdr:to>
      <xdr:col>3</xdr:col>
      <xdr:colOff>190500</xdr:colOff>
      <xdr:row>38</xdr:row>
      <xdr:rowOff>0</xdr:rowOff>
    </xdr:to>
    <xdr:sp macro="" textlink="">
      <xdr:nvSpPr>
        <xdr:cNvPr id="94952" name="Oval 88"/>
        <xdr:cNvSpPr>
          <a:spLocks noChangeArrowheads="1"/>
        </xdr:cNvSpPr>
      </xdr:nvSpPr>
      <xdr:spPr bwMode="auto">
        <a:xfrm>
          <a:off x="2162175" y="641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38100</xdr:rowOff>
    </xdr:from>
    <xdr:to>
      <xdr:col>3</xdr:col>
      <xdr:colOff>523875</xdr:colOff>
      <xdr:row>37</xdr:row>
      <xdr:rowOff>76200</xdr:rowOff>
    </xdr:to>
    <xdr:sp macro="" textlink="">
      <xdr:nvSpPr>
        <xdr:cNvPr id="11353" name="Text Box 89"/>
        <xdr:cNvSpPr txBox="1">
          <a:spLocks noChangeArrowheads="1"/>
        </xdr:cNvSpPr>
      </xdr:nvSpPr>
      <xdr:spPr bwMode="auto">
        <a:xfrm>
          <a:off x="1828800" y="621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23.0</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4" name="Rectangle 90"/>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5" name="Rectangle 91"/>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6" name="Rectangle 92"/>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29/41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7" name="Rectangle 93"/>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8" name="Rectangle 94"/>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9" name="Rectangle 95"/>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0" name="Rectangle 96"/>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94961" name="Rectangle 97"/>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94962" name="Rectangle 98"/>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3" name="Rectangle 99"/>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4" name="Text Box 100"/>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物件費に係る経常収支比率が類似施設と比較して高くなっているのは、業務の民間委託を推進してきたたことと、他の類似都市にない要因として、オリンピック開催に伴い建設した競技施設の管理運営委託費も要因とな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今後、オリンピック施設のほか、市町村合併で増加した公共施設の維持管理経費などの増加も懸念されるので、公共施設再配置計画・長寿命化計画作成し経費の削減を図っていく。</a:t>
          </a:r>
        </a:p>
      </xdr:txBody>
    </xdr:sp>
    <xdr:clientData/>
  </xdr:twoCellAnchor>
  <xdr:oneCellAnchor>
    <xdr:from>
      <xdr:col>18</xdr:col>
      <xdr:colOff>85725</xdr:colOff>
      <xdr:row>9</xdr:row>
      <xdr:rowOff>142875</xdr:rowOff>
    </xdr:from>
    <xdr:ext cx="123111" cy="151836"/>
    <xdr:sp macro="" textlink="">
      <xdr:nvSpPr>
        <xdr:cNvPr id="11365" name="Text Box 101"/>
        <xdr:cNvSpPr txBox="1">
          <a:spLocks noChangeArrowheads="1"/>
        </xdr:cNvSpPr>
      </xdr:nvSpPr>
      <xdr:spPr bwMode="auto">
        <a:xfrm>
          <a:off x="12455525" y="174307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94966" name="Line 102"/>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7" name="Text Box 103"/>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94968" name="Line 104"/>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9" name="Text Box 105"/>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94970" name="Line 106"/>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1" name="Text Box 107"/>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94972" name="Line 108"/>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3" name="Text Box 109"/>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94974" name="Line 110"/>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5" name="Text Box 111"/>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94976" name="Line 112"/>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7" name="Text Box 113"/>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94978" name="Line 114"/>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9" name="Text Box 115"/>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9498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152400</xdr:rowOff>
    </xdr:from>
    <xdr:to>
      <xdr:col>24</xdr:col>
      <xdr:colOff>28575</xdr:colOff>
      <xdr:row>20</xdr:row>
      <xdr:rowOff>152400</xdr:rowOff>
    </xdr:to>
    <xdr:sp macro="" textlink="">
      <xdr:nvSpPr>
        <xdr:cNvPr id="94981" name="Line 117"/>
        <xdr:cNvSpPr>
          <a:spLocks noChangeShapeType="1"/>
        </xdr:cNvSpPr>
      </xdr:nvSpPr>
      <xdr:spPr bwMode="auto">
        <a:xfrm flipV="1">
          <a:off x="16506825" y="220980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152400</xdr:rowOff>
    </xdr:from>
    <xdr:to>
      <xdr:col>25</xdr:col>
      <xdr:colOff>200025</xdr:colOff>
      <xdr:row>22</xdr:row>
      <xdr:rowOff>19050</xdr:rowOff>
    </xdr:to>
    <xdr:sp macro="" textlink="">
      <xdr:nvSpPr>
        <xdr:cNvPr id="11382" name="物件費最小値テキスト"/>
        <xdr:cNvSpPr txBox="1">
          <a:spLocks noChangeArrowheads="1"/>
        </xdr:cNvSpPr>
      </xdr:nvSpPr>
      <xdr:spPr bwMode="auto">
        <a:xfrm>
          <a:off x="16602075" y="358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19.7</a:t>
          </a:r>
        </a:p>
      </xdr:txBody>
    </xdr:sp>
    <xdr:clientData/>
  </xdr:twoCellAnchor>
  <xdr:twoCellAnchor>
    <xdr:from>
      <xdr:col>23</xdr:col>
      <xdr:colOff>628650</xdr:colOff>
      <xdr:row>20</xdr:row>
      <xdr:rowOff>152400</xdr:rowOff>
    </xdr:from>
    <xdr:to>
      <xdr:col>24</xdr:col>
      <xdr:colOff>123825</xdr:colOff>
      <xdr:row>20</xdr:row>
      <xdr:rowOff>152400</xdr:rowOff>
    </xdr:to>
    <xdr:sp macro="" textlink="">
      <xdr:nvSpPr>
        <xdr:cNvPr id="94983" name="Line 119"/>
        <xdr:cNvSpPr>
          <a:spLocks noChangeShapeType="1"/>
        </xdr:cNvSpPr>
      </xdr:nvSpPr>
      <xdr:spPr bwMode="auto">
        <a:xfrm>
          <a:off x="16421100" y="3581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95250</xdr:rowOff>
    </xdr:from>
    <xdr:to>
      <xdr:col>25</xdr:col>
      <xdr:colOff>200025</xdr:colOff>
      <xdr:row>12</xdr:row>
      <xdr:rowOff>133350</xdr:rowOff>
    </xdr:to>
    <xdr:sp macro="" textlink="">
      <xdr:nvSpPr>
        <xdr:cNvPr id="11384" name="物件費最大値テキスト"/>
        <xdr:cNvSpPr txBox="1">
          <a:spLocks noChangeArrowheads="1"/>
        </xdr:cNvSpPr>
      </xdr:nvSpPr>
      <xdr:spPr bwMode="auto">
        <a:xfrm>
          <a:off x="16602075" y="198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a:t>
          </a:r>
        </a:p>
      </xdr:txBody>
    </xdr:sp>
    <xdr:clientData/>
  </xdr:twoCellAnchor>
  <xdr:twoCellAnchor>
    <xdr:from>
      <xdr:col>23</xdr:col>
      <xdr:colOff>628650</xdr:colOff>
      <xdr:row>12</xdr:row>
      <xdr:rowOff>152400</xdr:rowOff>
    </xdr:from>
    <xdr:to>
      <xdr:col>24</xdr:col>
      <xdr:colOff>123825</xdr:colOff>
      <xdr:row>12</xdr:row>
      <xdr:rowOff>152400</xdr:rowOff>
    </xdr:to>
    <xdr:sp macro="" textlink="">
      <xdr:nvSpPr>
        <xdr:cNvPr id="94985" name="Line 121"/>
        <xdr:cNvSpPr>
          <a:spLocks noChangeShapeType="1"/>
        </xdr:cNvSpPr>
      </xdr:nvSpPr>
      <xdr:spPr bwMode="auto">
        <a:xfrm>
          <a:off x="16421100" y="2209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123825</xdr:rowOff>
    </xdr:from>
    <xdr:to>
      <xdr:col>24</xdr:col>
      <xdr:colOff>28575</xdr:colOff>
      <xdr:row>16</xdr:row>
      <xdr:rowOff>161925</xdr:rowOff>
    </xdr:to>
    <xdr:sp macro="" textlink="">
      <xdr:nvSpPr>
        <xdr:cNvPr id="94986" name="Line 122"/>
        <xdr:cNvSpPr>
          <a:spLocks noChangeShapeType="1"/>
        </xdr:cNvSpPr>
      </xdr:nvSpPr>
      <xdr:spPr bwMode="auto">
        <a:xfrm>
          <a:off x="15668625" y="28670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28575</xdr:rowOff>
    </xdr:from>
    <xdr:to>
      <xdr:col>25</xdr:col>
      <xdr:colOff>200025</xdr:colOff>
      <xdr:row>16</xdr:row>
      <xdr:rowOff>66675</xdr:rowOff>
    </xdr:to>
    <xdr:sp macro="" textlink="">
      <xdr:nvSpPr>
        <xdr:cNvPr id="11387" name="物件費平均値テキスト"/>
        <xdr:cNvSpPr txBox="1">
          <a:spLocks noChangeArrowheads="1"/>
        </xdr:cNvSpPr>
      </xdr:nvSpPr>
      <xdr:spPr bwMode="auto">
        <a:xfrm>
          <a:off x="16602075" y="260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23</xdr:col>
      <xdr:colOff>666750</xdr:colOff>
      <xdr:row>15</xdr:row>
      <xdr:rowOff>161925</xdr:rowOff>
    </xdr:from>
    <xdr:to>
      <xdr:col>24</xdr:col>
      <xdr:colOff>85725</xdr:colOff>
      <xdr:row>16</xdr:row>
      <xdr:rowOff>85725</xdr:rowOff>
    </xdr:to>
    <xdr:sp macro="" textlink="">
      <xdr:nvSpPr>
        <xdr:cNvPr id="94988" name="AutoShape 124"/>
        <xdr:cNvSpPr>
          <a:spLocks noChangeArrowheads="1"/>
        </xdr:cNvSpPr>
      </xdr:nvSpPr>
      <xdr:spPr bwMode="auto">
        <a:xfrm>
          <a:off x="16459200"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9525</xdr:rowOff>
    </xdr:from>
    <xdr:to>
      <xdr:col>22</xdr:col>
      <xdr:colOff>561975</xdr:colOff>
      <xdr:row>16</xdr:row>
      <xdr:rowOff>123825</xdr:rowOff>
    </xdr:to>
    <xdr:sp macro="" textlink="">
      <xdr:nvSpPr>
        <xdr:cNvPr id="94989" name="Line 125"/>
        <xdr:cNvSpPr>
          <a:spLocks noChangeShapeType="1"/>
        </xdr:cNvSpPr>
      </xdr:nvSpPr>
      <xdr:spPr bwMode="auto">
        <a:xfrm>
          <a:off x="14782800" y="27527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104775</xdr:rowOff>
    </xdr:from>
    <xdr:to>
      <xdr:col>22</xdr:col>
      <xdr:colOff>619125</xdr:colOff>
      <xdr:row>16</xdr:row>
      <xdr:rowOff>38100</xdr:rowOff>
    </xdr:to>
    <xdr:sp macro="" textlink="">
      <xdr:nvSpPr>
        <xdr:cNvPr id="94990" name="AutoShape 126"/>
        <xdr:cNvSpPr>
          <a:spLocks noChangeArrowheads="1"/>
        </xdr:cNvSpPr>
      </xdr:nvSpPr>
      <xdr:spPr bwMode="auto">
        <a:xfrm>
          <a:off x="15621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76200</xdr:rowOff>
    </xdr:from>
    <xdr:to>
      <xdr:col>23</xdr:col>
      <xdr:colOff>228600</xdr:colOff>
      <xdr:row>15</xdr:row>
      <xdr:rowOff>114300</xdr:rowOff>
    </xdr:to>
    <xdr:sp macro="" textlink="">
      <xdr:nvSpPr>
        <xdr:cNvPr id="11391" name="Text Box 127"/>
        <xdr:cNvSpPr txBox="1">
          <a:spLocks noChangeArrowheads="1"/>
        </xdr:cNvSpPr>
      </xdr:nvSpPr>
      <xdr:spPr bwMode="auto">
        <a:xfrm>
          <a:off x="15287625" y="2476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xdr:from>
      <xdr:col>20</xdr:col>
      <xdr:colOff>161925</xdr:colOff>
      <xdr:row>16</xdr:row>
      <xdr:rowOff>9525</xdr:rowOff>
    </xdr:from>
    <xdr:to>
      <xdr:col>21</xdr:col>
      <xdr:colOff>361950</xdr:colOff>
      <xdr:row>16</xdr:row>
      <xdr:rowOff>114300</xdr:rowOff>
    </xdr:to>
    <xdr:sp macro="" textlink="">
      <xdr:nvSpPr>
        <xdr:cNvPr id="94992" name="Line 128"/>
        <xdr:cNvSpPr>
          <a:spLocks noChangeShapeType="1"/>
        </xdr:cNvSpPr>
      </xdr:nvSpPr>
      <xdr:spPr bwMode="auto">
        <a:xfrm flipV="1">
          <a:off x="13896975" y="27527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57150</xdr:rowOff>
    </xdr:from>
    <xdr:to>
      <xdr:col>21</xdr:col>
      <xdr:colOff>409575</xdr:colOff>
      <xdr:row>15</xdr:row>
      <xdr:rowOff>161925</xdr:rowOff>
    </xdr:to>
    <xdr:sp macro="" textlink="">
      <xdr:nvSpPr>
        <xdr:cNvPr id="94993" name="AutoShape 129"/>
        <xdr:cNvSpPr>
          <a:spLocks noChangeArrowheads="1"/>
        </xdr:cNvSpPr>
      </xdr:nvSpPr>
      <xdr:spPr bwMode="auto">
        <a:xfrm>
          <a:off x="14735175" y="262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28575</xdr:rowOff>
    </xdr:from>
    <xdr:to>
      <xdr:col>22</xdr:col>
      <xdr:colOff>57150</xdr:colOff>
      <xdr:row>15</xdr:row>
      <xdr:rowOff>66675</xdr:rowOff>
    </xdr:to>
    <xdr:sp macro="" textlink="">
      <xdr:nvSpPr>
        <xdr:cNvPr id="11394" name="Text Box 130"/>
        <xdr:cNvSpPr txBox="1">
          <a:spLocks noChangeArrowheads="1"/>
        </xdr:cNvSpPr>
      </xdr:nvSpPr>
      <xdr:spPr bwMode="auto">
        <a:xfrm>
          <a:off x="14401800" y="242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20</xdr:col>
      <xdr:colOff>104775</xdr:colOff>
      <xdr:row>15</xdr:row>
      <xdr:rowOff>133350</xdr:rowOff>
    </xdr:from>
    <xdr:to>
      <xdr:col>20</xdr:col>
      <xdr:colOff>209550</xdr:colOff>
      <xdr:row>16</xdr:row>
      <xdr:rowOff>66675</xdr:rowOff>
    </xdr:to>
    <xdr:sp macro="" textlink="">
      <xdr:nvSpPr>
        <xdr:cNvPr id="94995" name="AutoShape 131"/>
        <xdr:cNvSpPr>
          <a:spLocks noChangeArrowheads="1"/>
        </xdr:cNvSpPr>
      </xdr:nvSpPr>
      <xdr:spPr bwMode="auto">
        <a:xfrm>
          <a:off x="138398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104775</xdr:rowOff>
    </xdr:from>
    <xdr:to>
      <xdr:col>20</xdr:col>
      <xdr:colOff>542925</xdr:colOff>
      <xdr:row>15</xdr:row>
      <xdr:rowOff>142875</xdr:rowOff>
    </xdr:to>
    <xdr:sp macro="" textlink="">
      <xdr:nvSpPr>
        <xdr:cNvPr id="11396" name="Text Box 132"/>
        <xdr:cNvSpPr txBox="1">
          <a:spLocks noChangeArrowheads="1"/>
        </xdr:cNvSpPr>
      </xdr:nvSpPr>
      <xdr:spPr bwMode="auto">
        <a:xfrm>
          <a:off x="13515975" y="250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7" name="Text Box 133"/>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8" name="Text Box 134"/>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9" name="Text Box 135"/>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0" name="Text Box 136"/>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1" name="Text Box 137"/>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114300</xdr:rowOff>
    </xdr:from>
    <xdr:to>
      <xdr:col>24</xdr:col>
      <xdr:colOff>85725</xdr:colOff>
      <xdr:row>17</xdr:row>
      <xdr:rowOff>47625</xdr:rowOff>
    </xdr:to>
    <xdr:sp macro="" textlink="">
      <xdr:nvSpPr>
        <xdr:cNvPr id="95002" name="Oval 138"/>
        <xdr:cNvSpPr>
          <a:spLocks noChangeArrowheads="1"/>
        </xdr:cNvSpPr>
      </xdr:nvSpPr>
      <xdr:spPr bwMode="auto">
        <a:xfrm>
          <a:off x="16459200"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114300</xdr:rowOff>
    </xdr:from>
    <xdr:to>
      <xdr:col>25</xdr:col>
      <xdr:colOff>200025</xdr:colOff>
      <xdr:row>17</xdr:row>
      <xdr:rowOff>152400</xdr:rowOff>
    </xdr:to>
    <xdr:sp macro="" textlink="">
      <xdr:nvSpPr>
        <xdr:cNvPr id="11403" name="物件費該当値テキスト"/>
        <xdr:cNvSpPr txBox="1">
          <a:spLocks noChangeArrowheads="1"/>
        </xdr:cNvSpPr>
      </xdr:nvSpPr>
      <xdr:spPr bwMode="auto">
        <a:xfrm>
          <a:off x="16602075" y="285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22</xdr:col>
      <xdr:colOff>514350</xdr:colOff>
      <xdr:row>16</xdr:row>
      <xdr:rowOff>76200</xdr:rowOff>
    </xdr:from>
    <xdr:to>
      <xdr:col>22</xdr:col>
      <xdr:colOff>619125</xdr:colOff>
      <xdr:row>17</xdr:row>
      <xdr:rowOff>9525</xdr:rowOff>
    </xdr:to>
    <xdr:sp macro="" textlink="">
      <xdr:nvSpPr>
        <xdr:cNvPr id="95004" name="Oval 140"/>
        <xdr:cNvSpPr>
          <a:spLocks noChangeArrowheads="1"/>
        </xdr:cNvSpPr>
      </xdr:nvSpPr>
      <xdr:spPr bwMode="auto">
        <a:xfrm>
          <a:off x="15621000"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19050</xdr:rowOff>
    </xdr:from>
    <xdr:to>
      <xdr:col>23</xdr:col>
      <xdr:colOff>228600</xdr:colOff>
      <xdr:row>18</xdr:row>
      <xdr:rowOff>57150</xdr:rowOff>
    </xdr:to>
    <xdr:sp macro="" textlink="">
      <xdr:nvSpPr>
        <xdr:cNvPr id="11405" name="Text Box 141"/>
        <xdr:cNvSpPr txBox="1">
          <a:spLocks noChangeArrowheads="1"/>
        </xdr:cNvSpPr>
      </xdr:nvSpPr>
      <xdr:spPr bwMode="auto">
        <a:xfrm>
          <a:off x="15287625" y="2933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21</xdr:col>
      <xdr:colOff>314325</xdr:colOff>
      <xdr:row>15</xdr:row>
      <xdr:rowOff>133350</xdr:rowOff>
    </xdr:from>
    <xdr:to>
      <xdr:col>21</xdr:col>
      <xdr:colOff>409575</xdr:colOff>
      <xdr:row>16</xdr:row>
      <xdr:rowOff>66675</xdr:rowOff>
    </xdr:to>
    <xdr:sp macro="" textlink="">
      <xdr:nvSpPr>
        <xdr:cNvPr id="95006" name="Oval 142"/>
        <xdr:cNvSpPr>
          <a:spLocks noChangeArrowheads="1"/>
        </xdr:cNvSpPr>
      </xdr:nvSpPr>
      <xdr:spPr bwMode="auto">
        <a:xfrm>
          <a:off x="14735175" y="270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76200</xdr:rowOff>
    </xdr:from>
    <xdr:to>
      <xdr:col>22</xdr:col>
      <xdr:colOff>57150</xdr:colOff>
      <xdr:row>17</xdr:row>
      <xdr:rowOff>114300</xdr:rowOff>
    </xdr:to>
    <xdr:sp macro="" textlink="">
      <xdr:nvSpPr>
        <xdr:cNvPr id="11407" name="Text Box 143"/>
        <xdr:cNvSpPr txBox="1">
          <a:spLocks noChangeArrowheads="1"/>
        </xdr:cNvSpPr>
      </xdr:nvSpPr>
      <xdr:spPr bwMode="auto">
        <a:xfrm>
          <a:off x="14401800" y="281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20</xdr:col>
      <xdr:colOff>104775</xdr:colOff>
      <xdr:row>16</xdr:row>
      <xdr:rowOff>66675</xdr:rowOff>
    </xdr:from>
    <xdr:to>
      <xdr:col>20</xdr:col>
      <xdr:colOff>209550</xdr:colOff>
      <xdr:row>16</xdr:row>
      <xdr:rowOff>161925</xdr:rowOff>
    </xdr:to>
    <xdr:sp macro="" textlink="">
      <xdr:nvSpPr>
        <xdr:cNvPr id="95008" name="Oval 144"/>
        <xdr:cNvSpPr>
          <a:spLocks noChangeArrowheads="1"/>
        </xdr:cNvSpPr>
      </xdr:nvSpPr>
      <xdr:spPr bwMode="auto">
        <a:xfrm>
          <a:off x="13839825" y="280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409" name="Text Box 145"/>
        <xdr:cNvSpPr txBox="1">
          <a:spLocks noChangeArrowheads="1"/>
        </xdr:cNvSpPr>
      </xdr:nvSpPr>
      <xdr:spPr bwMode="auto">
        <a:xfrm>
          <a:off x="13515975" y="292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0" name="Rectangle 14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1" name="Rectangle 14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2" name="Rectangle 14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5/41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3" name="Rectangle 14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4" name="Rectangle 15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5" name="Rectangle 15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6" name="Rectangle 15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95017" name="Rectangle 15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95018" name="Rectangle 15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19" name="Rectangle 15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0" name="Text Box 15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扶助費に係る経常収支比率は類似団体の平均値を大きく下回っているが、</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ポイント上昇した。　これは障害者介護給付費、生活保護費などの増加によるものである。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今後も高齢化等に伴う自然増が予想されるので、法定外の扶助費の見直しなどに取り組んでいく。</a:t>
          </a:r>
        </a:p>
      </xdr:txBody>
    </xdr:sp>
    <xdr:clientData/>
  </xdr:twoCellAnchor>
  <xdr:oneCellAnchor>
    <xdr:from>
      <xdr:col>1</xdr:col>
      <xdr:colOff>66675</xdr:colOff>
      <xdr:row>49</xdr:row>
      <xdr:rowOff>142875</xdr:rowOff>
    </xdr:from>
    <xdr:ext cx="123111" cy="151836"/>
    <xdr:sp macro="" textlink="">
      <xdr:nvSpPr>
        <xdr:cNvPr id="11421" name="Text Box 157"/>
        <xdr:cNvSpPr txBox="1">
          <a:spLocks noChangeArrowheads="1"/>
        </xdr:cNvSpPr>
      </xdr:nvSpPr>
      <xdr:spPr bwMode="auto">
        <a:xfrm>
          <a:off x="765175" y="885507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95022" name="Line 15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3" name="Text Box 15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95024" name="Line 160"/>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25" name="Text Box 161"/>
        <xdr:cNvSpPr txBox="1">
          <a:spLocks noChangeArrowheads="1"/>
        </xdr:cNvSpPr>
      </xdr:nvSpPr>
      <xdr:spPr bwMode="auto">
        <a:xfrm>
          <a:off x="25717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95026" name="Line 162"/>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27" name="Text Box 163"/>
        <xdr:cNvSpPr txBox="1">
          <a:spLocks noChangeArrowheads="1"/>
        </xdr:cNvSpPr>
      </xdr:nvSpPr>
      <xdr:spPr bwMode="auto">
        <a:xfrm>
          <a:off x="25717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95028" name="Line 164"/>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29" name="Text Box 165"/>
        <xdr:cNvSpPr txBox="1">
          <a:spLocks noChangeArrowheads="1"/>
        </xdr:cNvSpPr>
      </xdr:nvSpPr>
      <xdr:spPr bwMode="auto">
        <a:xfrm>
          <a:off x="25717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95030" name="Line 166"/>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1" name="Text Box 167"/>
        <xdr:cNvSpPr txBox="1">
          <a:spLocks noChangeArrowheads="1"/>
        </xdr:cNvSpPr>
      </xdr:nvSpPr>
      <xdr:spPr bwMode="auto">
        <a:xfrm>
          <a:off x="25717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95032" name="Line 16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3" name="Text Box 169"/>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9503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57150</xdr:rowOff>
    </xdr:from>
    <xdr:to>
      <xdr:col>7</xdr:col>
      <xdr:colOff>19050</xdr:colOff>
      <xdr:row>61</xdr:row>
      <xdr:rowOff>142875</xdr:rowOff>
    </xdr:to>
    <xdr:sp macro="" textlink="">
      <xdr:nvSpPr>
        <xdr:cNvPr id="95035" name="Line 171"/>
        <xdr:cNvSpPr>
          <a:spLocks noChangeShapeType="1"/>
        </xdr:cNvSpPr>
      </xdr:nvSpPr>
      <xdr:spPr bwMode="auto">
        <a:xfrm flipV="1">
          <a:off x="4829175" y="9144000"/>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142875</xdr:rowOff>
    </xdr:from>
    <xdr:to>
      <xdr:col>8</xdr:col>
      <xdr:colOff>180975</xdr:colOff>
      <xdr:row>63</xdr:row>
      <xdr:rowOff>9525</xdr:rowOff>
    </xdr:to>
    <xdr:sp macro="" textlink="">
      <xdr:nvSpPr>
        <xdr:cNvPr id="11436" name="扶助費最小値テキスト"/>
        <xdr:cNvSpPr txBox="1">
          <a:spLocks noChangeArrowheads="1"/>
        </xdr:cNvSpPr>
      </xdr:nvSpPr>
      <xdr:spPr bwMode="auto">
        <a:xfrm>
          <a:off x="4914900" y="1060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18.5</a:t>
          </a:r>
        </a:p>
      </xdr:txBody>
    </xdr:sp>
    <xdr:clientData/>
  </xdr:twoCellAnchor>
  <xdr:twoCellAnchor>
    <xdr:from>
      <xdr:col>6</xdr:col>
      <xdr:colOff>609600</xdr:colOff>
      <xdr:row>61</xdr:row>
      <xdr:rowOff>142875</xdr:rowOff>
    </xdr:from>
    <xdr:to>
      <xdr:col>7</xdr:col>
      <xdr:colOff>104775</xdr:colOff>
      <xdr:row>61</xdr:row>
      <xdr:rowOff>142875</xdr:rowOff>
    </xdr:to>
    <xdr:sp macro="" textlink="">
      <xdr:nvSpPr>
        <xdr:cNvPr id="95037" name="Line 173"/>
        <xdr:cNvSpPr>
          <a:spLocks noChangeShapeType="1"/>
        </xdr:cNvSpPr>
      </xdr:nvSpPr>
      <xdr:spPr bwMode="auto">
        <a:xfrm>
          <a:off x="4733925" y="10601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38" name="扶助費最大値テキスト"/>
        <xdr:cNvSpPr txBox="1">
          <a:spLocks noChangeArrowheads="1"/>
        </xdr:cNvSpPr>
      </xdr:nvSpPr>
      <xdr:spPr bwMode="auto">
        <a:xfrm>
          <a:off x="4914900" y="8915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95039" name="Line 175"/>
        <xdr:cNvSpPr>
          <a:spLocks noChangeShapeType="1"/>
        </xdr:cNvSpPr>
      </xdr:nvSpPr>
      <xdr:spPr bwMode="auto">
        <a:xfrm>
          <a:off x="4733925" y="9144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114300</xdr:rowOff>
    </xdr:from>
    <xdr:to>
      <xdr:col>7</xdr:col>
      <xdr:colOff>19050</xdr:colOff>
      <xdr:row>54</xdr:row>
      <xdr:rowOff>161925</xdr:rowOff>
    </xdr:to>
    <xdr:sp macro="" textlink="">
      <xdr:nvSpPr>
        <xdr:cNvPr id="95040" name="Line 176"/>
        <xdr:cNvSpPr>
          <a:spLocks noChangeShapeType="1"/>
        </xdr:cNvSpPr>
      </xdr:nvSpPr>
      <xdr:spPr bwMode="auto">
        <a:xfrm>
          <a:off x="3990975" y="920115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76200</xdr:rowOff>
    </xdr:from>
    <xdr:to>
      <xdr:col>8</xdr:col>
      <xdr:colOff>180975</xdr:colOff>
      <xdr:row>58</xdr:row>
      <xdr:rowOff>114300</xdr:rowOff>
    </xdr:to>
    <xdr:sp macro="" textlink="">
      <xdr:nvSpPr>
        <xdr:cNvPr id="11441" name="扶助費平均値テキスト"/>
        <xdr:cNvSpPr txBox="1">
          <a:spLocks noChangeArrowheads="1"/>
        </xdr:cNvSpPr>
      </xdr:nvSpPr>
      <xdr:spPr bwMode="auto">
        <a:xfrm>
          <a:off x="4914900" y="984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6</xdr:col>
      <xdr:colOff>647700</xdr:colOff>
      <xdr:row>57</xdr:row>
      <xdr:rowOff>76200</xdr:rowOff>
    </xdr:from>
    <xdr:to>
      <xdr:col>7</xdr:col>
      <xdr:colOff>66675</xdr:colOff>
      <xdr:row>58</xdr:row>
      <xdr:rowOff>9525</xdr:rowOff>
    </xdr:to>
    <xdr:sp macro="" textlink="">
      <xdr:nvSpPr>
        <xdr:cNvPr id="95042" name="AutoShape 178"/>
        <xdr:cNvSpPr>
          <a:spLocks noChangeArrowheads="1"/>
        </xdr:cNvSpPr>
      </xdr:nvSpPr>
      <xdr:spPr bwMode="auto">
        <a:xfrm>
          <a:off x="4772025" y="9848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28575</xdr:rowOff>
    </xdr:from>
    <xdr:to>
      <xdr:col>5</xdr:col>
      <xdr:colOff>552450</xdr:colOff>
      <xdr:row>53</xdr:row>
      <xdr:rowOff>114300</xdr:rowOff>
    </xdr:to>
    <xdr:sp macro="" textlink="">
      <xdr:nvSpPr>
        <xdr:cNvPr id="95043" name="Line 179"/>
        <xdr:cNvSpPr>
          <a:spLocks noChangeShapeType="1"/>
        </xdr:cNvSpPr>
      </xdr:nvSpPr>
      <xdr:spPr bwMode="auto">
        <a:xfrm>
          <a:off x="3095625" y="91154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161925</xdr:rowOff>
    </xdr:from>
    <xdr:to>
      <xdr:col>5</xdr:col>
      <xdr:colOff>600075</xdr:colOff>
      <xdr:row>57</xdr:row>
      <xdr:rowOff>85725</xdr:rowOff>
    </xdr:to>
    <xdr:sp macro="" textlink="">
      <xdr:nvSpPr>
        <xdr:cNvPr id="95044" name="AutoShape 180"/>
        <xdr:cNvSpPr>
          <a:spLocks noChangeArrowheads="1"/>
        </xdr:cNvSpPr>
      </xdr:nvSpPr>
      <xdr:spPr bwMode="auto">
        <a:xfrm>
          <a:off x="39338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104775</xdr:rowOff>
    </xdr:from>
    <xdr:to>
      <xdr:col>6</xdr:col>
      <xdr:colOff>219075</xdr:colOff>
      <xdr:row>58</xdr:row>
      <xdr:rowOff>142875</xdr:rowOff>
    </xdr:to>
    <xdr:sp macro="" textlink="">
      <xdr:nvSpPr>
        <xdr:cNvPr id="11445" name="Text Box 181"/>
        <xdr:cNvSpPr txBox="1">
          <a:spLocks noChangeArrowheads="1"/>
        </xdr:cNvSpPr>
      </xdr:nvSpPr>
      <xdr:spPr bwMode="auto">
        <a:xfrm>
          <a:off x="3609975" y="9877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3</xdr:col>
      <xdr:colOff>142875</xdr:colOff>
      <xdr:row>52</xdr:row>
      <xdr:rowOff>133350</xdr:rowOff>
    </xdr:from>
    <xdr:to>
      <xdr:col>4</xdr:col>
      <xdr:colOff>342900</xdr:colOff>
      <xdr:row>53</xdr:row>
      <xdr:rowOff>28575</xdr:rowOff>
    </xdr:to>
    <xdr:sp macro="" textlink="">
      <xdr:nvSpPr>
        <xdr:cNvPr id="95046" name="Line 182"/>
        <xdr:cNvSpPr>
          <a:spLocks noChangeShapeType="1"/>
        </xdr:cNvSpPr>
      </xdr:nvSpPr>
      <xdr:spPr bwMode="auto">
        <a:xfrm>
          <a:off x="2209800" y="90487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95047" name="AutoShape 183"/>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114300</xdr:rowOff>
    </xdr:from>
    <xdr:to>
      <xdr:col>5</xdr:col>
      <xdr:colOff>38100</xdr:colOff>
      <xdr:row>58</xdr:row>
      <xdr:rowOff>152400</xdr:rowOff>
    </xdr:to>
    <xdr:sp macro="" textlink="">
      <xdr:nvSpPr>
        <xdr:cNvPr id="11448" name="Text Box 184"/>
        <xdr:cNvSpPr txBox="1">
          <a:spLocks noChangeArrowheads="1"/>
        </xdr:cNvSpPr>
      </xdr:nvSpPr>
      <xdr:spPr bwMode="auto">
        <a:xfrm>
          <a:off x="2714625" y="988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3</xdr:col>
      <xdr:colOff>95250</xdr:colOff>
      <xdr:row>56</xdr:row>
      <xdr:rowOff>38100</xdr:rowOff>
    </xdr:from>
    <xdr:to>
      <xdr:col>3</xdr:col>
      <xdr:colOff>190500</xdr:colOff>
      <xdr:row>56</xdr:row>
      <xdr:rowOff>142875</xdr:rowOff>
    </xdr:to>
    <xdr:sp macro="" textlink="">
      <xdr:nvSpPr>
        <xdr:cNvPr id="95049" name="AutoShape 185"/>
        <xdr:cNvSpPr>
          <a:spLocks noChangeArrowheads="1"/>
        </xdr:cNvSpPr>
      </xdr:nvSpPr>
      <xdr:spPr bwMode="auto">
        <a:xfrm>
          <a:off x="2162175" y="963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152400</xdr:rowOff>
    </xdr:from>
    <xdr:to>
      <xdr:col>3</xdr:col>
      <xdr:colOff>523875</xdr:colOff>
      <xdr:row>58</xdr:row>
      <xdr:rowOff>19050</xdr:rowOff>
    </xdr:to>
    <xdr:sp macro="" textlink="">
      <xdr:nvSpPr>
        <xdr:cNvPr id="11450" name="Text Box 186"/>
        <xdr:cNvSpPr txBox="1">
          <a:spLocks noChangeArrowheads="1"/>
        </xdr:cNvSpPr>
      </xdr:nvSpPr>
      <xdr:spPr bwMode="auto">
        <a:xfrm>
          <a:off x="1828800" y="975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1" name="Text Box 187"/>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2" name="Text Box 188"/>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3" name="Text Box 189"/>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54" name="Text Box 190"/>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55" name="Text Box 191"/>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104775</xdr:rowOff>
    </xdr:from>
    <xdr:to>
      <xdr:col>7</xdr:col>
      <xdr:colOff>66675</xdr:colOff>
      <xdr:row>55</xdr:row>
      <xdr:rowOff>38100</xdr:rowOff>
    </xdr:to>
    <xdr:sp macro="" textlink="">
      <xdr:nvSpPr>
        <xdr:cNvPr id="95056" name="Oval 192"/>
        <xdr:cNvSpPr>
          <a:spLocks noChangeArrowheads="1"/>
        </xdr:cNvSpPr>
      </xdr:nvSpPr>
      <xdr:spPr bwMode="auto">
        <a:xfrm>
          <a:off x="4772025" y="936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152400</xdr:rowOff>
    </xdr:from>
    <xdr:to>
      <xdr:col>8</xdr:col>
      <xdr:colOff>180975</xdr:colOff>
      <xdr:row>55</xdr:row>
      <xdr:rowOff>19050</xdr:rowOff>
    </xdr:to>
    <xdr:sp macro="" textlink="">
      <xdr:nvSpPr>
        <xdr:cNvPr id="11457" name="扶助費該当値テキスト"/>
        <xdr:cNvSpPr txBox="1">
          <a:spLocks noChangeArrowheads="1"/>
        </xdr:cNvSpPr>
      </xdr:nvSpPr>
      <xdr:spPr bwMode="auto">
        <a:xfrm>
          <a:off x="4914900" y="9239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a:t>
          </a:r>
        </a:p>
      </xdr:txBody>
    </xdr:sp>
    <xdr:clientData/>
  </xdr:twoCellAnchor>
  <xdr:twoCellAnchor>
    <xdr:from>
      <xdr:col>5</xdr:col>
      <xdr:colOff>495300</xdr:colOff>
      <xdr:row>53</xdr:row>
      <xdr:rowOff>66675</xdr:rowOff>
    </xdr:from>
    <xdr:to>
      <xdr:col>5</xdr:col>
      <xdr:colOff>600075</xdr:colOff>
      <xdr:row>53</xdr:row>
      <xdr:rowOff>161925</xdr:rowOff>
    </xdr:to>
    <xdr:sp macro="" textlink="">
      <xdr:nvSpPr>
        <xdr:cNvPr id="95058" name="Oval 194"/>
        <xdr:cNvSpPr>
          <a:spLocks noChangeArrowheads="1"/>
        </xdr:cNvSpPr>
      </xdr:nvSpPr>
      <xdr:spPr bwMode="auto">
        <a:xfrm>
          <a:off x="3933825" y="915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28575</xdr:rowOff>
    </xdr:from>
    <xdr:to>
      <xdr:col>6</xdr:col>
      <xdr:colOff>219075</xdr:colOff>
      <xdr:row>53</xdr:row>
      <xdr:rowOff>66675</xdr:rowOff>
    </xdr:to>
    <xdr:sp macro="" textlink="">
      <xdr:nvSpPr>
        <xdr:cNvPr id="11459" name="Text Box 195"/>
        <xdr:cNvSpPr txBox="1">
          <a:spLocks noChangeArrowheads="1"/>
        </xdr:cNvSpPr>
      </xdr:nvSpPr>
      <xdr:spPr bwMode="auto">
        <a:xfrm>
          <a:off x="3609975" y="8943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a:t>
          </a:r>
        </a:p>
      </xdr:txBody>
    </xdr:sp>
    <xdr:clientData/>
  </xdr:twoCellAnchor>
  <xdr:twoCellAnchor>
    <xdr:from>
      <xdr:col>4</xdr:col>
      <xdr:colOff>295275</xdr:colOff>
      <xdr:row>52</xdr:row>
      <xdr:rowOff>142875</xdr:rowOff>
    </xdr:from>
    <xdr:to>
      <xdr:col>4</xdr:col>
      <xdr:colOff>400050</xdr:colOff>
      <xdr:row>53</xdr:row>
      <xdr:rowOff>76200</xdr:rowOff>
    </xdr:to>
    <xdr:sp macro="" textlink="">
      <xdr:nvSpPr>
        <xdr:cNvPr id="95060" name="Oval 196"/>
        <xdr:cNvSpPr>
          <a:spLocks noChangeArrowheads="1"/>
        </xdr:cNvSpPr>
      </xdr:nvSpPr>
      <xdr:spPr bwMode="auto">
        <a:xfrm>
          <a:off x="3048000" y="9058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114300</xdr:rowOff>
    </xdr:from>
    <xdr:to>
      <xdr:col>5</xdr:col>
      <xdr:colOff>38100</xdr:colOff>
      <xdr:row>52</xdr:row>
      <xdr:rowOff>152400</xdr:rowOff>
    </xdr:to>
    <xdr:sp macro="" textlink="">
      <xdr:nvSpPr>
        <xdr:cNvPr id="11461" name="Text Box 197"/>
        <xdr:cNvSpPr txBox="1">
          <a:spLocks noChangeArrowheads="1"/>
        </xdr:cNvSpPr>
      </xdr:nvSpPr>
      <xdr:spPr bwMode="auto">
        <a:xfrm>
          <a:off x="2714625" y="8858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3</xdr:col>
      <xdr:colOff>95250</xdr:colOff>
      <xdr:row>52</xdr:row>
      <xdr:rowOff>85725</xdr:rowOff>
    </xdr:from>
    <xdr:to>
      <xdr:col>3</xdr:col>
      <xdr:colOff>190500</xdr:colOff>
      <xdr:row>53</xdr:row>
      <xdr:rowOff>9525</xdr:rowOff>
    </xdr:to>
    <xdr:sp macro="" textlink="">
      <xdr:nvSpPr>
        <xdr:cNvPr id="95062" name="Oval 198"/>
        <xdr:cNvSpPr>
          <a:spLocks noChangeArrowheads="1"/>
        </xdr:cNvSpPr>
      </xdr:nvSpPr>
      <xdr:spPr bwMode="auto">
        <a:xfrm>
          <a:off x="2162175" y="9001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47625</xdr:rowOff>
    </xdr:from>
    <xdr:to>
      <xdr:col>3</xdr:col>
      <xdr:colOff>523875</xdr:colOff>
      <xdr:row>52</xdr:row>
      <xdr:rowOff>85725</xdr:rowOff>
    </xdr:to>
    <xdr:sp macro="" textlink="">
      <xdr:nvSpPr>
        <xdr:cNvPr id="11463" name="Text Box 199"/>
        <xdr:cNvSpPr txBox="1">
          <a:spLocks noChangeArrowheads="1"/>
        </xdr:cNvSpPr>
      </xdr:nvSpPr>
      <xdr:spPr bwMode="auto">
        <a:xfrm>
          <a:off x="1828800" y="8791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64" name="Rectangle 20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65" name="Rectangle 20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66" name="Rectangle 202"/>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22/41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67" name="Rectangle 203"/>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68" name="Rectangle 204"/>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69" name="Rectangle 205"/>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0" name="Rectangle 206"/>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95071" name="Rectangle 207"/>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95072" name="Rectangle 208"/>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73" name="Rectangle 209"/>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74" name="Text Box 210"/>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主なものは、介護保険特別会計、国民健康保険会計、後期高齢者医療特別会計への繰出金である。</a:t>
          </a:r>
        </a:p>
        <a:p>
          <a:pPr algn="l" rtl="0">
            <a:lnSpc>
              <a:spcPts val="1500"/>
            </a:lnSpc>
            <a:defRPr sz="1000"/>
          </a:pPr>
          <a:r>
            <a:rPr lang="ja-JP" altLang="en-US" sz="1300" b="0" i="0" u="none" strike="noStrike" baseline="0">
              <a:solidFill>
                <a:srgbClr val="000000"/>
              </a:solidFill>
              <a:latin typeface="ＭＳ Ｐゴシック"/>
              <a:ea typeface="ＭＳ Ｐゴシック"/>
            </a:rPr>
            <a:t>　類似団体よりも下回ってはいるが、高齢化の進展に伴う保険給付費の増加により、</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年度は前年度より</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ポイント上昇した。</a:t>
          </a:r>
        </a:p>
        <a:p>
          <a:pPr algn="l" rtl="0">
            <a:lnSpc>
              <a:spcPts val="1300"/>
            </a:lnSpc>
            <a:defRPr sz="1000"/>
          </a:pPr>
          <a:r>
            <a:rPr lang="ja-JP" altLang="en-US" sz="1300" b="0" i="0" u="none" strike="noStrike" baseline="0">
              <a:solidFill>
                <a:srgbClr val="000000"/>
              </a:solidFill>
              <a:latin typeface="ＭＳ Ｐゴシック"/>
              <a:ea typeface="ＭＳ Ｐゴシック"/>
            </a:rPr>
            <a:t>　今後、法定基準外の繰出金の抑制に努める。</a:t>
          </a:r>
        </a:p>
      </xdr:txBody>
    </xdr:sp>
    <xdr:clientData/>
  </xdr:twoCellAnchor>
  <xdr:oneCellAnchor>
    <xdr:from>
      <xdr:col>18</xdr:col>
      <xdr:colOff>85725</xdr:colOff>
      <xdr:row>49</xdr:row>
      <xdr:rowOff>142875</xdr:rowOff>
    </xdr:from>
    <xdr:ext cx="123111" cy="151836"/>
    <xdr:sp macro="" textlink="">
      <xdr:nvSpPr>
        <xdr:cNvPr id="11475" name="Text Box 211"/>
        <xdr:cNvSpPr txBox="1">
          <a:spLocks noChangeArrowheads="1"/>
        </xdr:cNvSpPr>
      </xdr:nvSpPr>
      <xdr:spPr bwMode="auto">
        <a:xfrm>
          <a:off x="12455525" y="885507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95076" name="Line 212"/>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77" name="Text Box 213"/>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95078" name="Line 214"/>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79" name="Text Box 215"/>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95080" name="Line 216"/>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81" name="Text Box 217"/>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95082" name="Line 218"/>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83" name="Text Box 219"/>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95084" name="Line 220"/>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85" name="Text Box 221"/>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95086" name="Line 222"/>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87" name="Text Box 223"/>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95088" name="Line 22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89" name="Text Box 225"/>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9509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85725</xdr:rowOff>
    </xdr:from>
    <xdr:to>
      <xdr:col>24</xdr:col>
      <xdr:colOff>28575</xdr:colOff>
      <xdr:row>60</xdr:row>
      <xdr:rowOff>66675</xdr:rowOff>
    </xdr:to>
    <xdr:sp macro="" textlink="">
      <xdr:nvSpPr>
        <xdr:cNvPr id="95091" name="Line 227"/>
        <xdr:cNvSpPr>
          <a:spLocks noChangeShapeType="1"/>
        </xdr:cNvSpPr>
      </xdr:nvSpPr>
      <xdr:spPr bwMode="auto">
        <a:xfrm flipV="1">
          <a:off x="16506825" y="91725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66675</xdr:rowOff>
    </xdr:from>
    <xdr:to>
      <xdr:col>25</xdr:col>
      <xdr:colOff>200025</xdr:colOff>
      <xdr:row>61</xdr:row>
      <xdr:rowOff>104775</xdr:rowOff>
    </xdr:to>
    <xdr:sp macro="" textlink="">
      <xdr:nvSpPr>
        <xdr:cNvPr id="11492" name="その他最小値テキスト"/>
        <xdr:cNvSpPr txBox="1">
          <a:spLocks noChangeArrowheads="1"/>
        </xdr:cNvSpPr>
      </xdr:nvSpPr>
      <xdr:spPr bwMode="auto">
        <a:xfrm>
          <a:off x="16602075"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21.7</a:t>
          </a:r>
        </a:p>
      </xdr:txBody>
    </xdr:sp>
    <xdr:clientData/>
  </xdr:twoCellAnchor>
  <xdr:twoCellAnchor>
    <xdr:from>
      <xdr:col>23</xdr:col>
      <xdr:colOff>628650</xdr:colOff>
      <xdr:row>60</xdr:row>
      <xdr:rowOff>66675</xdr:rowOff>
    </xdr:from>
    <xdr:to>
      <xdr:col>24</xdr:col>
      <xdr:colOff>123825</xdr:colOff>
      <xdr:row>60</xdr:row>
      <xdr:rowOff>66675</xdr:rowOff>
    </xdr:to>
    <xdr:sp macro="" textlink="">
      <xdr:nvSpPr>
        <xdr:cNvPr id="95093" name="Line 229"/>
        <xdr:cNvSpPr>
          <a:spLocks noChangeShapeType="1"/>
        </xdr:cNvSpPr>
      </xdr:nvSpPr>
      <xdr:spPr bwMode="auto">
        <a:xfrm>
          <a:off x="16421100" y="103536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28575</xdr:rowOff>
    </xdr:from>
    <xdr:to>
      <xdr:col>25</xdr:col>
      <xdr:colOff>200025</xdr:colOff>
      <xdr:row>53</xdr:row>
      <xdr:rowOff>66675</xdr:rowOff>
    </xdr:to>
    <xdr:sp macro="" textlink="">
      <xdr:nvSpPr>
        <xdr:cNvPr id="11494" name="その他最大値テキスト"/>
        <xdr:cNvSpPr txBox="1">
          <a:spLocks noChangeArrowheads="1"/>
        </xdr:cNvSpPr>
      </xdr:nvSpPr>
      <xdr:spPr bwMode="auto">
        <a:xfrm>
          <a:off x="16602075" y="8943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a:t>
          </a:r>
        </a:p>
      </xdr:txBody>
    </xdr:sp>
    <xdr:clientData/>
  </xdr:twoCellAnchor>
  <xdr:twoCellAnchor>
    <xdr:from>
      <xdr:col>23</xdr:col>
      <xdr:colOff>628650</xdr:colOff>
      <xdr:row>53</xdr:row>
      <xdr:rowOff>85725</xdr:rowOff>
    </xdr:from>
    <xdr:to>
      <xdr:col>24</xdr:col>
      <xdr:colOff>123825</xdr:colOff>
      <xdr:row>53</xdr:row>
      <xdr:rowOff>85725</xdr:rowOff>
    </xdr:to>
    <xdr:sp macro="" textlink="">
      <xdr:nvSpPr>
        <xdr:cNvPr id="95095" name="Line 231"/>
        <xdr:cNvSpPr>
          <a:spLocks noChangeShapeType="1"/>
        </xdr:cNvSpPr>
      </xdr:nvSpPr>
      <xdr:spPr bwMode="auto">
        <a:xfrm>
          <a:off x="16421100" y="9172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104775</xdr:rowOff>
    </xdr:from>
    <xdr:to>
      <xdr:col>24</xdr:col>
      <xdr:colOff>28575</xdr:colOff>
      <xdr:row>55</xdr:row>
      <xdr:rowOff>133350</xdr:rowOff>
    </xdr:to>
    <xdr:sp macro="" textlink="">
      <xdr:nvSpPr>
        <xdr:cNvPr id="95096" name="Line 232"/>
        <xdr:cNvSpPr>
          <a:spLocks noChangeShapeType="1"/>
        </xdr:cNvSpPr>
      </xdr:nvSpPr>
      <xdr:spPr bwMode="auto">
        <a:xfrm>
          <a:off x="15668625" y="95345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114300</xdr:rowOff>
    </xdr:from>
    <xdr:to>
      <xdr:col>25</xdr:col>
      <xdr:colOff>200025</xdr:colOff>
      <xdr:row>56</xdr:row>
      <xdr:rowOff>152400</xdr:rowOff>
    </xdr:to>
    <xdr:sp macro="" textlink="">
      <xdr:nvSpPr>
        <xdr:cNvPr id="11497" name="その他平均値テキスト"/>
        <xdr:cNvSpPr txBox="1">
          <a:spLocks noChangeArrowheads="1"/>
        </xdr:cNvSpPr>
      </xdr:nvSpPr>
      <xdr:spPr bwMode="auto">
        <a:xfrm>
          <a:off x="16602075" y="9544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55</xdr:row>
      <xdr:rowOff>114300</xdr:rowOff>
    </xdr:from>
    <xdr:to>
      <xdr:col>24</xdr:col>
      <xdr:colOff>85725</xdr:colOff>
      <xdr:row>56</xdr:row>
      <xdr:rowOff>47625</xdr:rowOff>
    </xdr:to>
    <xdr:sp macro="" textlink="">
      <xdr:nvSpPr>
        <xdr:cNvPr id="95098" name="AutoShape 234"/>
        <xdr:cNvSpPr>
          <a:spLocks noChangeArrowheads="1"/>
        </xdr:cNvSpPr>
      </xdr:nvSpPr>
      <xdr:spPr bwMode="auto">
        <a:xfrm>
          <a:off x="164592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28575</xdr:rowOff>
    </xdr:from>
    <xdr:to>
      <xdr:col>22</xdr:col>
      <xdr:colOff>561975</xdr:colOff>
      <xdr:row>55</xdr:row>
      <xdr:rowOff>104775</xdr:rowOff>
    </xdr:to>
    <xdr:sp macro="" textlink="">
      <xdr:nvSpPr>
        <xdr:cNvPr id="95099" name="Line 235"/>
        <xdr:cNvSpPr>
          <a:spLocks noChangeShapeType="1"/>
        </xdr:cNvSpPr>
      </xdr:nvSpPr>
      <xdr:spPr bwMode="auto">
        <a:xfrm>
          <a:off x="14782800" y="9458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114300</xdr:rowOff>
    </xdr:from>
    <xdr:to>
      <xdr:col>22</xdr:col>
      <xdr:colOff>619125</xdr:colOff>
      <xdr:row>56</xdr:row>
      <xdr:rowOff>38100</xdr:rowOff>
    </xdr:to>
    <xdr:sp macro="" textlink="">
      <xdr:nvSpPr>
        <xdr:cNvPr id="95100" name="AutoShape 236"/>
        <xdr:cNvSpPr>
          <a:spLocks noChangeArrowheads="1"/>
        </xdr:cNvSpPr>
      </xdr:nvSpPr>
      <xdr:spPr bwMode="auto">
        <a:xfrm>
          <a:off x="15621000"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57150</xdr:rowOff>
    </xdr:from>
    <xdr:to>
      <xdr:col>23</xdr:col>
      <xdr:colOff>228600</xdr:colOff>
      <xdr:row>57</xdr:row>
      <xdr:rowOff>95250</xdr:rowOff>
    </xdr:to>
    <xdr:sp macro="" textlink="">
      <xdr:nvSpPr>
        <xdr:cNvPr id="11501" name="Text Box 237"/>
        <xdr:cNvSpPr txBox="1">
          <a:spLocks noChangeArrowheads="1"/>
        </xdr:cNvSpPr>
      </xdr:nvSpPr>
      <xdr:spPr bwMode="auto">
        <a:xfrm>
          <a:off x="15287625" y="9658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20</xdr:col>
      <xdr:colOff>161925</xdr:colOff>
      <xdr:row>55</xdr:row>
      <xdr:rowOff>28575</xdr:rowOff>
    </xdr:from>
    <xdr:to>
      <xdr:col>21</xdr:col>
      <xdr:colOff>361950</xdr:colOff>
      <xdr:row>55</xdr:row>
      <xdr:rowOff>47625</xdr:rowOff>
    </xdr:to>
    <xdr:sp macro="" textlink="">
      <xdr:nvSpPr>
        <xdr:cNvPr id="95102" name="Line 238"/>
        <xdr:cNvSpPr>
          <a:spLocks noChangeShapeType="1"/>
        </xdr:cNvSpPr>
      </xdr:nvSpPr>
      <xdr:spPr bwMode="auto">
        <a:xfrm flipV="1">
          <a:off x="13896975" y="9458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47625</xdr:rowOff>
    </xdr:to>
    <xdr:sp macro="" textlink="">
      <xdr:nvSpPr>
        <xdr:cNvPr id="95103" name="AutoShape 239"/>
        <xdr:cNvSpPr>
          <a:spLocks noChangeArrowheads="1"/>
        </xdr:cNvSpPr>
      </xdr:nvSpPr>
      <xdr:spPr bwMode="auto">
        <a:xfrm>
          <a:off x="14735175" y="954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57150</xdr:rowOff>
    </xdr:from>
    <xdr:to>
      <xdr:col>22</xdr:col>
      <xdr:colOff>57150</xdr:colOff>
      <xdr:row>57</xdr:row>
      <xdr:rowOff>95250</xdr:rowOff>
    </xdr:to>
    <xdr:sp macro="" textlink="">
      <xdr:nvSpPr>
        <xdr:cNvPr id="11504" name="Text Box 240"/>
        <xdr:cNvSpPr txBox="1">
          <a:spLocks noChangeArrowheads="1"/>
        </xdr:cNvSpPr>
      </xdr:nvSpPr>
      <xdr:spPr bwMode="auto">
        <a:xfrm>
          <a:off x="14401800" y="965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95105" name="AutoShape 241"/>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76200</xdr:rowOff>
    </xdr:from>
    <xdr:to>
      <xdr:col>20</xdr:col>
      <xdr:colOff>542925</xdr:colOff>
      <xdr:row>57</xdr:row>
      <xdr:rowOff>114300</xdr:rowOff>
    </xdr:to>
    <xdr:sp macro="" textlink="">
      <xdr:nvSpPr>
        <xdr:cNvPr id="11506" name="Text Box 242"/>
        <xdr:cNvSpPr txBox="1">
          <a:spLocks noChangeArrowheads="1"/>
        </xdr:cNvSpPr>
      </xdr:nvSpPr>
      <xdr:spPr bwMode="auto">
        <a:xfrm>
          <a:off x="1351597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07" name="Text Box 24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08" name="Text Box 24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09" name="Text Box 24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10" name="Text Box 24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11" name="Text Box 24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76200</xdr:rowOff>
    </xdr:from>
    <xdr:to>
      <xdr:col>24</xdr:col>
      <xdr:colOff>85725</xdr:colOff>
      <xdr:row>56</xdr:row>
      <xdr:rowOff>9525</xdr:rowOff>
    </xdr:to>
    <xdr:sp macro="" textlink="">
      <xdr:nvSpPr>
        <xdr:cNvPr id="95112" name="Oval 248"/>
        <xdr:cNvSpPr>
          <a:spLocks noChangeArrowheads="1"/>
        </xdr:cNvSpPr>
      </xdr:nvSpPr>
      <xdr:spPr bwMode="auto">
        <a:xfrm>
          <a:off x="16459200"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123825</xdr:rowOff>
    </xdr:from>
    <xdr:to>
      <xdr:col>25</xdr:col>
      <xdr:colOff>200025</xdr:colOff>
      <xdr:row>55</xdr:row>
      <xdr:rowOff>161925</xdr:rowOff>
    </xdr:to>
    <xdr:sp macro="" textlink="">
      <xdr:nvSpPr>
        <xdr:cNvPr id="11513" name="その他該当値テキスト"/>
        <xdr:cNvSpPr txBox="1">
          <a:spLocks noChangeArrowheads="1"/>
        </xdr:cNvSpPr>
      </xdr:nvSpPr>
      <xdr:spPr bwMode="auto">
        <a:xfrm>
          <a:off x="16602075" y="938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22</xdr:col>
      <xdr:colOff>514350</xdr:colOff>
      <xdr:row>55</xdr:row>
      <xdr:rowOff>47625</xdr:rowOff>
    </xdr:from>
    <xdr:to>
      <xdr:col>22</xdr:col>
      <xdr:colOff>619125</xdr:colOff>
      <xdr:row>55</xdr:row>
      <xdr:rowOff>152400</xdr:rowOff>
    </xdr:to>
    <xdr:sp macro="" textlink="">
      <xdr:nvSpPr>
        <xdr:cNvPr id="95114" name="Oval 250"/>
        <xdr:cNvSpPr>
          <a:spLocks noChangeArrowheads="1"/>
        </xdr:cNvSpPr>
      </xdr:nvSpPr>
      <xdr:spPr bwMode="auto">
        <a:xfrm>
          <a:off x="15621000" y="947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19050</xdr:rowOff>
    </xdr:from>
    <xdr:to>
      <xdr:col>23</xdr:col>
      <xdr:colOff>228600</xdr:colOff>
      <xdr:row>55</xdr:row>
      <xdr:rowOff>57150</xdr:rowOff>
    </xdr:to>
    <xdr:sp macro="" textlink="">
      <xdr:nvSpPr>
        <xdr:cNvPr id="11515" name="Text Box 251"/>
        <xdr:cNvSpPr txBox="1">
          <a:spLocks noChangeArrowheads="1"/>
        </xdr:cNvSpPr>
      </xdr:nvSpPr>
      <xdr:spPr bwMode="auto">
        <a:xfrm>
          <a:off x="15287625" y="9277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21</xdr:col>
      <xdr:colOff>314325</xdr:colOff>
      <xdr:row>54</xdr:row>
      <xdr:rowOff>152400</xdr:rowOff>
    </xdr:from>
    <xdr:to>
      <xdr:col>21</xdr:col>
      <xdr:colOff>409575</xdr:colOff>
      <xdr:row>55</xdr:row>
      <xdr:rowOff>85725</xdr:rowOff>
    </xdr:to>
    <xdr:sp macro="" textlink="">
      <xdr:nvSpPr>
        <xdr:cNvPr id="95116" name="Oval 252"/>
        <xdr:cNvSpPr>
          <a:spLocks noChangeArrowheads="1"/>
        </xdr:cNvSpPr>
      </xdr:nvSpPr>
      <xdr:spPr bwMode="auto">
        <a:xfrm>
          <a:off x="14735175" y="9410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123825</xdr:rowOff>
    </xdr:from>
    <xdr:to>
      <xdr:col>22</xdr:col>
      <xdr:colOff>57150</xdr:colOff>
      <xdr:row>54</xdr:row>
      <xdr:rowOff>161925</xdr:rowOff>
    </xdr:to>
    <xdr:sp macro="" textlink="">
      <xdr:nvSpPr>
        <xdr:cNvPr id="11517" name="Text Box 253"/>
        <xdr:cNvSpPr txBox="1">
          <a:spLocks noChangeArrowheads="1"/>
        </xdr:cNvSpPr>
      </xdr:nvSpPr>
      <xdr:spPr bwMode="auto">
        <a:xfrm>
          <a:off x="14401800" y="921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20</xdr:col>
      <xdr:colOff>104775</xdr:colOff>
      <xdr:row>55</xdr:row>
      <xdr:rowOff>0</xdr:rowOff>
    </xdr:from>
    <xdr:to>
      <xdr:col>20</xdr:col>
      <xdr:colOff>209550</xdr:colOff>
      <xdr:row>55</xdr:row>
      <xdr:rowOff>95250</xdr:rowOff>
    </xdr:to>
    <xdr:sp macro="" textlink="">
      <xdr:nvSpPr>
        <xdr:cNvPr id="95118" name="Oval 254"/>
        <xdr:cNvSpPr>
          <a:spLocks noChangeArrowheads="1"/>
        </xdr:cNvSpPr>
      </xdr:nvSpPr>
      <xdr:spPr bwMode="auto">
        <a:xfrm>
          <a:off x="13839825"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133350</xdr:rowOff>
    </xdr:from>
    <xdr:to>
      <xdr:col>20</xdr:col>
      <xdr:colOff>542925</xdr:colOff>
      <xdr:row>55</xdr:row>
      <xdr:rowOff>0</xdr:rowOff>
    </xdr:to>
    <xdr:sp macro="" textlink="">
      <xdr:nvSpPr>
        <xdr:cNvPr id="11519" name="Text Box 255"/>
        <xdr:cNvSpPr txBox="1">
          <a:spLocks noChangeArrowheads="1"/>
        </xdr:cNvSpPr>
      </xdr:nvSpPr>
      <xdr:spPr bwMode="auto">
        <a:xfrm>
          <a:off x="13515975" y="922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20" name="Rectangle 25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21" name="Rectangle 25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22" name="Rectangle 25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28/41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23" name="Rectangle 259"/>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24" name="Rectangle 260"/>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25" name="Rectangle 261"/>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26" name="Rectangle 262"/>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95127" name="Rectangle 26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95128" name="Rectangle 264"/>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29" name="Rectangle 265"/>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30" name="Text Box 266"/>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補助費等に係る経常収支比率が類似団体と比較して高くなっているのは、下水道事業における企業債償還額に対する補助金が多額になっていることが要因のひとつである。</a:t>
          </a:r>
        </a:p>
        <a:p>
          <a:pPr algn="l" rtl="0">
            <a:lnSpc>
              <a:spcPts val="1500"/>
            </a:lnSpc>
            <a:defRPr sz="1000"/>
          </a:pPr>
          <a:r>
            <a:rPr lang="ja-JP" altLang="en-US" sz="1300" b="0" i="0" u="none" strike="noStrike" baseline="0">
              <a:solidFill>
                <a:srgbClr val="000000"/>
              </a:solidFill>
              <a:latin typeface="ＭＳ Ｐゴシック"/>
              <a:ea typeface="ＭＳ Ｐゴシック"/>
            </a:rPr>
            <a:t>　下水道整備率が向上し、事業の平準化とともに、減少するものと見込んでいる。</a:t>
          </a:r>
        </a:p>
        <a:p>
          <a:pPr algn="l" rtl="0">
            <a:lnSpc>
              <a:spcPts val="1400"/>
            </a:lnSpc>
            <a:defRPr sz="1000"/>
          </a:pPr>
          <a:r>
            <a:rPr lang="ja-JP" altLang="en-US" sz="1300" b="0" i="0" u="none" strike="noStrike" baseline="0">
              <a:solidFill>
                <a:srgbClr val="000000"/>
              </a:solidFill>
              <a:latin typeface="ＭＳ Ｐゴシック"/>
              <a:ea typeface="ＭＳ Ｐゴシック"/>
            </a:rPr>
            <a:t>　また、団体の運営補助金については、引き続き行政評価などの見直しにより削減に努めていく。</a:t>
          </a:r>
        </a:p>
      </xdr:txBody>
    </xdr:sp>
    <xdr:clientData/>
  </xdr:twoCellAnchor>
  <xdr:oneCellAnchor>
    <xdr:from>
      <xdr:col>18</xdr:col>
      <xdr:colOff>85725</xdr:colOff>
      <xdr:row>29</xdr:row>
      <xdr:rowOff>142875</xdr:rowOff>
    </xdr:from>
    <xdr:ext cx="123111" cy="151836"/>
    <xdr:sp macro="" textlink="">
      <xdr:nvSpPr>
        <xdr:cNvPr id="11531" name="Text Box 267"/>
        <xdr:cNvSpPr txBox="1">
          <a:spLocks noChangeArrowheads="1"/>
        </xdr:cNvSpPr>
      </xdr:nvSpPr>
      <xdr:spPr bwMode="auto">
        <a:xfrm>
          <a:off x="12455525" y="529907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95132" name="Line 26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33" name="Text Box 269"/>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95134" name="Line 270"/>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35" name="Text Box 271"/>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95136" name="Line 272"/>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37" name="Text Box 273"/>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95138" name="Line 274"/>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39" name="Text Box 275"/>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95140" name="Line 276"/>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41" name="Text Box 277"/>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95142" name="Line 278"/>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43" name="Text Box 279"/>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95144" name="Line 28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45" name="Text Box 281"/>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9514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32</xdr:row>
      <xdr:rowOff>76200</xdr:rowOff>
    </xdr:from>
    <xdr:to>
      <xdr:col>24</xdr:col>
      <xdr:colOff>28575</xdr:colOff>
      <xdr:row>42</xdr:row>
      <xdr:rowOff>66675</xdr:rowOff>
    </xdr:to>
    <xdr:sp macro="" textlink="">
      <xdr:nvSpPr>
        <xdr:cNvPr id="95147" name="Line 283"/>
        <xdr:cNvSpPr>
          <a:spLocks noChangeShapeType="1"/>
        </xdr:cNvSpPr>
      </xdr:nvSpPr>
      <xdr:spPr bwMode="auto">
        <a:xfrm flipV="1">
          <a:off x="16506825" y="5562600"/>
          <a:ext cx="0" cy="1704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66675</xdr:rowOff>
    </xdr:from>
    <xdr:to>
      <xdr:col>25</xdr:col>
      <xdr:colOff>200025</xdr:colOff>
      <xdr:row>43</xdr:row>
      <xdr:rowOff>104775</xdr:rowOff>
    </xdr:to>
    <xdr:sp macro="" textlink="">
      <xdr:nvSpPr>
        <xdr:cNvPr id="11548" name="補助費等最小値テキスト"/>
        <xdr:cNvSpPr txBox="1">
          <a:spLocks noChangeArrowheads="1"/>
        </xdr:cNvSpPr>
      </xdr:nvSpPr>
      <xdr:spPr bwMode="auto">
        <a:xfrm>
          <a:off x="16602075" y="726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a:t>
          </a:r>
        </a:p>
      </xdr:txBody>
    </xdr:sp>
    <xdr:clientData/>
  </xdr:twoCellAnchor>
  <xdr:twoCellAnchor>
    <xdr:from>
      <xdr:col>23</xdr:col>
      <xdr:colOff>628650</xdr:colOff>
      <xdr:row>42</xdr:row>
      <xdr:rowOff>66675</xdr:rowOff>
    </xdr:from>
    <xdr:to>
      <xdr:col>24</xdr:col>
      <xdr:colOff>123825</xdr:colOff>
      <xdr:row>42</xdr:row>
      <xdr:rowOff>66675</xdr:rowOff>
    </xdr:to>
    <xdr:sp macro="" textlink="">
      <xdr:nvSpPr>
        <xdr:cNvPr id="95149" name="Line 285"/>
        <xdr:cNvSpPr>
          <a:spLocks noChangeShapeType="1"/>
        </xdr:cNvSpPr>
      </xdr:nvSpPr>
      <xdr:spPr bwMode="auto">
        <a:xfrm>
          <a:off x="16421100" y="7267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19050</xdr:rowOff>
    </xdr:from>
    <xdr:to>
      <xdr:col>25</xdr:col>
      <xdr:colOff>200025</xdr:colOff>
      <xdr:row>32</xdr:row>
      <xdr:rowOff>57150</xdr:rowOff>
    </xdr:to>
    <xdr:sp macro="" textlink="">
      <xdr:nvSpPr>
        <xdr:cNvPr id="11550" name="補助費等最大値テキスト"/>
        <xdr:cNvSpPr txBox="1">
          <a:spLocks noChangeArrowheads="1"/>
        </xdr:cNvSpPr>
      </xdr:nvSpPr>
      <xdr:spPr bwMode="auto">
        <a:xfrm>
          <a:off x="16602075" y="5334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a:t>
          </a:r>
        </a:p>
      </xdr:txBody>
    </xdr:sp>
    <xdr:clientData/>
  </xdr:twoCellAnchor>
  <xdr:twoCellAnchor>
    <xdr:from>
      <xdr:col>23</xdr:col>
      <xdr:colOff>628650</xdr:colOff>
      <xdr:row>32</xdr:row>
      <xdr:rowOff>76200</xdr:rowOff>
    </xdr:from>
    <xdr:to>
      <xdr:col>24</xdr:col>
      <xdr:colOff>123825</xdr:colOff>
      <xdr:row>32</xdr:row>
      <xdr:rowOff>76200</xdr:rowOff>
    </xdr:to>
    <xdr:sp macro="" textlink="">
      <xdr:nvSpPr>
        <xdr:cNvPr id="95151" name="Line 287"/>
        <xdr:cNvSpPr>
          <a:spLocks noChangeShapeType="1"/>
        </xdr:cNvSpPr>
      </xdr:nvSpPr>
      <xdr:spPr bwMode="auto">
        <a:xfrm>
          <a:off x="16421100" y="5562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28575</xdr:rowOff>
    </xdr:from>
    <xdr:to>
      <xdr:col>24</xdr:col>
      <xdr:colOff>28575</xdr:colOff>
      <xdr:row>38</xdr:row>
      <xdr:rowOff>66675</xdr:rowOff>
    </xdr:to>
    <xdr:sp macro="" textlink="">
      <xdr:nvSpPr>
        <xdr:cNvPr id="95152" name="Line 288"/>
        <xdr:cNvSpPr>
          <a:spLocks noChangeShapeType="1"/>
        </xdr:cNvSpPr>
      </xdr:nvSpPr>
      <xdr:spPr bwMode="auto">
        <a:xfrm>
          <a:off x="15668625" y="65436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xdr:rowOff>
    </xdr:from>
    <xdr:to>
      <xdr:col>25</xdr:col>
      <xdr:colOff>200025</xdr:colOff>
      <xdr:row>37</xdr:row>
      <xdr:rowOff>47625</xdr:rowOff>
    </xdr:to>
    <xdr:sp macro="" textlink="">
      <xdr:nvSpPr>
        <xdr:cNvPr id="11553" name="補助費等平均値テキスト"/>
        <xdr:cNvSpPr txBox="1">
          <a:spLocks noChangeArrowheads="1"/>
        </xdr:cNvSpPr>
      </xdr:nvSpPr>
      <xdr:spPr bwMode="auto">
        <a:xfrm>
          <a:off x="16602075" y="6181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a:t>
          </a:r>
        </a:p>
      </xdr:txBody>
    </xdr:sp>
    <xdr:clientData/>
  </xdr:twoCellAnchor>
  <xdr:twoCellAnchor>
    <xdr:from>
      <xdr:col>23</xdr:col>
      <xdr:colOff>666750</xdr:colOff>
      <xdr:row>36</xdr:row>
      <xdr:rowOff>142875</xdr:rowOff>
    </xdr:from>
    <xdr:to>
      <xdr:col>24</xdr:col>
      <xdr:colOff>85725</xdr:colOff>
      <xdr:row>37</xdr:row>
      <xdr:rowOff>66675</xdr:rowOff>
    </xdr:to>
    <xdr:sp macro="" textlink="">
      <xdr:nvSpPr>
        <xdr:cNvPr id="95154" name="AutoShape 290"/>
        <xdr:cNvSpPr>
          <a:spLocks noChangeArrowheads="1"/>
        </xdr:cNvSpPr>
      </xdr:nvSpPr>
      <xdr:spPr bwMode="auto">
        <a:xfrm>
          <a:off x="16459200" y="6315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28575</xdr:rowOff>
    </xdr:from>
    <xdr:to>
      <xdr:col>22</xdr:col>
      <xdr:colOff>561975</xdr:colOff>
      <xdr:row>38</xdr:row>
      <xdr:rowOff>66675</xdr:rowOff>
    </xdr:to>
    <xdr:sp macro="" textlink="">
      <xdr:nvSpPr>
        <xdr:cNvPr id="95155" name="Line 291"/>
        <xdr:cNvSpPr>
          <a:spLocks noChangeShapeType="1"/>
        </xdr:cNvSpPr>
      </xdr:nvSpPr>
      <xdr:spPr bwMode="auto">
        <a:xfrm flipV="1">
          <a:off x="14782800" y="65436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95156" name="AutoShape 292"/>
        <xdr:cNvSpPr>
          <a:spLocks noChangeArrowheads="1"/>
        </xdr:cNvSpPr>
      </xdr:nvSpPr>
      <xdr:spPr bwMode="auto">
        <a:xfrm>
          <a:off x="15621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57150</xdr:rowOff>
    </xdr:from>
    <xdr:to>
      <xdr:col>23</xdr:col>
      <xdr:colOff>228600</xdr:colOff>
      <xdr:row>36</xdr:row>
      <xdr:rowOff>95250</xdr:rowOff>
    </xdr:to>
    <xdr:sp macro="" textlink="">
      <xdr:nvSpPr>
        <xdr:cNvPr id="11557" name="Text Box 293"/>
        <xdr:cNvSpPr txBox="1">
          <a:spLocks noChangeArrowheads="1"/>
        </xdr:cNvSpPr>
      </xdr:nvSpPr>
      <xdr:spPr bwMode="auto">
        <a:xfrm>
          <a:off x="15287625" y="6057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a:t>
          </a:r>
        </a:p>
      </xdr:txBody>
    </xdr:sp>
    <xdr:clientData/>
  </xdr:twoCellAnchor>
  <xdr:twoCellAnchor>
    <xdr:from>
      <xdr:col>20</xdr:col>
      <xdr:colOff>161925</xdr:colOff>
      <xdr:row>38</xdr:row>
      <xdr:rowOff>66675</xdr:rowOff>
    </xdr:from>
    <xdr:to>
      <xdr:col>21</xdr:col>
      <xdr:colOff>361950</xdr:colOff>
      <xdr:row>38</xdr:row>
      <xdr:rowOff>161925</xdr:rowOff>
    </xdr:to>
    <xdr:sp macro="" textlink="">
      <xdr:nvSpPr>
        <xdr:cNvPr id="95158" name="Line 294"/>
        <xdr:cNvSpPr>
          <a:spLocks noChangeShapeType="1"/>
        </xdr:cNvSpPr>
      </xdr:nvSpPr>
      <xdr:spPr bwMode="auto">
        <a:xfrm flipV="1">
          <a:off x="13896975" y="65817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38100</xdr:rowOff>
    </xdr:from>
    <xdr:to>
      <xdr:col>21</xdr:col>
      <xdr:colOff>409575</xdr:colOff>
      <xdr:row>36</xdr:row>
      <xdr:rowOff>142875</xdr:rowOff>
    </xdr:to>
    <xdr:sp macro="" textlink="">
      <xdr:nvSpPr>
        <xdr:cNvPr id="95159" name="AutoShape 295"/>
        <xdr:cNvSpPr>
          <a:spLocks noChangeArrowheads="1"/>
        </xdr:cNvSpPr>
      </xdr:nvSpPr>
      <xdr:spPr bwMode="auto">
        <a:xfrm>
          <a:off x="14735175" y="6210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9525</xdr:rowOff>
    </xdr:from>
    <xdr:to>
      <xdr:col>22</xdr:col>
      <xdr:colOff>57150</xdr:colOff>
      <xdr:row>36</xdr:row>
      <xdr:rowOff>47625</xdr:rowOff>
    </xdr:to>
    <xdr:sp macro="" textlink="">
      <xdr:nvSpPr>
        <xdr:cNvPr id="11560" name="Text Box 296"/>
        <xdr:cNvSpPr txBox="1">
          <a:spLocks noChangeArrowheads="1"/>
        </xdr:cNvSpPr>
      </xdr:nvSpPr>
      <xdr:spPr bwMode="auto">
        <a:xfrm>
          <a:off x="14401800"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7.8</a:t>
          </a:r>
        </a:p>
      </xdr:txBody>
    </xdr:sp>
    <xdr:clientData/>
  </xdr:twoCellAnchor>
  <xdr:twoCellAnchor>
    <xdr:from>
      <xdr:col>20</xdr:col>
      <xdr:colOff>104775</xdr:colOff>
      <xdr:row>36</xdr:row>
      <xdr:rowOff>66675</xdr:rowOff>
    </xdr:from>
    <xdr:to>
      <xdr:col>20</xdr:col>
      <xdr:colOff>209550</xdr:colOff>
      <xdr:row>36</xdr:row>
      <xdr:rowOff>161925</xdr:rowOff>
    </xdr:to>
    <xdr:sp macro="" textlink="">
      <xdr:nvSpPr>
        <xdr:cNvPr id="95161" name="AutoShape 297"/>
        <xdr:cNvSpPr>
          <a:spLocks noChangeArrowheads="1"/>
        </xdr:cNvSpPr>
      </xdr:nvSpPr>
      <xdr:spPr bwMode="auto">
        <a:xfrm>
          <a:off x="13839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28575</xdr:rowOff>
    </xdr:from>
    <xdr:to>
      <xdr:col>20</xdr:col>
      <xdr:colOff>542925</xdr:colOff>
      <xdr:row>36</xdr:row>
      <xdr:rowOff>66675</xdr:rowOff>
    </xdr:to>
    <xdr:sp macro="" textlink="">
      <xdr:nvSpPr>
        <xdr:cNvPr id="11562" name="Text Box 298"/>
        <xdr:cNvSpPr txBox="1">
          <a:spLocks noChangeArrowheads="1"/>
        </xdr:cNvSpPr>
      </xdr:nvSpPr>
      <xdr:spPr bwMode="auto">
        <a:xfrm>
          <a:off x="1351597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63" name="Text Box 299"/>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64" name="Text Box 300"/>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65" name="Text Box 301"/>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66" name="Text Box 302"/>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67" name="Text Box 303"/>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38</xdr:row>
      <xdr:rowOff>9525</xdr:rowOff>
    </xdr:from>
    <xdr:to>
      <xdr:col>24</xdr:col>
      <xdr:colOff>85725</xdr:colOff>
      <xdr:row>38</xdr:row>
      <xdr:rowOff>114300</xdr:rowOff>
    </xdr:to>
    <xdr:sp macro="" textlink="">
      <xdr:nvSpPr>
        <xdr:cNvPr id="95168" name="Oval 304"/>
        <xdr:cNvSpPr>
          <a:spLocks noChangeArrowheads="1"/>
        </xdr:cNvSpPr>
      </xdr:nvSpPr>
      <xdr:spPr bwMode="auto">
        <a:xfrm>
          <a:off x="16459200"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9525</xdr:rowOff>
    </xdr:from>
    <xdr:to>
      <xdr:col>25</xdr:col>
      <xdr:colOff>200025</xdr:colOff>
      <xdr:row>39</xdr:row>
      <xdr:rowOff>47625</xdr:rowOff>
    </xdr:to>
    <xdr:sp macro="" textlink="">
      <xdr:nvSpPr>
        <xdr:cNvPr id="11569" name="補助費等該当値テキスト"/>
        <xdr:cNvSpPr txBox="1">
          <a:spLocks noChangeArrowheads="1"/>
        </xdr:cNvSpPr>
      </xdr:nvSpPr>
      <xdr:spPr bwMode="auto">
        <a:xfrm>
          <a:off x="16602075" y="652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a:t>
          </a:r>
        </a:p>
      </xdr:txBody>
    </xdr:sp>
    <xdr:clientData/>
  </xdr:twoCellAnchor>
  <xdr:twoCellAnchor>
    <xdr:from>
      <xdr:col>22</xdr:col>
      <xdr:colOff>514350</xdr:colOff>
      <xdr:row>37</xdr:row>
      <xdr:rowOff>142875</xdr:rowOff>
    </xdr:from>
    <xdr:to>
      <xdr:col>22</xdr:col>
      <xdr:colOff>619125</xdr:colOff>
      <xdr:row>38</xdr:row>
      <xdr:rowOff>76200</xdr:rowOff>
    </xdr:to>
    <xdr:sp macro="" textlink="">
      <xdr:nvSpPr>
        <xdr:cNvPr id="95170" name="Oval 306"/>
        <xdr:cNvSpPr>
          <a:spLocks noChangeArrowheads="1"/>
        </xdr:cNvSpPr>
      </xdr:nvSpPr>
      <xdr:spPr bwMode="auto">
        <a:xfrm>
          <a:off x="15621000" y="648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85725</xdr:rowOff>
    </xdr:from>
    <xdr:to>
      <xdr:col>23</xdr:col>
      <xdr:colOff>228600</xdr:colOff>
      <xdr:row>39</xdr:row>
      <xdr:rowOff>123825</xdr:rowOff>
    </xdr:to>
    <xdr:sp macro="" textlink="">
      <xdr:nvSpPr>
        <xdr:cNvPr id="11571" name="Text Box 307"/>
        <xdr:cNvSpPr txBox="1">
          <a:spLocks noChangeArrowheads="1"/>
        </xdr:cNvSpPr>
      </xdr:nvSpPr>
      <xdr:spPr bwMode="auto">
        <a:xfrm>
          <a:off x="15287625" y="6600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21</xdr:col>
      <xdr:colOff>314325</xdr:colOff>
      <xdr:row>38</xdr:row>
      <xdr:rowOff>9525</xdr:rowOff>
    </xdr:from>
    <xdr:to>
      <xdr:col>21</xdr:col>
      <xdr:colOff>409575</xdr:colOff>
      <xdr:row>38</xdr:row>
      <xdr:rowOff>114300</xdr:rowOff>
    </xdr:to>
    <xdr:sp macro="" textlink="">
      <xdr:nvSpPr>
        <xdr:cNvPr id="95172" name="Oval 308"/>
        <xdr:cNvSpPr>
          <a:spLocks noChangeArrowheads="1"/>
        </xdr:cNvSpPr>
      </xdr:nvSpPr>
      <xdr:spPr bwMode="auto">
        <a:xfrm>
          <a:off x="14735175" y="652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123825</xdr:rowOff>
    </xdr:from>
    <xdr:to>
      <xdr:col>22</xdr:col>
      <xdr:colOff>57150</xdr:colOff>
      <xdr:row>39</xdr:row>
      <xdr:rowOff>161925</xdr:rowOff>
    </xdr:to>
    <xdr:sp macro="" textlink="">
      <xdr:nvSpPr>
        <xdr:cNvPr id="11573" name="Text Box 309"/>
        <xdr:cNvSpPr txBox="1">
          <a:spLocks noChangeArrowheads="1"/>
        </xdr:cNvSpPr>
      </xdr:nvSpPr>
      <xdr:spPr bwMode="auto">
        <a:xfrm>
          <a:off x="14401800"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a:t>
          </a:r>
        </a:p>
      </xdr:txBody>
    </xdr:sp>
    <xdr:clientData/>
  </xdr:twoCellAnchor>
  <xdr:twoCellAnchor>
    <xdr:from>
      <xdr:col>20</xdr:col>
      <xdr:colOff>104775</xdr:colOff>
      <xdr:row>38</xdr:row>
      <xdr:rowOff>114300</xdr:rowOff>
    </xdr:from>
    <xdr:to>
      <xdr:col>20</xdr:col>
      <xdr:colOff>209550</xdr:colOff>
      <xdr:row>39</xdr:row>
      <xdr:rowOff>47625</xdr:rowOff>
    </xdr:to>
    <xdr:sp macro="" textlink="">
      <xdr:nvSpPr>
        <xdr:cNvPr id="95174" name="Oval 310"/>
        <xdr:cNvSpPr>
          <a:spLocks noChangeArrowheads="1"/>
        </xdr:cNvSpPr>
      </xdr:nvSpPr>
      <xdr:spPr bwMode="auto">
        <a:xfrm>
          <a:off x="138398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57150</xdr:rowOff>
    </xdr:from>
    <xdr:to>
      <xdr:col>20</xdr:col>
      <xdr:colOff>542925</xdr:colOff>
      <xdr:row>40</xdr:row>
      <xdr:rowOff>95250</xdr:rowOff>
    </xdr:to>
    <xdr:sp macro="" textlink="">
      <xdr:nvSpPr>
        <xdr:cNvPr id="11575" name="Text Box 311"/>
        <xdr:cNvSpPr txBox="1">
          <a:spLocks noChangeArrowheads="1"/>
        </xdr:cNvSpPr>
      </xdr:nvSpPr>
      <xdr:spPr bwMode="auto">
        <a:xfrm>
          <a:off x="13515975" y="674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76" name="Rectangle 31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77" name="Rectangle 313"/>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78" name="Rectangle 314"/>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27/41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79" name="Rectangle 315"/>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80" name="Rectangle 316"/>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81" name="Rectangle 317"/>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82" name="Rectangle 318"/>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95183" name="Rectangle 31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95184" name="Rectangle 320"/>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85" name="Rectangle 321"/>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586" name="Text Box 322"/>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年の冬季オリンピック開催時に発行した地方債が多額であったことから、公債費に係る経常収支比率が高くなったが、公債費は</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年度をピークに減少し、それに伴って比率も年々減少してきている。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年度には大規模プロジェクト事業の本格化により、市債残高の増加が見込まれるが、引き続き、新規市債発行額を一定程度抑制に努め、また、オリンピック開催時の多額の起債の償還が平成</a:t>
          </a:r>
          <a:r>
            <a:rPr lang="en-US" altLang="ja-JP" sz="1300" b="0" i="0" u="none" strike="noStrike" baseline="0">
              <a:solidFill>
                <a:srgbClr val="000000"/>
              </a:solidFill>
              <a:latin typeface="ＭＳ Ｐゴシック"/>
              <a:ea typeface="ＭＳ Ｐゴシック"/>
            </a:rPr>
            <a:t>29</a:t>
          </a:r>
          <a:r>
            <a:rPr lang="ja-JP" altLang="en-US" sz="1300" b="0" i="0" u="none" strike="noStrike" baseline="0">
              <a:solidFill>
                <a:srgbClr val="000000"/>
              </a:solidFill>
              <a:latin typeface="ＭＳ Ｐゴシック"/>
              <a:ea typeface="ＭＳ Ｐゴシック"/>
            </a:rPr>
            <a:t>年度には終了することから、公債費は現在より低い水準で推移するものと見込んでいる。</a:t>
          </a:r>
        </a:p>
      </xdr:txBody>
    </xdr:sp>
    <xdr:clientData/>
  </xdr:twoCellAnchor>
  <xdr:oneCellAnchor>
    <xdr:from>
      <xdr:col>1</xdr:col>
      <xdr:colOff>66675</xdr:colOff>
      <xdr:row>69</xdr:row>
      <xdr:rowOff>142875</xdr:rowOff>
    </xdr:from>
    <xdr:ext cx="123111" cy="151836"/>
    <xdr:sp macro="" textlink="">
      <xdr:nvSpPr>
        <xdr:cNvPr id="11587" name="Text Box 323"/>
        <xdr:cNvSpPr txBox="1">
          <a:spLocks noChangeArrowheads="1"/>
        </xdr:cNvSpPr>
      </xdr:nvSpPr>
      <xdr:spPr bwMode="auto">
        <a:xfrm>
          <a:off x="765175" y="1241107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95188" name="Line 32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589" name="Text Box 325"/>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95190" name="Line 326"/>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591" name="Text Box 327"/>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95192" name="Line 328"/>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593" name="Text Box 329"/>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95194" name="Line 33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595" name="Text Box 331"/>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95196" name="Line 332"/>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597" name="Text Box 333"/>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95198" name="Line 334"/>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599" name="Text Box 335"/>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95200" name="Line 33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01" name="Text Box 337"/>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9520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72</xdr:row>
      <xdr:rowOff>76200</xdr:rowOff>
    </xdr:from>
    <xdr:to>
      <xdr:col>7</xdr:col>
      <xdr:colOff>19050</xdr:colOff>
      <xdr:row>80</xdr:row>
      <xdr:rowOff>114300</xdr:rowOff>
    </xdr:to>
    <xdr:sp macro="" textlink="">
      <xdr:nvSpPr>
        <xdr:cNvPr id="95203" name="Line 339"/>
        <xdr:cNvSpPr>
          <a:spLocks noChangeShapeType="1"/>
        </xdr:cNvSpPr>
      </xdr:nvSpPr>
      <xdr:spPr bwMode="auto">
        <a:xfrm flipV="1">
          <a:off x="4829175" y="12420600"/>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04" name="公債費最小値テキスト"/>
        <xdr:cNvSpPr txBox="1">
          <a:spLocks noChangeArrowheads="1"/>
        </xdr:cNvSpPr>
      </xdr:nvSpPr>
      <xdr:spPr bwMode="auto">
        <a:xfrm>
          <a:off x="4914900" y="1383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27.3</a:t>
          </a:r>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95205" name="Line 341"/>
        <xdr:cNvSpPr>
          <a:spLocks noChangeShapeType="1"/>
        </xdr:cNvSpPr>
      </xdr:nvSpPr>
      <xdr:spPr bwMode="auto">
        <a:xfrm>
          <a:off x="4733925" y="13830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19050</xdr:rowOff>
    </xdr:from>
    <xdr:to>
      <xdr:col>8</xdr:col>
      <xdr:colOff>180975</xdr:colOff>
      <xdr:row>72</xdr:row>
      <xdr:rowOff>57150</xdr:rowOff>
    </xdr:to>
    <xdr:sp macro="" textlink="">
      <xdr:nvSpPr>
        <xdr:cNvPr id="11606" name="公債費最大値テキスト"/>
        <xdr:cNvSpPr txBox="1">
          <a:spLocks noChangeArrowheads="1"/>
        </xdr:cNvSpPr>
      </xdr:nvSpPr>
      <xdr:spPr bwMode="auto">
        <a:xfrm>
          <a:off x="4914900" y="12192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a:t>
          </a:r>
        </a:p>
      </xdr:txBody>
    </xdr:sp>
    <xdr:clientData/>
  </xdr:twoCellAnchor>
  <xdr:twoCellAnchor>
    <xdr:from>
      <xdr:col>6</xdr:col>
      <xdr:colOff>609600</xdr:colOff>
      <xdr:row>72</xdr:row>
      <xdr:rowOff>76200</xdr:rowOff>
    </xdr:from>
    <xdr:to>
      <xdr:col>7</xdr:col>
      <xdr:colOff>104775</xdr:colOff>
      <xdr:row>72</xdr:row>
      <xdr:rowOff>76200</xdr:rowOff>
    </xdr:to>
    <xdr:sp macro="" textlink="">
      <xdr:nvSpPr>
        <xdr:cNvPr id="95207" name="Line 343"/>
        <xdr:cNvSpPr>
          <a:spLocks noChangeShapeType="1"/>
        </xdr:cNvSpPr>
      </xdr:nvSpPr>
      <xdr:spPr bwMode="auto">
        <a:xfrm>
          <a:off x="4733925" y="12420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38100</xdr:rowOff>
    </xdr:from>
    <xdr:to>
      <xdr:col>7</xdr:col>
      <xdr:colOff>19050</xdr:colOff>
      <xdr:row>77</xdr:row>
      <xdr:rowOff>76200</xdr:rowOff>
    </xdr:to>
    <xdr:sp macro="" textlink="">
      <xdr:nvSpPr>
        <xdr:cNvPr id="95208" name="Line 344"/>
        <xdr:cNvSpPr>
          <a:spLocks noChangeShapeType="1"/>
        </xdr:cNvSpPr>
      </xdr:nvSpPr>
      <xdr:spPr bwMode="auto">
        <a:xfrm flipV="1">
          <a:off x="3990975" y="132397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114300</xdr:rowOff>
    </xdr:from>
    <xdr:to>
      <xdr:col>8</xdr:col>
      <xdr:colOff>180975</xdr:colOff>
      <xdr:row>76</xdr:row>
      <xdr:rowOff>152400</xdr:rowOff>
    </xdr:to>
    <xdr:sp macro="" textlink="">
      <xdr:nvSpPr>
        <xdr:cNvPr id="11609" name="公債費平均値テキスト"/>
        <xdr:cNvSpPr txBox="1">
          <a:spLocks noChangeArrowheads="1"/>
        </xdr:cNvSpPr>
      </xdr:nvSpPr>
      <xdr:spPr bwMode="auto">
        <a:xfrm>
          <a:off x="4914900" y="12973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18.4</a:t>
          </a:r>
        </a:p>
      </xdr:txBody>
    </xdr:sp>
    <xdr:clientData/>
  </xdr:twoCellAnchor>
  <xdr:twoCellAnchor>
    <xdr:from>
      <xdr:col>6</xdr:col>
      <xdr:colOff>647700</xdr:colOff>
      <xdr:row>76</xdr:row>
      <xdr:rowOff>66675</xdr:rowOff>
    </xdr:from>
    <xdr:to>
      <xdr:col>7</xdr:col>
      <xdr:colOff>66675</xdr:colOff>
      <xdr:row>77</xdr:row>
      <xdr:rowOff>0</xdr:rowOff>
    </xdr:to>
    <xdr:sp macro="" textlink="">
      <xdr:nvSpPr>
        <xdr:cNvPr id="95210" name="AutoShape 346"/>
        <xdr:cNvSpPr>
          <a:spLocks noChangeArrowheads="1"/>
        </xdr:cNvSpPr>
      </xdr:nvSpPr>
      <xdr:spPr bwMode="auto">
        <a:xfrm>
          <a:off x="4772025" y="13096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76200</xdr:rowOff>
    </xdr:from>
    <xdr:to>
      <xdr:col>5</xdr:col>
      <xdr:colOff>552450</xdr:colOff>
      <xdr:row>77</xdr:row>
      <xdr:rowOff>133350</xdr:rowOff>
    </xdr:to>
    <xdr:sp macro="" textlink="">
      <xdr:nvSpPr>
        <xdr:cNvPr id="95211" name="Line 347"/>
        <xdr:cNvSpPr>
          <a:spLocks noChangeShapeType="1"/>
        </xdr:cNvSpPr>
      </xdr:nvSpPr>
      <xdr:spPr bwMode="auto">
        <a:xfrm flipV="1">
          <a:off x="3095625" y="132778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95250</xdr:rowOff>
    </xdr:from>
    <xdr:to>
      <xdr:col>5</xdr:col>
      <xdr:colOff>600075</xdr:colOff>
      <xdr:row>77</xdr:row>
      <xdr:rowOff>19050</xdr:rowOff>
    </xdr:to>
    <xdr:sp macro="" textlink="">
      <xdr:nvSpPr>
        <xdr:cNvPr id="95212" name="AutoShape 348"/>
        <xdr:cNvSpPr>
          <a:spLocks noChangeArrowheads="1"/>
        </xdr:cNvSpPr>
      </xdr:nvSpPr>
      <xdr:spPr bwMode="auto">
        <a:xfrm>
          <a:off x="3933825"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57150</xdr:rowOff>
    </xdr:from>
    <xdr:to>
      <xdr:col>6</xdr:col>
      <xdr:colOff>219075</xdr:colOff>
      <xdr:row>76</xdr:row>
      <xdr:rowOff>95250</xdr:rowOff>
    </xdr:to>
    <xdr:sp macro="" textlink="">
      <xdr:nvSpPr>
        <xdr:cNvPr id="11613" name="Text Box 349"/>
        <xdr:cNvSpPr txBox="1">
          <a:spLocks noChangeArrowheads="1"/>
        </xdr:cNvSpPr>
      </xdr:nvSpPr>
      <xdr:spPr bwMode="auto">
        <a:xfrm>
          <a:off x="3609975" y="12915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18.7</a:t>
          </a:r>
        </a:p>
      </xdr:txBody>
    </xdr:sp>
    <xdr:clientData/>
  </xdr:twoCellAnchor>
  <xdr:twoCellAnchor>
    <xdr:from>
      <xdr:col>3</xdr:col>
      <xdr:colOff>142875</xdr:colOff>
      <xdr:row>77</xdr:row>
      <xdr:rowOff>133350</xdr:rowOff>
    </xdr:from>
    <xdr:to>
      <xdr:col>4</xdr:col>
      <xdr:colOff>342900</xdr:colOff>
      <xdr:row>78</xdr:row>
      <xdr:rowOff>47625</xdr:rowOff>
    </xdr:to>
    <xdr:sp macro="" textlink="">
      <xdr:nvSpPr>
        <xdr:cNvPr id="95214" name="Line 350"/>
        <xdr:cNvSpPr>
          <a:spLocks noChangeShapeType="1"/>
        </xdr:cNvSpPr>
      </xdr:nvSpPr>
      <xdr:spPr bwMode="auto">
        <a:xfrm flipV="1">
          <a:off x="2209800" y="133350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104775</xdr:rowOff>
    </xdr:from>
    <xdr:to>
      <xdr:col>4</xdr:col>
      <xdr:colOff>400050</xdr:colOff>
      <xdr:row>77</xdr:row>
      <xdr:rowOff>38100</xdr:rowOff>
    </xdr:to>
    <xdr:sp macro="" textlink="">
      <xdr:nvSpPr>
        <xdr:cNvPr id="95215" name="AutoShape 351"/>
        <xdr:cNvSpPr>
          <a:spLocks noChangeArrowheads="1"/>
        </xdr:cNvSpPr>
      </xdr:nvSpPr>
      <xdr:spPr bwMode="auto">
        <a:xfrm>
          <a:off x="3048000"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76200</xdr:rowOff>
    </xdr:from>
    <xdr:to>
      <xdr:col>5</xdr:col>
      <xdr:colOff>38100</xdr:colOff>
      <xdr:row>76</xdr:row>
      <xdr:rowOff>114300</xdr:rowOff>
    </xdr:to>
    <xdr:sp macro="" textlink="">
      <xdr:nvSpPr>
        <xdr:cNvPr id="11616" name="Text Box 352"/>
        <xdr:cNvSpPr txBox="1">
          <a:spLocks noChangeArrowheads="1"/>
        </xdr:cNvSpPr>
      </xdr:nvSpPr>
      <xdr:spPr bwMode="auto">
        <a:xfrm>
          <a:off x="2714625" y="12934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18.9</a:t>
          </a:r>
        </a:p>
      </xdr:txBody>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95217" name="AutoShape 353"/>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123825</xdr:rowOff>
    </xdr:from>
    <xdr:to>
      <xdr:col>3</xdr:col>
      <xdr:colOff>523875</xdr:colOff>
      <xdr:row>76</xdr:row>
      <xdr:rowOff>161925</xdr:rowOff>
    </xdr:to>
    <xdr:sp macro="" textlink="">
      <xdr:nvSpPr>
        <xdr:cNvPr id="11618" name="Text Box 354"/>
        <xdr:cNvSpPr txBox="1">
          <a:spLocks noChangeArrowheads="1"/>
        </xdr:cNvSpPr>
      </xdr:nvSpPr>
      <xdr:spPr bwMode="auto">
        <a:xfrm>
          <a:off x="1828800"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19.5</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19" name="Text Box 355"/>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20" name="Text Box 356"/>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21" name="Text Box 357"/>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22" name="Text Box 358"/>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23" name="Text Box 359"/>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161925</xdr:rowOff>
    </xdr:from>
    <xdr:to>
      <xdr:col>7</xdr:col>
      <xdr:colOff>66675</xdr:colOff>
      <xdr:row>77</xdr:row>
      <xdr:rowOff>85725</xdr:rowOff>
    </xdr:to>
    <xdr:sp macro="" textlink="">
      <xdr:nvSpPr>
        <xdr:cNvPr id="95224" name="Oval 360"/>
        <xdr:cNvSpPr>
          <a:spLocks noChangeArrowheads="1"/>
        </xdr:cNvSpPr>
      </xdr:nvSpPr>
      <xdr:spPr bwMode="auto">
        <a:xfrm>
          <a:off x="4772025" y="1319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161925</xdr:rowOff>
    </xdr:from>
    <xdr:to>
      <xdr:col>8</xdr:col>
      <xdr:colOff>180975</xdr:colOff>
      <xdr:row>78</xdr:row>
      <xdr:rowOff>28575</xdr:rowOff>
    </xdr:to>
    <xdr:sp macro="" textlink="">
      <xdr:nvSpPr>
        <xdr:cNvPr id="11625" name="公債費該当値テキスト"/>
        <xdr:cNvSpPr txBox="1">
          <a:spLocks noChangeArrowheads="1"/>
        </xdr:cNvSpPr>
      </xdr:nvSpPr>
      <xdr:spPr bwMode="auto">
        <a:xfrm>
          <a:off x="4914900" y="1319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5</xdr:col>
      <xdr:colOff>495300</xdr:colOff>
      <xdr:row>77</xdr:row>
      <xdr:rowOff>28575</xdr:rowOff>
    </xdr:from>
    <xdr:to>
      <xdr:col>5</xdr:col>
      <xdr:colOff>600075</xdr:colOff>
      <xdr:row>77</xdr:row>
      <xdr:rowOff>123825</xdr:rowOff>
    </xdr:to>
    <xdr:sp macro="" textlink="">
      <xdr:nvSpPr>
        <xdr:cNvPr id="95226" name="Oval 362"/>
        <xdr:cNvSpPr>
          <a:spLocks noChangeArrowheads="1"/>
        </xdr:cNvSpPr>
      </xdr:nvSpPr>
      <xdr:spPr bwMode="auto">
        <a:xfrm>
          <a:off x="3933825" y="1323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142875</xdr:rowOff>
    </xdr:from>
    <xdr:to>
      <xdr:col>6</xdr:col>
      <xdr:colOff>219075</xdr:colOff>
      <xdr:row>79</xdr:row>
      <xdr:rowOff>9525</xdr:rowOff>
    </xdr:to>
    <xdr:sp macro="" textlink="">
      <xdr:nvSpPr>
        <xdr:cNvPr id="11627" name="Text Box 363"/>
        <xdr:cNvSpPr txBox="1">
          <a:spLocks noChangeArrowheads="1"/>
        </xdr:cNvSpPr>
      </xdr:nvSpPr>
      <xdr:spPr bwMode="auto">
        <a:xfrm>
          <a:off x="3609975" y="13344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4</xdr:col>
      <xdr:colOff>295275</xdr:colOff>
      <xdr:row>77</xdr:row>
      <xdr:rowOff>76200</xdr:rowOff>
    </xdr:from>
    <xdr:to>
      <xdr:col>4</xdr:col>
      <xdr:colOff>400050</xdr:colOff>
      <xdr:row>78</xdr:row>
      <xdr:rowOff>9525</xdr:rowOff>
    </xdr:to>
    <xdr:sp macro="" textlink="">
      <xdr:nvSpPr>
        <xdr:cNvPr id="95228" name="Oval 364"/>
        <xdr:cNvSpPr>
          <a:spLocks noChangeArrowheads="1"/>
        </xdr:cNvSpPr>
      </xdr:nvSpPr>
      <xdr:spPr bwMode="auto">
        <a:xfrm>
          <a:off x="3048000" y="1327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19050</xdr:rowOff>
    </xdr:from>
    <xdr:to>
      <xdr:col>5</xdr:col>
      <xdr:colOff>38100</xdr:colOff>
      <xdr:row>79</xdr:row>
      <xdr:rowOff>57150</xdr:rowOff>
    </xdr:to>
    <xdr:sp macro="" textlink="">
      <xdr:nvSpPr>
        <xdr:cNvPr id="11629" name="Text Box 365"/>
        <xdr:cNvSpPr txBox="1">
          <a:spLocks noChangeArrowheads="1"/>
        </xdr:cNvSpPr>
      </xdr:nvSpPr>
      <xdr:spPr bwMode="auto">
        <a:xfrm>
          <a:off x="2714625" y="1339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20.8</a:t>
          </a:r>
        </a:p>
      </xdr:txBody>
    </xdr:sp>
    <xdr:clientData/>
  </xdr:twoCellAnchor>
  <xdr:twoCellAnchor>
    <xdr:from>
      <xdr:col>3</xdr:col>
      <xdr:colOff>95250</xdr:colOff>
      <xdr:row>77</xdr:row>
      <xdr:rowOff>161925</xdr:rowOff>
    </xdr:from>
    <xdr:to>
      <xdr:col>3</xdr:col>
      <xdr:colOff>190500</xdr:colOff>
      <xdr:row>78</xdr:row>
      <xdr:rowOff>95250</xdr:rowOff>
    </xdr:to>
    <xdr:sp macro="" textlink="">
      <xdr:nvSpPr>
        <xdr:cNvPr id="95230" name="Oval 366"/>
        <xdr:cNvSpPr>
          <a:spLocks noChangeArrowheads="1"/>
        </xdr:cNvSpPr>
      </xdr:nvSpPr>
      <xdr:spPr bwMode="auto">
        <a:xfrm>
          <a:off x="2162175" y="13363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104775</xdr:rowOff>
    </xdr:from>
    <xdr:to>
      <xdr:col>3</xdr:col>
      <xdr:colOff>523875</xdr:colOff>
      <xdr:row>79</xdr:row>
      <xdr:rowOff>142875</xdr:rowOff>
    </xdr:to>
    <xdr:sp macro="" textlink="">
      <xdr:nvSpPr>
        <xdr:cNvPr id="11631" name="Text Box 367"/>
        <xdr:cNvSpPr txBox="1">
          <a:spLocks noChangeArrowheads="1"/>
        </xdr:cNvSpPr>
      </xdr:nvSpPr>
      <xdr:spPr bwMode="auto">
        <a:xfrm>
          <a:off x="1828800" y="1347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32" name="Rectangle 368"/>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33" name="Rectangle 369"/>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34" name="Rectangle 370"/>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10/41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35" name="Rectangle 371"/>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36" name="Rectangle 372"/>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37" name="Rectangle 373"/>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38" name="Rectangle 374"/>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6503" name="Rectangle 375"/>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06504" name="Rectangle 376"/>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41" name="Rectangle 377"/>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42" name="Text Box 378"/>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年度の数値は前年度より</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ポイント上昇したが、経常収支比率は、類似団体と比較して下回っている。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今後、扶助費や施設老朽化による維持補修費の増加も見込まれるので、事業の選択と集中、事務事業のスクラップアンドビルド、公共施設の見直しなどを徹底し、経常的経費の抑制に努めていく。</a:t>
          </a:r>
        </a:p>
      </xdr:txBody>
    </xdr:sp>
    <xdr:clientData/>
  </xdr:twoCellAnchor>
  <xdr:oneCellAnchor>
    <xdr:from>
      <xdr:col>18</xdr:col>
      <xdr:colOff>85725</xdr:colOff>
      <xdr:row>69</xdr:row>
      <xdr:rowOff>142875</xdr:rowOff>
    </xdr:from>
    <xdr:ext cx="123111" cy="151836"/>
    <xdr:sp macro="" textlink="">
      <xdr:nvSpPr>
        <xdr:cNvPr id="11643" name="Text Box 379"/>
        <xdr:cNvSpPr txBox="1">
          <a:spLocks noChangeArrowheads="1"/>
        </xdr:cNvSpPr>
      </xdr:nvSpPr>
      <xdr:spPr bwMode="auto">
        <a:xfrm>
          <a:off x="12455525" y="12411075"/>
          <a:ext cx="123111" cy="151836"/>
        </a:xfrm>
        <a:prstGeom prst="rect">
          <a:avLst/>
        </a:prstGeom>
        <a:noFill/>
        <a:ln w="1">
          <a:noFill/>
          <a:miter lim="800000"/>
          <a:headEnd/>
          <a:tailEnd/>
        </a:ln>
        <a:effec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06508" name="Line 380"/>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45" name="Text Box 381"/>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06510" name="Line 382"/>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47" name="Text Box 383"/>
        <xdr:cNvSpPr txBox="1">
          <a:spLocks noChangeArrowheads="1"/>
        </xdr:cNvSpPr>
      </xdr:nvSpPr>
      <xdr:spPr bwMode="auto">
        <a:xfrm>
          <a:off x="1193482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06512" name="Line 384"/>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49" name="Text Box 385"/>
        <xdr:cNvSpPr txBox="1">
          <a:spLocks noChangeArrowheads="1"/>
        </xdr:cNvSpPr>
      </xdr:nvSpPr>
      <xdr:spPr bwMode="auto">
        <a:xfrm>
          <a:off x="1193482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06514" name="Line 386"/>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51" name="Text Box 387"/>
        <xdr:cNvSpPr txBox="1">
          <a:spLocks noChangeArrowheads="1"/>
        </xdr:cNvSpPr>
      </xdr:nvSpPr>
      <xdr:spPr bwMode="auto">
        <a:xfrm>
          <a:off x="1193482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06516" name="Line 388"/>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53" name="Text Box 389"/>
        <xdr:cNvSpPr txBox="1">
          <a:spLocks noChangeArrowheads="1"/>
        </xdr:cNvSpPr>
      </xdr:nvSpPr>
      <xdr:spPr bwMode="auto">
        <a:xfrm>
          <a:off x="1193482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06518" name="Line 390"/>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55" name="Text Box 391"/>
        <xdr:cNvSpPr txBox="1">
          <a:spLocks noChangeArrowheads="1"/>
        </xdr:cNvSpPr>
      </xdr:nvSpPr>
      <xdr:spPr bwMode="auto">
        <a:xfrm>
          <a:off x="1193482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65.0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06520" name="Line 392"/>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57" name="Text Box 393"/>
        <xdr:cNvSpPr txBox="1">
          <a:spLocks noChangeArrowheads="1"/>
        </xdr:cNvSpPr>
      </xdr:nvSpPr>
      <xdr:spPr bwMode="auto">
        <a:xfrm>
          <a:off x="1193482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06522" name="Line 39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59" name="Text Box 39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55.0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652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66675</xdr:rowOff>
    </xdr:from>
    <xdr:to>
      <xdr:col>24</xdr:col>
      <xdr:colOff>28575</xdr:colOff>
      <xdr:row>80</xdr:row>
      <xdr:rowOff>152400</xdr:rowOff>
    </xdr:to>
    <xdr:sp macro="" textlink="">
      <xdr:nvSpPr>
        <xdr:cNvPr id="106525" name="Line 397"/>
        <xdr:cNvSpPr>
          <a:spLocks noChangeShapeType="1"/>
        </xdr:cNvSpPr>
      </xdr:nvSpPr>
      <xdr:spPr bwMode="auto">
        <a:xfrm flipV="1">
          <a:off x="16506825" y="12753975"/>
          <a:ext cx="0" cy="1114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62" name="公債費以外最小値テキスト"/>
        <xdr:cNvSpPr txBox="1">
          <a:spLocks noChangeArrowheads="1"/>
        </xdr:cNvSpPr>
      </xdr:nvSpPr>
      <xdr:spPr bwMode="auto">
        <a:xfrm>
          <a:off x="16602075"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81.7</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106527" name="Line 399"/>
        <xdr:cNvSpPr>
          <a:spLocks noChangeShapeType="1"/>
        </xdr:cNvSpPr>
      </xdr:nvSpPr>
      <xdr:spPr bwMode="auto">
        <a:xfrm>
          <a:off x="16421100" y="13868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9525</xdr:rowOff>
    </xdr:from>
    <xdr:to>
      <xdr:col>25</xdr:col>
      <xdr:colOff>200025</xdr:colOff>
      <xdr:row>74</xdr:row>
      <xdr:rowOff>47625</xdr:rowOff>
    </xdr:to>
    <xdr:sp macro="" textlink="">
      <xdr:nvSpPr>
        <xdr:cNvPr id="11664" name="公債費以外最大値テキスト"/>
        <xdr:cNvSpPr txBox="1">
          <a:spLocks noChangeArrowheads="1"/>
        </xdr:cNvSpPr>
      </xdr:nvSpPr>
      <xdr:spPr bwMode="auto">
        <a:xfrm>
          <a:off x="16602075" y="12525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64.6</a:t>
          </a:r>
        </a:p>
      </xdr:txBody>
    </xdr:sp>
    <xdr:clientData/>
  </xdr:twoCellAnchor>
  <xdr:twoCellAnchor>
    <xdr:from>
      <xdr:col>23</xdr:col>
      <xdr:colOff>628650</xdr:colOff>
      <xdr:row>74</xdr:row>
      <xdr:rowOff>66675</xdr:rowOff>
    </xdr:from>
    <xdr:to>
      <xdr:col>24</xdr:col>
      <xdr:colOff>123825</xdr:colOff>
      <xdr:row>74</xdr:row>
      <xdr:rowOff>66675</xdr:rowOff>
    </xdr:to>
    <xdr:sp macro="" textlink="">
      <xdr:nvSpPr>
        <xdr:cNvPr id="106529" name="Line 401"/>
        <xdr:cNvSpPr>
          <a:spLocks noChangeShapeType="1"/>
        </xdr:cNvSpPr>
      </xdr:nvSpPr>
      <xdr:spPr bwMode="auto">
        <a:xfrm>
          <a:off x="16421100" y="12753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152400</xdr:rowOff>
    </xdr:from>
    <xdr:to>
      <xdr:col>24</xdr:col>
      <xdr:colOff>28575</xdr:colOff>
      <xdr:row>75</xdr:row>
      <xdr:rowOff>142875</xdr:rowOff>
    </xdr:to>
    <xdr:sp macro="" textlink="">
      <xdr:nvSpPr>
        <xdr:cNvPr id="106530" name="Line 402"/>
        <xdr:cNvSpPr>
          <a:spLocks noChangeShapeType="1"/>
        </xdr:cNvSpPr>
      </xdr:nvSpPr>
      <xdr:spPr bwMode="auto">
        <a:xfrm>
          <a:off x="15668625" y="1283970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0</xdr:rowOff>
    </xdr:from>
    <xdr:to>
      <xdr:col>25</xdr:col>
      <xdr:colOff>200025</xdr:colOff>
      <xdr:row>78</xdr:row>
      <xdr:rowOff>38100</xdr:rowOff>
    </xdr:to>
    <xdr:sp macro="" textlink="">
      <xdr:nvSpPr>
        <xdr:cNvPr id="11667" name="公債費以外平均値テキスト"/>
        <xdr:cNvSpPr txBox="1">
          <a:spLocks noChangeArrowheads="1"/>
        </xdr:cNvSpPr>
      </xdr:nvSpPr>
      <xdr:spPr bwMode="auto">
        <a:xfrm>
          <a:off x="16602075" y="13201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77</xdr:row>
      <xdr:rowOff>0</xdr:rowOff>
    </xdr:from>
    <xdr:to>
      <xdr:col>24</xdr:col>
      <xdr:colOff>85725</xdr:colOff>
      <xdr:row>77</xdr:row>
      <xdr:rowOff>104775</xdr:rowOff>
    </xdr:to>
    <xdr:sp macro="" textlink="">
      <xdr:nvSpPr>
        <xdr:cNvPr id="106532" name="AutoShape 404"/>
        <xdr:cNvSpPr>
          <a:spLocks noChangeArrowheads="1"/>
        </xdr:cNvSpPr>
      </xdr:nvSpPr>
      <xdr:spPr bwMode="auto">
        <a:xfrm>
          <a:off x="16459200" y="13201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73</xdr:row>
      <xdr:rowOff>142875</xdr:rowOff>
    </xdr:from>
    <xdr:to>
      <xdr:col>22</xdr:col>
      <xdr:colOff>561975</xdr:colOff>
      <xdr:row>74</xdr:row>
      <xdr:rowOff>152400</xdr:rowOff>
    </xdr:to>
    <xdr:sp macro="" textlink="">
      <xdr:nvSpPr>
        <xdr:cNvPr id="106533" name="Line 405"/>
        <xdr:cNvSpPr>
          <a:spLocks noChangeShapeType="1"/>
        </xdr:cNvSpPr>
      </xdr:nvSpPr>
      <xdr:spPr bwMode="auto">
        <a:xfrm>
          <a:off x="14782800" y="126587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106534" name="AutoShape 406"/>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57150</xdr:rowOff>
    </xdr:from>
    <xdr:to>
      <xdr:col>23</xdr:col>
      <xdr:colOff>228600</xdr:colOff>
      <xdr:row>78</xdr:row>
      <xdr:rowOff>95250</xdr:rowOff>
    </xdr:to>
    <xdr:sp macro="" textlink="">
      <xdr:nvSpPr>
        <xdr:cNvPr id="11671" name="Text Box 407"/>
        <xdr:cNvSpPr txBox="1">
          <a:spLocks noChangeArrowheads="1"/>
        </xdr:cNvSpPr>
      </xdr:nvSpPr>
      <xdr:spPr bwMode="auto">
        <a:xfrm>
          <a:off x="15287625" y="13258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xdr:from>
      <xdr:col>20</xdr:col>
      <xdr:colOff>161925</xdr:colOff>
      <xdr:row>73</xdr:row>
      <xdr:rowOff>142875</xdr:rowOff>
    </xdr:from>
    <xdr:to>
      <xdr:col>21</xdr:col>
      <xdr:colOff>361950</xdr:colOff>
      <xdr:row>75</xdr:row>
      <xdr:rowOff>28575</xdr:rowOff>
    </xdr:to>
    <xdr:sp macro="" textlink="">
      <xdr:nvSpPr>
        <xdr:cNvPr id="106536" name="Line 408"/>
        <xdr:cNvSpPr>
          <a:spLocks noChangeShapeType="1"/>
        </xdr:cNvSpPr>
      </xdr:nvSpPr>
      <xdr:spPr bwMode="auto">
        <a:xfrm flipV="1">
          <a:off x="13896975" y="126587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85725</xdr:rowOff>
    </xdr:from>
    <xdr:to>
      <xdr:col>21</xdr:col>
      <xdr:colOff>409575</xdr:colOff>
      <xdr:row>77</xdr:row>
      <xdr:rowOff>19050</xdr:rowOff>
    </xdr:to>
    <xdr:sp macro="" textlink="">
      <xdr:nvSpPr>
        <xdr:cNvPr id="106537" name="AutoShape 409"/>
        <xdr:cNvSpPr>
          <a:spLocks noChangeArrowheads="1"/>
        </xdr:cNvSpPr>
      </xdr:nvSpPr>
      <xdr:spPr bwMode="auto">
        <a:xfrm>
          <a:off x="14735175" y="13115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28575</xdr:rowOff>
    </xdr:from>
    <xdr:to>
      <xdr:col>22</xdr:col>
      <xdr:colOff>57150</xdr:colOff>
      <xdr:row>78</xdr:row>
      <xdr:rowOff>66675</xdr:rowOff>
    </xdr:to>
    <xdr:sp macro="" textlink="">
      <xdr:nvSpPr>
        <xdr:cNvPr id="11674" name="Text Box 410"/>
        <xdr:cNvSpPr txBox="1">
          <a:spLocks noChangeArrowheads="1"/>
        </xdr:cNvSpPr>
      </xdr:nvSpPr>
      <xdr:spPr bwMode="auto">
        <a:xfrm>
          <a:off x="14401800" y="1323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70.9</a:t>
          </a:r>
        </a:p>
      </xdr:txBody>
    </xdr:sp>
    <xdr:clientData/>
  </xdr:twoCellAnchor>
  <xdr:twoCellAnchor>
    <xdr:from>
      <xdr:col>20</xdr:col>
      <xdr:colOff>104775</xdr:colOff>
      <xdr:row>77</xdr:row>
      <xdr:rowOff>47625</xdr:rowOff>
    </xdr:from>
    <xdr:to>
      <xdr:col>20</xdr:col>
      <xdr:colOff>209550</xdr:colOff>
      <xdr:row>77</xdr:row>
      <xdr:rowOff>142875</xdr:rowOff>
    </xdr:to>
    <xdr:sp macro="" textlink="">
      <xdr:nvSpPr>
        <xdr:cNvPr id="106539" name="AutoShape 411"/>
        <xdr:cNvSpPr>
          <a:spLocks noChangeArrowheads="1"/>
        </xdr:cNvSpPr>
      </xdr:nvSpPr>
      <xdr:spPr bwMode="auto">
        <a:xfrm>
          <a:off x="13839825" y="1324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161925</xdr:rowOff>
    </xdr:from>
    <xdr:to>
      <xdr:col>20</xdr:col>
      <xdr:colOff>542925</xdr:colOff>
      <xdr:row>79</xdr:row>
      <xdr:rowOff>28575</xdr:rowOff>
    </xdr:to>
    <xdr:sp macro="" textlink="">
      <xdr:nvSpPr>
        <xdr:cNvPr id="11676" name="Text Box 412"/>
        <xdr:cNvSpPr txBox="1">
          <a:spLocks noChangeArrowheads="1"/>
        </xdr:cNvSpPr>
      </xdr:nvSpPr>
      <xdr:spPr bwMode="auto">
        <a:xfrm>
          <a:off x="13515975" y="1336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72.9</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77" name="Text Box 413"/>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78" name="Text Box 414"/>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79" name="Text Box 415"/>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80" name="Text Box 416"/>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81" name="Text Box 417"/>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95250</xdr:rowOff>
    </xdr:from>
    <xdr:to>
      <xdr:col>24</xdr:col>
      <xdr:colOff>85725</xdr:colOff>
      <xdr:row>76</xdr:row>
      <xdr:rowOff>28575</xdr:rowOff>
    </xdr:to>
    <xdr:sp macro="" textlink="">
      <xdr:nvSpPr>
        <xdr:cNvPr id="106546" name="Oval 418"/>
        <xdr:cNvSpPr>
          <a:spLocks noChangeArrowheads="1"/>
        </xdr:cNvSpPr>
      </xdr:nvSpPr>
      <xdr:spPr bwMode="auto">
        <a:xfrm>
          <a:off x="16459200"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142875</xdr:rowOff>
    </xdr:from>
    <xdr:to>
      <xdr:col>25</xdr:col>
      <xdr:colOff>200025</xdr:colOff>
      <xdr:row>76</xdr:row>
      <xdr:rowOff>9525</xdr:rowOff>
    </xdr:to>
    <xdr:sp macro="" textlink="">
      <xdr:nvSpPr>
        <xdr:cNvPr id="11683" name="公債費以外該当値テキスト"/>
        <xdr:cNvSpPr txBox="1">
          <a:spLocks noChangeArrowheads="1"/>
        </xdr:cNvSpPr>
      </xdr:nvSpPr>
      <xdr:spPr bwMode="auto">
        <a:xfrm>
          <a:off x="16602075" y="12830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68.4</a:t>
          </a:r>
        </a:p>
      </xdr:txBody>
    </xdr:sp>
    <xdr:clientData/>
  </xdr:twoCellAnchor>
  <xdr:twoCellAnchor>
    <xdr:from>
      <xdr:col>22</xdr:col>
      <xdr:colOff>514350</xdr:colOff>
      <xdr:row>74</xdr:row>
      <xdr:rowOff>104775</xdr:rowOff>
    </xdr:from>
    <xdr:to>
      <xdr:col>22</xdr:col>
      <xdr:colOff>619125</xdr:colOff>
      <xdr:row>75</xdr:row>
      <xdr:rowOff>28575</xdr:rowOff>
    </xdr:to>
    <xdr:sp macro="" textlink="">
      <xdr:nvSpPr>
        <xdr:cNvPr id="106548" name="Oval 420"/>
        <xdr:cNvSpPr>
          <a:spLocks noChangeArrowheads="1"/>
        </xdr:cNvSpPr>
      </xdr:nvSpPr>
      <xdr:spPr bwMode="auto">
        <a:xfrm>
          <a:off x="15621000" y="12792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66675</xdr:rowOff>
    </xdr:from>
    <xdr:to>
      <xdr:col>23</xdr:col>
      <xdr:colOff>228600</xdr:colOff>
      <xdr:row>74</xdr:row>
      <xdr:rowOff>104775</xdr:rowOff>
    </xdr:to>
    <xdr:sp macro="" textlink="">
      <xdr:nvSpPr>
        <xdr:cNvPr id="11685" name="Text Box 421"/>
        <xdr:cNvSpPr txBox="1">
          <a:spLocks noChangeArrowheads="1"/>
        </xdr:cNvSpPr>
      </xdr:nvSpPr>
      <xdr:spPr bwMode="auto">
        <a:xfrm>
          <a:off x="15287625" y="12582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65.9</a:t>
          </a:r>
        </a:p>
      </xdr:txBody>
    </xdr:sp>
    <xdr:clientData/>
  </xdr:twoCellAnchor>
  <xdr:twoCellAnchor>
    <xdr:from>
      <xdr:col>21</xdr:col>
      <xdr:colOff>314325</xdr:colOff>
      <xdr:row>73</xdr:row>
      <xdr:rowOff>95250</xdr:rowOff>
    </xdr:from>
    <xdr:to>
      <xdr:col>21</xdr:col>
      <xdr:colOff>409575</xdr:colOff>
      <xdr:row>74</xdr:row>
      <xdr:rowOff>19050</xdr:rowOff>
    </xdr:to>
    <xdr:sp macro="" textlink="">
      <xdr:nvSpPr>
        <xdr:cNvPr id="106550" name="Oval 422"/>
        <xdr:cNvSpPr>
          <a:spLocks noChangeArrowheads="1"/>
        </xdr:cNvSpPr>
      </xdr:nvSpPr>
      <xdr:spPr bwMode="auto">
        <a:xfrm>
          <a:off x="14735175" y="12611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72</xdr:row>
      <xdr:rowOff>57150</xdr:rowOff>
    </xdr:from>
    <xdr:to>
      <xdr:col>22</xdr:col>
      <xdr:colOff>57150</xdr:colOff>
      <xdr:row>73</xdr:row>
      <xdr:rowOff>95250</xdr:rowOff>
    </xdr:to>
    <xdr:sp macro="" textlink="">
      <xdr:nvSpPr>
        <xdr:cNvPr id="11687" name="Text Box 423"/>
        <xdr:cNvSpPr txBox="1">
          <a:spLocks noChangeArrowheads="1"/>
        </xdr:cNvSpPr>
      </xdr:nvSpPr>
      <xdr:spPr bwMode="auto">
        <a:xfrm>
          <a:off x="14401800" y="12401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63.1</a:t>
          </a:r>
        </a:p>
      </xdr:txBody>
    </xdr:sp>
    <xdr:clientData/>
  </xdr:twoCellAnchor>
  <xdr:twoCellAnchor>
    <xdr:from>
      <xdr:col>20</xdr:col>
      <xdr:colOff>104775</xdr:colOff>
      <xdr:row>74</xdr:row>
      <xdr:rowOff>152400</xdr:rowOff>
    </xdr:from>
    <xdr:to>
      <xdr:col>20</xdr:col>
      <xdr:colOff>209550</xdr:colOff>
      <xdr:row>75</xdr:row>
      <xdr:rowOff>76200</xdr:rowOff>
    </xdr:to>
    <xdr:sp macro="" textlink="">
      <xdr:nvSpPr>
        <xdr:cNvPr id="106552" name="Oval 424"/>
        <xdr:cNvSpPr>
          <a:spLocks noChangeArrowheads="1"/>
        </xdr:cNvSpPr>
      </xdr:nvSpPr>
      <xdr:spPr bwMode="auto">
        <a:xfrm>
          <a:off x="13839825" y="12839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114300</xdr:rowOff>
    </xdr:from>
    <xdr:to>
      <xdr:col>20</xdr:col>
      <xdr:colOff>542925</xdr:colOff>
      <xdr:row>74</xdr:row>
      <xdr:rowOff>152400</xdr:rowOff>
    </xdr:to>
    <xdr:sp macro="" textlink="">
      <xdr:nvSpPr>
        <xdr:cNvPr id="11689" name="Text Box 425"/>
        <xdr:cNvSpPr txBox="1">
          <a:spLocks noChangeArrowheads="1"/>
        </xdr:cNvSpPr>
      </xdr:nvSpPr>
      <xdr:spPr bwMode="auto">
        <a:xfrm>
          <a:off x="13515975" y="12630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934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934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934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長野県長野市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935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935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922"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9355"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935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935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929"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9364"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9365"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9366"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9367"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9368"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936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937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9371"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78000" y="13303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9373"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59375" name="Line 31"/>
        <xdr:cNvSpPr>
          <a:spLocks noChangeShapeType="1"/>
        </xdr:cNvSpPr>
      </xdr:nvSpPr>
      <xdr:spPr bwMode="auto">
        <a:xfrm>
          <a:off x="2162175" y="347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59377" name="Line 33"/>
        <xdr:cNvSpPr>
          <a:spLocks noChangeShapeType="1"/>
        </xdr:cNvSpPr>
      </xdr:nvSpPr>
      <xdr:spPr bwMode="auto">
        <a:xfrm>
          <a:off x="2162175" y="30194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59379" name="Line 35"/>
        <xdr:cNvSpPr>
          <a:spLocks noChangeShapeType="1"/>
        </xdr:cNvSpPr>
      </xdr:nvSpPr>
      <xdr:spPr bwMode="auto">
        <a:xfrm>
          <a:off x="2162175" y="25622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59381" name="Line 37"/>
        <xdr:cNvSpPr>
          <a:spLocks noChangeShapeType="1"/>
        </xdr:cNvSpPr>
      </xdr:nvSpPr>
      <xdr:spPr bwMode="auto">
        <a:xfrm>
          <a:off x="2162175" y="21050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9383" name="Line 39"/>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938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13</xdr:row>
      <xdr:rowOff>19050</xdr:rowOff>
    </xdr:from>
    <xdr:to>
      <xdr:col>4</xdr:col>
      <xdr:colOff>1114425</xdr:colOff>
      <xdr:row>20</xdr:row>
      <xdr:rowOff>38100</xdr:rowOff>
    </xdr:to>
    <xdr:sp macro="" textlink="">
      <xdr:nvSpPr>
        <xdr:cNvPr id="59386" name="Line 42"/>
        <xdr:cNvSpPr>
          <a:spLocks noChangeShapeType="1"/>
        </xdr:cNvSpPr>
      </xdr:nvSpPr>
      <xdr:spPr bwMode="auto">
        <a:xfrm flipV="1">
          <a:off x="5648325" y="22955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38100</xdr:rowOff>
    </xdr:from>
    <xdr:to>
      <xdr:col>5</xdr:col>
      <xdr:colOff>838200</xdr:colOff>
      <xdr:row>21</xdr:row>
      <xdr:rowOff>76200</xdr:rowOff>
    </xdr:to>
    <xdr:sp macro="" textlink="">
      <xdr:nvSpPr>
        <xdr:cNvPr id="12331" name="人口1人当たり決算額の推移最小値テキスト130"/>
        <xdr:cNvSpPr txBox="1">
          <a:spLocks noChangeArrowheads="1"/>
        </xdr:cNvSpPr>
      </xdr:nvSpPr>
      <xdr:spPr bwMode="auto">
        <a:xfrm>
          <a:off x="5743575" y="3514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49,268</a:t>
          </a:r>
        </a:p>
      </xdr:txBody>
    </xdr:sp>
    <xdr:clientData/>
  </xdr:twoCellAnchor>
  <xdr:twoCellAnchor>
    <xdr:from>
      <xdr:col>4</xdr:col>
      <xdr:colOff>1028700</xdr:colOff>
      <xdr:row>20</xdr:row>
      <xdr:rowOff>38100</xdr:rowOff>
    </xdr:from>
    <xdr:to>
      <xdr:col>5</xdr:col>
      <xdr:colOff>76200</xdr:colOff>
      <xdr:row>20</xdr:row>
      <xdr:rowOff>38100</xdr:rowOff>
    </xdr:to>
    <xdr:sp macro="" textlink="">
      <xdr:nvSpPr>
        <xdr:cNvPr id="59388" name="Line 44"/>
        <xdr:cNvSpPr>
          <a:spLocks noChangeShapeType="1"/>
        </xdr:cNvSpPr>
      </xdr:nvSpPr>
      <xdr:spPr bwMode="auto">
        <a:xfrm>
          <a:off x="5562600" y="3514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11</xdr:row>
      <xdr:rowOff>133350</xdr:rowOff>
    </xdr:from>
    <xdr:to>
      <xdr:col>5</xdr:col>
      <xdr:colOff>838200</xdr:colOff>
      <xdr:row>13</xdr:row>
      <xdr:rowOff>0</xdr:rowOff>
    </xdr:to>
    <xdr:sp macro="" textlink="">
      <xdr:nvSpPr>
        <xdr:cNvPr id="12333" name="人口1人当たり決算額の推移最大値テキスト130"/>
        <xdr:cNvSpPr txBox="1">
          <a:spLocks noChangeArrowheads="1"/>
        </xdr:cNvSpPr>
      </xdr:nvSpPr>
      <xdr:spPr bwMode="auto">
        <a:xfrm>
          <a:off x="5743575" y="2066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76,001</a:t>
          </a:r>
        </a:p>
      </xdr:txBody>
    </xdr:sp>
    <xdr:clientData/>
  </xdr:twoCellAnchor>
  <xdr:twoCellAnchor>
    <xdr:from>
      <xdr:col>4</xdr:col>
      <xdr:colOff>1028700</xdr:colOff>
      <xdr:row>13</xdr:row>
      <xdr:rowOff>19050</xdr:rowOff>
    </xdr:from>
    <xdr:to>
      <xdr:col>5</xdr:col>
      <xdr:colOff>76200</xdr:colOff>
      <xdr:row>13</xdr:row>
      <xdr:rowOff>19050</xdr:rowOff>
    </xdr:to>
    <xdr:sp macro="" textlink="">
      <xdr:nvSpPr>
        <xdr:cNvPr id="59390" name="Line 46"/>
        <xdr:cNvSpPr>
          <a:spLocks noChangeShapeType="1"/>
        </xdr:cNvSpPr>
      </xdr:nvSpPr>
      <xdr:spPr bwMode="auto">
        <a:xfrm>
          <a:off x="5562600" y="2295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17</xdr:row>
      <xdr:rowOff>19050</xdr:rowOff>
    </xdr:from>
    <xdr:to>
      <xdr:col>4</xdr:col>
      <xdr:colOff>1114425</xdr:colOff>
      <xdr:row>17</xdr:row>
      <xdr:rowOff>57150</xdr:rowOff>
    </xdr:to>
    <xdr:sp macro="" textlink="">
      <xdr:nvSpPr>
        <xdr:cNvPr id="59391" name="Line 47"/>
        <xdr:cNvSpPr>
          <a:spLocks noChangeShapeType="1"/>
        </xdr:cNvSpPr>
      </xdr:nvSpPr>
      <xdr:spPr bwMode="auto">
        <a:xfrm>
          <a:off x="5000625" y="2981325"/>
          <a:ext cx="6477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16</xdr:row>
      <xdr:rowOff>28575</xdr:rowOff>
    </xdr:from>
    <xdr:to>
      <xdr:col>5</xdr:col>
      <xdr:colOff>838200</xdr:colOff>
      <xdr:row>17</xdr:row>
      <xdr:rowOff>66675</xdr:rowOff>
    </xdr:to>
    <xdr:sp macro="" textlink="">
      <xdr:nvSpPr>
        <xdr:cNvPr id="12336" name="人口1人当たり決算額の推移平均値テキスト130"/>
        <xdr:cNvSpPr txBox="1">
          <a:spLocks noChangeArrowheads="1"/>
        </xdr:cNvSpPr>
      </xdr:nvSpPr>
      <xdr:spPr bwMode="auto">
        <a:xfrm>
          <a:off x="5743575" y="28194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60,543</a:t>
          </a:r>
        </a:p>
      </xdr:txBody>
    </xdr:sp>
    <xdr:clientData/>
  </xdr:twoCellAnchor>
  <xdr:twoCellAnchor>
    <xdr:from>
      <xdr:col>4</xdr:col>
      <xdr:colOff>1066800</xdr:colOff>
      <xdr:row>16</xdr:row>
      <xdr:rowOff>152400</xdr:rowOff>
    </xdr:from>
    <xdr:to>
      <xdr:col>5</xdr:col>
      <xdr:colOff>38100</xdr:colOff>
      <xdr:row>17</xdr:row>
      <xdr:rowOff>85725</xdr:rowOff>
    </xdr:to>
    <xdr:sp macro="" textlink="">
      <xdr:nvSpPr>
        <xdr:cNvPr id="108545" name="AutoShape 49"/>
        <xdr:cNvSpPr>
          <a:spLocks noChangeArrowheads="1"/>
        </xdr:cNvSpPr>
      </xdr:nvSpPr>
      <xdr:spPr bwMode="auto">
        <a:xfrm>
          <a:off x="5600700" y="29432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19050</xdr:rowOff>
    </xdr:from>
    <xdr:to>
      <xdr:col>4</xdr:col>
      <xdr:colOff>466725</xdr:colOff>
      <xdr:row>17</xdr:row>
      <xdr:rowOff>38100</xdr:rowOff>
    </xdr:to>
    <xdr:sp macro="" textlink="">
      <xdr:nvSpPr>
        <xdr:cNvPr id="108546" name="Line 50"/>
        <xdr:cNvSpPr>
          <a:spLocks noChangeShapeType="1"/>
        </xdr:cNvSpPr>
      </xdr:nvSpPr>
      <xdr:spPr bwMode="auto">
        <a:xfrm flipV="1">
          <a:off x="4305300" y="29813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66675</xdr:rowOff>
    </xdr:from>
    <xdr:to>
      <xdr:col>4</xdr:col>
      <xdr:colOff>523875</xdr:colOff>
      <xdr:row>16</xdr:row>
      <xdr:rowOff>161925</xdr:rowOff>
    </xdr:to>
    <xdr:sp macro="" textlink="">
      <xdr:nvSpPr>
        <xdr:cNvPr id="108547" name="AutoShape 51"/>
        <xdr:cNvSpPr>
          <a:spLocks noChangeArrowheads="1"/>
        </xdr:cNvSpPr>
      </xdr:nvSpPr>
      <xdr:spPr bwMode="auto">
        <a:xfrm>
          <a:off x="4953000" y="28575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15</xdr:row>
      <xdr:rowOff>28575</xdr:rowOff>
    </xdr:from>
    <xdr:to>
      <xdr:col>4</xdr:col>
      <xdr:colOff>819150</xdr:colOff>
      <xdr:row>16</xdr:row>
      <xdr:rowOff>66675</xdr:rowOff>
    </xdr:to>
    <xdr:sp macro="" textlink="">
      <xdr:nvSpPr>
        <xdr:cNvPr id="12340" name="Text Box 52"/>
        <xdr:cNvSpPr txBox="1">
          <a:spLocks noChangeArrowheads="1"/>
        </xdr:cNvSpPr>
      </xdr:nvSpPr>
      <xdr:spPr bwMode="auto">
        <a:xfrm>
          <a:off x="4619625" y="26479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62,593</a:t>
          </a:r>
        </a:p>
      </xdr:txBody>
    </xdr:sp>
    <xdr:clientData/>
  </xdr:twoCellAnchor>
  <xdr:twoCellAnchor>
    <xdr:from>
      <xdr:col>3</xdr:col>
      <xdr:colOff>209550</xdr:colOff>
      <xdr:row>17</xdr:row>
      <xdr:rowOff>38100</xdr:rowOff>
    </xdr:from>
    <xdr:to>
      <xdr:col>3</xdr:col>
      <xdr:colOff>904875</xdr:colOff>
      <xdr:row>17</xdr:row>
      <xdr:rowOff>47625</xdr:rowOff>
    </xdr:to>
    <xdr:sp macro="" textlink="">
      <xdr:nvSpPr>
        <xdr:cNvPr id="108549" name="Line 53"/>
        <xdr:cNvSpPr>
          <a:spLocks noChangeShapeType="1"/>
        </xdr:cNvSpPr>
      </xdr:nvSpPr>
      <xdr:spPr bwMode="auto">
        <a:xfrm flipV="1">
          <a:off x="3609975" y="300037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66675</xdr:rowOff>
    </xdr:from>
    <xdr:to>
      <xdr:col>3</xdr:col>
      <xdr:colOff>952500</xdr:colOff>
      <xdr:row>17</xdr:row>
      <xdr:rowOff>0</xdr:rowOff>
    </xdr:to>
    <xdr:sp macro="" textlink="">
      <xdr:nvSpPr>
        <xdr:cNvPr id="108550" name="AutoShape 54"/>
        <xdr:cNvSpPr>
          <a:spLocks noChangeArrowheads="1"/>
        </xdr:cNvSpPr>
      </xdr:nvSpPr>
      <xdr:spPr bwMode="auto">
        <a:xfrm>
          <a:off x="4257675" y="28575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15</xdr:row>
      <xdr:rowOff>38100</xdr:rowOff>
    </xdr:from>
    <xdr:to>
      <xdr:col>4</xdr:col>
      <xdr:colOff>152400</xdr:colOff>
      <xdr:row>16</xdr:row>
      <xdr:rowOff>76200</xdr:rowOff>
    </xdr:to>
    <xdr:sp macro="" textlink="">
      <xdr:nvSpPr>
        <xdr:cNvPr id="12343" name="Text Box 55"/>
        <xdr:cNvSpPr txBox="1">
          <a:spLocks noChangeArrowheads="1"/>
        </xdr:cNvSpPr>
      </xdr:nvSpPr>
      <xdr:spPr bwMode="auto">
        <a:xfrm>
          <a:off x="3924300" y="2657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62,504</a:t>
          </a:r>
        </a:p>
      </xdr:txBody>
    </xdr:sp>
    <xdr:clientData/>
  </xdr:twoCellAnchor>
  <xdr:twoCellAnchor>
    <xdr:from>
      <xdr:col>3</xdr:col>
      <xdr:colOff>152400</xdr:colOff>
      <xdr:row>16</xdr:row>
      <xdr:rowOff>9525</xdr:rowOff>
    </xdr:from>
    <xdr:to>
      <xdr:col>3</xdr:col>
      <xdr:colOff>257175</xdr:colOff>
      <xdr:row>16</xdr:row>
      <xdr:rowOff>114300</xdr:rowOff>
    </xdr:to>
    <xdr:sp macro="" textlink="">
      <xdr:nvSpPr>
        <xdr:cNvPr id="108552" name="AutoShape 56"/>
        <xdr:cNvSpPr>
          <a:spLocks noChangeArrowheads="1"/>
        </xdr:cNvSpPr>
      </xdr:nvSpPr>
      <xdr:spPr bwMode="auto">
        <a:xfrm>
          <a:off x="3552825" y="2800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14</xdr:row>
      <xdr:rowOff>152400</xdr:rowOff>
    </xdr:from>
    <xdr:to>
      <xdr:col>3</xdr:col>
      <xdr:colOff>590550</xdr:colOff>
      <xdr:row>16</xdr:row>
      <xdr:rowOff>19050</xdr:rowOff>
    </xdr:to>
    <xdr:sp macro="" textlink="">
      <xdr:nvSpPr>
        <xdr:cNvPr id="12345" name="Text Box 57"/>
        <xdr:cNvSpPr txBox="1">
          <a:spLocks noChangeArrowheads="1"/>
        </xdr:cNvSpPr>
      </xdr:nvSpPr>
      <xdr:spPr bwMode="auto">
        <a:xfrm>
          <a:off x="3228975" y="26003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63,654</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6" name="Text Box 58"/>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7" name="Text Box 59"/>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48" name="Text Box 60"/>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49" name="Text Box 61"/>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0" name="Text Box 62"/>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9525</xdr:rowOff>
    </xdr:from>
    <xdr:to>
      <xdr:col>5</xdr:col>
      <xdr:colOff>38100</xdr:colOff>
      <xdr:row>17</xdr:row>
      <xdr:rowOff>104775</xdr:rowOff>
    </xdr:to>
    <xdr:sp macro="" textlink="">
      <xdr:nvSpPr>
        <xdr:cNvPr id="108559" name="Oval 63"/>
        <xdr:cNvSpPr>
          <a:spLocks noChangeArrowheads="1"/>
        </xdr:cNvSpPr>
      </xdr:nvSpPr>
      <xdr:spPr bwMode="auto">
        <a:xfrm>
          <a:off x="5600700" y="29718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17</xdr:row>
      <xdr:rowOff>9525</xdr:rowOff>
    </xdr:from>
    <xdr:to>
      <xdr:col>5</xdr:col>
      <xdr:colOff>838200</xdr:colOff>
      <xdr:row>18</xdr:row>
      <xdr:rowOff>47625</xdr:rowOff>
    </xdr:to>
    <xdr:sp macro="" textlink="">
      <xdr:nvSpPr>
        <xdr:cNvPr id="12352" name="人口1人当たり決算額の推移該当値テキスト130"/>
        <xdr:cNvSpPr txBox="1">
          <a:spLocks noChangeArrowheads="1"/>
        </xdr:cNvSpPr>
      </xdr:nvSpPr>
      <xdr:spPr bwMode="auto">
        <a:xfrm>
          <a:off x="5743575" y="29718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60,100</a:t>
          </a:r>
        </a:p>
      </xdr:txBody>
    </xdr:sp>
    <xdr:clientData/>
  </xdr:twoCellAnchor>
  <xdr:twoCellAnchor>
    <xdr:from>
      <xdr:col>4</xdr:col>
      <xdr:colOff>419100</xdr:colOff>
      <xdr:row>16</xdr:row>
      <xdr:rowOff>142875</xdr:rowOff>
    </xdr:from>
    <xdr:to>
      <xdr:col>4</xdr:col>
      <xdr:colOff>523875</xdr:colOff>
      <xdr:row>17</xdr:row>
      <xdr:rowOff>76200</xdr:rowOff>
    </xdr:to>
    <xdr:sp macro="" textlink="">
      <xdr:nvSpPr>
        <xdr:cNvPr id="108561" name="Oval 65"/>
        <xdr:cNvSpPr>
          <a:spLocks noChangeArrowheads="1"/>
        </xdr:cNvSpPr>
      </xdr:nvSpPr>
      <xdr:spPr bwMode="auto">
        <a:xfrm>
          <a:off x="4953000" y="29337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17</xdr:row>
      <xdr:rowOff>85725</xdr:rowOff>
    </xdr:from>
    <xdr:to>
      <xdr:col>4</xdr:col>
      <xdr:colOff>819150</xdr:colOff>
      <xdr:row>18</xdr:row>
      <xdr:rowOff>123825</xdr:rowOff>
    </xdr:to>
    <xdr:sp macro="" textlink="">
      <xdr:nvSpPr>
        <xdr:cNvPr id="12354" name="Text Box 66"/>
        <xdr:cNvSpPr txBox="1">
          <a:spLocks noChangeArrowheads="1"/>
        </xdr:cNvSpPr>
      </xdr:nvSpPr>
      <xdr:spPr bwMode="auto">
        <a:xfrm>
          <a:off x="4619625" y="30480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60,844</a:t>
          </a:r>
        </a:p>
      </xdr:txBody>
    </xdr:sp>
    <xdr:clientData/>
  </xdr:twoCellAnchor>
  <xdr:twoCellAnchor>
    <xdr:from>
      <xdr:col>3</xdr:col>
      <xdr:colOff>857250</xdr:colOff>
      <xdr:row>16</xdr:row>
      <xdr:rowOff>161925</xdr:rowOff>
    </xdr:from>
    <xdr:to>
      <xdr:col>3</xdr:col>
      <xdr:colOff>952500</xdr:colOff>
      <xdr:row>17</xdr:row>
      <xdr:rowOff>85725</xdr:rowOff>
    </xdr:to>
    <xdr:sp macro="" textlink="">
      <xdr:nvSpPr>
        <xdr:cNvPr id="108563" name="Oval 67"/>
        <xdr:cNvSpPr>
          <a:spLocks noChangeArrowheads="1"/>
        </xdr:cNvSpPr>
      </xdr:nvSpPr>
      <xdr:spPr bwMode="auto">
        <a:xfrm>
          <a:off x="4257675" y="29527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17</xdr:row>
      <xdr:rowOff>104775</xdr:rowOff>
    </xdr:from>
    <xdr:to>
      <xdr:col>4</xdr:col>
      <xdr:colOff>152400</xdr:colOff>
      <xdr:row>18</xdr:row>
      <xdr:rowOff>142875</xdr:rowOff>
    </xdr:to>
    <xdr:sp macro="" textlink="">
      <xdr:nvSpPr>
        <xdr:cNvPr id="12356" name="Text Box 68"/>
        <xdr:cNvSpPr txBox="1">
          <a:spLocks noChangeArrowheads="1"/>
        </xdr:cNvSpPr>
      </xdr:nvSpPr>
      <xdr:spPr bwMode="auto">
        <a:xfrm>
          <a:off x="3924300" y="3067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60,481</a:t>
          </a:r>
        </a:p>
      </xdr:txBody>
    </xdr:sp>
    <xdr:clientData/>
  </xdr:twoCellAnchor>
  <xdr:twoCellAnchor>
    <xdr:from>
      <xdr:col>3</xdr:col>
      <xdr:colOff>152400</xdr:colOff>
      <xdr:row>16</xdr:row>
      <xdr:rowOff>161925</xdr:rowOff>
    </xdr:from>
    <xdr:to>
      <xdr:col>3</xdr:col>
      <xdr:colOff>257175</xdr:colOff>
      <xdr:row>17</xdr:row>
      <xdr:rowOff>95250</xdr:rowOff>
    </xdr:to>
    <xdr:sp macro="" textlink="">
      <xdr:nvSpPr>
        <xdr:cNvPr id="108565" name="Oval 69"/>
        <xdr:cNvSpPr>
          <a:spLocks noChangeArrowheads="1"/>
        </xdr:cNvSpPr>
      </xdr:nvSpPr>
      <xdr:spPr bwMode="auto">
        <a:xfrm>
          <a:off x="3552825" y="29527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17</xdr:row>
      <xdr:rowOff>104775</xdr:rowOff>
    </xdr:from>
    <xdr:to>
      <xdr:col>3</xdr:col>
      <xdr:colOff>590550</xdr:colOff>
      <xdr:row>18</xdr:row>
      <xdr:rowOff>142875</xdr:rowOff>
    </xdr:to>
    <xdr:sp macro="" textlink="">
      <xdr:nvSpPr>
        <xdr:cNvPr id="12358" name="Text Box 70"/>
        <xdr:cNvSpPr txBox="1">
          <a:spLocks noChangeArrowheads="1"/>
        </xdr:cNvSpPr>
      </xdr:nvSpPr>
      <xdr:spPr bwMode="auto">
        <a:xfrm>
          <a:off x="3228975" y="3067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60,346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59" name="Rectangle 71"/>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985" name="AutoShape 72"/>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1" name="Rectangle 73"/>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2" name="Rectangle 74"/>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3" name="Rectangle 75"/>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08572" name="Line 76"/>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08573" name="Line 77"/>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08574" name="Line 78"/>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08575" name="Line 79"/>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08576" name="Line 80"/>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08577" name="Oval 81"/>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08578" name="AutoShape 82"/>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08579" name="Rectangle 83"/>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66675</xdr:rowOff>
    </xdr:from>
    <xdr:ext cx="245452" cy="201850"/>
    <xdr:sp macro="" textlink="">
      <xdr:nvSpPr>
        <xdr:cNvPr id="12372" name="Text Box 84"/>
        <xdr:cNvSpPr txBox="1">
          <a:spLocks noChangeArrowheads="1"/>
        </xdr:cNvSpPr>
      </xdr:nvSpPr>
      <xdr:spPr bwMode="auto">
        <a:xfrm>
          <a:off x="1778000" y="547687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08581" name="Line 85"/>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08582" name="Line 86"/>
        <xdr:cNvSpPr>
          <a:spLocks noChangeShapeType="1"/>
        </xdr:cNvSpPr>
      </xdr:nvSpPr>
      <xdr:spPr bwMode="auto">
        <a:xfrm>
          <a:off x="2162175" y="7477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75" name="Text Box 87"/>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08584" name="Line 88"/>
        <xdr:cNvSpPr>
          <a:spLocks noChangeShapeType="1"/>
        </xdr:cNvSpPr>
      </xdr:nvSpPr>
      <xdr:spPr bwMode="auto">
        <a:xfrm>
          <a:off x="2162175" y="70199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77" name="Text Box 89"/>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08586" name="Line 90"/>
        <xdr:cNvSpPr>
          <a:spLocks noChangeShapeType="1"/>
        </xdr:cNvSpPr>
      </xdr:nvSpPr>
      <xdr:spPr bwMode="auto">
        <a:xfrm>
          <a:off x="2162175" y="65627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79" name="Text Box 91"/>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08588" name="Line 92"/>
        <xdr:cNvSpPr>
          <a:spLocks noChangeShapeType="1"/>
        </xdr:cNvSpPr>
      </xdr:nvSpPr>
      <xdr:spPr bwMode="auto">
        <a:xfrm>
          <a:off x="2162175" y="61055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1" name="Text Box 93"/>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08590" name="Line 94"/>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3" name="Text Box 9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0859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66675</xdr:rowOff>
    </xdr:from>
    <xdr:to>
      <xdr:col>4</xdr:col>
      <xdr:colOff>1114425</xdr:colOff>
      <xdr:row>38</xdr:row>
      <xdr:rowOff>85725</xdr:rowOff>
    </xdr:to>
    <xdr:sp macro="" textlink="">
      <xdr:nvSpPr>
        <xdr:cNvPr id="108593" name="Line 97"/>
        <xdr:cNvSpPr>
          <a:spLocks noChangeShapeType="1"/>
        </xdr:cNvSpPr>
      </xdr:nvSpPr>
      <xdr:spPr bwMode="auto">
        <a:xfrm flipV="1">
          <a:off x="5648325" y="5991225"/>
          <a:ext cx="0" cy="1562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86" name="人口1人当たり決算額の推移最小値テキスト445"/>
        <xdr:cNvSpPr txBox="1">
          <a:spLocks noChangeArrowheads="1"/>
        </xdr:cNvSpPr>
      </xdr:nvSpPr>
      <xdr:spPr bwMode="auto">
        <a:xfrm>
          <a:off x="5743575" y="7553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-1,635</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08595" name="Line 99"/>
        <xdr:cNvSpPr>
          <a:spLocks noChangeShapeType="1"/>
        </xdr:cNvSpPr>
      </xdr:nvSpPr>
      <xdr:spPr bwMode="auto">
        <a:xfrm>
          <a:off x="5562600" y="7553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9525</xdr:rowOff>
    </xdr:from>
    <xdr:to>
      <xdr:col>5</xdr:col>
      <xdr:colOff>838200</xdr:colOff>
      <xdr:row>33</xdr:row>
      <xdr:rowOff>47625</xdr:rowOff>
    </xdr:to>
    <xdr:sp macro="" textlink="">
      <xdr:nvSpPr>
        <xdr:cNvPr id="12388" name="人口1人当たり決算額の推移最大値テキスト445"/>
        <xdr:cNvSpPr txBox="1">
          <a:spLocks noChangeArrowheads="1"/>
        </xdr:cNvSpPr>
      </xdr:nvSpPr>
      <xdr:spPr bwMode="auto">
        <a:xfrm>
          <a:off x="5743575" y="5762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32,615</a:t>
          </a:r>
        </a:p>
      </xdr:txBody>
    </xdr:sp>
    <xdr:clientData/>
  </xdr:twoCellAnchor>
  <xdr:twoCellAnchor>
    <xdr:from>
      <xdr:col>4</xdr:col>
      <xdr:colOff>1028700</xdr:colOff>
      <xdr:row>33</xdr:row>
      <xdr:rowOff>66675</xdr:rowOff>
    </xdr:from>
    <xdr:to>
      <xdr:col>5</xdr:col>
      <xdr:colOff>76200</xdr:colOff>
      <xdr:row>33</xdr:row>
      <xdr:rowOff>66675</xdr:rowOff>
    </xdr:to>
    <xdr:sp macro="" textlink="">
      <xdr:nvSpPr>
        <xdr:cNvPr id="108597" name="Line 101"/>
        <xdr:cNvSpPr>
          <a:spLocks noChangeShapeType="1"/>
        </xdr:cNvSpPr>
      </xdr:nvSpPr>
      <xdr:spPr bwMode="auto">
        <a:xfrm>
          <a:off x="5562600" y="5991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34</xdr:row>
      <xdr:rowOff>323850</xdr:rowOff>
    </xdr:from>
    <xdr:to>
      <xdr:col>4</xdr:col>
      <xdr:colOff>1114425</xdr:colOff>
      <xdr:row>35</xdr:row>
      <xdr:rowOff>76200</xdr:rowOff>
    </xdr:to>
    <xdr:sp macro="" textlink="">
      <xdr:nvSpPr>
        <xdr:cNvPr id="108598" name="Line 102"/>
        <xdr:cNvSpPr>
          <a:spLocks noChangeShapeType="1"/>
        </xdr:cNvSpPr>
      </xdr:nvSpPr>
      <xdr:spPr bwMode="auto">
        <a:xfrm>
          <a:off x="5000625" y="6591300"/>
          <a:ext cx="6477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161925</xdr:rowOff>
    </xdr:from>
    <xdr:to>
      <xdr:col>5</xdr:col>
      <xdr:colOff>838200</xdr:colOff>
      <xdr:row>36</xdr:row>
      <xdr:rowOff>28575</xdr:rowOff>
    </xdr:to>
    <xdr:sp macro="" textlink="">
      <xdr:nvSpPr>
        <xdr:cNvPr id="12391" name="人口1人当たり決算額の推移平均値テキスト445"/>
        <xdr:cNvSpPr txBox="1">
          <a:spLocks noChangeArrowheads="1"/>
        </xdr:cNvSpPr>
      </xdr:nvSpPr>
      <xdr:spPr bwMode="auto">
        <a:xfrm>
          <a:off x="5743575" y="6772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14,427</a:t>
          </a:r>
        </a:p>
      </xdr:txBody>
    </xdr:sp>
    <xdr:clientData/>
  </xdr:twoCellAnchor>
  <xdr:twoCellAnchor>
    <xdr:from>
      <xdr:col>4</xdr:col>
      <xdr:colOff>1066800</xdr:colOff>
      <xdr:row>35</xdr:row>
      <xdr:rowOff>161925</xdr:rowOff>
    </xdr:from>
    <xdr:to>
      <xdr:col>5</xdr:col>
      <xdr:colOff>38100</xdr:colOff>
      <xdr:row>35</xdr:row>
      <xdr:rowOff>257175</xdr:rowOff>
    </xdr:to>
    <xdr:sp macro="" textlink="">
      <xdr:nvSpPr>
        <xdr:cNvPr id="108600" name="AutoShape 104"/>
        <xdr:cNvSpPr>
          <a:spLocks noChangeArrowheads="1"/>
        </xdr:cNvSpPr>
      </xdr:nvSpPr>
      <xdr:spPr bwMode="auto">
        <a:xfrm>
          <a:off x="5600700" y="67722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34</xdr:row>
      <xdr:rowOff>200025</xdr:rowOff>
    </xdr:from>
    <xdr:to>
      <xdr:col>4</xdr:col>
      <xdr:colOff>466725</xdr:colOff>
      <xdr:row>34</xdr:row>
      <xdr:rowOff>323850</xdr:rowOff>
    </xdr:to>
    <xdr:sp macro="" textlink="">
      <xdr:nvSpPr>
        <xdr:cNvPr id="108601" name="Line 105"/>
        <xdr:cNvSpPr>
          <a:spLocks noChangeShapeType="1"/>
        </xdr:cNvSpPr>
      </xdr:nvSpPr>
      <xdr:spPr bwMode="auto">
        <a:xfrm>
          <a:off x="4305300" y="6467475"/>
          <a:ext cx="6953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76200</xdr:rowOff>
    </xdr:from>
    <xdr:to>
      <xdr:col>4</xdr:col>
      <xdr:colOff>523875</xdr:colOff>
      <xdr:row>35</xdr:row>
      <xdr:rowOff>180975</xdr:rowOff>
    </xdr:to>
    <xdr:sp macro="" textlink="">
      <xdr:nvSpPr>
        <xdr:cNvPr id="108602" name="AutoShape 106"/>
        <xdr:cNvSpPr>
          <a:spLocks noChangeArrowheads="1"/>
        </xdr:cNvSpPr>
      </xdr:nvSpPr>
      <xdr:spPr bwMode="auto">
        <a:xfrm>
          <a:off x="4953000" y="6686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190500</xdr:rowOff>
    </xdr:from>
    <xdr:to>
      <xdr:col>4</xdr:col>
      <xdr:colOff>819150</xdr:colOff>
      <xdr:row>36</xdr:row>
      <xdr:rowOff>57150</xdr:rowOff>
    </xdr:to>
    <xdr:sp macro="" textlink="">
      <xdr:nvSpPr>
        <xdr:cNvPr id="12395" name="Text Box 107"/>
        <xdr:cNvSpPr txBox="1">
          <a:spLocks noChangeArrowheads="1"/>
        </xdr:cNvSpPr>
      </xdr:nvSpPr>
      <xdr:spPr bwMode="auto">
        <a:xfrm>
          <a:off x="4619625" y="68008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16,257</a:t>
          </a:r>
        </a:p>
      </xdr:txBody>
    </xdr:sp>
    <xdr:clientData/>
  </xdr:twoCellAnchor>
  <xdr:twoCellAnchor>
    <xdr:from>
      <xdr:col>3</xdr:col>
      <xdr:colOff>209550</xdr:colOff>
      <xdr:row>34</xdr:row>
      <xdr:rowOff>190500</xdr:rowOff>
    </xdr:from>
    <xdr:to>
      <xdr:col>3</xdr:col>
      <xdr:colOff>904875</xdr:colOff>
      <xdr:row>34</xdr:row>
      <xdr:rowOff>200025</xdr:rowOff>
    </xdr:to>
    <xdr:sp macro="" textlink="">
      <xdr:nvSpPr>
        <xdr:cNvPr id="108604" name="Line 108"/>
        <xdr:cNvSpPr>
          <a:spLocks noChangeShapeType="1"/>
        </xdr:cNvSpPr>
      </xdr:nvSpPr>
      <xdr:spPr bwMode="auto">
        <a:xfrm>
          <a:off x="3609975" y="645795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47625</xdr:rowOff>
    </xdr:from>
    <xdr:to>
      <xdr:col>3</xdr:col>
      <xdr:colOff>952500</xdr:colOff>
      <xdr:row>35</xdr:row>
      <xdr:rowOff>152400</xdr:rowOff>
    </xdr:to>
    <xdr:sp macro="" textlink="">
      <xdr:nvSpPr>
        <xdr:cNvPr id="108605" name="AutoShape 109"/>
        <xdr:cNvSpPr>
          <a:spLocks noChangeArrowheads="1"/>
        </xdr:cNvSpPr>
      </xdr:nvSpPr>
      <xdr:spPr bwMode="auto">
        <a:xfrm>
          <a:off x="4257675" y="665797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161925</xdr:rowOff>
    </xdr:from>
    <xdr:to>
      <xdr:col>4</xdr:col>
      <xdr:colOff>152400</xdr:colOff>
      <xdr:row>36</xdr:row>
      <xdr:rowOff>28575</xdr:rowOff>
    </xdr:to>
    <xdr:sp macro="" textlink="">
      <xdr:nvSpPr>
        <xdr:cNvPr id="12398" name="Text Box 110"/>
        <xdr:cNvSpPr txBox="1">
          <a:spLocks noChangeArrowheads="1"/>
        </xdr:cNvSpPr>
      </xdr:nvSpPr>
      <xdr:spPr bwMode="auto">
        <a:xfrm>
          <a:off x="3924300" y="677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16,890</a:t>
          </a:r>
        </a:p>
      </xdr:txBody>
    </xdr:sp>
    <xdr:clientData/>
  </xdr:twoCellAnchor>
  <xdr:twoCellAnchor>
    <xdr:from>
      <xdr:col>3</xdr:col>
      <xdr:colOff>152400</xdr:colOff>
      <xdr:row>35</xdr:row>
      <xdr:rowOff>28575</xdr:rowOff>
    </xdr:from>
    <xdr:to>
      <xdr:col>3</xdr:col>
      <xdr:colOff>257175</xdr:colOff>
      <xdr:row>35</xdr:row>
      <xdr:rowOff>133350</xdr:rowOff>
    </xdr:to>
    <xdr:sp macro="" textlink="">
      <xdr:nvSpPr>
        <xdr:cNvPr id="108607" name="AutoShape 111"/>
        <xdr:cNvSpPr>
          <a:spLocks noChangeArrowheads="1"/>
        </xdr:cNvSpPr>
      </xdr:nvSpPr>
      <xdr:spPr bwMode="auto">
        <a:xfrm>
          <a:off x="3552825" y="6638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142875</xdr:rowOff>
    </xdr:from>
    <xdr:to>
      <xdr:col>3</xdr:col>
      <xdr:colOff>590550</xdr:colOff>
      <xdr:row>36</xdr:row>
      <xdr:rowOff>9525</xdr:rowOff>
    </xdr:to>
    <xdr:sp macro="" textlink="">
      <xdr:nvSpPr>
        <xdr:cNvPr id="12400" name="Text Box 112"/>
        <xdr:cNvSpPr txBox="1">
          <a:spLocks noChangeArrowheads="1"/>
        </xdr:cNvSpPr>
      </xdr:nvSpPr>
      <xdr:spPr bwMode="auto">
        <a:xfrm>
          <a:off x="3228975" y="67532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1" name="Text Box 113"/>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2" name="Text Box 114"/>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03" name="Text Box 115"/>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04" name="Text Box 116"/>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05" name="Text Box 117"/>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28575</xdr:rowOff>
    </xdr:from>
    <xdr:to>
      <xdr:col>5</xdr:col>
      <xdr:colOff>38100</xdr:colOff>
      <xdr:row>35</xdr:row>
      <xdr:rowOff>123825</xdr:rowOff>
    </xdr:to>
    <xdr:sp macro="" textlink="">
      <xdr:nvSpPr>
        <xdr:cNvPr id="108614" name="Oval 118"/>
        <xdr:cNvSpPr>
          <a:spLocks noChangeArrowheads="1"/>
        </xdr:cNvSpPr>
      </xdr:nvSpPr>
      <xdr:spPr bwMode="auto">
        <a:xfrm>
          <a:off x="5600700" y="66389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34</xdr:row>
      <xdr:rowOff>238125</xdr:rowOff>
    </xdr:from>
    <xdr:to>
      <xdr:col>5</xdr:col>
      <xdr:colOff>838200</xdr:colOff>
      <xdr:row>35</xdr:row>
      <xdr:rowOff>104775</xdr:rowOff>
    </xdr:to>
    <xdr:sp macro="" textlink="">
      <xdr:nvSpPr>
        <xdr:cNvPr id="12407" name="人口1人当たり決算額の推移該当値テキスト445"/>
        <xdr:cNvSpPr txBox="1">
          <a:spLocks noChangeArrowheads="1"/>
        </xdr:cNvSpPr>
      </xdr:nvSpPr>
      <xdr:spPr bwMode="auto">
        <a:xfrm>
          <a:off x="5743575" y="6505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17,386</a:t>
          </a:r>
        </a:p>
      </xdr:txBody>
    </xdr:sp>
    <xdr:clientData/>
  </xdr:twoCellAnchor>
  <xdr:twoCellAnchor>
    <xdr:from>
      <xdr:col>4</xdr:col>
      <xdr:colOff>419100</xdr:colOff>
      <xdr:row>34</xdr:row>
      <xdr:rowOff>276225</xdr:rowOff>
    </xdr:from>
    <xdr:to>
      <xdr:col>4</xdr:col>
      <xdr:colOff>523875</xdr:colOff>
      <xdr:row>35</xdr:row>
      <xdr:rowOff>38100</xdr:rowOff>
    </xdr:to>
    <xdr:sp macro="" textlink="">
      <xdr:nvSpPr>
        <xdr:cNvPr id="108616" name="Oval 120"/>
        <xdr:cNvSpPr>
          <a:spLocks noChangeArrowheads="1"/>
        </xdr:cNvSpPr>
      </xdr:nvSpPr>
      <xdr:spPr bwMode="auto">
        <a:xfrm>
          <a:off x="4953000" y="65436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34</xdr:row>
      <xdr:rowOff>76200</xdr:rowOff>
    </xdr:from>
    <xdr:to>
      <xdr:col>4</xdr:col>
      <xdr:colOff>819150</xdr:colOff>
      <xdr:row>34</xdr:row>
      <xdr:rowOff>285750</xdr:rowOff>
    </xdr:to>
    <xdr:sp macro="" textlink="">
      <xdr:nvSpPr>
        <xdr:cNvPr id="12409" name="Text Box 121"/>
        <xdr:cNvSpPr txBox="1">
          <a:spLocks noChangeArrowheads="1"/>
        </xdr:cNvSpPr>
      </xdr:nvSpPr>
      <xdr:spPr bwMode="auto">
        <a:xfrm>
          <a:off x="4619625" y="63436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19,370</a:t>
          </a:r>
        </a:p>
      </xdr:txBody>
    </xdr:sp>
    <xdr:clientData/>
  </xdr:twoCellAnchor>
  <xdr:twoCellAnchor>
    <xdr:from>
      <xdr:col>3</xdr:col>
      <xdr:colOff>857250</xdr:colOff>
      <xdr:row>34</xdr:row>
      <xdr:rowOff>152400</xdr:rowOff>
    </xdr:from>
    <xdr:to>
      <xdr:col>3</xdr:col>
      <xdr:colOff>952500</xdr:colOff>
      <xdr:row>34</xdr:row>
      <xdr:rowOff>257175</xdr:rowOff>
    </xdr:to>
    <xdr:sp macro="" textlink="">
      <xdr:nvSpPr>
        <xdr:cNvPr id="108618" name="Oval 122"/>
        <xdr:cNvSpPr>
          <a:spLocks noChangeArrowheads="1"/>
        </xdr:cNvSpPr>
      </xdr:nvSpPr>
      <xdr:spPr bwMode="auto">
        <a:xfrm>
          <a:off x="4257675" y="64198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33</xdr:row>
      <xdr:rowOff>295275</xdr:rowOff>
    </xdr:from>
    <xdr:to>
      <xdr:col>4</xdr:col>
      <xdr:colOff>152400</xdr:colOff>
      <xdr:row>34</xdr:row>
      <xdr:rowOff>161925</xdr:rowOff>
    </xdr:to>
    <xdr:sp macro="" textlink="">
      <xdr:nvSpPr>
        <xdr:cNvPr id="12411" name="Text Box 123"/>
        <xdr:cNvSpPr txBox="1">
          <a:spLocks noChangeArrowheads="1"/>
        </xdr:cNvSpPr>
      </xdr:nvSpPr>
      <xdr:spPr bwMode="auto">
        <a:xfrm>
          <a:off x="3924300" y="6219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22,068</a:t>
          </a:r>
        </a:p>
      </xdr:txBody>
    </xdr:sp>
    <xdr:clientData/>
  </xdr:twoCellAnchor>
  <xdr:twoCellAnchor>
    <xdr:from>
      <xdr:col>3</xdr:col>
      <xdr:colOff>152400</xdr:colOff>
      <xdr:row>34</xdr:row>
      <xdr:rowOff>142875</xdr:rowOff>
    </xdr:from>
    <xdr:to>
      <xdr:col>3</xdr:col>
      <xdr:colOff>257175</xdr:colOff>
      <xdr:row>34</xdr:row>
      <xdr:rowOff>238125</xdr:rowOff>
    </xdr:to>
    <xdr:sp macro="" textlink="">
      <xdr:nvSpPr>
        <xdr:cNvPr id="108620" name="Oval 124"/>
        <xdr:cNvSpPr>
          <a:spLocks noChangeArrowheads="1"/>
        </xdr:cNvSpPr>
      </xdr:nvSpPr>
      <xdr:spPr bwMode="auto">
        <a:xfrm>
          <a:off x="3552825" y="64103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33</xdr:row>
      <xdr:rowOff>276225</xdr:rowOff>
    </xdr:from>
    <xdr:to>
      <xdr:col>3</xdr:col>
      <xdr:colOff>590550</xdr:colOff>
      <xdr:row>34</xdr:row>
      <xdr:rowOff>142875</xdr:rowOff>
    </xdr:to>
    <xdr:sp macro="" textlink="">
      <xdr:nvSpPr>
        <xdr:cNvPr id="12413" name="Text Box 125"/>
        <xdr:cNvSpPr txBox="1">
          <a:spLocks noChangeArrowheads="1"/>
        </xdr:cNvSpPr>
      </xdr:nvSpPr>
      <xdr:spPr bwMode="auto">
        <a:xfrm>
          <a:off x="3228975" y="6200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22,339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3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3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36"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37"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3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4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年度決算は、歳入で、地価下落の影響等により固定資産税など一般財源が減少する一方、歳出では、障害者介護給付費など扶助費の増加はあったものの効率的な予算執行や経費節減に努める中、当初、</a:t>
          </a:r>
          <a:r>
            <a:rPr lang="en-US" altLang="ja-JP" sz="1400" b="0" i="0" u="none" strike="noStrike" baseline="0">
              <a:solidFill>
                <a:srgbClr val="000000"/>
              </a:solidFill>
              <a:latin typeface="ＭＳ ゴシック"/>
              <a:ea typeface="ＭＳ ゴシック"/>
            </a:rPr>
            <a:t>34</a:t>
          </a:r>
          <a:r>
            <a:rPr lang="ja-JP" altLang="en-US" sz="1400" b="0" i="0" u="none" strike="noStrike" baseline="0">
              <a:solidFill>
                <a:srgbClr val="000000"/>
              </a:solidFill>
              <a:latin typeface="ＭＳ ゴシック"/>
              <a:ea typeface="ＭＳ ゴシック"/>
            </a:rPr>
            <a:t>億円を見込んでいた財政調整等基金の取崩しを</a:t>
          </a:r>
          <a:r>
            <a:rPr lang="en-US" altLang="ja-JP" sz="1400" b="0" i="0" u="none" strike="noStrike" baseline="0">
              <a:solidFill>
                <a:srgbClr val="000000"/>
              </a:solidFill>
              <a:latin typeface="ＭＳ ゴシック"/>
              <a:ea typeface="ＭＳ ゴシック"/>
            </a:rPr>
            <a:t>6</a:t>
          </a:r>
          <a:r>
            <a:rPr lang="ja-JP" altLang="en-US" sz="1400" b="0" i="0" u="none" strike="noStrike" baseline="0">
              <a:solidFill>
                <a:srgbClr val="000000"/>
              </a:solidFill>
              <a:latin typeface="ＭＳ ゴシック"/>
              <a:ea typeface="ＭＳ ゴシック"/>
            </a:rPr>
            <a:t>億円とし、前年度より減少したものの約</a:t>
          </a:r>
          <a:r>
            <a:rPr lang="en-US" altLang="ja-JP" sz="1400" b="0" i="0" u="none" strike="noStrike" baseline="0">
              <a:solidFill>
                <a:srgbClr val="000000"/>
              </a:solidFill>
              <a:latin typeface="ＭＳ ゴシック"/>
              <a:ea typeface="ＭＳ ゴシック"/>
            </a:rPr>
            <a:t>10</a:t>
          </a:r>
          <a:r>
            <a:rPr lang="ja-JP" altLang="en-US" sz="1400" b="0" i="0" u="none" strike="noStrike" baseline="0">
              <a:solidFill>
                <a:srgbClr val="000000"/>
              </a:solidFill>
              <a:latin typeface="ＭＳ ゴシック"/>
              <a:ea typeface="ＭＳ ゴシック"/>
            </a:rPr>
            <a:t>億円の実質収支を計上することができた。</a:t>
          </a:r>
        </a:p>
        <a:p>
          <a:pPr algn="l" rtl="0">
            <a:lnSpc>
              <a:spcPts val="1600"/>
            </a:lnSpc>
            <a:defRPr sz="1000"/>
          </a:pPr>
          <a:r>
            <a:rPr lang="ja-JP" altLang="en-US" sz="1400" b="0" i="0" u="none" strike="noStrike" baseline="0">
              <a:solidFill>
                <a:srgbClr val="000000"/>
              </a:solidFill>
              <a:latin typeface="ＭＳ ゴシック"/>
              <a:ea typeface="ＭＳ ゴシック"/>
            </a:rPr>
            <a:t>　今後、プロジェクト事業の本格化や社会保障費の増加が見込まれるが、多様な財源の確保と事業の選択と集中を図り健全財政に努める。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の一般会計においては、税収の落ち込みや国庫補助金等の減少により、実質収支が悪化の傾向にあるものの、水道事業会計等の企業会計においては、補てん財源の増加により実質収支が良化の傾向にあり、全体的に見ると実質収支は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年度に比べ改善している。</a:t>
          </a:r>
        </a:p>
        <a:p>
          <a:pPr algn="l" rtl="0">
            <a:lnSpc>
              <a:spcPts val="1600"/>
            </a:lnSpc>
            <a:defRPr sz="1000"/>
          </a:pPr>
          <a:r>
            <a:rPr lang="ja-JP" altLang="en-US" sz="1400" b="0" i="0" u="none" strike="noStrike" baseline="0">
              <a:solidFill>
                <a:srgbClr val="000000"/>
              </a:solidFill>
              <a:latin typeface="ＭＳ ゴシック"/>
              <a:ea typeface="ＭＳ ゴシック"/>
            </a:rPr>
            <a:t>　しかしながら、今後の大規模プロジェクト事業の本格化に伴い、一般会計の歳出額が増加するため、連結実質比率に係る黒字額は減少傾向に転ずるものと見込まれる。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40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40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40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40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40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40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40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41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41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41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42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42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43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43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43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43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43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43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43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437"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438"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43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44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公債費（元利償還金）は、近年、行財政改革の推進と効率的な財政運営により、市債発行を抑制してきた結果、着実に減少傾向にあり、実質公債費比率（分子）についても同様に平成</a:t>
          </a:r>
          <a:r>
            <a:rPr lang="en-US" altLang="ja-JP" sz="1400" b="0" i="0" u="none" strike="noStrike" baseline="0">
              <a:solidFill>
                <a:srgbClr val="000000"/>
              </a:solidFill>
              <a:latin typeface="ＭＳ ゴシック"/>
              <a:ea typeface="ＭＳ ゴシック"/>
            </a:rPr>
            <a:t>27</a:t>
          </a:r>
          <a:r>
            <a:rPr lang="ja-JP" altLang="en-US" sz="1400" b="0" i="0" u="none" strike="noStrike" baseline="0">
              <a:solidFill>
                <a:srgbClr val="000000"/>
              </a:solidFill>
              <a:latin typeface="ＭＳ ゴシック"/>
              <a:ea typeface="ＭＳ ゴシック"/>
            </a:rPr>
            <a:t>年度頃までは、減少傾向が続く予定である。</a:t>
          </a:r>
        </a:p>
        <a:p>
          <a:pPr algn="l" rtl="0">
            <a:lnSpc>
              <a:spcPts val="1600"/>
            </a:lnSpc>
            <a:defRPr sz="1000"/>
          </a:pPr>
          <a:r>
            <a:rPr lang="ja-JP" altLang="en-US" sz="1400" b="0" i="0" u="none" strike="noStrike" baseline="0">
              <a:solidFill>
                <a:srgbClr val="000000"/>
              </a:solidFill>
              <a:latin typeface="ＭＳ ゴシック"/>
              <a:ea typeface="ＭＳ ゴシック"/>
            </a:rPr>
            <a:t>　他方、本年度以降は、大規模プロジェクト事業の本格化に伴い、債務負担行為に基づく支出額が増加することから、徐々に上昇傾向に転ずる見込である。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5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52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52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52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52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52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52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52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53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53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53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53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53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53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53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長野県長野市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54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地方債の現在高は、近年、行財政改革の推進と効率的な財政運営により、市債発行を抑制してきた結果、本年度までは減少傾向となっていたが、平成</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以降は、退職手当負担見込額が増加していくことや、大規模プロジェクト事業の本格化に伴い、債務負担行為に基づく支出予定額が増加するとともに、充当可能基金の残高が減少することから、分子全体として増加に転ず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34" t="s">
        <v>137</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35"/>
      <c r="DK1" s="135"/>
      <c r="DL1" s="135"/>
      <c r="DM1" s="135"/>
      <c r="DN1" s="135"/>
      <c r="DO1" s="135"/>
    </row>
    <row r="2" spans="1:119" ht="24.75" thickBot="1">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35" t="s">
        <v>139</v>
      </c>
      <c r="C3" s="536"/>
      <c r="D3" s="536"/>
      <c r="E3" s="537"/>
      <c r="F3" s="537"/>
      <c r="G3" s="537"/>
      <c r="H3" s="537"/>
      <c r="I3" s="537"/>
      <c r="J3" s="537"/>
      <c r="K3" s="537"/>
      <c r="L3" s="537" t="s">
        <v>140</v>
      </c>
      <c r="M3" s="537"/>
      <c r="N3" s="537"/>
      <c r="O3" s="537"/>
      <c r="P3" s="537"/>
      <c r="Q3" s="537"/>
      <c r="R3" s="543"/>
      <c r="S3" s="543"/>
      <c r="T3" s="543"/>
      <c r="U3" s="543"/>
      <c r="V3" s="544"/>
      <c r="W3" s="391" t="s">
        <v>141</v>
      </c>
      <c r="X3" s="392"/>
      <c r="Y3" s="392"/>
      <c r="Z3" s="392"/>
      <c r="AA3" s="392"/>
      <c r="AB3" s="536"/>
      <c r="AC3" s="543" t="s">
        <v>142</v>
      </c>
      <c r="AD3" s="392"/>
      <c r="AE3" s="392"/>
      <c r="AF3" s="392"/>
      <c r="AG3" s="392"/>
      <c r="AH3" s="392"/>
      <c r="AI3" s="392"/>
      <c r="AJ3" s="392"/>
      <c r="AK3" s="392"/>
      <c r="AL3" s="393"/>
      <c r="AM3" s="391" t="s">
        <v>143</v>
      </c>
      <c r="AN3" s="392"/>
      <c r="AO3" s="392"/>
      <c r="AP3" s="392"/>
      <c r="AQ3" s="392"/>
      <c r="AR3" s="392"/>
      <c r="AS3" s="392"/>
      <c r="AT3" s="392"/>
      <c r="AU3" s="392"/>
      <c r="AV3" s="392"/>
      <c r="AW3" s="392"/>
      <c r="AX3" s="393"/>
      <c r="AY3" s="408" t="s">
        <v>91</v>
      </c>
      <c r="AZ3" s="409"/>
      <c r="BA3" s="409"/>
      <c r="BB3" s="409"/>
      <c r="BC3" s="409"/>
      <c r="BD3" s="409"/>
      <c r="BE3" s="409"/>
      <c r="BF3" s="409"/>
      <c r="BG3" s="409"/>
      <c r="BH3" s="409"/>
      <c r="BI3" s="409"/>
      <c r="BJ3" s="409"/>
      <c r="BK3" s="409"/>
      <c r="BL3" s="409"/>
      <c r="BM3" s="533"/>
      <c r="BN3" s="391" t="s">
        <v>144</v>
      </c>
      <c r="BO3" s="392"/>
      <c r="BP3" s="392"/>
      <c r="BQ3" s="392"/>
      <c r="BR3" s="392"/>
      <c r="BS3" s="392"/>
      <c r="BT3" s="392"/>
      <c r="BU3" s="393"/>
      <c r="BV3" s="391" t="s">
        <v>145</v>
      </c>
      <c r="BW3" s="392"/>
      <c r="BX3" s="392"/>
      <c r="BY3" s="392"/>
      <c r="BZ3" s="392"/>
      <c r="CA3" s="392"/>
      <c r="CB3" s="392"/>
      <c r="CC3" s="393"/>
      <c r="CD3" s="408" t="s">
        <v>91</v>
      </c>
      <c r="CE3" s="409"/>
      <c r="CF3" s="409"/>
      <c r="CG3" s="409"/>
      <c r="CH3" s="409"/>
      <c r="CI3" s="409"/>
      <c r="CJ3" s="409"/>
      <c r="CK3" s="409"/>
      <c r="CL3" s="409"/>
      <c r="CM3" s="409"/>
      <c r="CN3" s="409"/>
      <c r="CO3" s="409"/>
      <c r="CP3" s="409"/>
      <c r="CQ3" s="409"/>
      <c r="CR3" s="409"/>
      <c r="CS3" s="533"/>
      <c r="CT3" s="391" t="s">
        <v>146</v>
      </c>
      <c r="CU3" s="392"/>
      <c r="CV3" s="392"/>
      <c r="CW3" s="392"/>
      <c r="CX3" s="392"/>
      <c r="CY3" s="392"/>
      <c r="CZ3" s="392"/>
      <c r="DA3" s="393"/>
      <c r="DB3" s="391" t="s">
        <v>147</v>
      </c>
      <c r="DC3" s="392"/>
      <c r="DD3" s="392"/>
      <c r="DE3" s="392"/>
      <c r="DF3" s="392"/>
      <c r="DG3" s="392"/>
      <c r="DH3" s="392"/>
      <c r="DI3" s="393"/>
      <c r="DJ3" s="134"/>
      <c r="DK3" s="134"/>
      <c r="DL3" s="134"/>
      <c r="DM3" s="134"/>
      <c r="DN3" s="134"/>
      <c r="DO3" s="134"/>
    </row>
    <row r="4" spans="1:119" ht="18.75" customHeight="1">
      <c r="A4" s="135"/>
      <c r="B4" s="538"/>
      <c r="C4" s="539"/>
      <c r="D4" s="539"/>
      <c r="E4" s="540"/>
      <c r="F4" s="540"/>
      <c r="G4" s="540"/>
      <c r="H4" s="540"/>
      <c r="I4" s="540"/>
      <c r="J4" s="540"/>
      <c r="K4" s="540"/>
      <c r="L4" s="540"/>
      <c r="M4" s="540"/>
      <c r="N4" s="540"/>
      <c r="O4" s="540"/>
      <c r="P4" s="540"/>
      <c r="Q4" s="540"/>
      <c r="R4" s="545"/>
      <c r="S4" s="545"/>
      <c r="T4" s="545"/>
      <c r="U4" s="545"/>
      <c r="V4" s="546"/>
      <c r="W4" s="394"/>
      <c r="X4" s="395"/>
      <c r="Y4" s="395"/>
      <c r="Z4" s="395"/>
      <c r="AA4" s="395"/>
      <c r="AB4" s="539"/>
      <c r="AC4" s="545"/>
      <c r="AD4" s="395"/>
      <c r="AE4" s="395"/>
      <c r="AF4" s="395"/>
      <c r="AG4" s="395"/>
      <c r="AH4" s="395"/>
      <c r="AI4" s="395"/>
      <c r="AJ4" s="395"/>
      <c r="AK4" s="395"/>
      <c r="AL4" s="396"/>
      <c r="AM4" s="382"/>
      <c r="AN4" s="383"/>
      <c r="AO4" s="383"/>
      <c r="AP4" s="383"/>
      <c r="AQ4" s="383"/>
      <c r="AR4" s="383"/>
      <c r="AS4" s="383"/>
      <c r="AT4" s="383"/>
      <c r="AU4" s="383"/>
      <c r="AV4" s="383"/>
      <c r="AW4" s="383"/>
      <c r="AX4" s="548"/>
      <c r="AY4" s="438" t="s">
        <v>148</v>
      </c>
      <c r="AZ4" s="439"/>
      <c r="BA4" s="439"/>
      <c r="BB4" s="439"/>
      <c r="BC4" s="439"/>
      <c r="BD4" s="439"/>
      <c r="BE4" s="439"/>
      <c r="BF4" s="439"/>
      <c r="BG4" s="439"/>
      <c r="BH4" s="439"/>
      <c r="BI4" s="439"/>
      <c r="BJ4" s="439"/>
      <c r="BK4" s="439"/>
      <c r="BL4" s="439"/>
      <c r="BM4" s="440"/>
      <c r="BN4" s="429">
        <v>151211039</v>
      </c>
      <c r="BO4" s="430"/>
      <c r="BP4" s="430"/>
      <c r="BQ4" s="430"/>
      <c r="BR4" s="430"/>
      <c r="BS4" s="430"/>
      <c r="BT4" s="430"/>
      <c r="BU4" s="431"/>
      <c r="BV4" s="429">
        <v>152612535</v>
      </c>
      <c r="BW4" s="430"/>
      <c r="BX4" s="430"/>
      <c r="BY4" s="430"/>
      <c r="BZ4" s="430"/>
      <c r="CA4" s="430"/>
      <c r="CB4" s="430"/>
      <c r="CC4" s="431"/>
      <c r="CD4" s="530" t="s">
        <v>149</v>
      </c>
      <c r="CE4" s="531"/>
      <c r="CF4" s="531"/>
      <c r="CG4" s="531"/>
      <c r="CH4" s="531"/>
      <c r="CI4" s="531"/>
      <c r="CJ4" s="531"/>
      <c r="CK4" s="531"/>
      <c r="CL4" s="531"/>
      <c r="CM4" s="531"/>
      <c r="CN4" s="531"/>
      <c r="CO4" s="531"/>
      <c r="CP4" s="531"/>
      <c r="CQ4" s="531"/>
      <c r="CR4" s="531"/>
      <c r="CS4" s="532"/>
      <c r="CT4" s="527">
        <v>1.1000000000000001</v>
      </c>
      <c r="CU4" s="528"/>
      <c r="CV4" s="528"/>
      <c r="CW4" s="528"/>
      <c r="CX4" s="528"/>
      <c r="CY4" s="528"/>
      <c r="CZ4" s="528"/>
      <c r="DA4" s="529"/>
      <c r="DB4" s="527">
        <v>2.2999999999999998</v>
      </c>
      <c r="DC4" s="528"/>
      <c r="DD4" s="528"/>
      <c r="DE4" s="528"/>
      <c r="DF4" s="528"/>
      <c r="DG4" s="528"/>
      <c r="DH4" s="528"/>
      <c r="DI4" s="529"/>
      <c r="DJ4" s="134"/>
      <c r="DK4" s="134"/>
      <c r="DL4" s="134"/>
      <c r="DM4" s="134"/>
      <c r="DN4" s="134"/>
      <c r="DO4" s="134"/>
    </row>
    <row r="5" spans="1:119" ht="18.75" customHeight="1">
      <c r="A5" s="135"/>
      <c r="B5" s="541"/>
      <c r="C5" s="384"/>
      <c r="D5" s="384"/>
      <c r="E5" s="542"/>
      <c r="F5" s="542"/>
      <c r="G5" s="542"/>
      <c r="H5" s="542"/>
      <c r="I5" s="542"/>
      <c r="J5" s="542"/>
      <c r="K5" s="542"/>
      <c r="L5" s="542"/>
      <c r="M5" s="542"/>
      <c r="N5" s="542"/>
      <c r="O5" s="542"/>
      <c r="P5" s="542"/>
      <c r="Q5" s="542"/>
      <c r="R5" s="474"/>
      <c r="S5" s="474"/>
      <c r="T5" s="474"/>
      <c r="U5" s="474"/>
      <c r="V5" s="547"/>
      <c r="W5" s="382"/>
      <c r="X5" s="383"/>
      <c r="Y5" s="383"/>
      <c r="Z5" s="383"/>
      <c r="AA5" s="383"/>
      <c r="AB5" s="384"/>
      <c r="AC5" s="474"/>
      <c r="AD5" s="383"/>
      <c r="AE5" s="383"/>
      <c r="AF5" s="383"/>
      <c r="AG5" s="383"/>
      <c r="AH5" s="383"/>
      <c r="AI5" s="383"/>
      <c r="AJ5" s="383"/>
      <c r="AK5" s="383"/>
      <c r="AL5" s="548"/>
      <c r="AM5" s="376" t="s">
        <v>150</v>
      </c>
      <c r="AN5" s="377"/>
      <c r="AO5" s="377"/>
      <c r="AP5" s="377"/>
      <c r="AQ5" s="377"/>
      <c r="AR5" s="377"/>
      <c r="AS5" s="377"/>
      <c r="AT5" s="378"/>
      <c r="AU5" s="400" t="s">
        <v>151</v>
      </c>
      <c r="AV5" s="398"/>
      <c r="AW5" s="398"/>
      <c r="AX5" s="398"/>
      <c r="AY5" s="361" t="s">
        <v>152</v>
      </c>
      <c r="AZ5" s="362"/>
      <c r="BA5" s="362"/>
      <c r="BB5" s="362"/>
      <c r="BC5" s="362"/>
      <c r="BD5" s="362"/>
      <c r="BE5" s="362"/>
      <c r="BF5" s="362"/>
      <c r="BG5" s="362"/>
      <c r="BH5" s="362"/>
      <c r="BI5" s="362"/>
      <c r="BJ5" s="362"/>
      <c r="BK5" s="362"/>
      <c r="BL5" s="362"/>
      <c r="BM5" s="363"/>
      <c r="BN5" s="364">
        <v>146589568</v>
      </c>
      <c r="BO5" s="365"/>
      <c r="BP5" s="365"/>
      <c r="BQ5" s="365"/>
      <c r="BR5" s="365"/>
      <c r="BS5" s="365"/>
      <c r="BT5" s="365"/>
      <c r="BU5" s="366"/>
      <c r="BV5" s="364">
        <v>147558476</v>
      </c>
      <c r="BW5" s="365"/>
      <c r="BX5" s="365"/>
      <c r="BY5" s="365"/>
      <c r="BZ5" s="365"/>
      <c r="CA5" s="365"/>
      <c r="CB5" s="365"/>
      <c r="CC5" s="366"/>
      <c r="CD5" s="349" t="s">
        <v>153</v>
      </c>
      <c r="CE5" s="350"/>
      <c r="CF5" s="350"/>
      <c r="CG5" s="350"/>
      <c r="CH5" s="350"/>
      <c r="CI5" s="350"/>
      <c r="CJ5" s="350"/>
      <c r="CK5" s="350"/>
      <c r="CL5" s="350"/>
      <c r="CM5" s="350"/>
      <c r="CN5" s="350"/>
      <c r="CO5" s="350"/>
      <c r="CP5" s="350"/>
      <c r="CQ5" s="350"/>
      <c r="CR5" s="350"/>
      <c r="CS5" s="351"/>
      <c r="CT5" s="346">
        <v>88</v>
      </c>
      <c r="CU5" s="347"/>
      <c r="CV5" s="347"/>
      <c r="CW5" s="347"/>
      <c r="CX5" s="347"/>
      <c r="CY5" s="347"/>
      <c r="CZ5" s="347"/>
      <c r="DA5" s="348"/>
      <c r="DB5" s="346">
        <v>86</v>
      </c>
      <c r="DC5" s="347"/>
      <c r="DD5" s="347"/>
      <c r="DE5" s="347"/>
      <c r="DF5" s="347"/>
      <c r="DG5" s="347"/>
      <c r="DH5" s="347"/>
      <c r="DI5" s="348"/>
      <c r="DJ5" s="134"/>
      <c r="DK5" s="134"/>
      <c r="DL5" s="134"/>
      <c r="DM5" s="134"/>
      <c r="DN5" s="134"/>
      <c r="DO5" s="134"/>
    </row>
    <row r="6" spans="1:119" ht="18.75" customHeight="1">
      <c r="A6" s="135"/>
      <c r="B6" s="562" t="s">
        <v>154</v>
      </c>
      <c r="C6" s="381"/>
      <c r="D6" s="381"/>
      <c r="E6" s="563"/>
      <c r="F6" s="563"/>
      <c r="G6" s="563"/>
      <c r="H6" s="563"/>
      <c r="I6" s="563"/>
      <c r="J6" s="563"/>
      <c r="K6" s="563"/>
      <c r="L6" s="563" t="s">
        <v>155</v>
      </c>
      <c r="M6" s="563"/>
      <c r="N6" s="563"/>
      <c r="O6" s="563"/>
      <c r="P6" s="563"/>
      <c r="Q6" s="563"/>
      <c r="R6" s="486"/>
      <c r="S6" s="486"/>
      <c r="T6" s="486"/>
      <c r="U6" s="486"/>
      <c r="V6" s="566"/>
      <c r="W6" s="379" t="s">
        <v>156</v>
      </c>
      <c r="X6" s="380"/>
      <c r="Y6" s="380"/>
      <c r="Z6" s="380"/>
      <c r="AA6" s="380"/>
      <c r="AB6" s="381"/>
      <c r="AC6" s="549" t="s">
        <v>157</v>
      </c>
      <c r="AD6" s="550"/>
      <c r="AE6" s="550"/>
      <c r="AF6" s="550"/>
      <c r="AG6" s="550"/>
      <c r="AH6" s="550"/>
      <c r="AI6" s="550"/>
      <c r="AJ6" s="550"/>
      <c r="AK6" s="550"/>
      <c r="AL6" s="551"/>
      <c r="AM6" s="376" t="s">
        <v>158</v>
      </c>
      <c r="AN6" s="377"/>
      <c r="AO6" s="377"/>
      <c r="AP6" s="377"/>
      <c r="AQ6" s="377"/>
      <c r="AR6" s="377"/>
      <c r="AS6" s="377"/>
      <c r="AT6" s="378"/>
      <c r="AU6" s="400" t="s">
        <v>159</v>
      </c>
      <c r="AV6" s="398"/>
      <c r="AW6" s="398"/>
      <c r="AX6" s="398"/>
      <c r="AY6" s="361" t="s">
        <v>160</v>
      </c>
      <c r="AZ6" s="362"/>
      <c r="BA6" s="362"/>
      <c r="BB6" s="362"/>
      <c r="BC6" s="362"/>
      <c r="BD6" s="362"/>
      <c r="BE6" s="362"/>
      <c r="BF6" s="362"/>
      <c r="BG6" s="362"/>
      <c r="BH6" s="362"/>
      <c r="BI6" s="362"/>
      <c r="BJ6" s="362"/>
      <c r="BK6" s="362"/>
      <c r="BL6" s="362"/>
      <c r="BM6" s="363"/>
      <c r="BN6" s="364">
        <v>4621471</v>
      </c>
      <c r="BO6" s="365"/>
      <c r="BP6" s="365"/>
      <c r="BQ6" s="365"/>
      <c r="BR6" s="365"/>
      <c r="BS6" s="365"/>
      <c r="BT6" s="365"/>
      <c r="BU6" s="366"/>
      <c r="BV6" s="364">
        <v>5054059</v>
      </c>
      <c r="BW6" s="365"/>
      <c r="BX6" s="365"/>
      <c r="BY6" s="365"/>
      <c r="BZ6" s="365"/>
      <c r="CA6" s="365"/>
      <c r="CB6" s="365"/>
      <c r="CC6" s="366"/>
      <c r="CD6" s="349" t="s">
        <v>161</v>
      </c>
      <c r="CE6" s="350"/>
      <c r="CF6" s="350"/>
      <c r="CG6" s="350"/>
      <c r="CH6" s="350"/>
      <c r="CI6" s="350"/>
      <c r="CJ6" s="350"/>
      <c r="CK6" s="350"/>
      <c r="CL6" s="350"/>
      <c r="CM6" s="350"/>
      <c r="CN6" s="350"/>
      <c r="CO6" s="350"/>
      <c r="CP6" s="350"/>
      <c r="CQ6" s="350"/>
      <c r="CR6" s="350"/>
      <c r="CS6" s="351"/>
      <c r="CT6" s="524">
        <v>95.8</v>
      </c>
      <c r="CU6" s="525"/>
      <c r="CV6" s="525"/>
      <c r="CW6" s="525"/>
      <c r="CX6" s="525"/>
      <c r="CY6" s="525"/>
      <c r="CZ6" s="525"/>
      <c r="DA6" s="526"/>
      <c r="DB6" s="524">
        <v>93.1</v>
      </c>
      <c r="DC6" s="525"/>
      <c r="DD6" s="525"/>
      <c r="DE6" s="525"/>
      <c r="DF6" s="525"/>
      <c r="DG6" s="525"/>
      <c r="DH6" s="525"/>
      <c r="DI6" s="526"/>
      <c r="DJ6" s="134"/>
      <c r="DK6" s="134"/>
      <c r="DL6" s="134"/>
      <c r="DM6" s="134"/>
      <c r="DN6" s="134"/>
      <c r="DO6" s="134"/>
    </row>
    <row r="7" spans="1:119" ht="18.75" customHeight="1">
      <c r="A7" s="135"/>
      <c r="B7" s="538"/>
      <c r="C7" s="539"/>
      <c r="D7" s="539"/>
      <c r="E7" s="540"/>
      <c r="F7" s="540"/>
      <c r="G7" s="540"/>
      <c r="H7" s="540"/>
      <c r="I7" s="540"/>
      <c r="J7" s="540"/>
      <c r="K7" s="540"/>
      <c r="L7" s="540"/>
      <c r="M7" s="540"/>
      <c r="N7" s="540"/>
      <c r="O7" s="540"/>
      <c r="P7" s="540"/>
      <c r="Q7" s="540"/>
      <c r="R7" s="545"/>
      <c r="S7" s="545"/>
      <c r="T7" s="545"/>
      <c r="U7" s="545"/>
      <c r="V7" s="546"/>
      <c r="W7" s="394"/>
      <c r="X7" s="395"/>
      <c r="Y7" s="395"/>
      <c r="Z7" s="395"/>
      <c r="AA7" s="395"/>
      <c r="AB7" s="539"/>
      <c r="AC7" s="552"/>
      <c r="AD7" s="428"/>
      <c r="AE7" s="428"/>
      <c r="AF7" s="428"/>
      <c r="AG7" s="428"/>
      <c r="AH7" s="428"/>
      <c r="AI7" s="428"/>
      <c r="AJ7" s="428"/>
      <c r="AK7" s="428"/>
      <c r="AL7" s="553"/>
      <c r="AM7" s="376" t="s">
        <v>162</v>
      </c>
      <c r="AN7" s="377"/>
      <c r="AO7" s="377"/>
      <c r="AP7" s="377"/>
      <c r="AQ7" s="377"/>
      <c r="AR7" s="377"/>
      <c r="AS7" s="377"/>
      <c r="AT7" s="378"/>
      <c r="AU7" s="400" t="s">
        <v>163</v>
      </c>
      <c r="AV7" s="398"/>
      <c r="AW7" s="398"/>
      <c r="AX7" s="398"/>
      <c r="AY7" s="361" t="s">
        <v>164</v>
      </c>
      <c r="AZ7" s="362"/>
      <c r="BA7" s="362"/>
      <c r="BB7" s="362"/>
      <c r="BC7" s="362"/>
      <c r="BD7" s="362"/>
      <c r="BE7" s="362"/>
      <c r="BF7" s="362"/>
      <c r="BG7" s="362"/>
      <c r="BH7" s="362"/>
      <c r="BI7" s="362"/>
      <c r="BJ7" s="362"/>
      <c r="BK7" s="362"/>
      <c r="BL7" s="362"/>
      <c r="BM7" s="363"/>
      <c r="BN7" s="364">
        <v>3651069</v>
      </c>
      <c r="BO7" s="365"/>
      <c r="BP7" s="365"/>
      <c r="BQ7" s="365"/>
      <c r="BR7" s="365"/>
      <c r="BS7" s="365"/>
      <c r="BT7" s="365"/>
      <c r="BU7" s="366"/>
      <c r="BV7" s="364">
        <v>3034478</v>
      </c>
      <c r="BW7" s="365"/>
      <c r="BX7" s="365"/>
      <c r="BY7" s="365"/>
      <c r="BZ7" s="365"/>
      <c r="CA7" s="365"/>
      <c r="CB7" s="365"/>
      <c r="CC7" s="366"/>
      <c r="CD7" s="349" t="s">
        <v>165</v>
      </c>
      <c r="CE7" s="350"/>
      <c r="CF7" s="350"/>
      <c r="CG7" s="350"/>
      <c r="CH7" s="350"/>
      <c r="CI7" s="350"/>
      <c r="CJ7" s="350"/>
      <c r="CK7" s="350"/>
      <c r="CL7" s="350"/>
      <c r="CM7" s="350"/>
      <c r="CN7" s="350"/>
      <c r="CO7" s="350"/>
      <c r="CP7" s="350"/>
      <c r="CQ7" s="350"/>
      <c r="CR7" s="350"/>
      <c r="CS7" s="351"/>
      <c r="CT7" s="364">
        <v>88924514</v>
      </c>
      <c r="CU7" s="365"/>
      <c r="CV7" s="365"/>
      <c r="CW7" s="365"/>
      <c r="CX7" s="365"/>
      <c r="CY7" s="365"/>
      <c r="CZ7" s="365"/>
      <c r="DA7" s="366"/>
      <c r="DB7" s="364">
        <v>89441971</v>
      </c>
      <c r="DC7" s="365"/>
      <c r="DD7" s="365"/>
      <c r="DE7" s="365"/>
      <c r="DF7" s="365"/>
      <c r="DG7" s="365"/>
      <c r="DH7" s="365"/>
      <c r="DI7" s="366"/>
      <c r="DJ7" s="134"/>
      <c r="DK7" s="134"/>
      <c r="DL7" s="134"/>
      <c r="DM7" s="134"/>
      <c r="DN7" s="134"/>
      <c r="DO7" s="134"/>
    </row>
    <row r="8" spans="1:119" ht="18.75" customHeight="1" thickBot="1">
      <c r="A8" s="135"/>
      <c r="B8" s="564"/>
      <c r="C8" s="519"/>
      <c r="D8" s="519"/>
      <c r="E8" s="565"/>
      <c r="F8" s="565"/>
      <c r="G8" s="565"/>
      <c r="H8" s="565"/>
      <c r="I8" s="565"/>
      <c r="J8" s="565"/>
      <c r="K8" s="565"/>
      <c r="L8" s="565"/>
      <c r="M8" s="565"/>
      <c r="N8" s="565"/>
      <c r="O8" s="565"/>
      <c r="P8" s="565"/>
      <c r="Q8" s="565"/>
      <c r="R8" s="567"/>
      <c r="S8" s="567"/>
      <c r="T8" s="567"/>
      <c r="U8" s="567"/>
      <c r="V8" s="568"/>
      <c r="W8" s="512"/>
      <c r="X8" s="513"/>
      <c r="Y8" s="513"/>
      <c r="Z8" s="513"/>
      <c r="AA8" s="513"/>
      <c r="AB8" s="519"/>
      <c r="AC8" s="554"/>
      <c r="AD8" s="555"/>
      <c r="AE8" s="555"/>
      <c r="AF8" s="555"/>
      <c r="AG8" s="555"/>
      <c r="AH8" s="555"/>
      <c r="AI8" s="555"/>
      <c r="AJ8" s="555"/>
      <c r="AK8" s="555"/>
      <c r="AL8" s="556"/>
      <c r="AM8" s="376" t="s">
        <v>166</v>
      </c>
      <c r="AN8" s="377"/>
      <c r="AO8" s="377"/>
      <c r="AP8" s="377"/>
      <c r="AQ8" s="377"/>
      <c r="AR8" s="377"/>
      <c r="AS8" s="377"/>
      <c r="AT8" s="378"/>
      <c r="AU8" s="400" t="s">
        <v>163</v>
      </c>
      <c r="AV8" s="398"/>
      <c r="AW8" s="398"/>
      <c r="AX8" s="398"/>
      <c r="AY8" s="361" t="s">
        <v>167</v>
      </c>
      <c r="AZ8" s="362"/>
      <c r="BA8" s="362"/>
      <c r="BB8" s="362"/>
      <c r="BC8" s="362"/>
      <c r="BD8" s="362"/>
      <c r="BE8" s="362"/>
      <c r="BF8" s="362"/>
      <c r="BG8" s="362"/>
      <c r="BH8" s="362"/>
      <c r="BI8" s="362"/>
      <c r="BJ8" s="362"/>
      <c r="BK8" s="362"/>
      <c r="BL8" s="362"/>
      <c r="BM8" s="363"/>
      <c r="BN8" s="364">
        <v>970402</v>
      </c>
      <c r="BO8" s="365"/>
      <c r="BP8" s="365"/>
      <c r="BQ8" s="365"/>
      <c r="BR8" s="365"/>
      <c r="BS8" s="365"/>
      <c r="BT8" s="365"/>
      <c r="BU8" s="366"/>
      <c r="BV8" s="364">
        <v>2019581</v>
      </c>
      <c r="BW8" s="365"/>
      <c r="BX8" s="365"/>
      <c r="BY8" s="365"/>
      <c r="BZ8" s="365"/>
      <c r="CA8" s="365"/>
      <c r="CB8" s="365"/>
      <c r="CC8" s="366"/>
      <c r="CD8" s="349" t="s">
        <v>168</v>
      </c>
      <c r="CE8" s="350"/>
      <c r="CF8" s="350"/>
      <c r="CG8" s="350"/>
      <c r="CH8" s="350"/>
      <c r="CI8" s="350"/>
      <c r="CJ8" s="350"/>
      <c r="CK8" s="350"/>
      <c r="CL8" s="350"/>
      <c r="CM8" s="350"/>
      <c r="CN8" s="350"/>
      <c r="CO8" s="350"/>
      <c r="CP8" s="350"/>
      <c r="CQ8" s="350"/>
      <c r="CR8" s="350"/>
      <c r="CS8" s="351"/>
      <c r="CT8" s="352">
        <v>0.68</v>
      </c>
      <c r="CU8" s="353"/>
      <c r="CV8" s="353"/>
      <c r="CW8" s="353"/>
      <c r="CX8" s="353"/>
      <c r="CY8" s="353"/>
      <c r="CZ8" s="353"/>
      <c r="DA8" s="354"/>
      <c r="DB8" s="352">
        <v>0.69</v>
      </c>
      <c r="DC8" s="353"/>
      <c r="DD8" s="353"/>
      <c r="DE8" s="353"/>
      <c r="DF8" s="353"/>
      <c r="DG8" s="353"/>
      <c r="DH8" s="353"/>
      <c r="DI8" s="354"/>
      <c r="DJ8" s="134"/>
      <c r="DK8" s="134"/>
      <c r="DL8" s="134"/>
      <c r="DM8" s="134"/>
      <c r="DN8" s="134"/>
      <c r="DO8" s="134"/>
    </row>
    <row r="9" spans="1:119" ht="18.75" customHeight="1" thickBot="1">
      <c r="A9" s="135"/>
      <c r="B9" s="408" t="s">
        <v>169</v>
      </c>
      <c r="C9" s="409"/>
      <c r="D9" s="409"/>
      <c r="E9" s="409"/>
      <c r="F9" s="409"/>
      <c r="G9" s="409"/>
      <c r="H9" s="409"/>
      <c r="I9" s="409"/>
      <c r="J9" s="409"/>
      <c r="K9" s="410"/>
      <c r="L9" s="411" t="s">
        <v>170</v>
      </c>
      <c r="M9" s="412"/>
      <c r="N9" s="412"/>
      <c r="O9" s="412"/>
      <c r="P9" s="412"/>
      <c r="Q9" s="413"/>
      <c r="R9" s="414">
        <v>381511</v>
      </c>
      <c r="S9" s="415"/>
      <c r="T9" s="415"/>
      <c r="U9" s="415"/>
      <c r="V9" s="416"/>
      <c r="W9" s="391" t="s">
        <v>171</v>
      </c>
      <c r="X9" s="392"/>
      <c r="Y9" s="392"/>
      <c r="Z9" s="392"/>
      <c r="AA9" s="392"/>
      <c r="AB9" s="392"/>
      <c r="AC9" s="392"/>
      <c r="AD9" s="392"/>
      <c r="AE9" s="392"/>
      <c r="AF9" s="392"/>
      <c r="AG9" s="392"/>
      <c r="AH9" s="392"/>
      <c r="AI9" s="392"/>
      <c r="AJ9" s="392"/>
      <c r="AK9" s="392"/>
      <c r="AL9" s="393"/>
      <c r="AM9" s="376" t="s">
        <v>172</v>
      </c>
      <c r="AN9" s="377"/>
      <c r="AO9" s="377"/>
      <c r="AP9" s="377"/>
      <c r="AQ9" s="377"/>
      <c r="AR9" s="377"/>
      <c r="AS9" s="377"/>
      <c r="AT9" s="378"/>
      <c r="AU9" s="400" t="s">
        <v>173</v>
      </c>
      <c r="AV9" s="398"/>
      <c r="AW9" s="398"/>
      <c r="AX9" s="398"/>
      <c r="AY9" s="361" t="s">
        <v>174</v>
      </c>
      <c r="AZ9" s="362"/>
      <c r="BA9" s="362"/>
      <c r="BB9" s="362"/>
      <c r="BC9" s="362"/>
      <c r="BD9" s="362"/>
      <c r="BE9" s="362"/>
      <c r="BF9" s="362"/>
      <c r="BG9" s="362"/>
      <c r="BH9" s="362"/>
      <c r="BI9" s="362"/>
      <c r="BJ9" s="362"/>
      <c r="BK9" s="362"/>
      <c r="BL9" s="362"/>
      <c r="BM9" s="363"/>
      <c r="BN9" s="364">
        <v>-1049179</v>
      </c>
      <c r="BO9" s="365"/>
      <c r="BP9" s="365"/>
      <c r="BQ9" s="365"/>
      <c r="BR9" s="365"/>
      <c r="BS9" s="365"/>
      <c r="BT9" s="365"/>
      <c r="BU9" s="366"/>
      <c r="BV9" s="364">
        <v>-579423</v>
      </c>
      <c r="BW9" s="365"/>
      <c r="BX9" s="365"/>
      <c r="BY9" s="365"/>
      <c r="BZ9" s="365"/>
      <c r="CA9" s="365"/>
      <c r="CB9" s="365"/>
      <c r="CC9" s="366"/>
      <c r="CD9" s="349" t="s">
        <v>175</v>
      </c>
      <c r="CE9" s="350"/>
      <c r="CF9" s="350"/>
      <c r="CG9" s="350"/>
      <c r="CH9" s="350"/>
      <c r="CI9" s="350"/>
      <c r="CJ9" s="350"/>
      <c r="CK9" s="350"/>
      <c r="CL9" s="350"/>
      <c r="CM9" s="350"/>
      <c r="CN9" s="350"/>
      <c r="CO9" s="350"/>
      <c r="CP9" s="350"/>
      <c r="CQ9" s="350"/>
      <c r="CR9" s="350"/>
      <c r="CS9" s="351"/>
      <c r="CT9" s="346">
        <v>17.600000000000001</v>
      </c>
      <c r="CU9" s="347"/>
      <c r="CV9" s="347"/>
      <c r="CW9" s="347"/>
      <c r="CX9" s="347"/>
      <c r="CY9" s="347"/>
      <c r="CZ9" s="347"/>
      <c r="DA9" s="348"/>
      <c r="DB9" s="346">
        <v>18.3</v>
      </c>
      <c r="DC9" s="347"/>
      <c r="DD9" s="347"/>
      <c r="DE9" s="347"/>
      <c r="DF9" s="347"/>
      <c r="DG9" s="347"/>
      <c r="DH9" s="347"/>
      <c r="DI9" s="348"/>
      <c r="DJ9" s="134"/>
      <c r="DK9" s="134"/>
      <c r="DL9" s="134"/>
      <c r="DM9" s="134"/>
      <c r="DN9" s="134"/>
      <c r="DO9" s="134"/>
    </row>
    <row r="10" spans="1:119" ht="18.75" customHeight="1" thickBot="1">
      <c r="A10" s="135"/>
      <c r="B10" s="408"/>
      <c r="C10" s="409"/>
      <c r="D10" s="409"/>
      <c r="E10" s="409"/>
      <c r="F10" s="409"/>
      <c r="G10" s="409"/>
      <c r="H10" s="409"/>
      <c r="I10" s="409"/>
      <c r="J10" s="409"/>
      <c r="K10" s="410"/>
      <c r="L10" s="417" t="s">
        <v>176</v>
      </c>
      <c r="M10" s="377"/>
      <c r="N10" s="377"/>
      <c r="O10" s="377"/>
      <c r="P10" s="377"/>
      <c r="Q10" s="378"/>
      <c r="R10" s="404">
        <v>386572</v>
      </c>
      <c r="S10" s="405"/>
      <c r="T10" s="405"/>
      <c r="U10" s="405"/>
      <c r="V10" s="418"/>
      <c r="W10" s="394"/>
      <c r="X10" s="395"/>
      <c r="Y10" s="395"/>
      <c r="Z10" s="395"/>
      <c r="AA10" s="395"/>
      <c r="AB10" s="395"/>
      <c r="AC10" s="395"/>
      <c r="AD10" s="395"/>
      <c r="AE10" s="395"/>
      <c r="AF10" s="395"/>
      <c r="AG10" s="395"/>
      <c r="AH10" s="395"/>
      <c r="AI10" s="395"/>
      <c r="AJ10" s="395"/>
      <c r="AK10" s="395"/>
      <c r="AL10" s="396"/>
      <c r="AM10" s="376" t="s">
        <v>177</v>
      </c>
      <c r="AN10" s="377"/>
      <c r="AO10" s="377"/>
      <c r="AP10" s="377"/>
      <c r="AQ10" s="377"/>
      <c r="AR10" s="377"/>
      <c r="AS10" s="377"/>
      <c r="AT10" s="378"/>
      <c r="AU10" s="400" t="s">
        <v>178</v>
      </c>
      <c r="AV10" s="398"/>
      <c r="AW10" s="398"/>
      <c r="AX10" s="398"/>
      <c r="AY10" s="361" t="s">
        <v>179</v>
      </c>
      <c r="AZ10" s="362"/>
      <c r="BA10" s="362"/>
      <c r="BB10" s="362"/>
      <c r="BC10" s="362"/>
      <c r="BD10" s="362"/>
      <c r="BE10" s="362"/>
      <c r="BF10" s="362"/>
      <c r="BG10" s="362"/>
      <c r="BH10" s="362"/>
      <c r="BI10" s="362"/>
      <c r="BJ10" s="362"/>
      <c r="BK10" s="362"/>
      <c r="BL10" s="362"/>
      <c r="BM10" s="363"/>
      <c r="BN10" s="364">
        <v>58422</v>
      </c>
      <c r="BO10" s="365"/>
      <c r="BP10" s="365"/>
      <c r="BQ10" s="365"/>
      <c r="BR10" s="365"/>
      <c r="BS10" s="365"/>
      <c r="BT10" s="365"/>
      <c r="BU10" s="366"/>
      <c r="BV10" s="364">
        <v>58668</v>
      </c>
      <c r="BW10" s="365"/>
      <c r="BX10" s="365"/>
      <c r="BY10" s="365"/>
      <c r="BZ10" s="365"/>
      <c r="CA10" s="365"/>
      <c r="CB10" s="365"/>
      <c r="CC10" s="366"/>
      <c r="CD10" s="141" t="s">
        <v>180</v>
      </c>
      <c r="CE10" s="142"/>
      <c r="CF10" s="142"/>
      <c r="CG10" s="142"/>
      <c r="CH10" s="142"/>
      <c r="CI10" s="142"/>
      <c r="CJ10" s="142"/>
      <c r="CK10" s="142"/>
      <c r="CL10" s="142"/>
      <c r="CM10" s="142"/>
      <c r="CN10" s="142"/>
      <c r="CO10" s="142"/>
      <c r="CP10" s="142"/>
      <c r="CQ10" s="142"/>
      <c r="CR10" s="142"/>
      <c r="CS10" s="143"/>
      <c r="CT10" s="147"/>
      <c r="CU10" s="148"/>
      <c r="CV10" s="148"/>
      <c r="CW10" s="148"/>
      <c r="CX10" s="148"/>
      <c r="CY10" s="148"/>
      <c r="CZ10" s="148"/>
      <c r="DA10" s="149"/>
      <c r="DB10" s="147"/>
      <c r="DC10" s="148"/>
      <c r="DD10" s="148"/>
      <c r="DE10" s="148"/>
      <c r="DF10" s="148"/>
      <c r="DG10" s="148"/>
      <c r="DH10" s="148"/>
      <c r="DI10" s="149"/>
      <c r="DJ10" s="134"/>
      <c r="DK10" s="134"/>
      <c r="DL10" s="134"/>
      <c r="DM10" s="134"/>
      <c r="DN10" s="134"/>
      <c r="DO10" s="134"/>
    </row>
    <row r="11" spans="1:119" ht="18.75" customHeight="1" thickBot="1">
      <c r="A11" s="135"/>
      <c r="B11" s="408"/>
      <c r="C11" s="409"/>
      <c r="D11" s="409"/>
      <c r="E11" s="409"/>
      <c r="F11" s="409"/>
      <c r="G11" s="409"/>
      <c r="H11" s="409"/>
      <c r="I11" s="409"/>
      <c r="J11" s="409"/>
      <c r="K11" s="410"/>
      <c r="L11" s="419" t="s">
        <v>181</v>
      </c>
      <c r="M11" s="420"/>
      <c r="N11" s="420"/>
      <c r="O11" s="420"/>
      <c r="P11" s="420"/>
      <c r="Q11" s="421"/>
      <c r="R11" s="422" t="s">
        <v>182</v>
      </c>
      <c r="S11" s="423"/>
      <c r="T11" s="423"/>
      <c r="U11" s="423"/>
      <c r="V11" s="424"/>
      <c r="W11" s="394"/>
      <c r="X11" s="395"/>
      <c r="Y11" s="395"/>
      <c r="Z11" s="395"/>
      <c r="AA11" s="395"/>
      <c r="AB11" s="395"/>
      <c r="AC11" s="395"/>
      <c r="AD11" s="395"/>
      <c r="AE11" s="395"/>
      <c r="AF11" s="395"/>
      <c r="AG11" s="395"/>
      <c r="AH11" s="395"/>
      <c r="AI11" s="395"/>
      <c r="AJ11" s="395"/>
      <c r="AK11" s="395"/>
      <c r="AL11" s="396"/>
      <c r="AM11" s="376" t="s">
        <v>183</v>
      </c>
      <c r="AN11" s="377"/>
      <c r="AO11" s="377"/>
      <c r="AP11" s="377"/>
      <c r="AQ11" s="377"/>
      <c r="AR11" s="377"/>
      <c r="AS11" s="377"/>
      <c r="AT11" s="378"/>
      <c r="AU11" s="400" t="s">
        <v>178</v>
      </c>
      <c r="AV11" s="398"/>
      <c r="AW11" s="398"/>
      <c r="AX11" s="398"/>
      <c r="AY11" s="361" t="s">
        <v>184</v>
      </c>
      <c r="AZ11" s="362"/>
      <c r="BA11" s="362"/>
      <c r="BB11" s="362"/>
      <c r="BC11" s="362"/>
      <c r="BD11" s="362"/>
      <c r="BE11" s="362"/>
      <c r="BF11" s="362"/>
      <c r="BG11" s="362"/>
      <c r="BH11" s="362"/>
      <c r="BI11" s="362"/>
      <c r="BJ11" s="362"/>
      <c r="BK11" s="362"/>
      <c r="BL11" s="362"/>
      <c r="BM11" s="363"/>
      <c r="BN11" s="364" t="s">
        <v>185</v>
      </c>
      <c r="BO11" s="365"/>
      <c r="BP11" s="365"/>
      <c r="BQ11" s="365"/>
      <c r="BR11" s="365"/>
      <c r="BS11" s="365"/>
      <c r="BT11" s="365"/>
      <c r="BU11" s="366"/>
      <c r="BV11" s="364">
        <v>428649</v>
      </c>
      <c r="BW11" s="365"/>
      <c r="BX11" s="365"/>
      <c r="BY11" s="365"/>
      <c r="BZ11" s="365"/>
      <c r="CA11" s="365"/>
      <c r="CB11" s="365"/>
      <c r="CC11" s="366"/>
      <c r="CD11" s="349" t="s">
        <v>186</v>
      </c>
      <c r="CE11" s="350"/>
      <c r="CF11" s="350"/>
      <c r="CG11" s="350"/>
      <c r="CH11" s="350"/>
      <c r="CI11" s="350"/>
      <c r="CJ11" s="350"/>
      <c r="CK11" s="350"/>
      <c r="CL11" s="350"/>
      <c r="CM11" s="350"/>
      <c r="CN11" s="350"/>
      <c r="CO11" s="350"/>
      <c r="CP11" s="350"/>
      <c r="CQ11" s="350"/>
      <c r="CR11" s="350"/>
      <c r="CS11" s="351"/>
      <c r="CT11" s="352" t="s">
        <v>187</v>
      </c>
      <c r="CU11" s="353"/>
      <c r="CV11" s="353"/>
      <c r="CW11" s="353"/>
      <c r="CX11" s="353"/>
      <c r="CY11" s="353"/>
      <c r="CZ11" s="353"/>
      <c r="DA11" s="354"/>
      <c r="DB11" s="352" t="s">
        <v>187</v>
      </c>
      <c r="DC11" s="353"/>
      <c r="DD11" s="353"/>
      <c r="DE11" s="353"/>
      <c r="DF11" s="353"/>
      <c r="DG11" s="353"/>
      <c r="DH11" s="353"/>
      <c r="DI11" s="354"/>
      <c r="DJ11" s="134"/>
      <c r="DK11" s="134"/>
      <c r="DL11" s="134"/>
      <c r="DM11" s="134"/>
      <c r="DN11" s="134"/>
      <c r="DO11" s="134"/>
    </row>
    <row r="12" spans="1:119" ht="18.75" customHeight="1">
      <c r="A12" s="135"/>
      <c r="B12" s="500" t="s">
        <v>188</v>
      </c>
      <c r="C12" s="501"/>
      <c r="D12" s="501"/>
      <c r="E12" s="501"/>
      <c r="F12" s="501"/>
      <c r="G12" s="501"/>
      <c r="H12" s="501"/>
      <c r="I12" s="501"/>
      <c r="J12" s="501"/>
      <c r="K12" s="502"/>
      <c r="L12" s="370" t="s">
        <v>189</v>
      </c>
      <c r="M12" s="371"/>
      <c r="N12" s="371"/>
      <c r="O12" s="371"/>
      <c r="P12" s="371"/>
      <c r="Q12" s="372"/>
      <c r="R12" s="373">
        <v>386128</v>
      </c>
      <c r="S12" s="374"/>
      <c r="T12" s="374"/>
      <c r="U12" s="374"/>
      <c r="V12" s="375"/>
      <c r="W12" s="397" t="s">
        <v>91</v>
      </c>
      <c r="X12" s="398"/>
      <c r="Y12" s="398"/>
      <c r="Z12" s="398"/>
      <c r="AA12" s="398"/>
      <c r="AB12" s="399"/>
      <c r="AC12" s="400" t="s">
        <v>190</v>
      </c>
      <c r="AD12" s="398"/>
      <c r="AE12" s="398"/>
      <c r="AF12" s="398"/>
      <c r="AG12" s="399"/>
      <c r="AH12" s="400" t="s">
        <v>191</v>
      </c>
      <c r="AI12" s="398"/>
      <c r="AJ12" s="398"/>
      <c r="AK12" s="398"/>
      <c r="AL12" s="407"/>
      <c r="AM12" s="376" t="s">
        <v>192</v>
      </c>
      <c r="AN12" s="377"/>
      <c r="AO12" s="377"/>
      <c r="AP12" s="377"/>
      <c r="AQ12" s="377"/>
      <c r="AR12" s="377"/>
      <c r="AS12" s="377"/>
      <c r="AT12" s="378"/>
      <c r="AU12" s="400" t="s">
        <v>193</v>
      </c>
      <c r="AV12" s="398"/>
      <c r="AW12" s="398"/>
      <c r="AX12" s="398"/>
      <c r="AY12" s="361" t="s">
        <v>194</v>
      </c>
      <c r="AZ12" s="362"/>
      <c r="BA12" s="362"/>
      <c r="BB12" s="362"/>
      <c r="BC12" s="362"/>
      <c r="BD12" s="362"/>
      <c r="BE12" s="362"/>
      <c r="BF12" s="362"/>
      <c r="BG12" s="362"/>
      <c r="BH12" s="362"/>
      <c r="BI12" s="362"/>
      <c r="BJ12" s="362"/>
      <c r="BK12" s="362"/>
      <c r="BL12" s="362"/>
      <c r="BM12" s="363"/>
      <c r="BN12" s="364">
        <v>600000</v>
      </c>
      <c r="BO12" s="365"/>
      <c r="BP12" s="365"/>
      <c r="BQ12" s="365"/>
      <c r="BR12" s="365"/>
      <c r="BS12" s="365"/>
      <c r="BT12" s="365"/>
      <c r="BU12" s="366"/>
      <c r="BV12" s="364">
        <v>1000000</v>
      </c>
      <c r="BW12" s="365"/>
      <c r="BX12" s="365"/>
      <c r="BY12" s="365"/>
      <c r="BZ12" s="365"/>
      <c r="CA12" s="365"/>
      <c r="CB12" s="365"/>
      <c r="CC12" s="366"/>
      <c r="CD12" s="349" t="s">
        <v>195</v>
      </c>
      <c r="CE12" s="350"/>
      <c r="CF12" s="350"/>
      <c r="CG12" s="350"/>
      <c r="CH12" s="350"/>
      <c r="CI12" s="350"/>
      <c r="CJ12" s="350"/>
      <c r="CK12" s="350"/>
      <c r="CL12" s="350"/>
      <c r="CM12" s="350"/>
      <c r="CN12" s="350"/>
      <c r="CO12" s="350"/>
      <c r="CP12" s="350"/>
      <c r="CQ12" s="350"/>
      <c r="CR12" s="350"/>
      <c r="CS12" s="351"/>
      <c r="CT12" s="352" t="s">
        <v>196</v>
      </c>
      <c r="CU12" s="353"/>
      <c r="CV12" s="353"/>
      <c r="CW12" s="353"/>
      <c r="CX12" s="353"/>
      <c r="CY12" s="353"/>
      <c r="CZ12" s="353"/>
      <c r="DA12" s="354"/>
      <c r="DB12" s="352" t="s">
        <v>196</v>
      </c>
      <c r="DC12" s="353"/>
      <c r="DD12" s="353"/>
      <c r="DE12" s="353"/>
      <c r="DF12" s="353"/>
      <c r="DG12" s="353"/>
      <c r="DH12" s="353"/>
      <c r="DI12" s="354"/>
      <c r="DJ12" s="134"/>
      <c r="DK12" s="134"/>
      <c r="DL12" s="134"/>
      <c r="DM12" s="134"/>
      <c r="DN12" s="134"/>
      <c r="DO12" s="134"/>
    </row>
    <row r="13" spans="1:119" ht="18.75" customHeight="1">
      <c r="A13" s="135"/>
      <c r="B13" s="503"/>
      <c r="C13" s="504"/>
      <c r="D13" s="504"/>
      <c r="E13" s="504"/>
      <c r="F13" s="504"/>
      <c r="G13" s="504"/>
      <c r="H13" s="504"/>
      <c r="I13" s="504"/>
      <c r="J13" s="504"/>
      <c r="K13" s="505"/>
      <c r="L13" s="150"/>
      <c r="M13" s="367" t="s">
        <v>197</v>
      </c>
      <c r="N13" s="368"/>
      <c r="O13" s="368"/>
      <c r="P13" s="368"/>
      <c r="Q13" s="369"/>
      <c r="R13" s="385">
        <v>382749</v>
      </c>
      <c r="S13" s="386"/>
      <c r="T13" s="386"/>
      <c r="U13" s="386"/>
      <c r="V13" s="387"/>
      <c r="W13" s="379" t="s">
        <v>198</v>
      </c>
      <c r="X13" s="380"/>
      <c r="Y13" s="380"/>
      <c r="Z13" s="380"/>
      <c r="AA13" s="380"/>
      <c r="AB13" s="381"/>
      <c r="AC13" s="404">
        <v>12548</v>
      </c>
      <c r="AD13" s="405"/>
      <c r="AE13" s="405"/>
      <c r="AF13" s="405"/>
      <c r="AG13" s="406"/>
      <c r="AH13" s="404">
        <v>16459</v>
      </c>
      <c r="AI13" s="405"/>
      <c r="AJ13" s="405"/>
      <c r="AK13" s="405"/>
      <c r="AL13" s="418"/>
      <c r="AM13" s="376" t="s">
        <v>199</v>
      </c>
      <c r="AN13" s="377"/>
      <c r="AO13" s="377"/>
      <c r="AP13" s="377"/>
      <c r="AQ13" s="377"/>
      <c r="AR13" s="377"/>
      <c r="AS13" s="377"/>
      <c r="AT13" s="378"/>
      <c r="AU13" s="400" t="s">
        <v>200</v>
      </c>
      <c r="AV13" s="398"/>
      <c r="AW13" s="398"/>
      <c r="AX13" s="398"/>
      <c r="AY13" s="361" t="s">
        <v>201</v>
      </c>
      <c r="AZ13" s="362"/>
      <c r="BA13" s="362"/>
      <c r="BB13" s="362"/>
      <c r="BC13" s="362"/>
      <c r="BD13" s="362"/>
      <c r="BE13" s="362"/>
      <c r="BF13" s="362"/>
      <c r="BG13" s="362"/>
      <c r="BH13" s="362"/>
      <c r="BI13" s="362"/>
      <c r="BJ13" s="362"/>
      <c r="BK13" s="362"/>
      <c r="BL13" s="362"/>
      <c r="BM13" s="363"/>
      <c r="BN13" s="364">
        <v>-1590757</v>
      </c>
      <c r="BO13" s="365"/>
      <c r="BP13" s="365"/>
      <c r="BQ13" s="365"/>
      <c r="BR13" s="365"/>
      <c r="BS13" s="365"/>
      <c r="BT13" s="365"/>
      <c r="BU13" s="366"/>
      <c r="BV13" s="364">
        <v>-1092106</v>
      </c>
      <c r="BW13" s="365"/>
      <c r="BX13" s="365"/>
      <c r="BY13" s="365"/>
      <c r="BZ13" s="365"/>
      <c r="CA13" s="365"/>
      <c r="CB13" s="365"/>
      <c r="CC13" s="366"/>
      <c r="CD13" s="349" t="s">
        <v>202</v>
      </c>
      <c r="CE13" s="350"/>
      <c r="CF13" s="350"/>
      <c r="CG13" s="350"/>
      <c r="CH13" s="350"/>
      <c r="CI13" s="350"/>
      <c r="CJ13" s="350"/>
      <c r="CK13" s="350"/>
      <c r="CL13" s="350"/>
      <c r="CM13" s="350"/>
      <c r="CN13" s="350"/>
      <c r="CO13" s="350"/>
      <c r="CP13" s="350"/>
      <c r="CQ13" s="350"/>
      <c r="CR13" s="350"/>
      <c r="CS13" s="351"/>
      <c r="CT13" s="346">
        <v>10.1</v>
      </c>
      <c r="CU13" s="347"/>
      <c r="CV13" s="347"/>
      <c r="CW13" s="347"/>
      <c r="CX13" s="347"/>
      <c r="CY13" s="347"/>
      <c r="CZ13" s="347"/>
      <c r="DA13" s="348"/>
      <c r="DB13" s="346">
        <v>11</v>
      </c>
      <c r="DC13" s="347"/>
      <c r="DD13" s="347"/>
      <c r="DE13" s="347"/>
      <c r="DF13" s="347"/>
      <c r="DG13" s="347"/>
      <c r="DH13" s="347"/>
      <c r="DI13" s="348"/>
      <c r="DJ13" s="134"/>
      <c r="DK13" s="134"/>
      <c r="DL13" s="134"/>
      <c r="DM13" s="134"/>
      <c r="DN13" s="134"/>
      <c r="DO13" s="134"/>
    </row>
    <row r="14" spans="1:119" ht="18.75" customHeight="1" thickBot="1">
      <c r="A14" s="135"/>
      <c r="B14" s="503"/>
      <c r="C14" s="504"/>
      <c r="D14" s="504"/>
      <c r="E14" s="504"/>
      <c r="F14" s="504"/>
      <c r="G14" s="504"/>
      <c r="H14" s="504"/>
      <c r="I14" s="504"/>
      <c r="J14" s="504"/>
      <c r="K14" s="505"/>
      <c r="L14" s="388" t="s">
        <v>203</v>
      </c>
      <c r="M14" s="389"/>
      <c r="N14" s="389"/>
      <c r="O14" s="389"/>
      <c r="P14" s="389"/>
      <c r="Q14" s="390"/>
      <c r="R14" s="385">
        <v>383553</v>
      </c>
      <c r="S14" s="386"/>
      <c r="T14" s="386"/>
      <c r="U14" s="386"/>
      <c r="V14" s="387"/>
      <c r="W14" s="382"/>
      <c r="X14" s="383"/>
      <c r="Y14" s="383"/>
      <c r="Z14" s="383"/>
      <c r="AA14" s="383"/>
      <c r="AB14" s="384"/>
      <c r="AC14" s="509">
        <v>6.9</v>
      </c>
      <c r="AD14" s="510"/>
      <c r="AE14" s="510"/>
      <c r="AF14" s="510"/>
      <c r="AG14" s="511"/>
      <c r="AH14" s="509">
        <v>8.3000000000000007</v>
      </c>
      <c r="AI14" s="510"/>
      <c r="AJ14" s="510"/>
      <c r="AK14" s="510"/>
      <c r="AL14" s="520"/>
      <c r="AM14" s="376"/>
      <c r="AN14" s="377"/>
      <c r="AO14" s="377"/>
      <c r="AP14" s="377"/>
      <c r="AQ14" s="377"/>
      <c r="AR14" s="377"/>
      <c r="AS14" s="377"/>
      <c r="AT14" s="378"/>
      <c r="AU14" s="400"/>
      <c r="AV14" s="398"/>
      <c r="AW14" s="398"/>
      <c r="AX14" s="398"/>
      <c r="AY14" s="361"/>
      <c r="AZ14" s="362"/>
      <c r="BA14" s="362"/>
      <c r="BB14" s="362"/>
      <c r="BC14" s="362"/>
      <c r="BD14" s="362"/>
      <c r="BE14" s="362"/>
      <c r="BF14" s="362"/>
      <c r="BG14" s="362"/>
      <c r="BH14" s="362"/>
      <c r="BI14" s="362"/>
      <c r="BJ14" s="362"/>
      <c r="BK14" s="362"/>
      <c r="BL14" s="362"/>
      <c r="BM14" s="363"/>
      <c r="BN14" s="364"/>
      <c r="BO14" s="365"/>
      <c r="BP14" s="365"/>
      <c r="BQ14" s="365"/>
      <c r="BR14" s="365"/>
      <c r="BS14" s="365"/>
      <c r="BT14" s="365"/>
      <c r="BU14" s="366"/>
      <c r="BV14" s="364"/>
      <c r="BW14" s="365"/>
      <c r="BX14" s="365"/>
      <c r="BY14" s="365"/>
      <c r="BZ14" s="365"/>
      <c r="CA14" s="365"/>
      <c r="CB14" s="365"/>
      <c r="CC14" s="366"/>
      <c r="CD14" s="355" t="s">
        <v>204</v>
      </c>
      <c r="CE14" s="356"/>
      <c r="CF14" s="356"/>
      <c r="CG14" s="356"/>
      <c r="CH14" s="356"/>
      <c r="CI14" s="356"/>
      <c r="CJ14" s="356"/>
      <c r="CK14" s="356"/>
      <c r="CL14" s="356"/>
      <c r="CM14" s="356"/>
      <c r="CN14" s="356"/>
      <c r="CO14" s="356"/>
      <c r="CP14" s="356"/>
      <c r="CQ14" s="356"/>
      <c r="CR14" s="356"/>
      <c r="CS14" s="357"/>
      <c r="CT14" s="358">
        <v>24.9</v>
      </c>
      <c r="CU14" s="359"/>
      <c r="CV14" s="359"/>
      <c r="CW14" s="359"/>
      <c r="CX14" s="359"/>
      <c r="CY14" s="359"/>
      <c r="CZ14" s="359"/>
      <c r="DA14" s="360"/>
      <c r="DB14" s="358">
        <v>24.2</v>
      </c>
      <c r="DC14" s="359"/>
      <c r="DD14" s="359"/>
      <c r="DE14" s="359"/>
      <c r="DF14" s="359"/>
      <c r="DG14" s="359"/>
      <c r="DH14" s="359"/>
      <c r="DI14" s="360"/>
      <c r="DJ14" s="134"/>
      <c r="DK14" s="134"/>
      <c r="DL14" s="134"/>
      <c r="DM14" s="134"/>
      <c r="DN14" s="134"/>
      <c r="DO14" s="134"/>
    </row>
    <row r="15" spans="1:119" ht="18.75" customHeight="1">
      <c r="A15" s="135"/>
      <c r="B15" s="503"/>
      <c r="C15" s="504"/>
      <c r="D15" s="504"/>
      <c r="E15" s="504"/>
      <c r="F15" s="504"/>
      <c r="G15" s="504"/>
      <c r="H15" s="504"/>
      <c r="I15" s="504"/>
      <c r="J15" s="504"/>
      <c r="K15" s="505"/>
      <c r="L15" s="150"/>
      <c r="M15" s="367" t="s">
        <v>205</v>
      </c>
      <c r="N15" s="368"/>
      <c r="O15" s="368"/>
      <c r="P15" s="368"/>
      <c r="Q15" s="369"/>
      <c r="R15" s="385">
        <v>383553</v>
      </c>
      <c r="S15" s="386"/>
      <c r="T15" s="386"/>
      <c r="U15" s="386"/>
      <c r="V15" s="387"/>
      <c r="W15" s="379" t="s">
        <v>206</v>
      </c>
      <c r="X15" s="380"/>
      <c r="Y15" s="380"/>
      <c r="Z15" s="380"/>
      <c r="AA15" s="380"/>
      <c r="AB15" s="381"/>
      <c r="AC15" s="404">
        <v>40276</v>
      </c>
      <c r="AD15" s="405"/>
      <c r="AE15" s="405"/>
      <c r="AF15" s="405"/>
      <c r="AG15" s="406"/>
      <c r="AH15" s="404">
        <v>44748</v>
      </c>
      <c r="AI15" s="405"/>
      <c r="AJ15" s="405"/>
      <c r="AK15" s="405"/>
      <c r="AL15" s="418"/>
      <c r="AM15" s="376"/>
      <c r="AN15" s="377"/>
      <c r="AO15" s="377"/>
      <c r="AP15" s="377"/>
      <c r="AQ15" s="377"/>
      <c r="AR15" s="377"/>
      <c r="AS15" s="377"/>
      <c r="AT15" s="378"/>
      <c r="AU15" s="400"/>
      <c r="AV15" s="398"/>
      <c r="AW15" s="398"/>
      <c r="AX15" s="398"/>
      <c r="AY15" s="438" t="s">
        <v>207</v>
      </c>
      <c r="AZ15" s="439"/>
      <c r="BA15" s="439"/>
      <c r="BB15" s="439"/>
      <c r="BC15" s="439"/>
      <c r="BD15" s="439"/>
      <c r="BE15" s="439"/>
      <c r="BF15" s="439"/>
      <c r="BG15" s="439"/>
      <c r="BH15" s="439"/>
      <c r="BI15" s="439"/>
      <c r="BJ15" s="439"/>
      <c r="BK15" s="439"/>
      <c r="BL15" s="439"/>
      <c r="BM15" s="440"/>
      <c r="BN15" s="429">
        <v>44818847</v>
      </c>
      <c r="BO15" s="430"/>
      <c r="BP15" s="430"/>
      <c r="BQ15" s="430"/>
      <c r="BR15" s="430"/>
      <c r="BS15" s="430"/>
      <c r="BT15" s="430"/>
      <c r="BU15" s="431"/>
      <c r="BV15" s="429">
        <v>45687284</v>
      </c>
      <c r="BW15" s="430"/>
      <c r="BX15" s="430"/>
      <c r="BY15" s="430"/>
      <c r="BZ15" s="430"/>
      <c r="CA15" s="430"/>
      <c r="CB15" s="430"/>
      <c r="CC15" s="431"/>
      <c r="CD15" s="521" t="s">
        <v>208</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4"/>
      <c r="DK15" s="134"/>
      <c r="DL15" s="134"/>
      <c r="DM15" s="134"/>
      <c r="DN15" s="134"/>
      <c r="DO15" s="134"/>
    </row>
    <row r="16" spans="1:119" ht="18.75" customHeight="1">
      <c r="A16" s="135"/>
      <c r="B16" s="503"/>
      <c r="C16" s="504"/>
      <c r="D16" s="504"/>
      <c r="E16" s="504"/>
      <c r="F16" s="504"/>
      <c r="G16" s="504"/>
      <c r="H16" s="504"/>
      <c r="I16" s="504"/>
      <c r="J16" s="504"/>
      <c r="K16" s="505"/>
      <c r="L16" s="388" t="s">
        <v>209</v>
      </c>
      <c r="M16" s="514"/>
      <c r="N16" s="514"/>
      <c r="O16" s="514"/>
      <c r="P16" s="514"/>
      <c r="Q16" s="515"/>
      <c r="R16" s="401" t="s">
        <v>210</v>
      </c>
      <c r="S16" s="402"/>
      <c r="T16" s="402"/>
      <c r="U16" s="402"/>
      <c r="V16" s="403"/>
      <c r="W16" s="382"/>
      <c r="X16" s="383"/>
      <c r="Y16" s="383"/>
      <c r="Z16" s="383"/>
      <c r="AA16" s="383"/>
      <c r="AB16" s="384"/>
      <c r="AC16" s="509">
        <v>22.2</v>
      </c>
      <c r="AD16" s="510"/>
      <c r="AE16" s="510"/>
      <c r="AF16" s="510"/>
      <c r="AG16" s="511"/>
      <c r="AH16" s="509">
        <v>22.5</v>
      </c>
      <c r="AI16" s="510"/>
      <c r="AJ16" s="510"/>
      <c r="AK16" s="510"/>
      <c r="AL16" s="520"/>
      <c r="AM16" s="376"/>
      <c r="AN16" s="377"/>
      <c r="AO16" s="377"/>
      <c r="AP16" s="377"/>
      <c r="AQ16" s="377"/>
      <c r="AR16" s="377"/>
      <c r="AS16" s="377"/>
      <c r="AT16" s="378"/>
      <c r="AU16" s="400"/>
      <c r="AV16" s="398"/>
      <c r="AW16" s="398"/>
      <c r="AX16" s="398"/>
      <c r="AY16" s="361" t="s">
        <v>211</v>
      </c>
      <c r="AZ16" s="362"/>
      <c r="BA16" s="362"/>
      <c r="BB16" s="362"/>
      <c r="BC16" s="362"/>
      <c r="BD16" s="362"/>
      <c r="BE16" s="362"/>
      <c r="BF16" s="362"/>
      <c r="BG16" s="362"/>
      <c r="BH16" s="362"/>
      <c r="BI16" s="362"/>
      <c r="BJ16" s="362"/>
      <c r="BK16" s="362"/>
      <c r="BL16" s="362"/>
      <c r="BM16" s="363"/>
      <c r="BN16" s="364">
        <v>64938424</v>
      </c>
      <c r="BO16" s="365"/>
      <c r="BP16" s="365"/>
      <c r="BQ16" s="365"/>
      <c r="BR16" s="365"/>
      <c r="BS16" s="365"/>
      <c r="BT16" s="365"/>
      <c r="BU16" s="366"/>
      <c r="BV16" s="364">
        <v>65826813</v>
      </c>
      <c r="BW16" s="365"/>
      <c r="BX16" s="365"/>
      <c r="BY16" s="365"/>
      <c r="BZ16" s="365"/>
      <c r="CA16" s="365"/>
      <c r="CB16" s="365"/>
      <c r="CC16" s="366"/>
      <c r="CD16" s="144"/>
      <c r="CE16" s="344"/>
      <c r="CF16" s="344"/>
      <c r="CG16" s="344"/>
      <c r="CH16" s="344"/>
      <c r="CI16" s="344"/>
      <c r="CJ16" s="344"/>
      <c r="CK16" s="344"/>
      <c r="CL16" s="344"/>
      <c r="CM16" s="344"/>
      <c r="CN16" s="344"/>
      <c r="CO16" s="344"/>
      <c r="CP16" s="344"/>
      <c r="CQ16" s="344"/>
      <c r="CR16" s="344"/>
      <c r="CS16" s="345"/>
      <c r="CT16" s="346"/>
      <c r="CU16" s="347"/>
      <c r="CV16" s="347"/>
      <c r="CW16" s="347"/>
      <c r="CX16" s="347"/>
      <c r="CY16" s="347"/>
      <c r="CZ16" s="347"/>
      <c r="DA16" s="348"/>
      <c r="DB16" s="346"/>
      <c r="DC16" s="347"/>
      <c r="DD16" s="347"/>
      <c r="DE16" s="347"/>
      <c r="DF16" s="347"/>
      <c r="DG16" s="347"/>
      <c r="DH16" s="347"/>
      <c r="DI16" s="348"/>
      <c r="DJ16" s="134"/>
      <c r="DK16" s="134"/>
      <c r="DL16" s="134"/>
      <c r="DM16" s="134"/>
      <c r="DN16" s="134"/>
      <c r="DO16" s="134"/>
    </row>
    <row r="17" spans="1:119" ht="18.75" customHeight="1" thickBot="1">
      <c r="A17" s="135"/>
      <c r="B17" s="506"/>
      <c r="C17" s="507"/>
      <c r="D17" s="507"/>
      <c r="E17" s="507"/>
      <c r="F17" s="507"/>
      <c r="G17" s="507"/>
      <c r="H17" s="507"/>
      <c r="I17" s="507"/>
      <c r="J17" s="507"/>
      <c r="K17" s="508"/>
      <c r="L17" s="154"/>
      <c r="M17" s="516" t="s">
        <v>212</v>
      </c>
      <c r="N17" s="517"/>
      <c r="O17" s="517"/>
      <c r="P17" s="517"/>
      <c r="Q17" s="518"/>
      <c r="R17" s="401" t="s">
        <v>213</v>
      </c>
      <c r="S17" s="402"/>
      <c r="T17" s="402"/>
      <c r="U17" s="402"/>
      <c r="V17" s="403"/>
      <c r="W17" s="379" t="s">
        <v>214</v>
      </c>
      <c r="X17" s="380"/>
      <c r="Y17" s="380"/>
      <c r="Z17" s="380"/>
      <c r="AA17" s="380"/>
      <c r="AB17" s="381"/>
      <c r="AC17" s="404">
        <v>128977</v>
      </c>
      <c r="AD17" s="405"/>
      <c r="AE17" s="405"/>
      <c r="AF17" s="405"/>
      <c r="AG17" s="406"/>
      <c r="AH17" s="404">
        <v>132659</v>
      </c>
      <c r="AI17" s="405"/>
      <c r="AJ17" s="405"/>
      <c r="AK17" s="405"/>
      <c r="AL17" s="418"/>
      <c r="AM17" s="376"/>
      <c r="AN17" s="377"/>
      <c r="AO17" s="377"/>
      <c r="AP17" s="377"/>
      <c r="AQ17" s="377"/>
      <c r="AR17" s="377"/>
      <c r="AS17" s="377"/>
      <c r="AT17" s="378"/>
      <c r="AU17" s="400"/>
      <c r="AV17" s="398"/>
      <c r="AW17" s="398"/>
      <c r="AX17" s="398"/>
      <c r="AY17" s="361" t="s">
        <v>215</v>
      </c>
      <c r="AZ17" s="362"/>
      <c r="BA17" s="362"/>
      <c r="BB17" s="362"/>
      <c r="BC17" s="362"/>
      <c r="BD17" s="362"/>
      <c r="BE17" s="362"/>
      <c r="BF17" s="362"/>
      <c r="BG17" s="362"/>
      <c r="BH17" s="362"/>
      <c r="BI17" s="362"/>
      <c r="BJ17" s="362"/>
      <c r="BK17" s="362"/>
      <c r="BL17" s="362"/>
      <c r="BM17" s="363"/>
      <c r="BN17" s="364">
        <v>58049215</v>
      </c>
      <c r="BO17" s="365"/>
      <c r="BP17" s="365"/>
      <c r="BQ17" s="365"/>
      <c r="BR17" s="365"/>
      <c r="BS17" s="365"/>
      <c r="BT17" s="365"/>
      <c r="BU17" s="366"/>
      <c r="BV17" s="364">
        <v>58987807</v>
      </c>
      <c r="BW17" s="365"/>
      <c r="BX17" s="365"/>
      <c r="BY17" s="365"/>
      <c r="BZ17" s="365"/>
      <c r="CA17" s="365"/>
      <c r="CB17" s="365"/>
      <c r="CC17" s="366"/>
      <c r="CD17" s="144"/>
      <c r="CE17" s="344"/>
      <c r="CF17" s="344"/>
      <c r="CG17" s="344"/>
      <c r="CH17" s="344"/>
      <c r="CI17" s="344"/>
      <c r="CJ17" s="344"/>
      <c r="CK17" s="344"/>
      <c r="CL17" s="344"/>
      <c r="CM17" s="344"/>
      <c r="CN17" s="344"/>
      <c r="CO17" s="344"/>
      <c r="CP17" s="344"/>
      <c r="CQ17" s="344"/>
      <c r="CR17" s="344"/>
      <c r="CS17" s="345"/>
      <c r="CT17" s="346"/>
      <c r="CU17" s="347"/>
      <c r="CV17" s="347"/>
      <c r="CW17" s="347"/>
      <c r="CX17" s="347"/>
      <c r="CY17" s="347"/>
      <c r="CZ17" s="347"/>
      <c r="DA17" s="348"/>
      <c r="DB17" s="346"/>
      <c r="DC17" s="347"/>
      <c r="DD17" s="347"/>
      <c r="DE17" s="347"/>
      <c r="DF17" s="347"/>
      <c r="DG17" s="347"/>
      <c r="DH17" s="347"/>
      <c r="DI17" s="348"/>
      <c r="DJ17" s="134"/>
      <c r="DK17" s="134"/>
      <c r="DL17" s="134"/>
      <c r="DM17" s="134"/>
      <c r="DN17" s="134"/>
      <c r="DO17" s="134"/>
    </row>
    <row r="18" spans="1:119" ht="18.75" customHeight="1" thickBot="1">
      <c r="A18" s="135"/>
      <c r="B18" s="490" t="s">
        <v>216</v>
      </c>
      <c r="C18" s="410"/>
      <c r="D18" s="410"/>
      <c r="E18" s="491"/>
      <c r="F18" s="491"/>
      <c r="G18" s="491"/>
      <c r="H18" s="491"/>
      <c r="I18" s="491"/>
      <c r="J18" s="491"/>
      <c r="K18" s="491"/>
      <c r="L18" s="492">
        <v>834.85</v>
      </c>
      <c r="M18" s="492"/>
      <c r="N18" s="492"/>
      <c r="O18" s="492"/>
      <c r="P18" s="492"/>
      <c r="Q18" s="492"/>
      <c r="R18" s="493"/>
      <c r="S18" s="493"/>
      <c r="T18" s="493"/>
      <c r="U18" s="493"/>
      <c r="V18" s="494"/>
      <c r="W18" s="512"/>
      <c r="X18" s="513"/>
      <c r="Y18" s="513"/>
      <c r="Z18" s="513"/>
      <c r="AA18" s="513"/>
      <c r="AB18" s="519"/>
      <c r="AC18" s="453">
        <v>70.900000000000006</v>
      </c>
      <c r="AD18" s="454"/>
      <c r="AE18" s="454"/>
      <c r="AF18" s="454"/>
      <c r="AG18" s="495"/>
      <c r="AH18" s="453">
        <v>66.599999999999994</v>
      </c>
      <c r="AI18" s="454"/>
      <c r="AJ18" s="454"/>
      <c r="AK18" s="454"/>
      <c r="AL18" s="455"/>
      <c r="AM18" s="376"/>
      <c r="AN18" s="377"/>
      <c r="AO18" s="377"/>
      <c r="AP18" s="377"/>
      <c r="AQ18" s="377"/>
      <c r="AR18" s="377"/>
      <c r="AS18" s="377"/>
      <c r="AT18" s="378"/>
      <c r="AU18" s="400"/>
      <c r="AV18" s="398"/>
      <c r="AW18" s="398"/>
      <c r="AX18" s="398"/>
      <c r="AY18" s="361" t="s">
        <v>217</v>
      </c>
      <c r="AZ18" s="362"/>
      <c r="BA18" s="362"/>
      <c r="BB18" s="362"/>
      <c r="BC18" s="362"/>
      <c r="BD18" s="362"/>
      <c r="BE18" s="362"/>
      <c r="BF18" s="362"/>
      <c r="BG18" s="362"/>
      <c r="BH18" s="362"/>
      <c r="BI18" s="362"/>
      <c r="BJ18" s="362"/>
      <c r="BK18" s="362"/>
      <c r="BL18" s="362"/>
      <c r="BM18" s="363"/>
      <c r="BN18" s="364">
        <v>80240346</v>
      </c>
      <c r="BO18" s="365"/>
      <c r="BP18" s="365"/>
      <c r="BQ18" s="365"/>
      <c r="BR18" s="365"/>
      <c r="BS18" s="365"/>
      <c r="BT18" s="365"/>
      <c r="BU18" s="366"/>
      <c r="BV18" s="364">
        <v>78594851</v>
      </c>
      <c r="BW18" s="365"/>
      <c r="BX18" s="365"/>
      <c r="BY18" s="365"/>
      <c r="BZ18" s="365"/>
      <c r="CA18" s="365"/>
      <c r="CB18" s="365"/>
      <c r="CC18" s="366"/>
      <c r="CD18" s="144"/>
      <c r="CE18" s="344"/>
      <c r="CF18" s="344"/>
      <c r="CG18" s="344"/>
      <c r="CH18" s="344"/>
      <c r="CI18" s="344"/>
      <c r="CJ18" s="344"/>
      <c r="CK18" s="344"/>
      <c r="CL18" s="344"/>
      <c r="CM18" s="344"/>
      <c r="CN18" s="344"/>
      <c r="CO18" s="344"/>
      <c r="CP18" s="344"/>
      <c r="CQ18" s="344"/>
      <c r="CR18" s="344"/>
      <c r="CS18" s="345"/>
      <c r="CT18" s="346"/>
      <c r="CU18" s="347"/>
      <c r="CV18" s="347"/>
      <c r="CW18" s="347"/>
      <c r="CX18" s="347"/>
      <c r="CY18" s="347"/>
      <c r="CZ18" s="347"/>
      <c r="DA18" s="348"/>
      <c r="DB18" s="346"/>
      <c r="DC18" s="347"/>
      <c r="DD18" s="347"/>
      <c r="DE18" s="347"/>
      <c r="DF18" s="347"/>
      <c r="DG18" s="347"/>
      <c r="DH18" s="347"/>
      <c r="DI18" s="348"/>
      <c r="DJ18" s="134"/>
      <c r="DK18" s="134"/>
      <c r="DL18" s="134"/>
      <c r="DM18" s="134"/>
      <c r="DN18" s="134"/>
      <c r="DO18" s="134"/>
    </row>
    <row r="19" spans="1:119" ht="18.75" customHeight="1" thickBot="1">
      <c r="A19" s="135"/>
      <c r="B19" s="490" t="s">
        <v>218</v>
      </c>
      <c r="C19" s="410"/>
      <c r="D19" s="410"/>
      <c r="E19" s="491"/>
      <c r="F19" s="491"/>
      <c r="G19" s="491"/>
      <c r="H19" s="491"/>
      <c r="I19" s="491"/>
      <c r="J19" s="491"/>
      <c r="K19" s="491"/>
      <c r="L19" s="487">
        <v>457</v>
      </c>
      <c r="M19" s="487"/>
      <c r="N19" s="487"/>
      <c r="O19" s="487"/>
      <c r="P19" s="487"/>
      <c r="Q19" s="487"/>
      <c r="R19" s="488"/>
      <c r="S19" s="488"/>
      <c r="T19" s="488"/>
      <c r="U19" s="488"/>
      <c r="V19" s="489"/>
      <c r="W19" s="391"/>
      <c r="X19" s="392"/>
      <c r="Y19" s="392"/>
      <c r="Z19" s="392"/>
      <c r="AA19" s="392"/>
      <c r="AB19" s="392"/>
      <c r="AC19" s="430"/>
      <c r="AD19" s="430"/>
      <c r="AE19" s="430"/>
      <c r="AF19" s="430"/>
      <c r="AG19" s="430"/>
      <c r="AH19" s="430"/>
      <c r="AI19" s="430"/>
      <c r="AJ19" s="430"/>
      <c r="AK19" s="430"/>
      <c r="AL19" s="431"/>
      <c r="AM19" s="376"/>
      <c r="AN19" s="377"/>
      <c r="AO19" s="377"/>
      <c r="AP19" s="377"/>
      <c r="AQ19" s="377"/>
      <c r="AR19" s="377"/>
      <c r="AS19" s="377"/>
      <c r="AT19" s="378"/>
      <c r="AU19" s="400"/>
      <c r="AV19" s="398"/>
      <c r="AW19" s="398"/>
      <c r="AX19" s="398"/>
      <c r="AY19" s="361" t="s">
        <v>219</v>
      </c>
      <c r="AZ19" s="362"/>
      <c r="BA19" s="362"/>
      <c r="BB19" s="362"/>
      <c r="BC19" s="362"/>
      <c r="BD19" s="362"/>
      <c r="BE19" s="362"/>
      <c r="BF19" s="362"/>
      <c r="BG19" s="362"/>
      <c r="BH19" s="362"/>
      <c r="BI19" s="362"/>
      <c r="BJ19" s="362"/>
      <c r="BK19" s="362"/>
      <c r="BL19" s="362"/>
      <c r="BM19" s="363"/>
      <c r="BN19" s="364">
        <v>102034959</v>
      </c>
      <c r="BO19" s="365"/>
      <c r="BP19" s="365"/>
      <c r="BQ19" s="365"/>
      <c r="BR19" s="365"/>
      <c r="BS19" s="365"/>
      <c r="BT19" s="365"/>
      <c r="BU19" s="366"/>
      <c r="BV19" s="364">
        <v>102810774</v>
      </c>
      <c r="BW19" s="365"/>
      <c r="BX19" s="365"/>
      <c r="BY19" s="365"/>
      <c r="BZ19" s="365"/>
      <c r="CA19" s="365"/>
      <c r="CB19" s="365"/>
      <c r="CC19" s="366"/>
      <c r="CD19" s="144"/>
      <c r="CE19" s="344"/>
      <c r="CF19" s="344"/>
      <c r="CG19" s="344"/>
      <c r="CH19" s="344"/>
      <c r="CI19" s="344"/>
      <c r="CJ19" s="344"/>
      <c r="CK19" s="344"/>
      <c r="CL19" s="344"/>
      <c r="CM19" s="344"/>
      <c r="CN19" s="344"/>
      <c r="CO19" s="344"/>
      <c r="CP19" s="344"/>
      <c r="CQ19" s="344"/>
      <c r="CR19" s="344"/>
      <c r="CS19" s="345"/>
      <c r="CT19" s="346"/>
      <c r="CU19" s="347"/>
      <c r="CV19" s="347"/>
      <c r="CW19" s="347"/>
      <c r="CX19" s="347"/>
      <c r="CY19" s="347"/>
      <c r="CZ19" s="347"/>
      <c r="DA19" s="348"/>
      <c r="DB19" s="346"/>
      <c r="DC19" s="347"/>
      <c r="DD19" s="347"/>
      <c r="DE19" s="347"/>
      <c r="DF19" s="347"/>
      <c r="DG19" s="347"/>
      <c r="DH19" s="347"/>
      <c r="DI19" s="348"/>
      <c r="DJ19" s="134"/>
      <c r="DK19" s="134"/>
      <c r="DL19" s="134"/>
      <c r="DM19" s="134"/>
      <c r="DN19" s="134"/>
      <c r="DO19" s="134"/>
    </row>
    <row r="20" spans="1:119" ht="18.75" customHeight="1" thickBot="1">
      <c r="A20" s="135"/>
      <c r="B20" s="490" t="s">
        <v>220</v>
      </c>
      <c r="C20" s="410"/>
      <c r="D20" s="410"/>
      <c r="E20" s="491"/>
      <c r="F20" s="491"/>
      <c r="G20" s="491"/>
      <c r="H20" s="491"/>
      <c r="I20" s="491"/>
      <c r="J20" s="491"/>
      <c r="K20" s="491"/>
      <c r="L20" s="487">
        <v>146520</v>
      </c>
      <c r="M20" s="487"/>
      <c r="N20" s="487"/>
      <c r="O20" s="487"/>
      <c r="P20" s="487"/>
      <c r="Q20" s="487"/>
      <c r="R20" s="488"/>
      <c r="S20" s="488"/>
      <c r="T20" s="488"/>
      <c r="U20" s="488"/>
      <c r="V20" s="489"/>
      <c r="W20" s="512"/>
      <c r="X20" s="513"/>
      <c r="Y20" s="513"/>
      <c r="Z20" s="513"/>
      <c r="AA20" s="513"/>
      <c r="AB20" s="513"/>
      <c r="AC20" s="359"/>
      <c r="AD20" s="359"/>
      <c r="AE20" s="359"/>
      <c r="AF20" s="359"/>
      <c r="AG20" s="359"/>
      <c r="AH20" s="359"/>
      <c r="AI20" s="359"/>
      <c r="AJ20" s="359"/>
      <c r="AK20" s="359"/>
      <c r="AL20" s="360"/>
      <c r="AM20" s="499"/>
      <c r="AN20" s="420"/>
      <c r="AO20" s="420"/>
      <c r="AP20" s="420"/>
      <c r="AQ20" s="420"/>
      <c r="AR20" s="420"/>
      <c r="AS20" s="420"/>
      <c r="AT20" s="421"/>
      <c r="AU20" s="496"/>
      <c r="AV20" s="497"/>
      <c r="AW20" s="497"/>
      <c r="AX20" s="498"/>
      <c r="AY20" s="361"/>
      <c r="AZ20" s="362"/>
      <c r="BA20" s="362"/>
      <c r="BB20" s="362"/>
      <c r="BC20" s="362"/>
      <c r="BD20" s="362"/>
      <c r="BE20" s="362"/>
      <c r="BF20" s="362"/>
      <c r="BG20" s="362"/>
      <c r="BH20" s="362"/>
      <c r="BI20" s="362"/>
      <c r="BJ20" s="362"/>
      <c r="BK20" s="362"/>
      <c r="BL20" s="362"/>
      <c r="BM20" s="363"/>
      <c r="BN20" s="364"/>
      <c r="BO20" s="365"/>
      <c r="BP20" s="365"/>
      <c r="BQ20" s="365"/>
      <c r="BR20" s="365"/>
      <c r="BS20" s="365"/>
      <c r="BT20" s="365"/>
      <c r="BU20" s="366"/>
      <c r="BV20" s="364"/>
      <c r="BW20" s="365"/>
      <c r="BX20" s="365"/>
      <c r="BY20" s="365"/>
      <c r="BZ20" s="365"/>
      <c r="CA20" s="365"/>
      <c r="CB20" s="365"/>
      <c r="CC20" s="366"/>
      <c r="CD20" s="144"/>
      <c r="CE20" s="344"/>
      <c r="CF20" s="344"/>
      <c r="CG20" s="344"/>
      <c r="CH20" s="344"/>
      <c r="CI20" s="344"/>
      <c r="CJ20" s="344"/>
      <c r="CK20" s="344"/>
      <c r="CL20" s="344"/>
      <c r="CM20" s="344"/>
      <c r="CN20" s="344"/>
      <c r="CO20" s="344"/>
      <c r="CP20" s="344"/>
      <c r="CQ20" s="344"/>
      <c r="CR20" s="344"/>
      <c r="CS20" s="345"/>
      <c r="CT20" s="346"/>
      <c r="CU20" s="347"/>
      <c r="CV20" s="347"/>
      <c r="CW20" s="347"/>
      <c r="CX20" s="347"/>
      <c r="CY20" s="347"/>
      <c r="CZ20" s="347"/>
      <c r="DA20" s="348"/>
      <c r="DB20" s="346"/>
      <c r="DC20" s="347"/>
      <c r="DD20" s="347"/>
      <c r="DE20" s="347"/>
      <c r="DF20" s="347"/>
      <c r="DG20" s="347"/>
      <c r="DH20" s="347"/>
      <c r="DI20" s="348"/>
      <c r="DJ20" s="134"/>
      <c r="DK20" s="134"/>
      <c r="DL20" s="134"/>
      <c r="DM20" s="134"/>
      <c r="DN20" s="134"/>
      <c r="DO20" s="134"/>
    </row>
    <row r="21" spans="1:119" ht="18.75" customHeight="1">
      <c r="A21" s="135"/>
      <c r="B21" s="462" t="s">
        <v>221</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61"/>
      <c r="AZ21" s="362"/>
      <c r="BA21" s="362"/>
      <c r="BB21" s="362"/>
      <c r="BC21" s="362"/>
      <c r="BD21" s="362"/>
      <c r="BE21" s="362"/>
      <c r="BF21" s="362"/>
      <c r="BG21" s="362"/>
      <c r="BH21" s="362"/>
      <c r="BI21" s="362"/>
      <c r="BJ21" s="362"/>
      <c r="BK21" s="362"/>
      <c r="BL21" s="362"/>
      <c r="BM21" s="363"/>
      <c r="BN21" s="364"/>
      <c r="BO21" s="365"/>
      <c r="BP21" s="365"/>
      <c r="BQ21" s="365"/>
      <c r="BR21" s="365"/>
      <c r="BS21" s="365"/>
      <c r="BT21" s="365"/>
      <c r="BU21" s="366"/>
      <c r="BV21" s="364"/>
      <c r="BW21" s="365"/>
      <c r="BX21" s="365"/>
      <c r="BY21" s="365"/>
      <c r="BZ21" s="365"/>
      <c r="CA21" s="365"/>
      <c r="CB21" s="365"/>
      <c r="CC21" s="366"/>
      <c r="CD21" s="144"/>
      <c r="CE21" s="344"/>
      <c r="CF21" s="344"/>
      <c r="CG21" s="344"/>
      <c r="CH21" s="344"/>
      <c r="CI21" s="344"/>
      <c r="CJ21" s="344"/>
      <c r="CK21" s="344"/>
      <c r="CL21" s="344"/>
      <c r="CM21" s="344"/>
      <c r="CN21" s="344"/>
      <c r="CO21" s="344"/>
      <c r="CP21" s="344"/>
      <c r="CQ21" s="344"/>
      <c r="CR21" s="344"/>
      <c r="CS21" s="345"/>
      <c r="CT21" s="346"/>
      <c r="CU21" s="347"/>
      <c r="CV21" s="347"/>
      <c r="CW21" s="347"/>
      <c r="CX21" s="347"/>
      <c r="CY21" s="347"/>
      <c r="CZ21" s="347"/>
      <c r="DA21" s="348"/>
      <c r="DB21" s="346"/>
      <c r="DC21" s="347"/>
      <c r="DD21" s="347"/>
      <c r="DE21" s="347"/>
      <c r="DF21" s="347"/>
      <c r="DG21" s="347"/>
      <c r="DH21" s="347"/>
      <c r="DI21" s="348"/>
      <c r="DJ21" s="134"/>
      <c r="DK21" s="134"/>
      <c r="DL21" s="134"/>
      <c r="DM21" s="134"/>
      <c r="DN21" s="134"/>
      <c r="DO21" s="134"/>
    </row>
    <row r="22" spans="1:119" ht="18.75" customHeight="1" thickBot="1">
      <c r="A22" s="135"/>
      <c r="B22" s="477" t="s">
        <v>222</v>
      </c>
      <c r="C22" s="478"/>
      <c r="D22" s="479"/>
      <c r="E22" s="486" t="s">
        <v>91</v>
      </c>
      <c r="F22" s="380"/>
      <c r="G22" s="380"/>
      <c r="H22" s="380"/>
      <c r="I22" s="380"/>
      <c r="J22" s="380"/>
      <c r="K22" s="381"/>
      <c r="L22" s="486" t="s">
        <v>223</v>
      </c>
      <c r="M22" s="380"/>
      <c r="N22" s="380"/>
      <c r="O22" s="380"/>
      <c r="P22" s="381"/>
      <c r="Q22" s="468" t="s">
        <v>224</v>
      </c>
      <c r="R22" s="469"/>
      <c r="S22" s="469"/>
      <c r="T22" s="469"/>
      <c r="U22" s="469"/>
      <c r="V22" s="470"/>
      <c r="W22" s="559" t="s">
        <v>225</v>
      </c>
      <c r="X22" s="478"/>
      <c r="Y22" s="479"/>
      <c r="Z22" s="486" t="s">
        <v>91</v>
      </c>
      <c r="AA22" s="380"/>
      <c r="AB22" s="380"/>
      <c r="AC22" s="380"/>
      <c r="AD22" s="380"/>
      <c r="AE22" s="380"/>
      <c r="AF22" s="380"/>
      <c r="AG22" s="381"/>
      <c r="AH22" s="456" t="s">
        <v>226</v>
      </c>
      <c r="AI22" s="380"/>
      <c r="AJ22" s="380"/>
      <c r="AK22" s="380"/>
      <c r="AL22" s="381"/>
      <c r="AM22" s="456" t="s">
        <v>227</v>
      </c>
      <c r="AN22" s="457"/>
      <c r="AO22" s="457"/>
      <c r="AP22" s="457"/>
      <c r="AQ22" s="457"/>
      <c r="AR22" s="458"/>
      <c r="AS22" s="468" t="s">
        <v>224</v>
      </c>
      <c r="AT22" s="469"/>
      <c r="AU22" s="469"/>
      <c r="AV22" s="469"/>
      <c r="AW22" s="469"/>
      <c r="AX22" s="557"/>
      <c r="AY22" s="450"/>
      <c r="AZ22" s="451"/>
      <c r="BA22" s="451"/>
      <c r="BB22" s="451"/>
      <c r="BC22" s="451"/>
      <c r="BD22" s="451"/>
      <c r="BE22" s="451"/>
      <c r="BF22" s="451"/>
      <c r="BG22" s="451"/>
      <c r="BH22" s="451"/>
      <c r="BI22" s="451"/>
      <c r="BJ22" s="451"/>
      <c r="BK22" s="451"/>
      <c r="BL22" s="451"/>
      <c r="BM22" s="452"/>
      <c r="BN22" s="432"/>
      <c r="BO22" s="433"/>
      <c r="BP22" s="433"/>
      <c r="BQ22" s="433"/>
      <c r="BR22" s="433"/>
      <c r="BS22" s="433"/>
      <c r="BT22" s="433"/>
      <c r="BU22" s="434"/>
      <c r="BV22" s="432"/>
      <c r="BW22" s="433"/>
      <c r="BX22" s="433"/>
      <c r="BY22" s="433"/>
      <c r="BZ22" s="433"/>
      <c r="CA22" s="433"/>
      <c r="CB22" s="433"/>
      <c r="CC22" s="434"/>
      <c r="CD22" s="144"/>
      <c r="CE22" s="344"/>
      <c r="CF22" s="344"/>
      <c r="CG22" s="344"/>
      <c r="CH22" s="344"/>
      <c r="CI22" s="344"/>
      <c r="CJ22" s="344"/>
      <c r="CK22" s="344"/>
      <c r="CL22" s="344"/>
      <c r="CM22" s="344"/>
      <c r="CN22" s="344"/>
      <c r="CO22" s="344"/>
      <c r="CP22" s="344"/>
      <c r="CQ22" s="344"/>
      <c r="CR22" s="344"/>
      <c r="CS22" s="345"/>
      <c r="CT22" s="346"/>
      <c r="CU22" s="347"/>
      <c r="CV22" s="347"/>
      <c r="CW22" s="347"/>
      <c r="CX22" s="347"/>
      <c r="CY22" s="347"/>
      <c r="CZ22" s="347"/>
      <c r="DA22" s="348"/>
      <c r="DB22" s="346"/>
      <c r="DC22" s="347"/>
      <c r="DD22" s="347"/>
      <c r="DE22" s="347"/>
      <c r="DF22" s="347"/>
      <c r="DG22" s="347"/>
      <c r="DH22" s="347"/>
      <c r="DI22" s="348"/>
      <c r="DJ22" s="134"/>
      <c r="DK22" s="134"/>
      <c r="DL22" s="134"/>
      <c r="DM22" s="134"/>
      <c r="DN22" s="134"/>
      <c r="DO22" s="134"/>
    </row>
    <row r="23" spans="1:119" ht="18.75" customHeight="1">
      <c r="A23" s="135"/>
      <c r="B23" s="480"/>
      <c r="C23" s="481"/>
      <c r="D23" s="482"/>
      <c r="E23" s="474"/>
      <c r="F23" s="383"/>
      <c r="G23" s="383"/>
      <c r="H23" s="383"/>
      <c r="I23" s="383"/>
      <c r="J23" s="383"/>
      <c r="K23" s="384"/>
      <c r="L23" s="474"/>
      <c r="M23" s="383"/>
      <c r="N23" s="383"/>
      <c r="O23" s="383"/>
      <c r="P23" s="384"/>
      <c r="Q23" s="471"/>
      <c r="R23" s="472"/>
      <c r="S23" s="472"/>
      <c r="T23" s="472"/>
      <c r="U23" s="472"/>
      <c r="V23" s="473"/>
      <c r="W23" s="560"/>
      <c r="X23" s="481"/>
      <c r="Y23" s="482"/>
      <c r="Z23" s="474"/>
      <c r="AA23" s="383"/>
      <c r="AB23" s="383"/>
      <c r="AC23" s="383"/>
      <c r="AD23" s="383"/>
      <c r="AE23" s="383"/>
      <c r="AF23" s="383"/>
      <c r="AG23" s="384"/>
      <c r="AH23" s="474"/>
      <c r="AI23" s="383"/>
      <c r="AJ23" s="383"/>
      <c r="AK23" s="383"/>
      <c r="AL23" s="384"/>
      <c r="AM23" s="459"/>
      <c r="AN23" s="460"/>
      <c r="AO23" s="460"/>
      <c r="AP23" s="460"/>
      <c r="AQ23" s="460"/>
      <c r="AR23" s="461"/>
      <c r="AS23" s="471"/>
      <c r="AT23" s="472"/>
      <c r="AU23" s="472"/>
      <c r="AV23" s="472"/>
      <c r="AW23" s="472"/>
      <c r="AX23" s="558"/>
      <c r="AY23" s="438" t="s">
        <v>134</v>
      </c>
      <c r="AZ23" s="439"/>
      <c r="BA23" s="439"/>
      <c r="BB23" s="439"/>
      <c r="BC23" s="439"/>
      <c r="BD23" s="439"/>
      <c r="BE23" s="439"/>
      <c r="BF23" s="439"/>
      <c r="BG23" s="439"/>
      <c r="BH23" s="439"/>
      <c r="BI23" s="439"/>
      <c r="BJ23" s="439"/>
      <c r="BK23" s="439"/>
      <c r="BL23" s="439"/>
      <c r="BM23" s="440"/>
      <c r="BN23" s="364">
        <v>131095568</v>
      </c>
      <c r="BO23" s="365"/>
      <c r="BP23" s="365"/>
      <c r="BQ23" s="365"/>
      <c r="BR23" s="365"/>
      <c r="BS23" s="365"/>
      <c r="BT23" s="365"/>
      <c r="BU23" s="366"/>
      <c r="BV23" s="364">
        <v>134001962</v>
      </c>
      <c r="BW23" s="365"/>
      <c r="BX23" s="365"/>
      <c r="BY23" s="365"/>
      <c r="BZ23" s="365"/>
      <c r="CA23" s="365"/>
      <c r="CB23" s="365"/>
      <c r="CC23" s="366"/>
      <c r="CD23" s="144"/>
      <c r="CE23" s="344"/>
      <c r="CF23" s="344"/>
      <c r="CG23" s="344"/>
      <c r="CH23" s="344"/>
      <c r="CI23" s="344"/>
      <c r="CJ23" s="344"/>
      <c r="CK23" s="344"/>
      <c r="CL23" s="344"/>
      <c r="CM23" s="344"/>
      <c r="CN23" s="344"/>
      <c r="CO23" s="344"/>
      <c r="CP23" s="344"/>
      <c r="CQ23" s="344"/>
      <c r="CR23" s="344"/>
      <c r="CS23" s="345"/>
      <c r="CT23" s="346"/>
      <c r="CU23" s="347"/>
      <c r="CV23" s="347"/>
      <c r="CW23" s="347"/>
      <c r="CX23" s="347"/>
      <c r="CY23" s="347"/>
      <c r="CZ23" s="347"/>
      <c r="DA23" s="348"/>
      <c r="DB23" s="346"/>
      <c r="DC23" s="347"/>
      <c r="DD23" s="347"/>
      <c r="DE23" s="347"/>
      <c r="DF23" s="347"/>
      <c r="DG23" s="347"/>
      <c r="DH23" s="347"/>
      <c r="DI23" s="348"/>
      <c r="DJ23" s="134"/>
      <c r="DK23" s="134"/>
      <c r="DL23" s="134"/>
      <c r="DM23" s="134"/>
      <c r="DN23" s="134"/>
      <c r="DO23" s="134"/>
    </row>
    <row r="24" spans="1:119" ht="18.75" customHeight="1" thickBot="1">
      <c r="A24" s="135"/>
      <c r="B24" s="480"/>
      <c r="C24" s="481"/>
      <c r="D24" s="482"/>
      <c r="E24" s="417" t="s">
        <v>228</v>
      </c>
      <c r="F24" s="377"/>
      <c r="G24" s="377"/>
      <c r="H24" s="377"/>
      <c r="I24" s="377"/>
      <c r="J24" s="377"/>
      <c r="K24" s="378"/>
      <c r="L24" s="404">
        <v>1</v>
      </c>
      <c r="M24" s="405"/>
      <c r="N24" s="405"/>
      <c r="O24" s="405"/>
      <c r="P24" s="406"/>
      <c r="Q24" s="404">
        <v>10850</v>
      </c>
      <c r="R24" s="405"/>
      <c r="S24" s="405"/>
      <c r="T24" s="405"/>
      <c r="U24" s="405"/>
      <c r="V24" s="406"/>
      <c r="W24" s="560"/>
      <c r="X24" s="481"/>
      <c r="Y24" s="482"/>
      <c r="Z24" s="417" t="s">
        <v>229</v>
      </c>
      <c r="AA24" s="377"/>
      <c r="AB24" s="377"/>
      <c r="AC24" s="377"/>
      <c r="AD24" s="377"/>
      <c r="AE24" s="377"/>
      <c r="AF24" s="377"/>
      <c r="AG24" s="378"/>
      <c r="AH24" s="404">
        <v>2513</v>
      </c>
      <c r="AI24" s="405"/>
      <c r="AJ24" s="405"/>
      <c r="AK24" s="405"/>
      <c r="AL24" s="406"/>
      <c r="AM24" s="404">
        <v>8214997</v>
      </c>
      <c r="AN24" s="405"/>
      <c r="AO24" s="405"/>
      <c r="AP24" s="405"/>
      <c r="AQ24" s="405"/>
      <c r="AR24" s="406"/>
      <c r="AS24" s="404">
        <v>3269</v>
      </c>
      <c r="AT24" s="405"/>
      <c r="AU24" s="405"/>
      <c r="AV24" s="405"/>
      <c r="AW24" s="405"/>
      <c r="AX24" s="418"/>
      <c r="AY24" s="450" t="s">
        <v>230</v>
      </c>
      <c r="AZ24" s="451"/>
      <c r="BA24" s="451"/>
      <c r="BB24" s="451"/>
      <c r="BC24" s="451"/>
      <c r="BD24" s="451"/>
      <c r="BE24" s="451"/>
      <c r="BF24" s="451"/>
      <c r="BG24" s="451"/>
      <c r="BH24" s="451"/>
      <c r="BI24" s="451"/>
      <c r="BJ24" s="451"/>
      <c r="BK24" s="451"/>
      <c r="BL24" s="451"/>
      <c r="BM24" s="452"/>
      <c r="BN24" s="364">
        <v>98076969</v>
      </c>
      <c r="BO24" s="365"/>
      <c r="BP24" s="365"/>
      <c r="BQ24" s="365"/>
      <c r="BR24" s="365"/>
      <c r="BS24" s="365"/>
      <c r="BT24" s="365"/>
      <c r="BU24" s="366"/>
      <c r="BV24" s="364">
        <v>99015085</v>
      </c>
      <c r="BW24" s="365"/>
      <c r="BX24" s="365"/>
      <c r="BY24" s="365"/>
      <c r="BZ24" s="365"/>
      <c r="CA24" s="365"/>
      <c r="CB24" s="365"/>
      <c r="CC24" s="366"/>
      <c r="CD24" s="144"/>
      <c r="CE24" s="344"/>
      <c r="CF24" s="344"/>
      <c r="CG24" s="344"/>
      <c r="CH24" s="344"/>
      <c r="CI24" s="344"/>
      <c r="CJ24" s="344"/>
      <c r="CK24" s="344"/>
      <c r="CL24" s="344"/>
      <c r="CM24" s="344"/>
      <c r="CN24" s="344"/>
      <c r="CO24" s="344"/>
      <c r="CP24" s="344"/>
      <c r="CQ24" s="344"/>
      <c r="CR24" s="344"/>
      <c r="CS24" s="345"/>
      <c r="CT24" s="346"/>
      <c r="CU24" s="347"/>
      <c r="CV24" s="347"/>
      <c r="CW24" s="347"/>
      <c r="CX24" s="347"/>
      <c r="CY24" s="347"/>
      <c r="CZ24" s="347"/>
      <c r="DA24" s="348"/>
      <c r="DB24" s="346"/>
      <c r="DC24" s="347"/>
      <c r="DD24" s="347"/>
      <c r="DE24" s="347"/>
      <c r="DF24" s="347"/>
      <c r="DG24" s="347"/>
      <c r="DH24" s="347"/>
      <c r="DI24" s="348"/>
      <c r="DJ24" s="134"/>
      <c r="DK24" s="134"/>
      <c r="DL24" s="134"/>
      <c r="DM24" s="134"/>
      <c r="DN24" s="134"/>
      <c r="DO24" s="134"/>
    </row>
    <row r="25" spans="1:119" s="134" customFormat="1" ht="18.75" customHeight="1">
      <c r="A25" s="135"/>
      <c r="B25" s="480"/>
      <c r="C25" s="481"/>
      <c r="D25" s="482"/>
      <c r="E25" s="417" t="s">
        <v>231</v>
      </c>
      <c r="F25" s="377"/>
      <c r="G25" s="377"/>
      <c r="H25" s="377"/>
      <c r="I25" s="377"/>
      <c r="J25" s="377"/>
      <c r="K25" s="378"/>
      <c r="L25" s="404">
        <v>2</v>
      </c>
      <c r="M25" s="405"/>
      <c r="N25" s="405"/>
      <c r="O25" s="405"/>
      <c r="P25" s="406"/>
      <c r="Q25" s="404">
        <v>8890</v>
      </c>
      <c r="R25" s="405"/>
      <c r="S25" s="405"/>
      <c r="T25" s="405"/>
      <c r="U25" s="405"/>
      <c r="V25" s="406"/>
      <c r="W25" s="560"/>
      <c r="X25" s="481"/>
      <c r="Y25" s="482"/>
      <c r="Z25" s="417" t="s">
        <v>232</v>
      </c>
      <c r="AA25" s="377"/>
      <c r="AB25" s="377"/>
      <c r="AC25" s="377"/>
      <c r="AD25" s="377"/>
      <c r="AE25" s="377"/>
      <c r="AF25" s="377"/>
      <c r="AG25" s="378"/>
      <c r="AH25" s="404">
        <v>465</v>
      </c>
      <c r="AI25" s="405"/>
      <c r="AJ25" s="405"/>
      <c r="AK25" s="405"/>
      <c r="AL25" s="406"/>
      <c r="AM25" s="404">
        <v>1421970</v>
      </c>
      <c r="AN25" s="405"/>
      <c r="AO25" s="405"/>
      <c r="AP25" s="405"/>
      <c r="AQ25" s="405"/>
      <c r="AR25" s="406"/>
      <c r="AS25" s="404">
        <v>3058</v>
      </c>
      <c r="AT25" s="405"/>
      <c r="AU25" s="405"/>
      <c r="AV25" s="405"/>
      <c r="AW25" s="405"/>
      <c r="AX25" s="418"/>
      <c r="AY25" s="438" t="s">
        <v>233</v>
      </c>
      <c r="AZ25" s="439"/>
      <c r="BA25" s="439"/>
      <c r="BB25" s="439"/>
      <c r="BC25" s="439"/>
      <c r="BD25" s="439"/>
      <c r="BE25" s="439"/>
      <c r="BF25" s="439"/>
      <c r="BG25" s="439"/>
      <c r="BH25" s="439"/>
      <c r="BI25" s="439"/>
      <c r="BJ25" s="439"/>
      <c r="BK25" s="439"/>
      <c r="BL25" s="439"/>
      <c r="BM25" s="440"/>
      <c r="BN25" s="429">
        <v>34473039</v>
      </c>
      <c r="BO25" s="430"/>
      <c r="BP25" s="430"/>
      <c r="BQ25" s="430"/>
      <c r="BR25" s="430"/>
      <c r="BS25" s="430"/>
      <c r="BT25" s="430"/>
      <c r="BU25" s="431"/>
      <c r="BV25" s="429">
        <v>19184530</v>
      </c>
      <c r="BW25" s="430"/>
      <c r="BX25" s="430"/>
      <c r="BY25" s="430"/>
      <c r="BZ25" s="430"/>
      <c r="CA25" s="430"/>
      <c r="CB25" s="430"/>
      <c r="CC25" s="431"/>
      <c r="CD25" s="144"/>
      <c r="CE25" s="344"/>
      <c r="CF25" s="344"/>
      <c r="CG25" s="344"/>
      <c r="CH25" s="344"/>
      <c r="CI25" s="344"/>
      <c r="CJ25" s="344"/>
      <c r="CK25" s="344"/>
      <c r="CL25" s="344"/>
      <c r="CM25" s="344"/>
      <c r="CN25" s="344"/>
      <c r="CO25" s="344"/>
      <c r="CP25" s="344"/>
      <c r="CQ25" s="344"/>
      <c r="CR25" s="344"/>
      <c r="CS25" s="345"/>
      <c r="CT25" s="346"/>
      <c r="CU25" s="347"/>
      <c r="CV25" s="347"/>
      <c r="CW25" s="347"/>
      <c r="CX25" s="347"/>
      <c r="CY25" s="347"/>
      <c r="CZ25" s="347"/>
      <c r="DA25" s="348"/>
      <c r="DB25" s="346"/>
      <c r="DC25" s="347"/>
      <c r="DD25" s="347"/>
      <c r="DE25" s="347"/>
      <c r="DF25" s="347"/>
      <c r="DG25" s="347"/>
      <c r="DH25" s="347"/>
      <c r="DI25" s="348"/>
    </row>
    <row r="26" spans="1:119" s="134" customFormat="1" ht="18.75" customHeight="1">
      <c r="A26" s="135"/>
      <c r="B26" s="480"/>
      <c r="C26" s="481"/>
      <c r="D26" s="482"/>
      <c r="E26" s="417" t="s">
        <v>234</v>
      </c>
      <c r="F26" s="377"/>
      <c r="G26" s="377"/>
      <c r="H26" s="377"/>
      <c r="I26" s="377"/>
      <c r="J26" s="377"/>
      <c r="K26" s="378"/>
      <c r="L26" s="404">
        <v>1</v>
      </c>
      <c r="M26" s="405"/>
      <c r="N26" s="405"/>
      <c r="O26" s="405"/>
      <c r="P26" s="406"/>
      <c r="Q26" s="404">
        <v>7280</v>
      </c>
      <c r="R26" s="405"/>
      <c r="S26" s="405"/>
      <c r="T26" s="405"/>
      <c r="U26" s="405"/>
      <c r="V26" s="406"/>
      <c r="W26" s="560"/>
      <c r="X26" s="481"/>
      <c r="Y26" s="482"/>
      <c r="Z26" s="417" t="s">
        <v>235</v>
      </c>
      <c r="AA26" s="475"/>
      <c r="AB26" s="475"/>
      <c r="AC26" s="475"/>
      <c r="AD26" s="475"/>
      <c r="AE26" s="475"/>
      <c r="AF26" s="475"/>
      <c r="AG26" s="476"/>
      <c r="AH26" s="404">
        <v>129</v>
      </c>
      <c r="AI26" s="405"/>
      <c r="AJ26" s="405"/>
      <c r="AK26" s="405"/>
      <c r="AL26" s="406"/>
      <c r="AM26" s="404">
        <v>406221</v>
      </c>
      <c r="AN26" s="405"/>
      <c r="AO26" s="405"/>
      <c r="AP26" s="405"/>
      <c r="AQ26" s="405"/>
      <c r="AR26" s="406"/>
      <c r="AS26" s="404">
        <v>3149</v>
      </c>
      <c r="AT26" s="405"/>
      <c r="AU26" s="405"/>
      <c r="AV26" s="405"/>
      <c r="AW26" s="405"/>
      <c r="AX26" s="418"/>
      <c r="AY26" s="349" t="s">
        <v>135</v>
      </c>
      <c r="AZ26" s="350"/>
      <c r="BA26" s="350"/>
      <c r="BB26" s="350"/>
      <c r="BC26" s="350"/>
      <c r="BD26" s="350"/>
      <c r="BE26" s="350"/>
      <c r="BF26" s="350"/>
      <c r="BG26" s="350"/>
      <c r="BH26" s="350"/>
      <c r="BI26" s="350"/>
      <c r="BJ26" s="350"/>
      <c r="BK26" s="350"/>
      <c r="BL26" s="350"/>
      <c r="BM26" s="351"/>
      <c r="BN26" s="364" t="s">
        <v>196</v>
      </c>
      <c r="BO26" s="365"/>
      <c r="BP26" s="365"/>
      <c r="BQ26" s="365"/>
      <c r="BR26" s="365"/>
      <c r="BS26" s="365"/>
      <c r="BT26" s="365"/>
      <c r="BU26" s="366"/>
      <c r="BV26" s="364" t="s">
        <v>196</v>
      </c>
      <c r="BW26" s="365"/>
      <c r="BX26" s="365"/>
      <c r="BY26" s="365"/>
      <c r="BZ26" s="365"/>
      <c r="CA26" s="365"/>
      <c r="CB26" s="365"/>
      <c r="CC26" s="366"/>
      <c r="CD26" s="144"/>
      <c r="CE26" s="344"/>
      <c r="CF26" s="344"/>
      <c r="CG26" s="344"/>
      <c r="CH26" s="344"/>
      <c r="CI26" s="344"/>
      <c r="CJ26" s="344"/>
      <c r="CK26" s="344"/>
      <c r="CL26" s="344"/>
      <c r="CM26" s="344"/>
      <c r="CN26" s="344"/>
      <c r="CO26" s="344"/>
      <c r="CP26" s="344"/>
      <c r="CQ26" s="344"/>
      <c r="CR26" s="344"/>
      <c r="CS26" s="345"/>
      <c r="CT26" s="346"/>
      <c r="CU26" s="347"/>
      <c r="CV26" s="347"/>
      <c r="CW26" s="347"/>
      <c r="CX26" s="347"/>
      <c r="CY26" s="347"/>
      <c r="CZ26" s="347"/>
      <c r="DA26" s="348"/>
      <c r="DB26" s="346"/>
      <c r="DC26" s="347"/>
      <c r="DD26" s="347"/>
      <c r="DE26" s="347"/>
      <c r="DF26" s="347"/>
      <c r="DG26" s="347"/>
      <c r="DH26" s="347"/>
      <c r="DI26" s="348"/>
    </row>
    <row r="27" spans="1:119" ht="18.75" customHeight="1" thickBot="1">
      <c r="A27" s="135"/>
      <c r="B27" s="480"/>
      <c r="C27" s="481"/>
      <c r="D27" s="482"/>
      <c r="E27" s="417" t="s">
        <v>236</v>
      </c>
      <c r="F27" s="377"/>
      <c r="G27" s="377"/>
      <c r="H27" s="377"/>
      <c r="I27" s="377"/>
      <c r="J27" s="377"/>
      <c r="K27" s="378"/>
      <c r="L27" s="404">
        <v>1</v>
      </c>
      <c r="M27" s="405"/>
      <c r="N27" s="405"/>
      <c r="O27" s="405"/>
      <c r="P27" s="406"/>
      <c r="Q27" s="404">
        <v>7240</v>
      </c>
      <c r="R27" s="405"/>
      <c r="S27" s="405"/>
      <c r="T27" s="405"/>
      <c r="U27" s="405"/>
      <c r="V27" s="406"/>
      <c r="W27" s="560"/>
      <c r="X27" s="481"/>
      <c r="Y27" s="482"/>
      <c r="Z27" s="417" t="s">
        <v>237</v>
      </c>
      <c r="AA27" s="377"/>
      <c r="AB27" s="377"/>
      <c r="AC27" s="377"/>
      <c r="AD27" s="377"/>
      <c r="AE27" s="377"/>
      <c r="AF27" s="377"/>
      <c r="AG27" s="378"/>
      <c r="AH27" s="404">
        <v>41</v>
      </c>
      <c r="AI27" s="405"/>
      <c r="AJ27" s="405"/>
      <c r="AK27" s="405"/>
      <c r="AL27" s="406"/>
      <c r="AM27" s="404">
        <v>171298</v>
      </c>
      <c r="AN27" s="405"/>
      <c r="AO27" s="405"/>
      <c r="AP27" s="405"/>
      <c r="AQ27" s="405"/>
      <c r="AR27" s="406"/>
      <c r="AS27" s="404">
        <v>4178</v>
      </c>
      <c r="AT27" s="405"/>
      <c r="AU27" s="405"/>
      <c r="AV27" s="405"/>
      <c r="AW27" s="405"/>
      <c r="AX27" s="418"/>
      <c r="AY27" s="355" t="s">
        <v>238</v>
      </c>
      <c r="AZ27" s="356"/>
      <c r="BA27" s="356"/>
      <c r="BB27" s="356"/>
      <c r="BC27" s="356"/>
      <c r="BD27" s="356"/>
      <c r="BE27" s="356"/>
      <c r="BF27" s="356"/>
      <c r="BG27" s="356"/>
      <c r="BH27" s="356"/>
      <c r="BI27" s="356"/>
      <c r="BJ27" s="356"/>
      <c r="BK27" s="356"/>
      <c r="BL27" s="356"/>
      <c r="BM27" s="357"/>
      <c r="BN27" s="432">
        <v>1167118</v>
      </c>
      <c r="BO27" s="433"/>
      <c r="BP27" s="433"/>
      <c r="BQ27" s="433"/>
      <c r="BR27" s="433"/>
      <c r="BS27" s="433"/>
      <c r="BT27" s="433"/>
      <c r="BU27" s="434"/>
      <c r="BV27" s="432">
        <v>1164581</v>
      </c>
      <c r="BW27" s="433"/>
      <c r="BX27" s="433"/>
      <c r="BY27" s="433"/>
      <c r="BZ27" s="433"/>
      <c r="CA27" s="433"/>
      <c r="CB27" s="433"/>
      <c r="CC27" s="434"/>
      <c r="CD27" s="155"/>
      <c r="CE27" s="344"/>
      <c r="CF27" s="344"/>
      <c r="CG27" s="344"/>
      <c r="CH27" s="344"/>
      <c r="CI27" s="344"/>
      <c r="CJ27" s="344"/>
      <c r="CK27" s="344"/>
      <c r="CL27" s="344"/>
      <c r="CM27" s="344"/>
      <c r="CN27" s="344"/>
      <c r="CO27" s="344"/>
      <c r="CP27" s="344"/>
      <c r="CQ27" s="344"/>
      <c r="CR27" s="344"/>
      <c r="CS27" s="345"/>
      <c r="CT27" s="346"/>
      <c r="CU27" s="347"/>
      <c r="CV27" s="347"/>
      <c r="CW27" s="347"/>
      <c r="CX27" s="347"/>
      <c r="CY27" s="347"/>
      <c r="CZ27" s="347"/>
      <c r="DA27" s="348"/>
      <c r="DB27" s="346"/>
      <c r="DC27" s="347"/>
      <c r="DD27" s="347"/>
      <c r="DE27" s="347"/>
      <c r="DF27" s="347"/>
      <c r="DG27" s="347"/>
      <c r="DH27" s="347"/>
      <c r="DI27" s="348"/>
      <c r="DJ27" s="134"/>
      <c r="DK27" s="134"/>
      <c r="DL27" s="134"/>
      <c r="DM27" s="134"/>
      <c r="DN27" s="134"/>
      <c r="DO27" s="134"/>
    </row>
    <row r="28" spans="1:119" ht="18.75" customHeight="1">
      <c r="A28" s="135"/>
      <c r="B28" s="480"/>
      <c r="C28" s="481"/>
      <c r="D28" s="482"/>
      <c r="E28" s="417" t="s">
        <v>239</v>
      </c>
      <c r="F28" s="377"/>
      <c r="G28" s="377"/>
      <c r="H28" s="377"/>
      <c r="I28" s="377"/>
      <c r="J28" s="377"/>
      <c r="K28" s="378"/>
      <c r="L28" s="404">
        <v>1</v>
      </c>
      <c r="M28" s="405"/>
      <c r="N28" s="405"/>
      <c r="O28" s="405"/>
      <c r="P28" s="406"/>
      <c r="Q28" s="404">
        <v>6470</v>
      </c>
      <c r="R28" s="405"/>
      <c r="S28" s="405"/>
      <c r="T28" s="405"/>
      <c r="U28" s="405"/>
      <c r="V28" s="406"/>
      <c r="W28" s="560"/>
      <c r="X28" s="481"/>
      <c r="Y28" s="482"/>
      <c r="Z28" s="417" t="s">
        <v>240</v>
      </c>
      <c r="AA28" s="377"/>
      <c r="AB28" s="377"/>
      <c r="AC28" s="377"/>
      <c r="AD28" s="377"/>
      <c r="AE28" s="377"/>
      <c r="AF28" s="377"/>
      <c r="AG28" s="378"/>
      <c r="AH28" s="404" t="s">
        <v>241</v>
      </c>
      <c r="AI28" s="405"/>
      <c r="AJ28" s="405"/>
      <c r="AK28" s="405"/>
      <c r="AL28" s="406"/>
      <c r="AM28" s="404" t="s">
        <v>241</v>
      </c>
      <c r="AN28" s="405"/>
      <c r="AO28" s="405"/>
      <c r="AP28" s="405"/>
      <c r="AQ28" s="405"/>
      <c r="AR28" s="406"/>
      <c r="AS28" s="404" t="s">
        <v>241</v>
      </c>
      <c r="AT28" s="405"/>
      <c r="AU28" s="405"/>
      <c r="AV28" s="405"/>
      <c r="AW28" s="405"/>
      <c r="AX28" s="418"/>
      <c r="AY28" s="441" t="s">
        <v>242</v>
      </c>
      <c r="AZ28" s="442"/>
      <c r="BA28" s="442"/>
      <c r="BB28" s="443"/>
      <c r="BC28" s="438" t="s">
        <v>243</v>
      </c>
      <c r="BD28" s="439"/>
      <c r="BE28" s="439"/>
      <c r="BF28" s="439"/>
      <c r="BG28" s="439"/>
      <c r="BH28" s="439"/>
      <c r="BI28" s="439"/>
      <c r="BJ28" s="439"/>
      <c r="BK28" s="439"/>
      <c r="BL28" s="439"/>
      <c r="BM28" s="440"/>
      <c r="BN28" s="429">
        <v>15599705</v>
      </c>
      <c r="BO28" s="430"/>
      <c r="BP28" s="430"/>
      <c r="BQ28" s="430"/>
      <c r="BR28" s="430"/>
      <c r="BS28" s="430"/>
      <c r="BT28" s="430"/>
      <c r="BU28" s="431"/>
      <c r="BV28" s="429">
        <v>16141283</v>
      </c>
      <c r="BW28" s="430"/>
      <c r="BX28" s="430"/>
      <c r="BY28" s="430"/>
      <c r="BZ28" s="430"/>
      <c r="CA28" s="430"/>
      <c r="CB28" s="430"/>
      <c r="CC28" s="431"/>
      <c r="CD28" s="144"/>
      <c r="CE28" s="344"/>
      <c r="CF28" s="344"/>
      <c r="CG28" s="344"/>
      <c r="CH28" s="344"/>
      <c r="CI28" s="344"/>
      <c r="CJ28" s="344"/>
      <c r="CK28" s="344"/>
      <c r="CL28" s="344"/>
      <c r="CM28" s="344"/>
      <c r="CN28" s="344"/>
      <c r="CO28" s="344"/>
      <c r="CP28" s="344"/>
      <c r="CQ28" s="344"/>
      <c r="CR28" s="344"/>
      <c r="CS28" s="345"/>
      <c r="CT28" s="346"/>
      <c r="CU28" s="347"/>
      <c r="CV28" s="347"/>
      <c r="CW28" s="347"/>
      <c r="CX28" s="347"/>
      <c r="CY28" s="347"/>
      <c r="CZ28" s="347"/>
      <c r="DA28" s="348"/>
      <c r="DB28" s="346"/>
      <c r="DC28" s="347"/>
      <c r="DD28" s="347"/>
      <c r="DE28" s="347"/>
      <c r="DF28" s="347"/>
      <c r="DG28" s="347"/>
      <c r="DH28" s="347"/>
      <c r="DI28" s="348"/>
      <c r="DJ28" s="134"/>
      <c r="DK28" s="134"/>
      <c r="DL28" s="134"/>
      <c r="DM28" s="134"/>
      <c r="DN28" s="134"/>
      <c r="DO28" s="134"/>
    </row>
    <row r="29" spans="1:119" ht="18.75" customHeight="1">
      <c r="A29" s="135"/>
      <c r="B29" s="480"/>
      <c r="C29" s="481"/>
      <c r="D29" s="482"/>
      <c r="E29" s="417" t="s">
        <v>244</v>
      </c>
      <c r="F29" s="377"/>
      <c r="G29" s="377"/>
      <c r="H29" s="377"/>
      <c r="I29" s="377"/>
      <c r="J29" s="377"/>
      <c r="K29" s="378"/>
      <c r="L29" s="404">
        <v>37</v>
      </c>
      <c r="M29" s="405"/>
      <c r="N29" s="405"/>
      <c r="O29" s="405"/>
      <c r="P29" s="406"/>
      <c r="Q29" s="404">
        <v>6000</v>
      </c>
      <c r="R29" s="405"/>
      <c r="S29" s="405"/>
      <c r="T29" s="405"/>
      <c r="U29" s="405"/>
      <c r="V29" s="406"/>
      <c r="W29" s="560"/>
      <c r="X29" s="481"/>
      <c r="Y29" s="482"/>
      <c r="Z29" s="417" t="s">
        <v>245</v>
      </c>
      <c r="AA29" s="377"/>
      <c r="AB29" s="377"/>
      <c r="AC29" s="377"/>
      <c r="AD29" s="377"/>
      <c r="AE29" s="377"/>
      <c r="AF29" s="377"/>
      <c r="AG29" s="378"/>
      <c r="AH29" s="404">
        <v>2554</v>
      </c>
      <c r="AI29" s="405"/>
      <c r="AJ29" s="405"/>
      <c r="AK29" s="405"/>
      <c r="AL29" s="406"/>
      <c r="AM29" s="404">
        <v>8386295</v>
      </c>
      <c r="AN29" s="405"/>
      <c r="AO29" s="405"/>
      <c r="AP29" s="405"/>
      <c r="AQ29" s="405"/>
      <c r="AR29" s="406"/>
      <c r="AS29" s="404">
        <v>3284</v>
      </c>
      <c r="AT29" s="405"/>
      <c r="AU29" s="405"/>
      <c r="AV29" s="405"/>
      <c r="AW29" s="405"/>
      <c r="AX29" s="418"/>
      <c r="AY29" s="444"/>
      <c r="AZ29" s="445"/>
      <c r="BA29" s="445"/>
      <c r="BB29" s="446"/>
      <c r="BC29" s="361" t="s">
        <v>246</v>
      </c>
      <c r="BD29" s="362"/>
      <c r="BE29" s="362"/>
      <c r="BF29" s="362"/>
      <c r="BG29" s="362"/>
      <c r="BH29" s="362"/>
      <c r="BI29" s="362"/>
      <c r="BJ29" s="362"/>
      <c r="BK29" s="362"/>
      <c r="BL29" s="362"/>
      <c r="BM29" s="363"/>
      <c r="BN29" s="364">
        <v>4051762</v>
      </c>
      <c r="BO29" s="365"/>
      <c r="BP29" s="365"/>
      <c r="BQ29" s="365"/>
      <c r="BR29" s="365"/>
      <c r="BS29" s="365"/>
      <c r="BT29" s="365"/>
      <c r="BU29" s="366"/>
      <c r="BV29" s="364">
        <v>4032704</v>
      </c>
      <c r="BW29" s="365"/>
      <c r="BX29" s="365"/>
      <c r="BY29" s="365"/>
      <c r="BZ29" s="365"/>
      <c r="CA29" s="365"/>
      <c r="CB29" s="365"/>
      <c r="CC29" s="366"/>
      <c r="CD29" s="155"/>
      <c r="CE29" s="344"/>
      <c r="CF29" s="344"/>
      <c r="CG29" s="344"/>
      <c r="CH29" s="344"/>
      <c r="CI29" s="344"/>
      <c r="CJ29" s="344"/>
      <c r="CK29" s="344"/>
      <c r="CL29" s="344"/>
      <c r="CM29" s="344"/>
      <c r="CN29" s="344"/>
      <c r="CO29" s="344"/>
      <c r="CP29" s="344"/>
      <c r="CQ29" s="344"/>
      <c r="CR29" s="344"/>
      <c r="CS29" s="345"/>
      <c r="CT29" s="346"/>
      <c r="CU29" s="347"/>
      <c r="CV29" s="347"/>
      <c r="CW29" s="347"/>
      <c r="CX29" s="347"/>
      <c r="CY29" s="347"/>
      <c r="CZ29" s="347"/>
      <c r="DA29" s="348"/>
      <c r="DB29" s="346"/>
      <c r="DC29" s="347"/>
      <c r="DD29" s="347"/>
      <c r="DE29" s="347"/>
      <c r="DF29" s="347"/>
      <c r="DG29" s="347"/>
      <c r="DH29" s="347"/>
      <c r="DI29" s="348"/>
      <c r="DJ29" s="134"/>
      <c r="DK29" s="134"/>
      <c r="DL29" s="134"/>
      <c r="DM29" s="134"/>
      <c r="DN29" s="134"/>
      <c r="DO29" s="134"/>
    </row>
    <row r="30" spans="1:119" ht="18.75" customHeight="1" thickBot="1">
      <c r="A30" s="135"/>
      <c r="B30" s="483"/>
      <c r="C30" s="484"/>
      <c r="D30" s="485"/>
      <c r="E30" s="419"/>
      <c r="F30" s="420"/>
      <c r="G30" s="420"/>
      <c r="H30" s="420"/>
      <c r="I30" s="420"/>
      <c r="J30" s="420"/>
      <c r="K30" s="421"/>
      <c r="L30" s="435"/>
      <c r="M30" s="436"/>
      <c r="N30" s="436"/>
      <c r="O30" s="436"/>
      <c r="P30" s="437"/>
      <c r="Q30" s="435"/>
      <c r="R30" s="436"/>
      <c r="S30" s="436"/>
      <c r="T30" s="436"/>
      <c r="U30" s="436"/>
      <c r="V30" s="437"/>
      <c r="W30" s="561"/>
      <c r="X30" s="484"/>
      <c r="Y30" s="485"/>
      <c r="Z30" s="465" t="s">
        <v>247</v>
      </c>
      <c r="AA30" s="466"/>
      <c r="AB30" s="466"/>
      <c r="AC30" s="466"/>
      <c r="AD30" s="466"/>
      <c r="AE30" s="466"/>
      <c r="AF30" s="466"/>
      <c r="AG30" s="467"/>
      <c r="AH30" s="453" t="s">
        <v>248</v>
      </c>
      <c r="AI30" s="454"/>
      <c r="AJ30" s="454"/>
      <c r="AK30" s="454"/>
      <c r="AL30" s="454"/>
      <c r="AM30" s="454"/>
      <c r="AN30" s="454"/>
      <c r="AO30" s="454"/>
      <c r="AP30" s="454"/>
      <c r="AQ30" s="454"/>
      <c r="AR30" s="454"/>
      <c r="AS30" s="454"/>
      <c r="AT30" s="454"/>
      <c r="AU30" s="454"/>
      <c r="AV30" s="454"/>
      <c r="AW30" s="454"/>
      <c r="AX30" s="455"/>
      <c r="AY30" s="447"/>
      <c r="AZ30" s="448"/>
      <c r="BA30" s="448"/>
      <c r="BB30" s="449"/>
      <c r="BC30" s="450" t="s">
        <v>249</v>
      </c>
      <c r="BD30" s="451"/>
      <c r="BE30" s="451"/>
      <c r="BF30" s="451"/>
      <c r="BG30" s="451"/>
      <c r="BH30" s="451"/>
      <c r="BI30" s="451"/>
      <c r="BJ30" s="451"/>
      <c r="BK30" s="451"/>
      <c r="BL30" s="451"/>
      <c r="BM30" s="452"/>
      <c r="BN30" s="432">
        <v>17164954</v>
      </c>
      <c r="BO30" s="433"/>
      <c r="BP30" s="433"/>
      <c r="BQ30" s="433"/>
      <c r="BR30" s="433"/>
      <c r="BS30" s="433"/>
      <c r="BT30" s="433"/>
      <c r="BU30" s="434"/>
      <c r="BV30" s="432">
        <v>16055597</v>
      </c>
      <c r="BW30" s="433"/>
      <c r="BX30" s="433"/>
      <c r="BY30" s="433"/>
      <c r="BZ30" s="433"/>
      <c r="CA30" s="433"/>
      <c r="CB30" s="433"/>
      <c r="CC30" s="434"/>
      <c r="CD30" s="146"/>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28" t="s">
        <v>256</v>
      </c>
      <c r="D33" s="428"/>
      <c r="E33" s="395" t="s">
        <v>257</v>
      </c>
      <c r="F33" s="395"/>
      <c r="G33" s="395"/>
      <c r="H33" s="395"/>
      <c r="I33" s="395"/>
      <c r="J33" s="395"/>
      <c r="K33" s="395"/>
      <c r="L33" s="395"/>
      <c r="M33" s="395"/>
      <c r="N33" s="395"/>
      <c r="O33" s="395"/>
      <c r="P33" s="395"/>
      <c r="Q33" s="395"/>
      <c r="R33" s="395"/>
      <c r="S33" s="395"/>
      <c r="T33" s="139"/>
      <c r="U33" s="428" t="s">
        <v>256</v>
      </c>
      <c r="V33" s="428"/>
      <c r="W33" s="395" t="s">
        <v>257</v>
      </c>
      <c r="X33" s="395"/>
      <c r="Y33" s="395"/>
      <c r="Z33" s="395"/>
      <c r="AA33" s="395"/>
      <c r="AB33" s="395"/>
      <c r="AC33" s="395"/>
      <c r="AD33" s="395"/>
      <c r="AE33" s="395"/>
      <c r="AF33" s="395"/>
      <c r="AG33" s="395"/>
      <c r="AH33" s="395"/>
      <c r="AI33" s="395"/>
      <c r="AJ33" s="395"/>
      <c r="AK33" s="395"/>
      <c r="AL33" s="139"/>
      <c r="AM33" s="428" t="s">
        <v>256</v>
      </c>
      <c r="AN33" s="428"/>
      <c r="AO33" s="395" t="s">
        <v>257</v>
      </c>
      <c r="AP33" s="395"/>
      <c r="AQ33" s="395"/>
      <c r="AR33" s="395"/>
      <c r="AS33" s="395"/>
      <c r="AT33" s="395"/>
      <c r="AU33" s="395"/>
      <c r="AV33" s="395"/>
      <c r="AW33" s="395"/>
      <c r="AX33" s="395"/>
      <c r="AY33" s="395"/>
      <c r="AZ33" s="395"/>
      <c r="BA33" s="395"/>
      <c r="BB33" s="395"/>
      <c r="BC33" s="395"/>
      <c r="BD33" s="145"/>
      <c r="BE33" s="395" t="s">
        <v>258</v>
      </c>
      <c r="BF33" s="395"/>
      <c r="BG33" s="395" t="s">
        <v>259</v>
      </c>
      <c r="BH33" s="395"/>
      <c r="BI33" s="395"/>
      <c r="BJ33" s="395"/>
      <c r="BK33" s="395"/>
      <c r="BL33" s="395"/>
      <c r="BM33" s="395"/>
      <c r="BN33" s="395"/>
      <c r="BO33" s="395"/>
      <c r="BP33" s="395"/>
      <c r="BQ33" s="395"/>
      <c r="BR33" s="395"/>
      <c r="BS33" s="395"/>
      <c r="BT33" s="395"/>
      <c r="BU33" s="395"/>
      <c r="BV33" s="145"/>
      <c r="BW33" s="428" t="s">
        <v>258</v>
      </c>
      <c r="BX33" s="428"/>
      <c r="BY33" s="395" t="s">
        <v>260</v>
      </c>
      <c r="BZ33" s="395"/>
      <c r="CA33" s="395"/>
      <c r="CB33" s="395"/>
      <c r="CC33" s="395"/>
      <c r="CD33" s="395"/>
      <c r="CE33" s="395"/>
      <c r="CF33" s="395"/>
      <c r="CG33" s="395"/>
      <c r="CH33" s="395"/>
      <c r="CI33" s="395"/>
      <c r="CJ33" s="395"/>
      <c r="CK33" s="395"/>
      <c r="CL33" s="395"/>
      <c r="CM33" s="395"/>
      <c r="CN33" s="139"/>
      <c r="CO33" s="428" t="s">
        <v>261</v>
      </c>
      <c r="CP33" s="428"/>
      <c r="CQ33" s="395" t="s">
        <v>262</v>
      </c>
      <c r="CR33" s="395"/>
      <c r="CS33" s="395"/>
      <c r="CT33" s="395"/>
      <c r="CU33" s="395"/>
      <c r="CV33" s="395"/>
      <c r="CW33" s="395"/>
      <c r="CX33" s="395"/>
      <c r="CY33" s="395"/>
      <c r="CZ33" s="395"/>
      <c r="DA33" s="395"/>
      <c r="DB33" s="395"/>
      <c r="DC33" s="395"/>
      <c r="DD33" s="395"/>
      <c r="DE33" s="395"/>
      <c r="DF33" s="139"/>
      <c r="DG33" s="395" t="s">
        <v>263</v>
      </c>
      <c r="DH33" s="395"/>
      <c r="DI33" s="140"/>
      <c r="DJ33" s="134"/>
      <c r="DK33" s="134"/>
      <c r="DL33" s="134"/>
      <c r="DM33" s="134"/>
      <c r="DN33" s="134"/>
      <c r="DO33" s="134"/>
    </row>
    <row r="34" spans="1:119" ht="32.25" customHeight="1">
      <c r="A34" s="135"/>
      <c r="B34" s="164"/>
      <c r="C34" s="426">
        <f>IF(E34="","",1)</f>
        <v>1</v>
      </c>
      <c r="D34" s="426"/>
      <c r="E34" s="427" t="str">
        <f>IF('各会計、関係団体の財政状況及び健全化判断比率'!B7="","",'各会計、関係団体の財政状況及び健全化判断比率'!B7)</f>
        <v>一般会計</v>
      </c>
      <c r="F34" s="427"/>
      <c r="G34" s="427"/>
      <c r="H34" s="427"/>
      <c r="I34" s="427"/>
      <c r="J34" s="427"/>
      <c r="K34" s="427"/>
      <c r="L34" s="427"/>
      <c r="M34" s="427"/>
      <c r="N34" s="427"/>
      <c r="O34" s="427"/>
      <c r="P34" s="427"/>
      <c r="Q34" s="427"/>
      <c r="R34" s="427"/>
      <c r="S34" s="427"/>
      <c r="T34" s="165"/>
      <c r="U34" s="426">
        <f>IF(W34="","",MAX(C34:D43)+1)</f>
        <v>5</v>
      </c>
      <c r="V34" s="426"/>
      <c r="W34" s="427" t="str">
        <f>IF('各会計、関係団体の財政状況及び健全化判断比率'!B28="","",'各会計、関係団体の財政状況及び健全化判断比率'!B28)</f>
        <v>国民健康保険特別会計</v>
      </c>
      <c r="X34" s="427"/>
      <c r="Y34" s="427"/>
      <c r="Z34" s="427"/>
      <c r="AA34" s="427"/>
      <c r="AB34" s="427"/>
      <c r="AC34" s="427"/>
      <c r="AD34" s="427"/>
      <c r="AE34" s="427"/>
      <c r="AF34" s="427"/>
      <c r="AG34" s="427"/>
      <c r="AH34" s="427"/>
      <c r="AI34" s="427"/>
      <c r="AJ34" s="427"/>
      <c r="AK34" s="427"/>
      <c r="AL34" s="165"/>
      <c r="AM34" s="426">
        <f>IF(AO34="","",MAX(C34:D43,U34:V43)+1)</f>
        <v>9</v>
      </c>
      <c r="AN34" s="426"/>
      <c r="AO34" s="427" t="str">
        <f>IF('各会計、関係団体の財政状況及び健全化判断比率'!B32="","",'各会計、関係団体の財政状況及び健全化判断比率'!B32)</f>
        <v>水道事業会計</v>
      </c>
      <c r="AP34" s="427"/>
      <c r="AQ34" s="427"/>
      <c r="AR34" s="427"/>
      <c r="AS34" s="427"/>
      <c r="AT34" s="427"/>
      <c r="AU34" s="427"/>
      <c r="AV34" s="427"/>
      <c r="AW34" s="427"/>
      <c r="AX34" s="427"/>
      <c r="AY34" s="427"/>
      <c r="AZ34" s="427"/>
      <c r="BA34" s="427"/>
      <c r="BB34" s="427"/>
      <c r="BC34" s="427"/>
      <c r="BD34" s="165"/>
      <c r="BE34" s="426">
        <f>IF(BG34="","",MAX(C34:D43,U34:V43,AM34:AN43)+1)</f>
        <v>14</v>
      </c>
      <c r="BF34" s="426"/>
      <c r="BG34" s="427" t="str">
        <f>IF('各会計、関係団体の財政状況及び健全化判断比率'!B37="","",'各会計、関係団体の財政状況及び健全化判断比率'!B37)</f>
        <v>飯綱高原スキー場事業特別会計</v>
      </c>
      <c r="BH34" s="427"/>
      <c r="BI34" s="427"/>
      <c r="BJ34" s="427"/>
      <c r="BK34" s="427"/>
      <c r="BL34" s="427"/>
      <c r="BM34" s="427"/>
      <c r="BN34" s="427"/>
      <c r="BO34" s="427"/>
      <c r="BP34" s="427"/>
      <c r="BQ34" s="427"/>
      <c r="BR34" s="427"/>
      <c r="BS34" s="427"/>
      <c r="BT34" s="427"/>
      <c r="BU34" s="427"/>
      <c r="BV34" s="165"/>
      <c r="BW34" s="426">
        <f>IF(BY34="","",MAX(C34:D43,U34:V43,AM34:AN43,BE34:BF43)+1)</f>
        <v>16</v>
      </c>
      <c r="BX34" s="426"/>
      <c r="BY34" s="427" t="str">
        <f>IF('各会計、関係団体の財政状況及び健全化判断比率'!B68="","",'各会計、関係団体の財政状況及び健全化判断比率'!B68)</f>
        <v>長野広域連合</v>
      </c>
      <c r="BZ34" s="427"/>
      <c r="CA34" s="427"/>
      <c r="CB34" s="427"/>
      <c r="CC34" s="427"/>
      <c r="CD34" s="427"/>
      <c r="CE34" s="427"/>
      <c r="CF34" s="427"/>
      <c r="CG34" s="427"/>
      <c r="CH34" s="427"/>
      <c r="CI34" s="427"/>
      <c r="CJ34" s="427"/>
      <c r="CK34" s="427"/>
      <c r="CL34" s="427"/>
      <c r="CM34" s="427"/>
      <c r="CN34" s="165"/>
      <c r="CO34" s="426">
        <f>IF(CQ34="","",MAX(C34:D43,U34:V43,AM34:AN43,BE34:BF43,BW34:BX43)+1)</f>
        <v>26</v>
      </c>
      <c r="CP34" s="426"/>
      <c r="CQ34" s="427" t="str">
        <f>IF('各会計、関係団体の財政状況及び健全化判断比率'!BS7="","",'各会計、関係団体の財政状況及び健全化判断比率'!BS7)</f>
        <v>長野市土地開発公社</v>
      </c>
      <c r="CR34" s="427"/>
      <c r="CS34" s="427"/>
      <c r="CT34" s="427"/>
      <c r="CU34" s="427"/>
      <c r="CV34" s="427"/>
      <c r="CW34" s="427"/>
      <c r="CX34" s="427"/>
      <c r="CY34" s="427"/>
      <c r="CZ34" s="427"/>
      <c r="DA34" s="427"/>
      <c r="DB34" s="427"/>
      <c r="DC34" s="427"/>
      <c r="DD34" s="427"/>
      <c r="DE34" s="427"/>
      <c r="DF34" s="162"/>
      <c r="DG34" s="425" t="str">
        <f>IF('各会計、関係団体の財政状況及び健全化判断比率'!BR7="","",'各会計、関係団体の財政状況及び健全化判断比率'!BR7)</f>
        <v>○</v>
      </c>
      <c r="DH34" s="425"/>
      <c r="DI34" s="140"/>
      <c r="DJ34" s="134"/>
      <c r="DK34" s="134"/>
      <c r="DL34" s="134"/>
      <c r="DM34" s="134"/>
      <c r="DN34" s="134"/>
      <c r="DO34" s="134"/>
    </row>
    <row r="35" spans="1:119" ht="32.25" customHeight="1">
      <c r="A35" s="135"/>
      <c r="B35" s="164"/>
      <c r="C35" s="426">
        <f t="shared" ref="C35:C43" si="0">IF(E35="","",C34+1)</f>
        <v>2</v>
      </c>
      <c r="D35" s="426"/>
      <c r="E35" s="427" t="str">
        <f>IF('各会計、関係団体の財政状況及び健全化判断比率'!B8="","",'各会計、関係団体の財政状況及び健全化判断比率'!B8)</f>
        <v>住宅新築資金等貸付事業特別会計</v>
      </c>
      <c r="F35" s="427"/>
      <c r="G35" s="427"/>
      <c r="H35" s="427"/>
      <c r="I35" s="427"/>
      <c r="J35" s="427"/>
      <c r="K35" s="427"/>
      <c r="L35" s="427"/>
      <c r="M35" s="427"/>
      <c r="N35" s="427"/>
      <c r="O35" s="427"/>
      <c r="P35" s="427"/>
      <c r="Q35" s="427"/>
      <c r="R35" s="427"/>
      <c r="S35" s="427"/>
      <c r="T35" s="165"/>
      <c r="U35" s="426">
        <f t="shared" ref="U35:U43" si="1">IF(W35="","",U34+1)</f>
        <v>6</v>
      </c>
      <c r="V35" s="426"/>
      <c r="W35" s="427" t="str">
        <f>IF('各会計、関係団体の財政状況及び健全化判断比率'!B29="","",'各会計、関係団体の財政状況及び健全化判断比率'!B29)</f>
        <v>介護保険特別会計</v>
      </c>
      <c r="X35" s="427"/>
      <c r="Y35" s="427"/>
      <c r="Z35" s="427"/>
      <c r="AA35" s="427"/>
      <c r="AB35" s="427"/>
      <c r="AC35" s="427"/>
      <c r="AD35" s="427"/>
      <c r="AE35" s="427"/>
      <c r="AF35" s="427"/>
      <c r="AG35" s="427"/>
      <c r="AH35" s="427"/>
      <c r="AI35" s="427"/>
      <c r="AJ35" s="427"/>
      <c r="AK35" s="427"/>
      <c r="AL35" s="165"/>
      <c r="AM35" s="426">
        <f t="shared" ref="AM35:AM43" si="2">IF(AO35="","",AM34+1)</f>
        <v>10</v>
      </c>
      <c r="AN35" s="426"/>
      <c r="AO35" s="427" t="str">
        <f>IF('各会計、関係団体の財政状況及び健全化判断比率'!B33="","",'各会計、関係団体の財政状況及び健全化判断比率'!B33)</f>
        <v>下水道事業会計</v>
      </c>
      <c r="AP35" s="427"/>
      <c r="AQ35" s="427"/>
      <c r="AR35" s="427"/>
      <c r="AS35" s="427"/>
      <c r="AT35" s="427"/>
      <c r="AU35" s="427"/>
      <c r="AV35" s="427"/>
      <c r="AW35" s="427"/>
      <c r="AX35" s="427"/>
      <c r="AY35" s="427"/>
      <c r="AZ35" s="427"/>
      <c r="BA35" s="427"/>
      <c r="BB35" s="427"/>
      <c r="BC35" s="427"/>
      <c r="BD35" s="165"/>
      <c r="BE35" s="426">
        <f t="shared" ref="BE35:BE43" si="3">IF(BG35="","",BE34+1)</f>
        <v>15</v>
      </c>
      <c r="BF35" s="426"/>
      <c r="BG35" s="427" t="str">
        <f>IF('各会計、関係団体の財政状況及び健全化判断比率'!B38="","",'各会計、関係団体の財政状況及び健全化判断比率'!B38)</f>
        <v>鬼無里大岡観光施設事業特別会計</v>
      </c>
      <c r="BH35" s="427"/>
      <c r="BI35" s="427"/>
      <c r="BJ35" s="427"/>
      <c r="BK35" s="427"/>
      <c r="BL35" s="427"/>
      <c r="BM35" s="427"/>
      <c r="BN35" s="427"/>
      <c r="BO35" s="427"/>
      <c r="BP35" s="427"/>
      <c r="BQ35" s="427"/>
      <c r="BR35" s="427"/>
      <c r="BS35" s="427"/>
      <c r="BT35" s="427"/>
      <c r="BU35" s="427"/>
      <c r="BV35" s="165"/>
      <c r="BW35" s="426">
        <f t="shared" ref="BW35:BW43" si="4">IF(BY35="","",BW34+1)</f>
        <v>17</v>
      </c>
      <c r="BX35" s="426"/>
      <c r="BY35" s="427" t="str">
        <f>IF('各会計、関係団体の財政状況及び健全化判断比率'!B69="","",'各会計、関係団体の財政状況及び健全化判断比率'!B69)</f>
        <v>　（一般会計）</v>
      </c>
      <c r="BZ35" s="427"/>
      <c r="CA35" s="427"/>
      <c r="CB35" s="427"/>
      <c r="CC35" s="427"/>
      <c r="CD35" s="427"/>
      <c r="CE35" s="427"/>
      <c r="CF35" s="427"/>
      <c r="CG35" s="427"/>
      <c r="CH35" s="427"/>
      <c r="CI35" s="427"/>
      <c r="CJ35" s="427"/>
      <c r="CK35" s="427"/>
      <c r="CL35" s="427"/>
      <c r="CM35" s="427"/>
      <c r="CN35" s="165"/>
      <c r="CO35" s="426">
        <f t="shared" ref="CO35:CO43" si="5">IF(CQ35="","",CO34+1)</f>
        <v>27</v>
      </c>
      <c r="CP35" s="426"/>
      <c r="CQ35" s="427" t="str">
        <f>IF('各会計、関係団体の財政状況及び健全化判断比率'!BS8="","",'各会計、関係団体の財政状況及び健全化判断比率'!BS8)</f>
        <v>長野市農業公社</v>
      </c>
      <c r="CR35" s="427"/>
      <c r="CS35" s="427"/>
      <c r="CT35" s="427"/>
      <c r="CU35" s="427"/>
      <c r="CV35" s="427"/>
      <c r="CW35" s="427"/>
      <c r="CX35" s="427"/>
      <c r="CY35" s="427"/>
      <c r="CZ35" s="427"/>
      <c r="DA35" s="427"/>
      <c r="DB35" s="427"/>
      <c r="DC35" s="427"/>
      <c r="DD35" s="427"/>
      <c r="DE35" s="427"/>
      <c r="DF35" s="162"/>
      <c r="DG35" s="425" t="str">
        <f>IF('各会計、関係団体の財政状況及び健全化判断比率'!BR8="","",'各会計、関係団体の財政状況及び健全化判断比率'!BR8)</f>
        <v/>
      </c>
      <c r="DH35" s="425"/>
      <c r="DI35" s="140"/>
      <c r="DJ35" s="134"/>
      <c r="DK35" s="134"/>
      <c r="DL35" s="134"/>
      <c r="DM35" s="134"/>
      <c r="DN35" s="134"/>
      <c r="DO35" s="134"/>
    </row>
    <row r="36" spans="1:119" ht="32.25" customHeight="1">
      <c r="A36" s="135"/>
      <c r="B36" s="164"/>
      <c r="C36" s="426">
        <f t="shared" si="0"/>
        <v>3</v>
      </c>
      <c r="D36" s="426"/>
      <c r="E36" s="427" t="str">
        <f>IF('各会計、関係団体の財政状況及び健全化判断比率'!B9="","",'各会計、関係団体の財政状況及び健全化判断比率'!B9)</f>
        <v>母子寡婦福祉資金貸付事業特別会計</v>
      </c>
      <c r="F36" s="427"/>
      <c r="G36" s="427"/>
      <c r="H36" s="427"/>
      <c r="I36" s="427"/>
      <c r="J36" s="427"/>
      <c r="K36" s="427"/>
      <c r="L36" s="427"/>
      <c r="M36" s="427"/>
      <c r="N36" s="427"/>
      <c r="O36" s="427"/>
      <c r="P36" s="427"/>
      <c r="Q36" s="427"/>
      <c r="R36" s="427"/>
      <c r="S36" s="427"/>
      <c r="T36" s="165"/>
      <c r="U36" s="426">
        <f t="shared" si="1"/>
        <v>7</v>
      </c>
      <c r="V36" s="426"/>
      <c r="W36" s="427" t="str">
        <f>IF('各会計、関係団体の財政状況及び健全化判断比率'!B30="","",'各会計、関係団体の財政状況及び健全化判断比率'!B30)</f>
        <v>後期高齢者医療特別会計</v>
      </c>
      <c r="X36" s="427"/>
      <c r="Y36" s="427"/>
      <c r="Z36" s="427"/>
      <c r="AA36" s="427"/>
      <c r="AB36" s="427"/>
      <c r="AC36" s="427"/>
      <c r="AD36" s="427"/>
      <c r="AE36" s="427"/>
      <c r="AF36" s="427"/>
      <c r="AG36" s="427"/>
      <c r="AH36" s="427"/>
      <c r="AI36" s="427"/>
      <c r="AJ36" s="427"/>
      <c r="AK36" s="427"/>
      <c r="AL36" s="165"/>
      <c r="AM36" s="426">
        <f t="shared" si="2"/>
        <v>11</v>
      </c>
      <c r="AN36" s="426"/>
      <c r="AO36" s="427" t="str">
        <f>IF('各会計、関係団体の財政状況及び健全化判断比率'!B34="","",'各会計、関係団体の財政状況及び健全化判断比率'!B34)</f>
        <v>病院事業会計</v>
      </c>
      <c r="AP36" s="427"/>
      <c r="AQ36" s="427"/>
      <c r="AR36" s="427"/>
      <c r="AS36" s="427"/>
      <c r="AT36" s="427"/>
      <c r="AU36" s="427"/>
      <c r="AV36" s="427"/>
      <c r="AW36" s="427"/>
      <c r="AX36" s="427"/>
      <c r="AY36" s="427"/>
      <c r="AZ36" s="427"/>
      <c r="BA36" s="427"/>
      <c r="BB36" s="427"/>
      <c r="BC36" s="427"/>
      <c r="BD36" s="165"/>
      <c r="BE36" s="426" t="str">
        <f t="shared" si="3"/>
        <v/>
      </c>
      <c r="BF36" s="426"/>
      <c r="BG36" s="427"/>
      <c r="BH36" s="427"/>
      <c r="BI36" s="427"/>
      <c r="BJ36" s="427"/>
      <c r="BK36" s="427"/>
      <c r="BL36" s="427"/>
      <c r="BM36" s="427"/>
      <c r="BN36" s="427"/>
      <c r="BO36" s="427"/>
      <c r="BP36" s="427"/>
      <c r="BQ36" s="427"/>
      <c r="BR36" s="427"/>
      <c r="BS36" s="427"/>
      <c r="BT36" s="427"/>
      <c r="BU36" s="427"/>
      <c r="BV36" s="165"/>
      <c r="BW36" s="426">
        <f t="shared" si="4"/>
        <v>18</v>
      </c>
      <c r="BX36" s="426"/>
      <c r="BY36" s="427" t="str">
        <f>IF('各会計、関係団体の財政状況及び健全化判断比率'!B70="","",'各会計、関係団体の財政状況及び健全化判断比率'!B70)</f>
        <v>　（老人福祉施設等運営事業特別会計）</v>
      </c>
      <c r="BZ36" s="427"/>
      <c r="CA36" s="427"/>
      <c r="CB36" s="427"/>
      <c r="CC36" s="427"/>
      <c r="CD36" s="427"/>
      <c r="CE36" s="427"/>
      <c r="CF36" s="427"/>
      <c r="CG36" s="427"/>
      <c r="CH36" s="427"/>
      <c r="CI36" s="427"/>
      <c r="CJ36" s="427"/>
      <c r="CK36" s="427"/>
      <c r="CL36" s="427"/>
      <c r="CM36" s="427"/>
      <c r="CN36" s="165"/>
      <c r="CO36" s="426">
        <f t="shared" si="5"/>
        <v>28</v>
      </c>
      <c r="CP36" s="426"/>
      <c r="CQ36" s="427" t="str">
        <f>IF('各会計、関係団体の財政状況及び健全化判断比率'!BS9="","",'各会計、関係団体の財政状況及び健全化判断比率'!BS9)</f>
        <v>まちづくり長野</v>
      </c>
      <c r="CR36" s="427"/>
      <c r="CS36" s="427"/>
      <c r="CT36" s="427"/>
      <c r="CU36" s="427"/>
      <c r="CV36" s="427"/>
      <c r="CW36" s="427"/>
      <c r="CX36" s="427"/>
      <c r="CY36" s="427"/>
      <c r="CZ36" s="427"/>
      <c r="DA36" s="427"/>
      <c r="DB36" s="427"/>
      <c r="DC36" s="427"/>
      <c r="DD36" s="427"/>
      <c r="DE36" s="427"/>
      <c r="DF36" s="162"/>
      <c r="DG36" s="425" t="str">
        <f>IF('各会計、関係団体の財政状況及び健全化判断比率'!BR9="","",'各会計、関係団体の財政状況及び健全化判断比率'!BR9)</f>
        <v/>
      </c>
      <c r="DH36" s="425"/>
      <c r="DI36" s="140"/>
      <c r="DJ36" s="134"/>
      <c r="DK36" s="134"/>
      <c r="DL36" s="134"/>
      <c r="DM36" s="134"/>
      <c r="DN36" s="134"/>
      <c r="DO36" s="134"/>
    </row>
    <row r="37" spans="1:119" ht="32.25" customHeight="1">
      <c r="A37" s="135"/>
      <c r="B37" s="164"/>
      <c r="C37" s="426">
        <f t="shared" si="0"/>
        <v>4</v>
      </c>
      <c r="D37" s="426"/>
      <c r="E37" s="427" t="str">
        <f>IF('各会計、関係団体の財政状況及び健全化判断比率'!B10="","",'各会計、関係団体の財政状況及び健全化判断比率'!B10)</f>
        <v>授産施設特別会計</v>
      </c>
      <c r="F37" s="427"/>
      <c r="G37" s="427"/>
      <c r="H37" s="427"/>
      <c r="I37" s="427"/>
      <c r="J37" s="427"/>
      <c r="K37" s="427"/>
      <c r="L37" s="427"/>
      <c r="M37" s="427"/>
      <c r="N37" s="427"/>
      <c r="O37" s="427"/>
      <c r="P37" s="427"/>
      <c r="Q37" s="427"/>
      <c r="R37" s="427"/>
      <c r="S37" s="427"/>
      <c r="T37" s="165"/>
      <c r="U37" s="426">
        <f t="shared" si="1"/>
        <v>8</v>
      </c>
      <c r="V37" s="426"/>
      <c r="W37" s="427" t="str">
        <f>IF('各会計、関係団体の財政状況及び健全化判断比率'!B31="","",'各会計、関係団体の財政状況及び健全化判断比率'!B31)</f>
        <v>駐車場事業特別会計</v>
      </c>
      <c r="X37" s="427"/>
      <c r="Y37" s="427"/>
      <c r="Z37" s="427"/>
      <c r="AA37" s="427"/>
      <c r="AB37" s="427"/>
      <c r="AC37" s="427"/>
      <c r="AD37" s="427"/>
      <c r="AE37" s="427"/>
      <c r="AF37" s="427"/>
      <c r="AG37" s="427"/>
      <c r="AH37" s="427"/>
      <c r="AI37" s="427"/>
      <c r="AJ37" s="427"/>
      <c r="AK37" s="427"/>
      <c r="AL37" s="165"/>
      <c r="AM37" s="426">
        <f t="shared" si="2"/>
        <v>12</v>
      </c>
      <c r="AN37" s="426"/>
      <c r="AO37" s="427" t="str">
        <f>IF('各会計、関係団体の財政状況及び健全化判断比率'!B35="","",'各会計、関係団体の財政状況及び健全化判断比率'!B35)</f>
        <v>戸隠観光施設事業会計</v>
      </c>
      <c r="AP37" s="427"/>
      <c r="AQ37" s="427"/>
      <c r="AR37" s="427"/>
      <c r="AS37" s="427"/>
      <c r="AT37" s="427"/>
      <c r="AU37" s="427"/>
      <c r="AV37" s="427"/>
      <c r="AW37" s="427"/>
      <c r="AX37" s="427"/>
      <c r="AY37" s="427"/>
      <c r="AZ37" s="427"/>
      <c r="BA37" s="427"/>
      <c r="BB37" s="427"/>
      <c r="BC37" s="427"/>
      <c r="BD37" s="165"/>
      <c r="BE37" s="426" t="str">
        <f t="shared" si="3"/>
        <v/>
      </c>
      <c r="BF37" s="426"/>
      <c r="BG37" s="427"/>
      <c r="BH37" s="427"/>
      <c r="BI37" s="427"/>
      <c r="BJ37" s="427"/>
      <c r="BK37" s="427"/>
      <c r="BL37" s="427"/>
      <c r="BM37" s="427"/>
      <c r="BN37" s="427"/>
      <c r="BO37" s="427"/>
      <c r="BP37" s="427"/>
      <c r="BQ37" s="427"/>
      <c r="BR37" s="427"/>
      <c r="BS37" s="427"/>
      <c r="BT37" s="427"/>
      <c r="BU37" s="427"/>
      <c r="BV37" s="165"/>
      <c r="BW37" s="426">
        <f t="shared" si="4"/>
        <v>19</v>
      </c>
      <c r="BX37" s="426"/>
      <c r="BY37" s="427" t="str">
        <f>IF('各会計、関係団体の財政状況及び健全化判断比率'!B71="","",'各会計、関係団体の財政状況及び健全化判断比率'!B71)</f>
        <v>　（長野地域ふるさと事業特別会計）</v>
      </c>
      <c r="BZ37" s="427"/>
      <c r="CA37" s="427"/>
      <c r="CB37" s="427"/>
      <c r="CC37" s="427"/>
      <c r="CD37" s="427"/>
      <c r="CE37" s="427"/>
      <c r="CF37" s="427"/>
      <c r="CG37" s="427"/>
      <c r="CH37" s="427"/>
      <c r="CI37" s="427"/>
      <c r="CJ37" s="427"/>
      <c r="CK37" s="427"/>
      <c r="CL37" s="427"/>
      <c r="CM37" s="427"/>
      <c r="CN37" s="165"/>
      <c r="CO37" s="426">
        <f t="shared" si="5"/>
        <v>29</v>
      </c>
      <c r="CP37" s="426"/>
      <c r="CQ37" s="427" t="str">
        <f>IF('各会計、関係団体の財政状況及び健全化判断比率'!BS10="","",'各会計、関係団体の財政状況及び健全化判断比率'!BS10)</f>
        <v>長野市開発公社</v>
      </c>
      <c r="CR37" s="427"/>
      <c r="CS37" s="427"/>
      <c r="CT37" s="427"/>
      <c r="CU37" s="427"/>
      <c r="CV37" s="427"/>
      <c r="CW37" s="427"/>
      <c r="CX37" s="427"/>
      <c r="CY37" s="427"/>
      <c r="CZ37" s="427"/>
      <c r="DA37" s="427"/>
      <c r="DB37" s="427"/>
      <c r="DC37" s="427"/>
      <c r="DD37" s="427"/>
      <c r="DE37" s="427"/>
      <c r="DF37" s="162"/>
      <c r="DG37" s="425" t="str">
        <f>IF('各会計、関係団体の財政状況及び健全化判断比率'!BR10="","",'各会計、関係団体の財政状況及び健全化判断比率'!BR10)</f>
        <v/>
      </c>
      <c r="DH37" s="425"/>
      <c r="DI37" s="140"/>
      <c r="DJ37" s="134"/>
      <c r="DK37" s="134"/>
      <c r="DL37" s="134"/>
      <c r="DM37" s="134"/>
      <c r="DN37" s="134"/>
      <c r="DO37" s="134"/>
    </row>
    <row r="38" spans="1:119" ht="32.25" customHeight="1">
      <c r="A38" s="135"/>
      <c r="B38" s="164"/>
      <c r="C38" s="426" t="str">
        <f t="shared" si="0"/>
        <v/>
      </c>
      <c r="D38" s="426"/>
      <c r="E38" s="427" t="str">
        <f>IF('各会計、関係団体の財政状況及び健全化判断比率'!B11="","",'各会計、関係団体の財政状況及び健全化判断比率'!B11)</f>
        <v/>
      </c>
      <c r="F38" s="427"/>
      <c r="G38" s="427"/>
      <c r="H38" s="427"/>
      <c r="I38" s="427"/>
      <c r="J38" s="427"/>
      <c r="K38" s="427"/>
      <c r="L38" s="427"/>
      <c r="M38" s="427"/>
      <c r="N38" s="427"/>
      <c r="O38" s="427"/>
      <c r="P38" s="427"/>
      <c r="Q38" s="427"/>
      <c r="R38" s="427"/>
      <c r="S38" s="427"/>
      <c r="T38" s="165"/>
      <c r="U38" s="426" t="str">
        <f t="shared" si="1"/>
        <v/>
      </c>
      <c r="V38" s="426"/>
      <c r="W38" s="427"/>
      <c r="X38" s="427"/>
      <c r="Y38" s="427"/>
      <c r="Z38" s="427"/>
      <c r="AA38" s="427"/>
      <c r="AB38" s="427"/>
      <c r="AC38" s="427"/>
      <c r="AD38" s="427"/>
      <c r="AE38" s="427"/>
      <c r="AF38" s="427"/>
      <c r="AG38" s="427"/>
      <c r="AH38" s="427"/>
      <c r="AI38" s="427"/>
      <c r="AJ38" s="427"/>
      <c r="AK38" s="427"/>
      <c r="AL38" s="165"/>
      <c r="AM38" s="426">
        <f t="shared" si="2"/>
        <v>13</v>
      </c>
      <c r="AN38" s="426"/>
      <c r="AO38" s="427" t="str">
        <f>IF('各会計、関係団体の財政状況及び健全化判断比率'!B36="","",'各会計、関係団体の財政状況及び健全化判断比率'!B36)</f>
        <v>産業団地事業会計</v>
      </c>
      <c r="AP38" s="427"/>
      <c r="AQ38" s="427"/>
      <c r="AR38" s="427"/>
      <c r="AS38" s="427"/>
      <c r="AT38" s="427"/>
      <c r="AU38" s="427"/>
      <c r="AV38" s="427"/>
      <c r="AW38" s="427"/>
      <c r="AX38" s="427"/>
      <c r="AY38" s="427"/>
      <c r="AZ38" s="427"/>
      <c r="BA38" s="427"/>
      <c r="BB38" s="427"/>
      <c r="BC38" s="427"/>
      <c r="BD38" s="165"/>
      <c r="BE38" s="426" t="str">
        <f t="shared" si="3"/>
        <v/>
      </c>
      <c r="BF38" s="426"/>
      <c r="BG38" s="427"/>
      <c r="BH38" s="427"/>
      <c r="BI38" s="427"/>
      <c r="BJ38" s="427"/>
      <c r="BK38" s="427"/>
      <c r="BL38" s="427"/>
      <c r="BM38" s="427"/>
      <c r="BN38" s="427"/>
      <c r="BO38" s="427"/>
      <c r="BP38" s="427"/>
      <c r="BQ38" s="427"/>
      <c r="BR38" s="427"/>
      <c r="BS38" s="427"/>
      <c r="BT38" s="427"/>
      <c r="BU38" s="427"/>
      <c r="BV38" s="165"/>
      <c r="BW38" s="426">
        <f t="shared" si="4"/>
        <v>20</v>
      </c>
      <c r="BX38" s="426"/>
      <c r="BY38" s="427" t="str">
        <f>IF('各会計、関係団体の財政状況及び健全化判断比率'!B72="","",'各会計、関係団体の財政状況及び健全化判断比率'!B72)</f>
        <v>千曲衛生施設組合</v>
      </c>
      <c r="BZ38" s="427"/>
      <c r="CA38" s="427"/>
      <c r="CB38" s="427"/>
      <c r="CC38" s="427"/>
      <c r="CD38" s="427"/>
      <c r="CE38" s="427"/>
      <c r="CF38" s="427"/>
      <c r="CG38" s="427"/>
      <c r="CH38" s="427"/>
      <c r="CI38" s="427"/>
      <c r="CJ38" s="427"/>
      <c r="CK38" s="427"/>
      <c r="CL38" s="427"/>
      <c r="CM38" s="427"/>
      <c r="CN38" s="165"/>
      <c r="CO38" s="426">
        <f t="shared" si="5"/>
        <v>30</v>
      </c>
      <c r="CP38" s="426"/>
      <c r="CQ38" s="427" t="str">
        <f>IF('各会計、関係団体の財政状況及び健全化判断比率'!BS11="","",'各会計、関係団体の財政状況及び健全化判断比率'!BS11)</f>
        <v>ながの観光コンベンションビューロー</v>
      </c>
      <c r="CR38" s="427"/>
      <c r="CS38" s="427"/>
      <c r="CT38" s="427"/>
      <c r="CU38" s="427"/>
      <c r="CV38" s="427"/>
      <c r="CW38" s="427"/>
      <c r="CX38" s="427"/>
      <c r="CY38" s="427"/>
      <c r="CZ38" s="427"/>
      <c r="DA38" s="427"/>
      <c r="DB38" s="427"/>
      <c r="DC38" s="427"/>
      <c r="DD38" s="427"/>
      <c r="DE38" s="427"/>
      <c r="DF38" s="162"/>
      <c r="DG38" s="425" t="str">
        <f>IF('各会計、関係団体の財政状況及び健全化判断比率'!BR11="","",'各会計、関係団体の財政状況及び健全化判断比率'!BR11)</f>
        <v/>
      </c>
      <c r="DH38" s="425"/>
      <c r="DI38" s="140"/>
      <c r="DJ38" s="134"/>
      <c r="DK38" s="134"/>
      <c r="DL38" s="134"/>
      <c r="DM38" s="134"/>
      <c r="DN38" s="134"/>
      <c r="DO38" s="134"/>
    </row>
    <row r="39" spans="1:119" ht="32.25" customHeight="1">
      <c r="A39" s="135"/>
      <c r="B39" s="164"/>
      <c r="C39" s="426" t="str">
        <f t="shared" si="0"/>
        <v/>
      </c>
      <c r="D39" s="426"/>
      <c r="E39" s="427" t="str">
        <f>IF('各会計、関係団体の財政状況及び健全化判断比率'!B12="","",'各会計、関係団体の財政状況及び健全化判断比率'!B12)</f>
        <v/>
      </c>
      <c r="F39" s="427"/>
      <c r="G39" s="427"/>
      <c r="H39" s="427"/>
      <c r="I39" s="427"/>
      <c r="J39" s="427"/>
      <c r="K39" s="427"/>
      <c r="L39" s="427"/>
      <c r="M39" s="427"/>
      <c r="N39" s="427"/>
      <c r="O39" s="427"/>
      <c r="P39" s="427"/>
      <c r="Q39" s="427"/>
      <c r="R39" s="427"/>
      <c r="S39" s="427"/>
      <c r="T39" s="165"/>
      <c r="U39" s="426" t="str">
        <f t="shared" si="1"/>
        <v/>
      </c>
      <c r="V39" s="426"/>
      <c r="W39" s="427"/>
      <c r="X39" s="427"/>
      <c r="Y39" s="427"/>
      <c r="Z39" s="427"/>
      <c r="AA39" s="427"/>
      <c r="AB39" s="427"/>
      <c r="AC39" s="427"/>
      <c r="AD39" s="427"/>
      <c r="AE39" s="427"/>
      <c r="AF39" s="427"/>
      <c r="AG39" s="427"/>
      <c r="AH39" s="427"/>
      <c r="AI39" s="427"/>
      <c r="AJ39" s="427"/>
      <c r="AK39" s="427"/>
      <c r="AL39" s="165"/>
      <c r="AM39" s="426" t="str">
        <f t="shared" si="2"/>
        <v/>
      </c>
      <c r="AN39" s="426"/>
      <c r="AO39" s="427"/>
      <c r="AP39" s="427"/>
      <c r="AQ39" s="427"/>
      <c r="AR39" s="427"/>
      <c r="AS39" s="427"/>
      <c r="AT39" s="427"/>
      <c r="AU39" s="427"/>
      <c r="AV39" s="427"/>
      <c r="AW39" s="427"/>
      <c r="AX39" s="427"/>
      <c r="AY39" s="427"/>
      <c r="AZ39" s="427"/>
      <c r="BA39" s="427"/>
      <c r="BB39" s="427"/>
      <c r="BC39" s="427"/>
      <c r="BD39" s="165"/>
      <c r="BE39" s="426" t="str">
        <f t="shared" si="3"/>
        <v/>
      </c>
      <c r="BF39" s="426"/>
      <c r="BG39" s="427"/>
      <c r="BH39" s="427"/>
      <c r="BI39" s="427"/>
      <c r="BJ39" s="427"/>
      <c r="BK39" s="427"/>
      <c r="BL39" s="427"/>
      <c r="BM39" s="427"/>
      <c r="BN39" s="427"/>
      <c r="BO39" s="427"/>
      <c r="BP39" s="427"/>
      <c r="BQ39" s="427"/>
      <c r="BR39" s="427"/>
      <c r="BS39" s="427"/>
      <c r="BT39" s="427"/>
      <c r="BU39" s="427"/>
      <c r="BV39" s="165"/>
      <c r="BW39" s="426">
        <f t="shared" si="4"/>
        <v>21</v>
      </c>
      <c r="BX39" s="426"/>
      <c r="BY39" s="427" t="str">
        <f>IF('各会計、関係団体の財政状況及び健全化判断比率'!B73="","",'各会計、関係団体の財政状況及び健全化判断比率'!B73)</f>
        <v>須高行政事務組合</v>
      </c>
      <c r="BZ39" s="427"/>
      <c r="CA39" s="427"/>
      <c r="CB39" s="427"/>
      <c r="CC39" s="427"/>
      <c r="CD39" s="427"/>
      <c r="CE39" s="427"/>
      <c r="CF39" s="427"/>
      <c r="CG39" s="427"/>
      <c r="CH39" s="427"/>
      <c r="CI39" s="427"/>
      <c r="CJ39" s="427"/>
      <c r="CK39" s="427"/>
      <c r="CL39" s="427"/>
      <c r="CM39" s="427"/>
      <c r="CN39" s="165"/>
      <c r="CO39" s="426">
        <f t="shared" si="5"/>
        <v>31</v>
      </c>
      <c r="CP39" s="426"/>
      <c r="CQ39" s="427" t="str">
        <f>IF('各会計、関係団体の財政状況及び健全化判断比率'!BS12="","",'各会計、関係団体の財政状況及び健全化判断比率'!BS12)</f>
        <v>㈱エムウェーブ</v>
      </c>
      <c r="CR39" s="427"/>
      <c r="CS39" s="427"/>
      <c r="CT39" s="427"/>
      <c r="CU39" s="427"/>
      <c r="CV39" s="427"/>
      <c r="CW39" s="427"/>
      <c r="CX39" s="427"/>
      <c r="CY39" s="427"/>
      <c r="CZ39" s="427"/>
      <c r="DA39" s="427"/>
      <c r="DB39" s="427"/>
      <c r="DC39" s="427"/>
      <c r="DD39" s="427"/>
      <c r="DE39" s="427"/>
      <c r="DF39" s="162"/>
      <c r="DG39" s="425" t="str">
        <f>IF('各会計、関係団体の財政状況及び健全化判断比率'!BR12="","",'各会計、関係団体の財政状況及び健全化判断比率'!BR12)</f>
        <v/>
      </c>
      <c r="DH39" s="425"/>
      <c r="DI39" s="140"/>
      <c r="DJ39" s="134"/>
      <c r="DK39" s="134"/>
      <c r="DL39" s="134"/>
      <c r="DM39" s="134"/>
      <c r="DN39" s="134"/>
      <c r="DO39" s="134"/>
    </row>
    <row r="40" spans="1:119" ht="32.25" customHeight="1">
      <c r="A40" s="135"/>
      <c r="B40" s="164"/>
      <c r="C40" s="426" t="str">
        <f t="shared" si="0"/>
        <v/>
      </c>
      <c r="D40" s="426"/>
      <c r="E40" s="427" t="str">
        <f>IF('各会計、関係団体の財政状況及び健全化判断比率'!B13="","",'各会計、関係団体の財政状況及び健全化判断比率'!B13)</f>
        <v/>
      </c>
      <c r="F40" s="427"/>
      <c r="G40" s="427"/>
      <c r="H40" s="427"/>
      <c r="I40" s="427"/>
      <c r="J40" s="427"/>
      <c r="K40" s="427"/>
      <c r="L40" s="427"/>
      <c r="M40" s="427"/>
      <c r="N40" s="427"/>
      <c r="O40" s="427"/>
      <c r="P40" s="427"/>
      <c r="Q40" s="427"/>
      <c r="R40" s="427"/>
      <c r="S40" s="427"/>
      <c r="T40" s="165"/>
      <c r="U40" s="426" t="str">
        <f t="shared" si="1"/>
        <v/>
      </c>
      <c r="V40" s="426"/>
      <c r="W40" s="427"/>
      <c r="X40" s="427"/>
      <c r="Y40" s="427"/>
      <c r="Z40" s="427"/>
      <c r="AA40" s="427"/>
      <c r="AB40" s="427"/>
      <c r="AC40" s="427"/>
      <c r="AD40" s="427"/>
      <c r="AE40" s="427"/>
      <c r="AF40" s="427"/>
      <c r="AG40" s="427"/>
      <c r="AH40" s="427"/>
      <c r="AI40" s="427"/>
      <c r="AJ40" s="427"/>
      <c r="AK40" s="427"/>
      <c r="AL40" s="165"/>
      <c r="AM40" s="426" t="str">
        <f t="shared" si="2"/>
        <v/>
      </c>
      <c r="AN40" s="426"/>
      <c r="AO40" s="427"/>
      <c r="AP40" s="427"/>
      <c r="AQ40" s="427"/>
      <c r="AR40" s="427"/>
      <c r="AS40" s="427"/>
      <c r="AT40" s="427"/>
      <c r="AU40" s="427"/>
      <c r="AV40" s="427"/>
      <c r="AW40" s="427"/>
      <c r="AX40" s="427"/>
      <c r="AY40" s="427"/>
      <c r="AZ40" s="427"/>
      <c r="BA40" s="427"/>
      <c r="BB40" s="427"/>
      <c r="BC40" s="427"/>
      <c r="BD40" s="165"/>
      <c r="BE40" s="426" t="str">
        <f t="shared" si="3"/>
        <v/>
      </c>
      <c r="BF40" s="426"/>
      <c r="BG40" s="427"/>
      <c r="BH40" s="427"/>
      <c r="BI40" s="427"/>
      <c r="BJ40" s="427"/>
      <c r="BK40" s="427"/>
      <c r="BL40" s="427"/>
      <c r="BM40" s="427"/>
      <c r="BN40" s="427"/>
      <c r="BO40" s="427"/>
      <c r="BP40" s="427"/>
      <c r="BQ40" s="427"/>
      <c r="BR40" s="427"/>
      <c r="BS40" s="427"/>
      <c r="BT40" s="427"/>
      <c r="BU40" s="427"/>
      <c r="BV40" s="165"/>
      <c r="BW40" s="426">
        <f t="shared" si="4"/>
        <v>22</v>
      </c>
      <c r="BX40" s="426"/>
      <c r="BY40" s="427" t="str">
        <f>IF('各会計、関係団体の財政状況及び健全化判断比率'!B74="","",'各会計、関係団体の財政状況及び健全化判断比率'!B74)</f>
        <v>長水部分林組合</v>
      </c>
      <c r="BZ40" s="427"/>
      <c r="CA40" s="427"/>
      <c r="CB40" s="427"/>
      <c r="CC40" s="427"/>
      <c r="CD40" s="427"/>
      <c r="CE40" s="427"/>
      <c r="CF40" s="427"/>
      <c r="CG40" s="427"/>
      <c r="CH40" s="427"/>
      <c r="CI40" s="427"/>
      <c r="CJ40" s="427"/>
      <c r="CK40" s="427"/>
      <c r="CL40" s="427"/>
      <c r="CM40" s="427"/>
      <c r="CN40" s="165"/>
      <c r="CO40" s="426">
        <f t="shared" si="5"/>
        <v>32</v>
      </c>
      <c r="CP40" s="426"/>
      <c r="CQ40" s="427" t="str">
        <f>IF('各会計、関係団体の財政状況及び健全化判断比率'!BS13="","",'各会計、関係団体の財政状況及び健全化判断比率'!BS13)</f>
        <v>長野市勤労者共済会</v>
      </c>
      <c r="CR40" s="427"/>
      <c r="CS40" s="427"/>
      <c r="CT40" s="427"/>
      <c r="CU40" s="427"/>
      <c r="CV40" s="427"/>
      <c r="CW40" s="427"/>
      <c r="CX40" s="427"/>
      <c r="CY40" s="427"/>
      <c r="CZ40" s="427"/>
      <c r="DA40" s="427"/>
      <c r="DB40" s="427"/>
      <c r="DC40" s="427"/>
      <c r="DD40" s="427"/>
      <c r="DE40" s="427"/>
      <c r="DF40" s="162"/>
      <c r="DG40" s="425" t="str">
        <f>IF('各会計、関係団体の財政状況及び健全化判断比率'!BR13="","",'各会計、関係団体の財政状況及び健全化判断比率'!BR13)</f>
        <v/>
      </c>
      <c r="DH40" s="425"/>
      <c r="DI40" s="140"/>
      <c r="DJ40" s="134"/>
      <c r="DK40" s="134"/>
      <c r="DL40" s="134"/>
      <c r="DM40" s="134"/>
      <c r="DN40" s="134"/>
      <c r="DO40" s="134"/>
    </row>
    <row r="41" spans="1:119" ht="32.25" customHeight="1">
      <c r="A41" s="135"/>
      <c r="B41" s="164"/>
      <c r="C41" s="426" t="str">
        <f t="shared" si="0"/>
        <v/>
      </c>
      <c r="D41" s="426"/>
      <c r="E41" s="427" t="str">
        <f>IF('各会計、関係団体の財政状況及び健全化判断比率'!B14="","",'各会計、関係団体の財政状況及び健全化判断比率'!B14)</f>
        <v/>
      </c>
      <c r="F41" s="427"/>
      <c r="G41" s="427"/>
      <c r="H41" s="427"/>
      <c r="I41" s="427"/>
      <c r="J41" s="427"/>
      <c r="K41" s="427"/>
      <c r="L41" s="427"/>
      <c r="M41" s="427"/>
      <c r="N41" s="427"/>
      <c r="O41" s="427"/>
      <c r="P41" s="427"/>
      <c r="Q41" s="427"/>
      <c r="R41" s="427"/>
      <c r="S41" s="427"/>
      <c r="T41" s="165"/>
      <c r="U41" s="426" t="str">
        <f t="shared" si="1"/>
        <v/>
      </c>
      <c r="V41" s="426"/>
      <c r="W41" s="427"/>
      <c r="X41" s="427"/>
      <c r="Y41" s="427"/>
      <c r="Z41" s="427"/>
      <c r="AA41" s="427"/>
      <c r="AB41" s="427"/>
      <c r="AC41" s="427"/>
      <c r="AD41" s="427"/>
      <c r="AE41" s="427"/>
      <c r="AF41" s="427"/>
      <c r="AG41" s="427"/>
      <c r="AH41" s="427"/>
      <c r="AI41" s="427"/>
      <c r="AJ41" s="427"/>
      <c r="AK41" s="427"/>
      <c r="AL41" s="165"/>
      <c r="AM41" s="426" t="str">
        <f t="shared" si="2"/>
        <v/>
      </c>
      <c r="AN41" s="426"/>
      <c r="AO41" s="427"/>
      <c r="AP41" s="427"/>
      <c r="AQ41" s="427"/>
      <c r="AR41" s="427"/>
      <c r="AS41" s="427"/>
      <c r="AT41" s="427"/>
      <c r="AU41" s="427"/>
      <c r="AV41" s="427"/>
      <c r="AW41" s="427"/>
      <c r="AX41" s="427"/>
      <c r="AY41" s="427"/>
      <c r="AZ41" s="427"/>
      <c r="BA41" s="427"/>
      <c r="BB41" s="427"/>
      <c r="BC41" s="427"/>
      <c r="BD41" s="165"/>
      <c r="BE41" s="426" t="str">
        <f t="shared" si="3"/>
        <v/>
      </c>
      <c r="BF41" s="426"/>
      <c r="BG41" s="427"/>
      <c r="BH41" s="427"/>
      <c r="BI41" s="427"/>
      <c r="BJ41" s="427"/>
      <c r="BK41" s="427"/>
      <c r="BL41" s="427"/>
      <c r="BM41" s="427"/>
      <c r="BN41" s="427"/>
      <c r="BO41" s="427"/>
      <c r="BP41" s="427"/>
      <c r="BQ41" s="427"/>
      <c r="BR41" s="427"/>
      <c r="BS41" s="427"/>
      <c r="BT41" s="427"/>
      <c r="BU41" s="427"/>
      <c r="BV41" s="165"/>
      <c r="BW41" s="426">
        <f t="shared" si="4"/>
        <v>23</v>
      </c>
      <c r="BX41" s="426"/>
      <c r="BY41" s="427" t="str">
        <f>IF('各会計、関係団体の財政状況及び健全化判断比率'!B75="","",'各会計、関係団体の財政状況及び健全化判断比率'!B75)</f>
        <v>長野県市町村自治振興組合</v>
      </c>
      <c r="BZ41" s="427"/>
      <c r="CA41" s="427"/>
      <c r="CB41" s="427"/>
      <c r="CC41" s="427"/>
      <c r="CD41" s="427"/>
      <c r="CE41" s="427"/>
      <c r="CF41" s="427"/>
      <c r="CG41" s="427"/>
      <c r="CH41" s="427"/>
      <c r="CI41" s="427"/>
      <c r="CJ41" s="427"/>
      <c r="CK41" s="427"/>
      <c r="CL41" s="427"/>
      <c r="CM41" s="427"/>
      <c r="CN41" s="165"/>
      <c r="CO41" s="426">
        <f t="shared" si="5"/>
        <v>33</v>
      </c>
      <c r="CP41" s="426"/>
      <c r="CQ41" s="427" t="str">
        <f>IF('各会計、関係団体の財政状況及び健全化判断比率'!BS14="","",'各会計、関係団体の財政状況及び健全化判断比率'!BS14)</f>
        <v>長野市保健医療公社</v>
      </c>
      <c r="CR41" s="427"/>
      <c r="CS41" s="427"/>
      <c r="CT41" s="427"/>
      <c r="CU41" s="427"/>
      <c r="CV41" s="427"/>
      <c r="CW41" s="427"/>
      <c r="CX41" s="427"/>
      <c r="CY41" s="427"/>
      <c r="CZ41" s="427"/>
      <c r="DA41" s="427"/>
      <c r="DB41" s="427"/>
      <c r="DC41" s="427"/>
      <c r="DD41" s="427"/>
      <c r="DE41" s="427"/>
      <c r="DF41" s="162"/>
      <c r="DG41" s="425" t="str">
        <f>IF('各会計、関係団体の財政状況及び健全化判断比率'!BR14="","",'各会計、関係団体の財政状況及び健全化判断比率'!BR14)</f>
        <v/>
      </c>
      <c r="DH41" s="425"/>
      <c r="DI41" s="140"/>
      <c r="DJ41" s="134"/>
      <c r="DK41" s="134"/>
      <c r="DL41" s="134"/>
      <c r="DM41" s="134"/>
      <c r="DN41" s="134"/>
      <c r="DO41" s="134"/>
    </row>
    <row r="42" spans="1:119" ht="32.25" customHeight="1">
      <c r="A42" s="134"/>
      <c r="B42" s="164"/>
      <c r="C42" s="426" t="str">
        <f t="shared" si="0"/>
        <v/>
      </c>
      <c r="D42" s="426"/>
      <c r="E42" s="427" t="str">
        <f>IF('各会計、関係団体の財政状況及び健全化判断比率'!B15="","",'各会計、関係団体の財政状況及び健全化判断比率'!B15)</f>
        <v/>
      </c>
      <c r="F42" s="427"/>
      <c r="G42" s="427"/>
      <c r="H42" s="427"/>
      <c r="I42" s="427"/>
      <c r="J42" s="427"/>
      <c r="K42" s="427"/>
      <c r="L42" s="427"/>
      <c r="M42" s="427"/>
      <c r="N42" s="427"/>
      <c r="O42" s="427"/>
      <c r="P42" s="427"/>
      <c r="Q42" s="427"/>
      <c r="R42" s="427"/>
      <c r="S42" s="427"/>
      <c r="T42" s="165"/>
      <c r="U42" s="426" t="str">
        <f t="shared" si="1"/>
        <v/>
      </c>
      <c r="V42" s="426"/>
      <c r="W42" s="427"/>
      <c r="X42" s="427"/>
      <c r="Y42" s="427"/>
      <c r="Z42" s="427"/>
      <c r="AA42" s="427"/>
      <c r="AB42" s="427"/>
      <c r="AC42" s="427"/>
      <c r="AD42" s="427"/>
      <c r="AE42" s="427"/>
      <c r="AF42" s="427"/>
      <c r="AG42" s="427"/>
      <c r="AH42" s="427"/>
      <c r="AI42" s="427"/>
      <c r="AJ42" s="427"/>
      <c r="AK42" s="427"/>
      <c r="AL42" s="165"/>
      <c r="AM42" s="426" t="str">
        <f t="shared" si="2"/>
        <v/>
      </c>
      <c r="AN42" s="426"/>
      <c r="AO42" s="427"/>
      <c r="AP42" s="427"/>
      <c r="AQ42" s="427"/>
      <c r="AR42" s="427"/>
      <c r="AS42" s="427"/>
      <c r="AT42" s="427"/>
      <c r="AU42" s="427"/>
      <c r="AV42" s="427"/>
      <c r="AW42" s="427"/>
      <c r="AX42" s="427"/>
      <c r="AY42" s="427"/>
      <c r="AZ42" s="427"/>
      <c r="BA42" s="427"/>
      <c r="BB42" s="427"/>
      <c r="BC42" s="427"/>
      <c r="BD42" s="165"/>
      <c r="BE42" s="426" t="str">
        <f t="shared" si="3"/>
        <v/>
      </c>
      <c r="BF42" s="426"/>
      <c r="BG42" s="427"/>
      <c r="BH42" s="427"/>
      <c r="BI42" s="427"/>
      <c r="BJ42" s="427"/>
      <c r="BK42" s="427"/>
      <c r="BL42" s="427"/>
      <c r="BM42" s="427"/>
      <c r="BN42" s="427"/>
      <c r="BO42" s="427"/>
      <c r="BP42" s="427"/>
      <c r="BQ42" s="427"/>
      <c r="BR42" s="427"/>
      <c r="BS42" s="427"/>
      <c r="BT42" s="427"/>
      <c r="BU42" s="427"/>
      <c r="BV42" s="165"/>
      <c r="BW42" s="426">
        <f t="shared" si="4"/>
        <v>24</v>
      </c>
      <c r="BX42" s="426"/>
      <c r="BY42" s="427" t="str">
        <f>IF('各会計、関係団体の財政状況及び健全化判断比率'!B76="","",'各会計、関係団体の財政状況及び健全化判断比率'!B76)</f>
        <v>北信保健衛生施設組合</v>
      </c>
      <c r="BZ42" s="427"/>
      <c r="CA42" s="427"/>
      <c r="CB42" s="427"/>
      <c r="CC42" s="427"/>
      <c r="CD42" s="427"/>
      <c r="CE42" s="427"/>
      <c r="CF42" s="427"/>
      <c r="CG42" s="427"/>
      <c r="CH42" s="427"/>
      <c r="CI42" s="427"/>
      <c r="CJ42" s="427"/>
      <c r="CK42" s="427"/>
      <c r="CL42" s="427"/>
      <c r="CM42" s="427"/>
      <c r="CN42" s="165"/>
      <c r="CO42" s="426">
        <f t="shared" si="5"/>
        <v>34</v>
      </c>
      <c r="CP42" s="426"/>
      <c r="CQ42" s="427" t="str">
        <f>IF('各会計、関係団体の財政状況及び健全化判断比率'!BS15="","",'各会計、関係団体の財政状況及び健全化判断比率'!BS15)</f>
        <v>長野市体育協会</v>
      </c>
      <c r="CR42" s="427"/>
      <c r="CS42" s="427"/>
      <c r="CT42" s="427"/>
      <c r="CU42" s="427"/>
      <c r="CV42" s="427"/>
      <c r="CW42" s="427"/>
      <c r="CX42" s="427"/>
      <c r="CY42" s="427"/>
      <c r="CZ42" s="427"/>
      <c r="DA42" s="427"/>
      <c r="DB42" s="427"/>
      <c r="DC42" s="427"/>
      <c r="DD42" s="427"/>
      <c r="DE42" s="427"/>
      <c r="DF42" s="162"/>
      <c r="DG42" s="425" t="str">
        <f>IF('各会計、関係団体の財政状況及び健全化判断比率'!BR15="","",'各会計、関係団体の財政状況及び健全化判断比率'!BR15)</f>
        <v/>
      </c>
      <c r="DH42" s="425"/>
      <c r="DI42" s="140"/>
      <c r="DJ42" s="134"/>
      <c r="DK42" s="134"/>
      <c r="DL42" s="134"/>
      <c r="DM42" s="134"/>
      <c r="DN42" s="134"/>
      <c r="DO42" s="134"/>
    </row>
    <row r="43" spans="1:119" ht="32.25" customHeight="1">
      <c r="A43" s="134"/>
      <c r="B43" s="164"/>
      <c r="C43" s="426" t="str">
        <f t="shared" si="0"/>
        <v/>
      </c>
      <c r="D43" s="426"/>
      <c r="E43" s="427" t="str">
        <f>IF('各会計、関係団体の財政状況及び健全化判断比率'!B16="","",'各会計、関係団体の財政状況及び健全化判断比率'!B16)</f>
        <v/>
      </c>
      <c r="F43" s="427"/>
      <c r="G43" s="427"/>
      <c r="H43" s="427"/>
      <c r="I43" s="427"/>
      <c r="J43" s="427"/>
      <c r="K43" s="427"/>
      <c r="L43" s="427"/>
      <c r="M43" s="427"/>
      <c r="N43" s="427"/>
      <c r="O43" s="427"/>
      <c r="P43" s="427"/>
      <c r="Q43" s="427"/>
      <c r="R43" s="427"/>
      <c r="S43" s="427"/>
      <c r="T43" s="165"/>
      <c r="U43" s="426" t="str">
        <f t="shared" si="1"/>
        <v/>
      </c>
      <c r="V43" s="426"/>
      <c r="W43" s="427"/>
      <c r="X43" s="427"/>
      <c r="Y43" s="427"/>
      <c r="Z43" s="427"/>
      <c r="AA43" s="427"/>
      <c r="AB43" s="427"/>
      <c r="AC43" s="427"/>
      <c r="AD43" s="427"/>
      <c r="AE43" s="427"/>
      <c r="AF43" s="427"/>
      <c r="AG43" s="427"/>
      <c r="AH43" s="427"/>
      <c r="AI43" s="427"/>
      <c r="AJ43" s="427"/>
      <c r="AK43" s="427"/>
      <c r="AL43" s="165"/>
      <c r="AM43" s="426" t="str">
        <f t="shared" si="2"/>
        <v/>
      </c>
      <c r="AN43" s="426"/>
      <c r="AO43" s="427"/>
      <c r="AP43" s="427"/>
      <c r="AQ43" s="427"/>
      <c r="AR43" s="427"/>
      <c r="AS43" s="427"/>
      <c r="AT43" s="427"/>
      <c r="AU43" s="427"/>
      <c r="AV43" s="427"/>
      <c r="AW43" s="427"/>
      <c r="AX43" s="427"/>
      <c r="AY43" s="427"/>
      <c r="AZ43" s="427"/>
      <c r="BA43" s="427"/>
      <c r="BB43" s="427"/>
      <c r="BC43" s="427"/>
      <c r="BD43" s="165"/>
      <c r="BE43" s="426" t="str">
        <f t="shared" si="3"/>
        <v/>
      </c>
      <c r="BF43" s="426"/>
      <c r="BG43" s="427"/>
      <c r="BH43" s="427"/>
      <c r="BI43" s="427"/>
      <c r="BJ43" s="427"/>
      <c r="BK43" s="427"/>
      <c r="BL43" s="427"/>
      <c r="BM43" s="427"/>
      <c r="BN43" s="427"/>
      <c r="BO43" s="427"/>
      <c r="BP43" s="427"/>
      <c r="BQ43" s="427"/>
      <c r="BR43" s="427"/>
      <c r="BS43" s="427"/>
      <c r="BT43" s="427"/>
      <c r="BU43" s="427"/>
      <c r="BV43" s="165"/>
      <c r="BW43" s="426">
        <f t="shared" si="4"/>
        <v>25</v>
      </c>
      <c r="BX43" s="426"/>
      <c r="BY43" s="427" t="str">
        <f>IF('各会計、関係団体の財政状況及び健全化判断比率'!B77="","",'各会計、関係団体の財政状況及び健全化判断比率'!B77)</f>
        <v>　（一般会計）</v>
      </c>
      <c r="BZ43" s="427"/>
      <c r="CA43" s="427"/>
      <c r="CB43" s="427"/>
      <c r="CC43" s="427"/>
      <c r="CD43" s="427"/>
      <c r="CE43" s="427"/>
      <c r="CF43" s="427"/>
      <c r="CG43" s="427"/>
      <c r="CH43" s="427"/>
      <c r="CI43" s="427"/>
      <c r="CJ43" s="427"/>
      <c r="CK43" s="427"/>
      <c r="CL43" s="427"/>
      <c r="CM43" s="427"/>
      <c r="CN43" s="165"/>
      <c r="CO43" s="426" t="str">
        <f t="shared" si="5"/>
        <v/>
      </c>
      <c r="CP43" s="426"/>
      <c r="CQ43" s="427" t="str">
        <f>IF('各会計、関係団体の財政状況及び健全化判断比率'!BS16="","",'各会計、関係団体の財政状況及び健全化判断比率'!BS16)</f>
        <v/>
      </c>
      <c r="CR43" s="427"/>
      <c r="CS43" s="427"/>
      <c r="CT43" s="427"/>
      <c r="CU43" s="427"/>
      <c r="CV43" s="427"/>
      <c r="CW43" s="427"/>
      <c r="CX43" s="427"/>
      <c r="CY43" s="427"/>
      <c r="CZ43" s="427"/>
      <c r="DA43" s="427"/>
      <c r="DB43" s="427"/>
      <c r="DC43" s="427"/>
      <c r="DD43" s="427"/>
      <c r="DE43" s="427"/>
      <c r="DF43" s="162"/>
      <c r="DG43" s="425" t="str">
        <f>IF('各会計、関係団体の財政状況及び健全化判断比率'!BR16="","",'各会計、関係団体の財政状況及び健全化判断比率'!BR16)</f>
        <v/>
      </c>
      <c r="DH43" s="425"/>
      <c r="DI43" s="140"/>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268</v>
      </c>
    </row>
    <row r="50" spans="5:5">
      <c r="E50" s="136" t="s">
        <v>136</v>
      </c>
    </row>
    <row r="51" spans="5:5">
      <c r="E51" s="136" t="s">
        <v>269</v>
      </c>
    </row>
    <row r="52" spans="5:5">
      <c r="E52" s="136" t="s">
        <v>270</v>
      </c>
    </row>
    <row r="53" spans="5:5"/>
    <row r="54" spans="5:5"/>
    <row r="55" spans="5:5"/>
    <row r="56" spans="5:5"/>
    <row r="57" spans="5:5" hidden="1"/>
    <row r="58" spans="5:5" hidden="1"/>
    <row r="59" spans="5:5" hidden="1"/>
  </sheetData>
  <sheetProtection password="AD67" sheet="1" objects="1" scenarios="1"/>
  <mergeCells count="432">
    <mergeCell ref="B6:K8"/>
    <mergeCell ref="CD6:CS6"/>
    <mergeCell ref="CD7:CS7"/>
    <mergeCell ref="CD8:CS8"/>
    <mergeCell ref="AU6:AX6"/>
    <mergeCell ref="AU7:AX7"/>
    <mergeCell ref="BN6:BU6"/>
    <mergeCell ref="L6:V8"/>
    <mergeCell ref="BV15:CC15"/>
    <mergeCell ref="AU15:AX15"/>
    <mergeCell ref="AM10:AT10"/>
    <mergeCell ref="BN14:BU14"/>
    <mergeCell ref="BV14:CC14"/>
    <mergeCell ref="W6:AB8"/>
    <mergeCell ref="AC6:AL8"/>
    <mergeCell ref="AS22:AX23"/>
    <mergeCell ref="W22:Y30"/>
    <mergeCell ref="Z22:AG23"/>
    <mergeCell ref="L27:P27"/>
    <mergeCell ref="Q27:V27"/>
    <mergeCell ref="AM24:AR24"/>
    <mergeCell ref="AM25:AR25"/>
    <mergeCell ref="Z27:AG27"/>
    <mergeCell ref="AM16:AT16"/>
    <mergeCell ref="CT4:DA4"/>
    <mergeCell ref="DB4:DI4"/>
    <mergeCell ref="CD4:CS4"/>
    <mergeCell ref="BN3:BU3"/>
    <mergeCell ref="BV3:CC3"/>
    <mergeCell ref="CD3:CS3"/>
    <mergeCell ref="CT3:DA3"/>
    <mergeCell ref="B1:DI1"/>
    <mergeCell ref="B3:K5"/>
    <mergeCell ref="L3:V5"/>
    <mergeCell ref="W3:AB5"/>
    <mergeCell ref="AC3:AL5"/>
    <mergeCell ref="AM3:AX4"/>
    <mergeCell ref="AY3:BM3"/>
    <mergeCell ref="DB3:DI3"/>
    <mergeCell ref="BN4:BU4"/>
    <mergeCell ref="BV4:CC4"/>
    <mergeCell ref="AY4:BM4"/>
    <mergeCell ref="AY5:BM5"/>
    <mergeCell ref="AM5:AT5"/>
    <mergeCell ref="DB6:DI6"/>
    <mergeCell ref="AU5:AX5"/>
    <mergeCell ref="BN5:BU5"/>
    <mergeCell ref="BV5:CC5"/>
    <mergeCell ref="CT5:DA5"/>
    <mergeCell ref="DB5:DI5"/>
    <mergeCell ref="BV6:CC6"/>
    <mergeCell ref="CT6:DA6"/>
    <mergeCell ref="CD5:CS5"/>
    <mergeCell ref="AY6:BM6"/>
    <mergeCell ref="BN12:BU12"/>
    <mergeCell ref="AM12:AT12"/>
    <mergeCell ref="AY8:BM8"/>
    <mergeCell ref="BN11:BU11"/>
    <mergeCell ref="DB7:DI7"/>
    <mergeCell ref="AU8:AX8"/>
    <mergeCell ref="BN8:BU8"/>
    <mergeCell ref="BV8:CC8"/>
    <mergeCell ref="CT8:DA8"/>
    <mergeCell ref="DB8:DI8"/>
    <mergeCell ref="BN7:BU7"/>
    <mergeCell ref="BV7:CC7"/>
    <mergeCell ref="CT7:DA7"/>
    <mergeCell ref="AY7:BM7"/>
    <mergeCell ref="AY12:BM12"/>
    <mergeCell ref="AM11:AT11"/>
    <mergeCell ref="AU11:AX11"/>
    <mergeCell ref="AY13:BM13"/>
    <mergeCell ref="AM14:AT14"/>
    <mergeCell ref="AU14:AX14"/>
    <mergeCell ref="AM6:AT6"/>
    <mergeCell ref="AM7:AT7"/>
    <mergeCell ref="AM8:AT8"/>
    <mergeCell ref="AU12:AX12"/>
    <mergeCell ref="AU13:AX13"/>
    <mergeCell ref="BV17:CC17"/>
    <mergeCell ref="CE16:CS17"/>
    <mergeCell ref="AH16:AL16"/>
    <mergeCell ref="AM17:AT17"/>
    <mergeCell ref="AU18:AX18"/>
    <mergeCell ref="AU16:AX16"/>
    <mergeCell ref="AH17:AL17"/>
    <mergeCell ref="BN15:BU15"/>
    <mergeCell ref="AY16:BM16"/>
    <mergeCell ref="AY15:BM15"/>
    <mergeCell ref="CD15:CS15"/>
    <mergeCell ref="BN16:BU16"/>
    <mergeCell ref="AY17:BM17"/>
    <mergeCell ref="BV16:CC16"/>
    <mergeCell ref="BN17:BU17"/>
    <mergeCell ref="BN18:BU18"/>
    <mergeCell ref="BV18:CC18"/>
    <mergeCell ref="AM15:AT15"/>
    <mergeCell ref="AH15:AL15"/>
    <mergeCell ref="AH13:AL13"/>
    <mergeCell ref="AC14:AG14"/>
    <mergeCell ref="BN20:BU20"/>
    <mergeCell ref="AY18:BM18"/>
    <mergeCell ref="W19:AB20"/>
    <mergeCell ref="AC19:AG19"/>
    <mergeCell ref="B20:K20"/>
    <mergeCell ref="R17:V17"/>
    <mergeCell ref="L16:Q16"/>
    <mergeCell ref="AC16:AG16"/>
    <mergeCell ref="M15:Q15"/>
    <mergeCell ref="M17:Q17"/>
    <mergeCell ref="W17:AB18"/>
    <mergeCell ref="AC17:AG17"/>
    <mergeCell ref="AU17:AX17"/>
    <mergeCell ref="AH18:AL18"/>
    <mergeCell ref="AM18:AT18"/>
    <mergeCell ref="AY14:BM14"/>
    <mergeCell ref="AH14:AL14"/>
    <mergeCell ref="BN19:BU19"/>
    <mergeCell ref="L20:V20"/>
    <mergeCell ref="AC20:AG20"/>
    <mergeCell ref="B19:K19"/>
    <mergeCell ref="L19:V19"/>
    <mergeCell ref="B18:K18"/>
    <mergeCell ref="L18:V18"/>
    <mergeCell ref="AC18:AG18"/>
    <mergeCell ref="BV20:CC20"/>
    <mergeCell ref="AU20:AX20"/>
    <mergeCell ref="AH20:AL20"/>
    <mergeCell ref="AY19:BM19"/>
    <mergeCell ref="AY20:BM20"/>
    <mergeCell ref="AH19:AL19"/>
    <mergeCell ref="AM19:AT19"/>
    <mergeCell ref="AM20:AT20"/>
    <mergeCell ref="AU19:AX19"/>
    <mergeCell ref="BV19:CC19"/>
    <mergeCell ref="E28:K28"/>
    <mergeCell ref="Q25:V25"/>
    <mergeCell ref="AS27:AX27"/>
    <mergeCell ref="Z30:AG30"/>
    <mergeCell ref="Q22:V23"/>
    <mergeCell ref="E27:K27"/>
    <mergeCell ref="L29:P29"/>
    <mergeCell ref="Q29:V29"/>
    <mergeCell ref="AM26:AR26"/>
    <mergeCell ref="AH22:AL23"/>
    <mergeCell ref="Z26:AG26"/>
    <mergeCell ref="AH26:AL26"/>
    <mergeCell ref="Z25:AG25"/>
    <mergeCell ref="Q26:V26"/>
    <mergeCell ref="AS24:AX24"/>
    <mergeCell ref="AH24:AL24"/>
    <mergeCell ref="Q24:V24"/>
    <mergeCell ref="E25:K25"/>
    <mergeCell ref="L26:P26"/>
    <mergeCell ref="E24:K24"/>
    <mergeCell ref="E22:K23"/>
    <mergeCell ref="L22:P23"/>
    <mergeCell ref="L24:P24"/>
    <mergeCell ref="E29:K29"/>
    <mergeCell ref="B21:AX21"/>
    <mergeCell ref="BV26:CC26"/>
    <mergeCell ref="BV25:CC25"/>
    <mergeCell ref="AS25:AX25"/>
    <mergeCell ref="BN25:BU25"/>
    <mergeCell ref="AY26:BM26"/>
    <mergeCell ref="BV22:CC22"/>
    <mergeCell ref="BV21:CC21"/>
    <mergeCell ref="L25:P25"/>
    <mergeCell ref="Z24:AG24"/>
    <mergeCell ref="B22:D30"/>
    <mergeCell ref="E26:K26"/>
    <mergeCell ref="E30:K30"/>
    <mergeCell ref="AH27:AL27"/>
    <mergeCell ref="AH25:AL25"/>
    <mergeCell ref="BN27:BU27"/>
    <mergeCell ref="AY25:BM25"/>
    <mergeCell ref="AY27:BM27"/>
    <mergeCell ref="AY21:BM21"/>
    <mergeCell ref="AY22:BM22"/>
    <mergeCell ref="BN23:BU23"/>
    <mergeCell ref="AY23:BM23"/>
    <mergeCell ref="AY24:BM24"/>
    <mergeCell ref="BN21:BU21"/>
    <mergeCell ref="AM27:AR27"/>
    <mergeCell ref="AM29:AR29"/>
    <mergeCell ref="AM28:AR28"/>
    <mergeCell ref="BN24:BU24"/>
    <mergeCell ref="BV24:CC24"/>
    <mergeCell ref="BN22:BU22"/>
    <mergeCell ref="AS26:AX26"/>
    <mergeCell ref="BN26:BU26"/>
    <mergeCell ref="AM22:AR23"/>
    <mergeCell ref="BV27:CC27"/>
    <mergeCell ref="BV23:CC23"/>
    <mergeCell ref="Z29:AG29"/>
    <mergeCell ref="L30:P30"/>
    <mergeCell ref="Q30:V30"/>
    <mergeCell ref="CE28:CS29"/>
    <mergeCell ref="L28:P28"/>
    <mergeCell ref="Q28:V28"/>
    <mergeCell ref="Z28:AG28"/>
    <mergeCell ref="AH28:AL28"/>
    <mergeCell ref="BC28:BM28"/>
    <mergeCell ref="AS28:AX28"/>
    <mergeCell ref="AY28:BB30"/>
    <mergeCell ref="BN28:BU28"/>
    <mergeCell ref="BN29:BU29"/>
    <mergeCell ref="BC30:BM30"/>
    <mergeCell ref="AH30:AX30"/>
    <mergeCell ref="AH29:AL29"/>
    <mergeCell ref="BV28:CC28"/>
    <mergeCell ref="BC29:BM29"/>
    <mergeCell ref="AS29:AX29"/>
    <mergeCell ref="BV29:CC29"/>
    <mergeCell ref="CO33:CP33"/>
    <mergeCell ref="CQ33:DE33"/>
    <mergeCell ref="BE33:BF33"/>
    <mergeCell ref="BG33:BU33"/>
    <mergeCell ref="BW33:BX33"/>
    <mergeCell ref="BY33:CM33"/>
    <mergeCell ref="BV30:CC30"/>
    <mergeCell ref="BN30:BU30"/>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33:D33"/>
    <mergeCell ref="E33:S33"/>
    <mergeCell ref="U33:V33"/>
    <mergeCell ref="W33:AK33"/>
    <mergeCell ref="AM33:AN33"/>
    <mergeCell ref="AO33:BC33"/>
    <mergeCell ref="DG36:DH36"/>
    <mergeCell ref="BW36:BX36"/>
    <mergeCell ref="C37:D37"/>
    <mergeCell ref="E37:S37"/>
    <mergeCell ref="U37:V37"/>
    <mergeCell ref="W37:AK37"/>
    <mergeCell ref="AM37:AN37"/>
    <mergeCell ref="AO37:BC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BY36:CM36"/>
    <mergeCell ref="CO36:CP36"/>
    <mergeCell ref="CQ36:DE36"/>
    <mergeCell ref="BE37:BF37"/>
    <mergeCell ref="BG37:BU37"/>
    <mergeCell ref="BW37:BX37"/>
    <mergeCell ref="BY37:CM37"/>
    <mergeCell ref="BG36:BU36"/>
    <mergeCell ref="AO36:BC36"/>
    <mergeCell ref="BE36:BF36"/>
    <mergeCell ref="DG37:DH37"/>
    <mergeCell ref="C38:D38"/>
    <mergeCell ref="E38:S38"/>
    <mergeCell ref="U38:V38"/>
    <mergeCell ref="W38:AK38"/>
    <mergeCell ref="AM38:AN38"/>
    <mergeCell ref="AO38:BC38"/>
    <mergeCell ref="BE38:BF38"/>
    <mergeCell ref="BG38:BU38"/>
    <mergeCell ref="BW38:BX38"/>
    <mergeCell ref="CO37:CP37"/>
    <mergeCell ref="CQ37:DE37"/>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40:D40"/>
    <mergeCell ref="E40:S40"/>
    <mergeCell ref="U40:V40"/>
    <mergeCell ref="W40:AK40"/>
    <mergeCell ref="AM40:AN40"/>
    <mergeCell ref="AO40:BC40"/>
    <mergeCell ref="BE40:BF40"/>
    <mergeCell ref="BG40:BU40"/>
    <mergeCell ref="BW40:BX40"/>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AM43:AN43"/>
    <mergeCell ref="AO43:BC43"/>
    <mergeCell ref="CO43:CP43"/>
    <mergeCell ref="CQ43:DE43"/>
    <mergeCell ref="C43:D43"/>
    <mergeCell ref="E43:S43"/>
    <mergeCell ref="U43:V43"/>
    <mergeCell ref="W43:AK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R15:V15"/>
    <mergeCell ref="R16:V16"/>
    <mergeCell ref="W15:AB16"/>
    <mergeCell ref="AC15:AG15"/>
    <mergeCell ref="R13:V13"/>
    <mergeCell ref="AH12:AL12"/>
    <mergeCell ref="AC13:AG13"/>
    <mergeCell ref="B9:K11"/>
    <mergeCell ref="L9:Q9"/>
    <mergeCell ref="R9:V9"/>
    <mergeCell ref="L10:Q10"/>
    <mergeCell ref="R10:V10"/>
    <mergeCell ref="L11:Q11"/>
    <mergeCell ref="R11:V11"/>
    <mergeCell ref="B12:K17"/>
    <mergeCell ref="AY9:BM9"/>
    <mergeCell ref="BN9:BU9"/>
    <mergeCell ref="BV9:CC9"/>
    <mergeCell ref="AY10:BM10"/>
    <mergeCell ref="BN10:BU10"/>
    <mergeCell ref="BV10:CC10"/>
    <mergeCell ref="M13:Q13"/>
    <mergeCell ref="BV11:CC11"/>
    <mergeCell ref="AY11:BM11"/>
    <mergeCell ref="BN13:BU13"/>
    <mergeCell ref="L12:Q12"/>
    <mergeCell ref="R12:V12"/>
    <mergeCell ref="AM13:AT13"/>
    <mergeCell ref="W13:AB14"/>
    <mergeCell ref="R14:V14"/>
    <mergeCell ref="L14:Q14"/>
    <mergeCell ref="W9:AL11"/>
    <mergeCell ref="W12:AB12"/>
    <mergeCell ref="AC12:AG12"/>
    <mergeCell ref="BV13:CC13"/>
    <mergeCell ref="BV12:CC12"/>
    <mergeCell ref="AM9:AT9"/>
    <mergeCell ref="AU9:AX9"/>
    <mergeCell ref="AU10:AX10"/>
    <mergeCell ref="CT9:DA9"/>
    <mergeCell ref="DB9:DI9"/>
    <mergeCell ref="CD11:CS11"/>
    <mergeCell ref="CT11:DA11"/>
    <mergeCell ref="DB11:DI11"/>
    <mergeCell ref="DB18:DI19"/>
    <mergeCell ref="CD14:CS14"/>
    <mergeCell ref="DB16:DI17"/>
    <mergeCell ref="CT14:DA14"/>
    <mergeCell ref="DB14:DI14"/>
    <mergeCell ref="CD9:CS9"/>
    <mergeCell ref="CT16:DA17"/>
    <mergeCell ref="DB12:DI12"/>
    <mergeCell ref="CT13:DA13"/>
    <mergeCell ref="DB13:DI13"/>
    <mergeCell ref="CT12:DA12"/>
    <mergeCell ref="CD12:CS12"/>
    <mergeCell ref="CD13:CS13"/>
    <mergeCell ref="CE26:CS27"/>
    <mergeCell ref="CT26:DA27"/>
    <mergeCell ref="DB26:DI27"/>
    <mergeCell ref="CE20:CS21"/>
    <mergeCell ref="CT20:DA21"/>
    <mergeCell ref="DB20:DI21"/>
    <mergeCell ref="CE18:CS19"/>
    <mergeCell ref="CT18:DA19"/>
    <mergeCell ref="DB28:DI29"/>
    <mergeCell ref="CE22:CS23"/>
    <mergeCell ref="CT22:DA23"/>
    <mergeCell ref="DB22:DI23"/>
    <mergeCell ref="CE24:CS25"/>
    <mergeCell ref="CT28:DA29"/>
    <mergeCell ref="CT24:DA25"/>
    <mergeCell ref="DB24:DI25"/>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25"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395</v>
      </c>
      <c r="DI1" s="703"/>
      <c r="DJ1" s="703"/>
      <c r="DK1" s="703"/>
      <c r="DL1" s="703"/>
      <c r="DM1" s="703"/>
      <c r="DN1" s="704"/>
      <c r="DP1" s="702" t="s">
        <v>396</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6" t="s">
        <v>272</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273</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86" t="s">
        <v>274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66" t="s">
        <v>91</v>
      </c>
      <c r="C4" s="667"/>
      <c r="D4" s="667"/>
      <c r="E4" s="667"/>
      <c r="F4" s="667"/>
      <c r="G4" s="667"/>
      <c r="H4" s="667"/>
      <c r="I4" s="667"/>
      <c r="J4" s="667"/>
      <c r="K4" s="667"/>
      <c r="L4" s="667"/>
      <c r="M4" s="667"/>
      <c r="N4" s="667"/>
      <c r="O4" s="667"/>
      <c r="P4" s="667"/>
      <c r="Q4" s="668"/>
      <c r="R4" s="666" t="s">
        <v>275</v>
      </c>
      <c r="S4" s="667"/>
      <c r="T4" s="667"/>
      <c r="U4" s="667"/>
      <c r="V4" s="667"/>
      <c r="W4" s="667"/>
      <c r="X4" s="667"/>
      <c r="Y4" s="668"/>
      <c r="Z4" s="666" t="s">
        <v>276</v>
      </c>
      <c r="AA4" s="667"/>
      <c r="AB4" s="667"/>
      <c r="AC4" s="668"/>
      <c r="AD4" s="666" t="s">
        <v>277</v>
      </c>
      <c r="AE4" s="667"/>
      <c r="AF4" s="667"/>
      <c r="AG4" s="667"/>
      <c r="AH4" s="667"/>
      <c r="AI4" s="667"/>
      <c r="AJ4" s="667"/>
      <c r="AK4" s="668"/>
      <c r="AL4" s="666" t="s">
        <v>276</v>
      </c>
      <c r="AM4" s="667"/>
      <c r="AN4" s="667"/>
      <c r="AO4" s="668"/>
      <c r="AP4" s="701" t="s">
        <v>278</v>
      </c>
      <c r="AQ4" s="701"/>
      <c r="AR4" s="701"/>
      <c r="AS4" s="701"/>
      <c r="AT4" s="701"/>
      <c r="AU4" s="701"/>
      <c r="AV4" s="701"/>
      <c r="AW4" s="701"/>
      <c r="AX4" s="701"/>
      <c r="AY4" s="701"/>
      <c r="AZ4" s="701"/>
      <c r="BA4" s="701"/>
      <c r="BB4" s="701"/>
      <c r="BC4" s="701"/>
      <c r="BD4" s="701"/>
      <c r="BE4" s="701"/>
      <c r="BF4" s="701"/>
      <c r="BG4" s="701" t="s">
        <v>279</v>
      </c>
      <c r="BH4" s="701"/>
      <c r="BI4" s="701"/>
      <c r="BJ4" s="701"/>
      <c r="BK4" s="701"/>
      <c r="BL4" s="701"/>
      <c r="BM4" s="701"/>
      <c r="BN4" s="701"/>
      <c r="BO4" s="701" t="s">
        <v>276</v>
      </c>
      <c r="BP4" s="701"/>
      <c r="BQ4" s="701"/>
      <c r="BR4" s="701"/>
      <c r="BS4" s="701" t="s">
        <v>280</v>
      </c>
      <c r="BT4" s="701"/>
      <c r="BU4" s="701"/>
      <c r="BV4" s="701"/>
      <c r="BW4" s="701"/>
      <c r="BX4" s="701"/>
      <c r="BY4" s="701"/>
      <c r="BZ4" s="701"/>
      <c r="CA4" s="701"/>
      <c r="CB4" s="701"/>
      <c r="CD4" s="686" t="s">
        <v>281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22" t="s">
        <v>282</v>
      </c>
      <c r="C5" s="623"/>
      <c r="D5" s="623"/>
      <c r="E5" s="623"/>
      <c r="F5" s="623"/>
      <c r="G5" s="623"/>
      <c r="H5" s="623"/>
      <c r="I5" s="623"/>
      <c r="J5" s="623"/>
      <c r="K5" s="623"/>
      <c r="L5" s="623"/>
      <c r="M5" s="623"/>
      <c r="N5" s="623"/>
      <c r="O5" s="623"/>
      <c r="P5" s="623"/>
      <c r="Q5" s="624"/>
      <c r="R5" s="657">
        <v>57018010</v>
      </c>
      <c r="S5" s="658"/>
      <c r="T5" s="658"/>
      <c r="U5" s="658"/>
      <c r="V5" s="658"/>
      <c r="W5" s="658"/>
      <c r="X5" s="658"/>
      <c r="Y5" s="689"/>
      <c r="Z5" s="699">
        <v>37.700000000000003</v>
      </c>
      <c r="AA5" s="699"/>
      <c r="AB5" s="699"/>
      <c r="AC5" s="699"/>
      <c r="AD5" s="700">
        <v>53289604</v>
      </c>
      <c r="AE5" s="700"/>
      <c r="AF5" s="700"/>
      <c r="AG5" s="700"/>
      <c r="AH5" s="700"/>
      <c r="AI5" s="700"/>
      <c r="AJ5" s="700"/>
      <c r="AK5" s="700"/>
      <c r="AL5" s="691">
        <v>63.6</v>
      </c>
      <c r="AM5" s="676"/>
      <c r="AN5" s="676"/>
      <c r="AO5" s="692"/>
      <c r="AP5" s="622" t="s">
        <v>397</v>
      </c>
      <c r="AQ5" s="623"/>
      <c r="AR5" s="623"/>
      <c r="AS5" s="623"/>
      <c r="AT5" s="623"/>
      <c r="AU5" s="623"/>
      <c r="AV5" s="623"/>
      <c r="AW5" s="623"/>
      <c r="AX5" s="623"/>
      <c r="AY5" s="623"/>
      <c r="AZ5" s="623"/>
      <c r="BA5" s="623"/>
      <c r="BB5" s="623"/>
      <c r="BC5" s="623"/>
      <c r="BD5" s="623"/>
      <c r="BE5" s="623"/>
      <c r="BF5" s="624"/>
      <c r="BG5" s="581">
        <v>51368898</v>
      </c>
      <c r="BH5" s="575"/>
      <c r="BI5" s="575"/>
      <c r="BJ5" s="575"/>
      <c r="BK5" s="575"/>
      <c r="BL5" s="575"/>
      <c r="BM5" s="575"/>
      <c r="BN5" s="576"/>
      <c r="BO5" s="582">
        <v>90.1</v>
      </c>
      <c r="BP5" s="582"/>
      <c r="BQ5" s="582"/>
      <c r="BR5" s="582"/>
      <c r="BS5" s="591">
        <v>905862</v>
      </c>
      <c r="BT5" s="591"/>
      <c r="BU5" s="591"/>
      <c r="BV5" s="591"/>
      <c r="BW5" s="591"/>
      <c r="BX5" s="591"/>
      <c r="BY5" s="591"/>
      <c r="BZ5" s="591"/>
      <c r="CA5" s="591"/>
      <c r="CB5" s="684"/>
      <c r="CD5" s="686" t="s">
        <v>278</v>
      </c>
      <c r="CE5" s="687"/>
      <c r="CF5" s="687"/>
      <c r="CG5" s="687"/>
      <c r="CH5" s="687"/>
      <c r="CI5" s="687"/>
      <c r="CJ5" s="687"/>
      <c r="CK5" s="687"/>
      <c r="CL5" s="687"/>
      <c r="CM5" s="687"/>
      <c r="CN5" s="687"/>
      <c r="CO5" s="687"/>
      <c r="CP5" s="687"/>
      <c r="CQ5" s="688"/>
      <c r="CR5" s="686" t="s">
        <v>283</v>
      </c>
      <c r="CS5" s="687"/>
      <c r="CT5" s="687"/>
      <c r="CU5" s="687"/>
      <c r="CV5" s="687"/>
      <c r="CW5" s="687"/>
      <c r="CX5" s="687"/>
      <c r="CY5" s="688"/>
      <c r="CZ5" s="686" t="s">
        <v>276</v>
      </c>
      <c r="DA5" s="687"/>
      <c r="DB5" s="687"/>
      <c r="DC5" s="688"/>
      <c r="DD5" s="686" t="s">
        <v>284</v>
      </c>
      <c r="DE5" s="687"/>
      <c r="DF5" s="687"/>
      <c r="DG5" s="687"/>
      <c r="DH5" s="687"/>
      <c r="DI5" s="687"/>
      <c r="DJ5" s="687"/>
      <c r="DK5" s="687"/>
      <c r="DL5" s="687"/>
      <c r="DM5" s="687"/>
      <c r="DN5" s="687"/>
      <c r="DO5" s="687"/>
      <c r="DP5" s="688"/>
      <c r="DQ5" s="686" t="s">
        <v>285</v>
      </c>
      <c r="DR5" s="687"/>
      <c r="DS5" s="687"/>
      <c r="DT5" s="687"/>
      <c r="DU5" s="687"/>
      <c r="DV5" s="687"/>
      <c r="DW5" s="687"/>
      <c r="DX5" s="687"/>
      <c r="DY5" s="687"/>
      <c r="DZ5" s="687"/>
      <c r="EA5" s="687"/>
      <c r="EB5" s="687"/>
      <c r="EC5" s="688"/>
    </row>
    <row r="6" spans="2:143" ht="11.25" customHeight="1">
      <c r="B6" s="588" t="s">
        <v>286</v>
      </c>
      <c r="C6" s="589"/>
      <c r="D6" s="589"/>
      <c r="E6" s="589"/>
      <c r="F6" s="589"/>
      <c r="G6" s="589"/>
      <c r="H6" s="589"/>
      <c r="I6" s="589"/>
      <c r="J6" s="589"/>
      <c r="K6" s="589"/>
      <c r="L6" s="589"/>
      <c r="M6" s="589"/>
      <c r="N6" s="589"/>
      <c r="O6" s="589"/>
      <c r="P6" s="589"/>
      <c r="Q6" s="590"/>
      <c r="R6" s="581">
        <v>1361227</v>
      </c>
      <c r="S6" s="575"/>
      <c r="T6" s="575"/>
      <c r="U6" s="575"/>
      <c r="V6" s="575"/>
      <c r="W6" s="575"/>
      <c r="X6" s="575"/>
      <c r="Y6" s="576"/>
      <c r="Z6" s="582">
        <v>0.9</v>
      </c>
      <c r="AA6" s="582"/>
      <c r="AB6" s="582"/>
      <c r="AC6" s="582"/>
      <c r="AD6" s="591">
        <v>1361227</v>
      </c>
      <c r="AE6" s="591"/>
      <c r="AF6" s="591"/>
      <c r="AG6" s="591"/>
      <c r="AH6" s="591"/>
      <c r="AI6" s="591"/>
      <c r="AJ6" s="591"/>
      <c r="AK6" s="591"/>
      <c r="AL6" s="569">
        <v>1.6</v>
      </c>
      <c r="AM6" s="586"/>
      <c r="AN6" s="586"/>
      <c r="AO6" s="587"/>
      <c r="AP6" s="588" t="s">
        <v>287</v>
      </c>
      <c r="AQ6" s="589"/>
      <c r="AR6" s="589"/>
      <c r="AS6" s="589"/>
      <c r="AT6" s="589"/>
      <c r="AU6" s="589"/>
      <c r="AV6" s="589"/>
      <c r="AW6" s="589"/>
      <c r="AX6" s="589"/>
      <c r="AY6" s="589"/>
      <c r="AZ6" s="589"/>
      <c r="BA6" s="589"/>
      <c r="BB6" s="589"/>
      <c r="BC6" s="589"/>
      <c r="BD6" s="589"/>
      <c r="BE6" s="589"/>
      <c r="BF6" s="590"/>
      <c r="BG6" s="581">
        <v>51368898</v>
      </c>
      <c r="BH6" s="575"/>
      <c r="BI6" s="575"/>
      <c r="BJ6" s="575"/>
      <c r="BK6" s="575"/>
      <c r="BL6" s="575"/>
      <c r="BM6" s="575"/>
      <c r="BN6" s="576"/>
      <c r="BO6" s="582">
        <v>90.1</v>
      </c>
      <c r="BP6" s="582"/>
      <c r="BQ6" s="582"/>
      <c r="BR6" s="582"/>
      <c r="BS6" s="591">
        <v>905862</v>
      </c>
      <c r="BT6" s="591"/>
      <c r="BU6" s="591"/>
      <c r="BV6" s="591"/>
      <c r="BW6" s="591"/>
      <c r="BX6" s="591"/>
      <c r="BY6" s="591"/>
      <c r="BZ6" s="591"/>
      <c r="CA6" s="591"/>
      <c r="CB6" s="684"/>
      <c r="CD6" s="595" t="s">
        <v>288</v>
      </c>
      <c r="CE6" s="596"/>
      <c r="CF6" s="596"/>
      <c r="CG6" s="596"/>
      <c r="CH6" s="596"/>
      <c r="CI6" s="596"/>
      <c r="CJ6" s="596"/>
      <c r="CK6" s="596"/>
      <c r="CL6" s="596"/>
      <c r="CM6" s="596"/>
      <c r="CN6" s="596"/>
      <c r="CO6" s="596"/>
      <c r="CP6" s="596"/>
      <c r="CQ6" s="597"/>
      <c r="CR6" s="581">
        <v>759029</v>
      </c>
      <c r="CS6" s="575"/>
      <c r="CT6" s="575"/>
      <c r="CU6" s="575"/>
      <c r="CV6" s="575"/>
      <c r="CW6" s="575"/>
      <c r="CX6" s="575"/>
      <c r="CY6" s="576"/>
      <c r="CZ6" s="582">
        <v>0.5</v>
      </c>
      <c r="DA6" s="582"/>
      <c r="DB6" s="582"/>
      <c r="DC6" s="582"/>
      <c r="DD6" s="572" t="s">
        <v>398</v>
      </c>
      <c r="DE6" s="575"/>
      <c r="DF6" s="575"/>
      <c r="DG6" s="575"/>
      <c r="DH6" s="575"/>
      <c r="DI6" s="575"/>
      <c r="DJ6" s="575"/>
      <c r="DK6" s="575"/>
      <c r="DL6" s="575"/>
      <c r="DM6" s="575"/>
      <c r="DN6" s="575"/>
      <c r="DO6" s="575"/>
      <c r="DP6" s="576"/>
      <c r="DQ6" s="572">
        <v>759029</v>
      </c>
      <c r="DR6" s="575"/>
      <c r="DS6" s="575"/>
      <c r="DT6" s="575"/>
      <c r="DU6" s="575"/>
      <c r="DV6" s="575"/>
      <c r="DW6" s="575"/>
      <c r="DX6" s="575"/>
      <c r="DY6" s="575"/>
      <c r="DZ6" s="575"/>
      <c r="EA6" s="575"/>
      <c r="EB6" s="575"/>
      <c r="EC6" s="577"/>
    </row>
    <row r="7" spans="2:143" ht="11.25" customHeight="1">
      <c r="B7" s="588" t="s">
        <v>289</v>
      </c>
      <c r="C7" s="589"/>
      <c r="D7" s="589"/>
      <c r="E7" s="589"/>
      <c r="F7" s="589"/>
      <c r="G7" s="589"/>
      <c r="H7" s="589"/>
      <c r="I7" s="589"/>
      <c r="J7" s="589"/>
      <c r="K7" s="589"/>
      <c r="L7" s="589"/>
      <c r="M7" s="589"/>
      <c r="N7" s="589"/>
      <c r="O7" s="589"/>
      <c r="P7" s="589"/>
      <c r="Q7" s="590"/>
      <c r="R7" s="581">
        <v>126233</v>
      </c>
      <c r="S7" s="575"/>
      <c r="T7" s="575"/>
      <c r="U7" s="575"/>
      <c r="V7" s="575"/>
      <c r="W7" s="575"/>
      <c r="X7" s="575"/>
      <c r="Y7" s="576"/>
      <c r="Z7" s="582">
        <v>0.1</v>
      </c>
      <c r="AA7" s="582"/>
      <c r="AB7" s="582"/>
      <c r="AC7" s="582"/>
      <c r="AD7" s="591">
        <v>126233</v>
      </c>
      <c r="AE7" s="591"/>
      <c r="AF7" s="591"/>
      <c r="AG7" s="591"/>
      <c r="AH7" s="591"/>
      <c r="AI7" s="591"/>
      <c r="AJ7" s="591"/>
      <c r="AK7" s="591"/>
      <c r="AL7" s="569">
        <v>0.2</v>
      </c>
      <c r="AM7" s="586"/>
      <c r="AN7" s="586"/>
      <c r="AO7" s="587"/>
      <c r="AP7" s="588" t="s">
        <v>290</v>
      </c>
      <c r="AQ7" s="589"/>
      <c r="AR7" s="589"/>
      <c r="AS7" s="589"/>
      <c r="AT7" s="589"/>
      <c r="AU7" s="589"/>
      <c r="AV7" s="589"/>
      <c r="AW7" s="589"/>
      <c r="AX7" s="589"/>
      <c r="AY7" s="589"/>
      <c r="AZ7" s="589"/>
      <c r="BA7" s="589"/>
      <c r="BB7" s="589"/>
      <c r="BC7" s="589"/>
      <c r="BD7" s="589"/>
      <c r="BE7" s="589"/>
      <c r="BF7" s="590"/>
      <c r="BG7" s="581">
        <v>25819747</v>
      </c>
      <c r="BH7" s="575"/>
      <c r="BI7" s="575"/>
      <c r="BJ7" s="575"/>
      <c r="BK7" s="575"/>
      <c r="BL7" s="575"/>
      <c r="BM7" s="575"/>
      <c r="BN7" s="576"/>
      <c r="BO7" s="582">
        <v>45.3</v>
      </c>
      <c r="BP7" s="582"/>
      <c r="BQ7" s="582"/>
      <c r="BR7" s="582"/>
      <c r="BS7" s="591">
        <v>905862</v>
      </c>
      <c r="BT7" s="591"/>
      <c r="BU7" s="591"/>
      <c r="BV7" s="591"/>
      <c r="BW7" s="591"/>
      <c r="BX7" s="591"/>
      <c r="BY7" s="591"/>
      <c r="BZ7" s="591"/>
      <c r="CA7" s="591"/>
      <c r="CB7" s="684"/>
      <c r="CD7" s="578" t="s">
        <v>291</v>
      </c>
      <c r="CE7" s="579"/>
      <c r="CF7" s="579"/>
      <c r="CG7" s="579"/>
      <c r="CH7" s="579"/>
      <c r="CI7" s="579"/>
      <c r="CJ7" s="579"/>
      <c r="CK7" s="579"/>
      <c r="CL7" s="579"/>
      <c r="CM7" s="579"/>
      <c r="CN7" s="579"/>
      <c r="CO7" s="579"/>
      <c r="CP7" s="579"/>
      <c r="CQ7" s="580"/>
      <c r="CR7" s="581">
        <v>14202062</v>
      </c>
      <c r="CS7" s="575"/>
      <c r="CT7" s="575"/>
      <c r="CU7" s="575"/>
      <c r="CV7" s="575"/>
      <c r="CW7" s="575"/>
      <c r="CX7" s="575"/>
      <c r="CY7" s="576"/>
      <c r="CZ7" s="582">
        <v>9.6999999999999993</v>
      </c>
      <c r="DA7" s="582"/>
      <c r="DB7" s="582"/>
      <c r="DC7" s="582"/>
      <c r="DD7" s="572">
        <v>1241017</v>
      </c>
      <c r="DE7" s="575"/>
      <c r="DF7" s="575"/>
      <c r="DG7" s="575"/>
      <c r="DH7" s="575"/>
      <c r="DI7" s="575"/>
      <c r="DJ7" s="575"/>
      <c r="DK7" s="575"/>
      <c r="DL7" s="575"/>
      <c r="DM7" s="575"/>
      <c r="DN7" s="575"/>
      <c r="DO7" s="575"/>
      <c r="DP7" s="576"/>
      <c r="DQ7" s="572">
        <v>10713786</v>
      </c>
      <c r="DR7" s="575"/>
      <c r="DS7" s="575"/>
      <c r="DT7" s="575"/>
      <c r="DU7" s="575"/>
      <c r="DV7" s="575"/>
      <c r="DW7" s="575"/>
      <c r="DX7" s="575"/>
      <c r="DY7" s="575"/>
      <c r="DZ7" s="575"/>
      <c r="EA7" s="575"/>
      <c r="EB7" s="575"/>
      <c r="EC7" s="577"/>
    </row>
    <row r="8" spans="2:143" ht="11.25" customHeight="1">
      <c r="B8" s="588" t="s">
        <v>399</v>
      </c>
      <c r="C8" s="589"/>
      <c r="D8" s="589"/>
      <c r="E8" s="589"/>
      <c r="F8" s="589"/>
      <c r="G8" s="589"/>
      <c r="H8" s="589"/>
      <c r="I8" s="589"/>
      <c r="J8" s="589"/>
      <c r="K8" s="589"/>
      <c r="L8" s="589"/>
      <c r="M8" s="589"/>
      <c r="N8" s="589"/>
      <c r="O8" s="589"/>
      <c r="P8" s="589"/>
      <c r="Q8" s="590"/>
      <c r="R8" s="581">
        <v>83623</v>
      </c>
      <c r="S8" s="575"/>
      <c r="T8" s="575"/>
      <c r="U8" s="575"/>
      <c r="V8" s="575"/>
      <c r="W8" s="575"/>
      <c r="X8" s="575"/>
      <c r="Y8" s="576"/>
      <c r="Z8" s="582">
        <v>0.1</v>
      </c>
      <c r="AA8" s="582"/>
      <c r="AB8" s="582"/>
      <c r="AC8" s="582"/>
      <c r="AD8" s="591">
        <v>83623</v>
      </c>
      <c r="AE8" s="591"/>
      <c r="AF8" s="591"/>
      <c r="AG8" s="591"/>
      <c r="AH8" s="591"/>
      <c r="AI8" s="591"/>
      <c r="AJ8" s="591"/>
      <c r="AK8" s="591"/>
      <c r="AL8" s="569">
        <v>0.1</v>
      </c>
      <c r="AM8" s="586"/>
      <c r="AN8" s="586"/>
      <c r="AO8" s="587"/>
      <c r="AP8" s="588" t="s">
        <v>292</v>
      </c>
      <c r="AQ8" s="589"/>
      <c r="AR8" s="589"/>
      <c r="AS8" s="589"/>
      <c r="AT8" s="589"/>
      <c r="AU8" s="589"/>
      <c r="AV8" s="589"/>
      <c r="AW8" s="589"/>
      <c r="AX8" s="589"/>
      <c r="AY8" s="589"/>
      <c r="AZ8" s="589"/>
      <c r="BA8" s="589"/>
      <c r="BB8" s="589"/>
      <c r="BC8" s="589"/>
      <c r="BD8" s="589"/>
      <c r="BE8" s="589"/>
      <c r="BF8" s="590"/>
      <c r="BG8" s="581">
        <v>548179</v>
      </c>
      <c r="BH8" s="575"/>
      <c r="BI8" s="575"/>
      <c r="BJ8" s="575"/>
      <c r="BK8" s="575"/>
      <c r="BL8" s="575"/>
      <c r="BM8" s="575"/>
      <c r="BN8" s="576"/>
      <c r="BO8" s="582">
        <v>1</v>
      </c>
      <c r="BP8" s="582"/>
      <c r="BQ8" s="582"/>
      <c r="BR8" s="582"/>
      <c r="BS8" s="572" t="s">
        <v>400</v>
      </c>
      <c r="BT8" s="575"/>
      <c r="BU8" s="575"/>
      <c r="BV8" s="575"/>
      <c r="BW8" s="575"/>
      <c r="BX8" s="575"/>
      <c r="BY8" s="575"/>
      <c r="BZ8" s="575"/>
      <c r="CA8" s="575"/>
      <c r="CB8" s="577"/>
      <c r="CD8" s="578" t="s">
        <v>293</v>
      </c>
      <c r="CE8" s="579"/>
      <c r="CF8" s="579"/>
      <c r="CG8" s="579"/>
      <c r="CH8" s="579"/>
      <c r="CI8" s="579"/>
      <c r="CJ8" s="579"/>
      <c r="CK8" s="579"/>
      <c r="CL8" s="579"/>
      <c r="CM8" s="579"/>
      <c r="CN8" s="579"/>
      <c r="CO8" s="579"/>
      <c r="CP8" s="579"/>
      <c r="CQ8" s="580"/>
      <c r="CR8" s="581">
        <v>44364325</v>
      </c>
      <c r="CS8" s="575"/>
      <c r="CT8" s="575"/>
      <c r="CU8" s="575"/>
      <c r="CV8" s="575"/>
      <c r="CW8" s="575"/>
      <c r="CX8" s="575"/>
      <c r="CY8" s="576"/>
      <c r="CZ8" s="582">
        <v>30.3</v>
      </c>
      <c r="DA8" s="582"/>
      <c r="DB8" s="582"/>
      <c r="DC8" s="582"/>
      <c r="DD8" s="572">
        <v>725446</v>
      </c>
      <c r="DE8" s="575"/>
      <c r="DF8" s="575"/>
      <c r="DG8" s="575"/>
      <c r="DH8" s="575"/>
      <c r="DI8" s="575"/>
      <c r="DJ8" s="575"/>
      <c r="DK8" s="575"/>
      <c r="DL8" s="575"/>
      <c r="DM8" s="575"/>
      <c r="DN8" s="575"/>
      <c r="DO8" s="575"/>
      <c r="DP8" s="576"/>
      <c r="DQ8" s="572">
        <v>24533240</v>
      </c>
      <c r="DR8" s="575"/>
      <c r="DS8" s="575"/>
      <c r="DT8" s="575"/>
      <c r="DU8" s="575"/>
      <c r="DV8" s="575"/>
      <c r="DW8" s="575"/>
      <c r="DX8" s="575"/>
      <c r="DY8" s="575"/>
      <c r="DZ8" s="575"/>
      <c r="EA8" s="575"/>
      <c r="EB8" s="575"/>
      <c r="EC8" s="577"/>
    </row>
    <row r="9" spans="2:143" ht="11.25" customHeight="1">
      <c r="B9" s="588" t="s">
        <v>401</v>
      </c>
      <c r="C9" s="589"/>
      <c r="D9" s="589"/>
      <c r="E9" s="589"/>
      <c r="F9" s="589"/>
      <c r="G9" s="589"/>
      <c r="H9" s="589"/>
      <c r="I9" s="589"/>
      <c r="J9" s="589"/>
      <c r="K9" s="589"/>
      <c r="L9" s="589"/>
      <c r="M9" s="589"/>
      <c r="N9" s="589"/>
      <c r="O9" s="589"/>
      <c r="P9" s="589"/>
      <c r="Q9" s="590"/>
      <c r="R9" s="581">
        <v>19170</v>
      </c>
      <c r="S9" s="575"/>
      <c r="T9" s="575"/>
      <c r="U9" s="575"/>
      <c r="V9" s="575"/>
      <c r="W9" s="575"/>
      <c r="X9" s="575"/>
      <c r="Y9" s="576"/>
      <c r="Z9" s="582">
        <v>0</v>
      </c>
      <c r="AA9" s="582"/>
      <c r="AB9" s="582"/>
      <c r="AC9" s="582"/>
      <c r="AD9" s="591">
        <v>19170</v>
      </c>
      <c r="AE9" s="591"/>
      <c r="AF9" s="591"/>
      <c r="AG9" s="591"/>
      <c r="AH9" s="591"/>
      <c r="AI9" s="591"/>
      <c r="AJ9" s="591"/>
      <c r="AK9" s="591"/>
      <c r="AL9" s="569">
        <v>0</v>
      </c>
      <c r="AM9" s="586"/>
      <c r="AN9" s="586"/>
      <c r="AO9" s="587"/>
      <c r="AP9" s="588" t="s">
        <v>294</v>
      </c>
      <c r="AQ9" s="589"/>
      <c r="AR9" s="589"/>
      <c r="AS9" s="589"/>
      <c r="AT9" s="589"/>
      <c r="AU9" s="589"/>
      <c r="AV9" s="589"/>
      <c r="AW9" s="589"/>
      <c r="AX9" s="589"/>
      <c r="AY9" s="589"/>
      <c r="AZ9" s="589"/>
      <c r="BA9" s="589"/>
      <c r="BB9" s="589"/>
      <c r="BC9" s="589"/>
      <c r="BD9" s="589"/>
      <c r="BE9" s="589"/>
      <c r="BF9" s="590"/>
      <c r="BG9" s="581">
        <v>18906226</v>
      </c>
      <c r="BH9" s="575"/>
      <c r="BI9" s="575"/>
      <c r="BJ9" s="575"/>
      <c r="BK9" s="575"/>
      <c r="BL9" s="575"/>
      <c r="BM9" s="575"/>
      <c r="BN9" s="576"/>
      <c r="BO9" s="582">
        <v>33.200000000000003</v>
      </c>
      <c r="BP9" s="582"/>
      <c r="BQ9" s="582"/>
      <c r="BR9" s="582"/>
      <c r="BS9" s="572" t="s">
        <v>402</v>
      </c>
      <c r="BT9" s="575"/>
      <c r="BU9" s="575"/>
      <c r="BV9" s="575"/>
      <c r="BW9" s="575"/>
      <c r="BX9" s="575"/>
      <c r="BY9" s="575"/>
      <c r="BZ9" s="575"/>
      <c r="CA9" s="575"/>
      <c r="CB9" s="577"/>
      <c r="CD9" s="578" t="s">
        <v>295</v>
      </c>
      <c r="CE9" s="579"/>
      <c r="CF9" s="579"/>
      <c r="CG9" s="579"/>
      <c r="CH9" s="579"/>
      <c r="CI9" s="579"/>
      <c r="CJ9" s="579"/>
      <c r="CK9" s="579"/>
      <c r="CL9" s="579"/>
      <c r="CM9" s="579"/>
      <c r="CN9" s="579"/>
      <c r="CO9" s="579"/>
      <c r="CP9" s="579"/>
      <c r="CQ9" s="580"/>
      <c r="CR9" s="581">
        <v>11771820</v>
      </c>
      <c r="CS9" s="575"/>
      <c r="CT9" s="575"/>
      <c r="CU9" s="575"/>
      <c r="CV9" s="575"/>
      <c r="CW9" s="575"/>
      <c r="CX9" s="575"/>
      <c r="CY9" s="576"/>
      <c r="CZ9" s="582">
        <v>8</v>
      </c>
      <c r="DA9" s="582"/>
      <c r="DB9" s="582"/>
      <c r="DC9" s="582"/>
      <c r="DD9" s="572">
        <v>1334046</v>
      </c>
      <c r="DE9" s="575"/>
      <c r="DF9" s="575"/>
      <c r="DG9" s="575"/>
      <c r="DH9" s="575"/>
      <c r="DI9" s="575"/>
      <c r="DJ9" s="575"/>
      <c r="DK9" s="575"/>
      <c r="DL9" s="575"/>
      <c r="DM9" s="575"/>
      <c r="DN9" s="575"/>
      <c r="DO9" s="575"/>
      <c r="DP9" s="576"/>
      <c r="DQ9" s="572">
        <v>9438028</v>
      </c>
      <c r="DR9" s="575"/>
      <c r="DS9" s="575"/>
      <c r="DT9" s="575"/>
      <c r="DU9" s="575"/>
      <c r="DV9" s="575"/>
      <c r="DW9" s="575"/>
      <c r="DX9" s="575"/>
      <c r="DY9" s="575"/>
      <c r="DZ9" s="575"/>
      <c r="EA9" s="575"/>
      <c r="EB9" s="575"/>
      <c r="EC9" s="577"/>
    </row>
    <row r="10" spans="2:143" ht="11.25" customHeight="1">
      <c r="B10" s="588" t="s">
        <v>296</v>
      </c>
      <c r="C10" s="589"/>
      <c r="D10" s="589"/>
      <c r="E10" s="589"/>
      <c r="F10" s="589"/>
      <c r="G10" s="589"/>
      <c r="H10" s="589"/>
      <c r="I10" s="589"/>
      <c r="J10" s="589"/>
      <c r="K10" s="589"/>
      <c r="L10" s="589"/>
      <c r="M10" s="589"/>
      <c r="N10" s="589"/>
      <c r="O10" s="589"/>
      <c r="P10" s="589"/>
      <c r="Q10" s="590"/>
      <c r="R10" s="581">
        <v>4112229</v>
      </c>
      <c r="S10" s="575"/>
      <c r="T10" s="575"/>
      <c r="U10" s="575"/>
      <c r="V10" s="575"/>
      <c r="W10" s="575"/>
      <c r="X10" s="575"/>
      <c r="Y10" s="576"/>
      <c r="Z10" s="582">
        <v>2.7</v>
      </c>
      <c r="AA10" s="582"/>
      <c r="AB10" s="582"/>
      <c r="AC10" s="582"/>
      <c r="AD10" s="591">
        <v>4112229</v>
      </c>
      <c r="AE10" s="591"/>
      <c r="AF10" s="591"/>
      <c r="AG10" s="591"/>
      <c r="AH10" s="591"/>
      <c r="AI10" s="591"/>
      <c r="AJ10" s="591"/>
      <c r="AK10" s="591"/>
      <c r="AL10" s="569">
        <v>4.9000000000000004</v>
      </c>
      <c r="AM10" s="586"/>
      <c r="AN10" s="586"/>
      <c r="AO10" s="587"/>
      <c r="AP10" s="588" t="s">
        <v>297</v>
      </c>
      <c r="AQ10" s="589"/>
      <c r="AR10" s="589"/>
      <c r="AS10" s="589"/>
      <c r="AT10" s="589"/>
      <c r="AU10" s="589"/>
      <c r="AV10" s="589"/>
      <c r="AW10" s="589"/>
      <c r="AX10" s="589"/>
      <c r="AY10" s="589"/>
      <c r="AZ10" s="589"/>
      <c r="BA10" s="589"/>
      <c r="BB10" s="589"/>
      <c r="BC10" s="589"/>
      <c r="BD10" s="589"/>
      <c r="BE10" s="589"/>
      <c r="BF10" s="590"/>
      <c r="BG10" s="581">
        <v>1441711</v>
      </c>
      <c r="BH10" s="575"/>
      <c r="BI10" s="575"/>
      <c r="BJ10" s="575"/>
      <c r="BK10" s="575"/>
      <c r="BL10" s="575"/>
      <c r="BM10" s="575"/>
      <c r="BN10" s="576"/>
      <c r="BO10" s="582">
        <v>2.5</v>
      </c>
      <c r="BP10" s="582"/>
      <c r="BQ10" s="582"/>
      <c r="BR10" s="582"/>
      <c r="BS10" s="572">
        <v>175206</v>
      </c>
      <c r="BT10" s="575"/>
      <c r="BU10" s="575"/>
      <c r="BV10" s="575"/>
      <c r="BW10" s="575"/>
      <c r="BX10" s="575"/>
      <c r="BY10" s="575"/>
      <c r="BZ10" s="575"/>
      <c r="CA10" s="575"/>
      <c r="CB10" s="577"/>
      <c r="CD10" s="578" t="s">
        <v>298</v>
      </c>
      <c r="CE10" s="579"/>
      <c r="CF10" s="579"/>
      <c r="CG10" s="579"/>
      <c r="CH10" s="579"/>
      <c r="CI10" s="579"/>
      <c r="CJ10" s="579"/>
      <c r="CK10" s="579"/>
      <c r="CL10" s="579"/>
      <c r="CM10" s="579"/>
      <c r="CN10" s="579"/>
      <c r="CO10" s="579"/>
      <c r="CP10" s="579"/>
      <c r="CQ10" s="580"/>
      <c r="CR10" s="581">
        <v>466160</v>
      </c>
      <c r="CS10" s="575"/>
      <c r="CT10" s="575"/>
      <c r="CU10" s="575"/>
      <c r="CV10" s="575"/>
      <c r="CW10" s="575"/>
      <c r="CX10" s="575"/>
      <c r="CY10" s="576"/>
      <c r="CZ10" s="582">
        <v>0.3</v>
      </c>
      <c r="DA10" s="582"/>
      <c r="DB10" s="582"/>
      <c r="DC10" s="582"/>
      <c r="DD10" s="572">
        <v>11335</v>
      </c>
      <c r="DE10" s="575"/>
      <c r="DF10" s="575"/>
      <c r="DG10" s="575"/>
      <c r="DH10" s="575"/>
      <c r="DI10" s="575"/>
      <c r="DJ10" s="575"/>
      <c r="DK10" s="575"/>
      <c r="DL10" s="575"/>
      <c r="DM10" s="575"/>
      <c r="DN10" s="575"/>
      <c r="DO10" s="575"/>
      <c r="DP10" s="576"/>
      <c r="DQ10" s="572">
        <v>133262</v>
      </c>
      <c r="DR10" s="575"/>
      <c r="DS10" s="575"/>
      <c r="DT10" s="575"/>
      <c r="DU10" s="575"/>
      <c r="DV10" s="575"/>
      <c r="DW10" s="575"/>
      <c r="DX10" s="575"/>
      <c r="DY10" s="575"/>
      <c r="DZ10" s="575"/>
      <c r="EA10" s="575"/>
      <c r="EB10" s="575"/>
      <c r="EC10" s="577"/>
    </row>
    <row r="11" spans="2:143" ht="11.25" customHeight="1">
      <c r="B11" s="588" t="s">
        <v>299</v>
      </c>
      <c r="C11" s="589"/>
      <c r="D11" s="589"/>
      <c r="E11" s="589"/>
      <c r="F11" s="589"/>
      <c r="G11" s="589"/>
      <c r="H11" s="589"/>
      <c r="I11" s="589"/>
      <c r="J11" s="589"/>
      <c r="K11" s="589"/>
      <c r="L11" s="589"/>
      <c r="M11" s="589"/>
      <c r="N11" s="589"/>
      <c r="O11" s="589"/>
      <c r="P11" s="589"/>
      <c r="Q11" s="590"/>
      <c r="R11" s="581">
        <v>60178</v>
      </c>
      <c r="S11" s="575"/>
      <c r="T11" s="575"/>
      <c r="U11" s="575"/>
      <c r="V11" s="575"/>
      <c r="W11" s="575"/>
      <c r="X11" s="575"/>
      <c r="Y11" s="576"/>
      <c r="Z11" s="582">
        <v>0</v>
      </c>
      <c r="AA11" s="582"/>
      <c r="AB11" s="582"/>
      <c r="AC11" s="582"/>
      <c r="AD11" s="591">
        <v>60178</v>
      </c>
      <c r="AE11" s="591"/>
      <c r="AF11" s="591"/>
      <c r="AG11" s="591"/>
      <c r="AH11" s="591"/>
      <c r="AI11" s="591"/>
      <c r="AJ11" s="591"/>
      <c r="AK11" s="591"/>
      <c r="AL11" s="569">
        <v>0.1</v>
      </c>
      <c r="AM11" s="586"/>
      <c r="AN11" s="586"/>
      <c r="AO11" s="587"/>
      <c r="AP11" s="588" t="s">
        <v>300</v>
      </c>
      <c r="AQ11" s="589"/>
      <c r="AR11" s="589"/>
      <c r="AS11" s="589"/>
      <c r="AT11" s="589"/>
      <c r="AU11" s="589"/>
      <c r="AV11" s="589"/>
      <c r="AW11" s="589"/>
      <c r="AX11" s="589"/>
      <c r="AY11" s="589"/>
      <c r="AZ11" s="589"/>
      <c r="BA11" s="589"/>
      <c r="BB11" s="589"/>
      <c r="BC11" s="589"/>
      <c r="BD11" s="589"/>
      <c r="BE11" s="589"/>
      <c r="BF11" s="590"/>
      <c r="BG11" s="581">
        <v>4923631</v>
      </c>
      <c r="BH11" s="575"/>
      <c r="BI11" s="575"/>
      <c r="BJ11" s="575"/>
      <c r="BK11" s="575"/>
      <c r="BL11" s="575"/>
      <c r="BM11" s="575"/>
      <c r="BN11" s="576"/>
      <c r="BO11" s="582">
        <v>8.6</v>
      </c>
      <c r="BP11" s="582"/>
      <c r="BQ11" s="582"/>
      <c r="BR11" s="582"/>
      <c r="BS11" s="572">
        <v>730656</v>
      </c>
      <c r="BT11" s="575"/>
      <c r="BU11" s="575"/>
      <c r="BV11" s="575"/>
      <c r="BW11" s="575"/>
      <c r="BX11" s="575"/>
      <c r="BY11" s="575"/>
      <c r="BZ11" s="575"/>
      <c r="CA11" s="575"/>
      <c r="CB11" s="577"/>
      <c r="CD11" s="578" t="s">
        <v>301</v>
      </c>
      <c r="CE11" s="579"/>
      <c r="CF11" s="579"/>
      <c r="CG11" s="579"/>
      <c r="CH11" s="579"/>
      <c r="CI11" s="579"/>
      <c r="CJ11" s="579"/>
      <c r="CK11" s="579"/>
      <c r="CL11" s="579"/>
      <c r="CM11" s="579"/>
      <c r="CN11" s="579"/>
      <c r="CO11" s="579"/>
      <c r="CP11" s="579"/>
      <c r="CQ11" s="580"/>
      <c r="CR11" s="581">
        <v>2888185</v>
      </c>
      <c r="CS11" s="575"/>
      <c r="CT11" s="575"/>
      <c r="CU11" s="575"/>
      <c r="CV11" s="575"/>
      <c r="CW11" s="575"/>
      <c r="CX11" s="575"/>
      <c r="CY11" s="576"/>
      <c r="CZ11" s="582">
        <v>2</v>
      </c>
      <c r="DA11" s="582"/>
      <c r="DB11" s="582"/>
      <c r="DC11" s="582"/>
      <c r="DD11" s="572">
        <v>867209</v>
      </c>
      <c r="DE11" s="575"/>
      <c r="DF11" s="575"/>
      <c r="DG11" s="575"/>
      <c r="DH11" s="575"/>
      <c r="DI11" s="575"/>
      <c r="DJ11" s="575"/>
      <c r="DK11" s="575"/>
      <c r="DL11" s="575"/>
      <c r="DM11" s="575"/>
      <c r="DN11" s="575"/>
      <c r="DO11" s="575"/>
      <c r="DP11" s="576"/>
      <c r="DQ11" s="572">
        <v>2366612</v>
      </c>
      <c r="DR11" s="575"/>
      <c r="DS11" s="575"/>
      <c r="DT11" s="575"/>
      <c r="DU11" s="575"/>
      <c r="DV11" s="575"/>
      <c r="DW11" s="575"/>
      <c r="DX11" s="575"/>
      <c r="DY11" s="575"/>
      <c r="DZ11" s="575"/>
      <c r="EA11" s="575"/>
      <c r="EB11" s="575"/>
      <c r="EC11" s="577"/>
    </row>
    <row r="12" spans="2:143" ht="11.25" customHeight="1">
      <c r="B12" s="588" t="s">
        <v>302</v>
      </c>
      <c r="C12" s="589"/>
      <c r="D12" s="589"/>
      <c r="E12" s="589"/>
      <c r="F12" s="589"/>
      <c r="G12" s="589"/>
      <c r="H12" s="589"/>
      <c r="I12" s="589"/>
      <c r="J12" s="589"/>
      <c r="K12" s="589"/>
      <c r="L12" s="589"/>
      <c r="M12" s="589"/>
      <c r="N12" s="589"/>
      <c r="O12" s="589"/>
      <c r="P12" s="589"/>
      <c r="Q12" s="590"/>
      <c r="R12" s="581" t="s">
        <v>402</v>
      </c>
      <c r="S12" s="575"/>
      <c r="T12" s="575"/>
      <c r="U12" s="575"/>
      <c r="V12" s="575"/>
      <c r="W12" s="575"/>
      <c r="X12" s="575"/>
      <c r="Y12" s="576"/>
      <c r="Z12" s="582" t="s">
        <v>402</v>
      </c>
      <c r="AA12" s="582"/>
      <c r="AB12" s="582"/>
      <c r="AC12" s="582"/>
      <c r="AD12" s="591" t="s">
        <v>402</v>
      </c>
      <c r="AE12" s="591"/>
      <c r="AF12" s="591"/>
      <c r="AG12" s="591"/>
      <c r="AH12" s="591"/>
      <c r="AI12" s="591"/>
      <c r="AJ12" s="591"/>
      <c r="AK12" s="591"/>
      <c r="AL12" s="569" t="s">
        <v>402</v>
      </c>
      <c r="AM12" s="586"/>
      <c r="AN12" s="586"/>
      <c r="AO12" s="587"/>
      <c r="AP12" s="588" t="s">
        <v>303</v>
      </c>
      <c r="AQ12" s="589"/>
      <c r="AR12" s="589"/>
      <c r="AS12" s="589"/>
      <c r="AT12" s="589"/>
      <c r="AU12" s="589"/>
      <c r="AV12" s="589"/>
      <c r="AW12" s="589"/>
      <c r="AX12" s="589"/>
      <c r="AY12" s="589"/>
      <c r="AZ12" s="589"/>
      <c r="BA12" s="589"/>
      <c r="BB12" s="589"/>
      <c r="BC12" s="589"/>
      <c r="BD12" s="589"/>
      <c r="BE12" s="589"/>
      <c r="BF12" s="590"/>
      <c r="BG12" s="581">
        <v>22426902</v>
      </c>
      <c r="BH12" s="575"/>
      <c r="BI12" s="575"/>
      <c r="BJ12" s="575"/>
      <c r="BK12" s="575"/>
      <c r="BL12" s="575"/>
      <c r="BM12" s="575"/>
      <c r="BN12" s="576"/>
      <c r="BO12" s="582">
        <v>39.299999999999997</v>
      </c>
      <c r="BP12" s="582"/>
      <c r="BQ12" s="582"/>
      <c r="BR12" s="582"/>
      <c r="BS12" s="572" t="s">
        <v>402</v>
      </c>
      <c r="BT12" s="575"/>
      <c r="BU12" s="575"/>
      <c r="BV12" s="575"/>
      <c r="BW12" s="575"/>
      <c r="BX12" s="575"/>
      <c r="BY12" s="575"/>
      <c r="BZ12" s="575"/>
      <c r="CA12" s="575"/>
      <c r="CB12" s="577"/>
      <c r="CD12" s="578" t="s">
        <v>304</v>
      </c>
      <c r="CE12" s="579"/>
      <c r="CF12" s="579"/>
      <c r="CG12" s="579"/>
      <c r="CH12" s="579"/>
      <c r="CI12" s="579"/>
      <c r="CJ12" s="579"/>
      <c r="CK12" s="579"/>
      <c r="CL12" s="579"/>
      <c r="CM12" s="579"/>
      <c r="CN12" s="579"/>
      <c r="CO12" s="579"/>
      <c r="CP12" s="579"/>
      <c r="CQ12" s="580"/>
      <c r="CR12" s="581">
        <v>10051085</v>
      </c>
      <c r="CS12" s="575"/>
      <c r="CT12" s="575"/>
      <c r="CU12" s="575"/>
      <c r="CV12" s="575"/>
      <c r="CW12" s="575"/>
      <c r="CX12" s="575"/>
      <c r="CY12" s="576"/>
      <c r="CZ12" s="582">
        <v>6.9</v>
      </c>
      <c r="DA12" s="582"/>
      <c r="DB12" s="582"/>
      <c r="DC12" s="582"/>
      <c r="DD12" s="572">
        <v>642954</v>
      </c>
      <c r="DE12" s="575"/>
      <c r="DF12" s="575"/>
      <c r="DG12" s="575"/>
      <c r="DH12" s="575"/>
      <c r="DI12" s="575"/>
      <c r="DJ12" s="575"/>
      <c r="DK12" s="575"/>
      <c r="DL12" s="575"/>
      <c r="DM12" s="575"/>
      <c r="DN12" s="575"/>
      <c r="DO12" s="575"/>
      <c r="DP12" s="576"/>
      <c r="DQ12" s="572">
        <v>3367170</v>
      </c>
      <c r="DR12" s="575"/>
      <c r="DS12" s="575"/>
      <c r="DT12" s="575"/>
      <c r="DU12" s="575"/>
      <c r="DV12" s="575"/>
      <c r="DW12" s="575"/>
      <c r="DX12" s="575"/>
      <c r="DY12" s="575"/>
      <c r="DZ12" s="575"/>
      <c r="EA12" s="575"/>
      <c r="EB12" s="575"/>
      <c r="EC12" s="577"/>
    </row>
    <row r="13" spans="2:143" ht="11.25" customHeight="1">
      <c r="B13" s="588" t="s">
        <v>305</v>
      </c>
      <c r="C13" s="589"/>
      <c r="D13" s="589"/>
      <c r="E13" s="589"/>
      <c r="F13" s="589"/>
      <c r="G13" s="589"/>
      <c r="H13" s="589"/>
      <c r="I13" s="589"/>
      <c r="J13" s="589"/>
      <c r="K13" s="589"/>
      <c r="L13" s="589"/>
      <c r="M13" s="589"/>
      <c r="N13" s="589"/>
      <c r="O13" s="589"/>
      <c r="P13" s="589"/>
      <c r="Q13" s="590"/>
      <c r="R13" s="581">
        <v>361363</v>
      </c>
      <c r="S13" s="575"/>
      <c r="T13" s="575"/>
      <c r="U13" s="575"/>
      <c r="V13" s="575"/>
      <c r="W13" s="575"/>
      <c r="X13" s="575"/>
      <c r="Y13" s="576"/>
      <c r="Z13" s="582">
        <v>0.2</v>
      </c>
      <c r="AA13" s="582"/>
      <c r="AB13" s="582"/>
      <c r="AC13" s="582"/>
      <c r="AD13" s="591">
        <v>361363</v>
      </c>
      <c r="AE13" s="591"/>
      <c r="AF13" s="591"/>
      <c r="AG13" s="591"/>
      <c r="AH13" s="591"/>
      <c r="AI13" s="591"/>
      <c r="AJ13" s="591"/>
      <c r="AK13" s="591"/>
      <c r="AL13" s="569">
        <v>0.4</v>
      </c>
      <c r="AM13" s="586"/>
      <c r="AN13" s="586"/>
      <c r="AO13" s="587"/>
      <c r="AP13" s="588" t="s">
        <v>306</v>
      </c>
      <c r="AQ13" s="589"/>
      <c r="AR13" s="589"/>
      <c r="AS13" s="589"/>
      <c r="AT13" s="589"/>
      <c r="AU13" s="589"/>
      <c r="AV13" s="589"/>
      <c r="AW13" s="589"/>
      <c r="AX13" s="589"/>
      <c r="AY13" s="589"/>
      <c r="AZ13" s="589"/>
      <c r="BA13" s="589"/>
      <c r="BB13" s="589"/>
      <c r="BC13" s="589"/>
      <c r="BD13" s="589"/>
      <c r="BE13" s="589"/>
      <c r="BF13" s="590"/>
      <c r="BG13" s="581">
        <v>22206426</v>
      </c>
      <c r="BH13" s="575"/>
      <c r="BI13" s="575"/>
      <c r="BJ13" s="575"/>
      <c r="BK13" s="575"/>
      <c r="BL13" s="575"/>
      <c r="BM13" s="575"/>
      <c r="BN13" s="576"/>
      <c r="BO13" s="582">
        <v>38.9</v>
      </c>
      <c r="BP13" s="582"/>
      <c r="BQ13" s="582"/>
      <c r="BR13" s="582"/>
      <c r="BS13" s="572" t="s">
        <v>402</v>
      </c>
      <c r="BT13" s="575"/>
      <c r="BU13" s="575"/>
      <c r="BV13" s="575"/>
      <c r="BW13" s="575"/>
      <c r="BX13" s="575"/>
      <c r="BY13" s="575"/>
      <c r="BZ13" s="575"/>
      <c r="CA13" s="575"/>
      <c r="CB13" s="577"/>
      <c r="CD13" s="578" t="s">
        <v>307</v>
      </c>
      <c r="CE13" s="579"/>
      <c r="CF13" s="579"/>
      <c r="CG13" s="579"/>
      <c r="CH13" s="579"/>
      <c r="CI13" s="579"/>
      <c r="CJ13" s="579"/>
      <c r="CK13" s="579"/>
      <c r="CL13" s="579"/>
      <c r="CM13" s="579"/>
      <c r="CN13" s="579"/>
      <c r="CO13" s="579"/>
      <c r="CP13" s="579"/>
      <c r="CQ13" s="580"/>
      <c r="CR13" s="581">
        <v>20124237</v>
      </c>
      <c r="CS13" s="575"/>
      <c r="CT13" s="575"/>
      <c r="CU13" s="575"/>
      <c r="CV13" s="575"/>
      <c r="CW13" s="575"/>
      <c r="CX13" s="575"/>
      <c r="CY13" s="576"/>
      <c r="CZ13" s="582">
        <v>13.7</v>
      </c>
      <c r="DA13" s="582"/>
      <c r="DB13" s="582"/>
      <c r="DC13" s="582"/>
      <c r="DD13" s="572">
        <v>10637174</v>
      </c>
      <c r="DE13" s="575"/>
      <c r="DF13" s="575"/>
      <c r="DG13" s="575"/>
      <c r="DH13" s="575"/>
      <c r="DI13" s="575"/>
      <c r="DJ13" s="575"/>
      <c r="DK13" s="575"/>
      <c r="DL13" s="575"/>
      <c r="DM13" s="575"/>
      <c r="DN13" s="575"/>
      <c r="DO13" s="575"/>
      <c r="DP13" s="576"/>
      <c r="DQ13" s="572">
        <v>12759783</v>
      </c>
      <c r="DR13" s="575"/>
      <c r="DS13" s="575"/>
      <c r="DT13" s="575"/>
      <c r="DU13" s="575"/>
      <c r="DV13" s="575"/>
      <c r="DW13" s="575"/>
      <c r="DX13" s="575"/>
      <c r="DY13" s="575"/>
      <c r="DZ13" s="575"/>
      <c r="EA13" s="575"/>
      <c r="EB13" s="575"/>
      <c r="EC13" s="577"/>
    </row>
    <row r="14" spans="2:143" ht="11.25" customHeight="1">
      <c r="B14" s="588" t="s">
        <v>308</v>
      </c>
      <c r="C14" s="589"/>
      <c r="D14" s="589"/>
      <c r="E14" s="589"/>
      <c r="F14" s="589"/>
      <c r="G14" s="589"/>
      <c r="H14" s="589"/>
      <c r="I14" s="589"/>
      <c r="J14" s="589"/>
      <c r="K14" s="589"/>
      <c r="L14" s="589"/>
      <c r="M14" s="589"/>
      <c r="N14" s="589"/>
      <c r="O14" s="589"/>
      <c r="P14" s="589"/>
      <c r="Q14" s="590"/>
      <c r="R14" s="581" t="s">
        <v>402</v>
      </c>
      <c r="S14" s="575"/>
      <c r="T14" s="575"/>
      <c r="U14" s="575"/>
      <c r="V14" s="575"/>
      <c r="W14" s="575"/>
      <c r="X14" s="575"/>
      <c r="Y14" s="576"/>
      <c r="Z14" s="582" t="s">
        <v>402</v>
      </c>
      <c r="AA14" s="582"/>
      <c r="AB14" s="582"/>
      <c r="AC14" s="582"/>
      <c r="AD14" s="591" t="s">
        <v>402</v>
      </c>
      <c r="AE14" s="591"/>
      <c r="AF14" s="591"/>
      <c r="AG14" s="591"/>
      <c r="AH14" s="591"/>
      <c r="AI14" s="591"/>
      <c r="AJ14" s="591"/>
      <c r="AK14" s="591"/>
      <c r="AL14" s="569" t="s">
        <v>402</v>
      </c>
      <c r="AM14" s="586"/>
      <c r="AN14" s="586"/>
      <c r="AO14" s="587"/>
      <c r="AP14" s="588" t="s">
        <v>309</v>
      </c>
      <c r="AQ14" s="589"/>
      <c r="AR14" s="589"/>
      <c r="AS14" s="589"/>
      <c r="AT14" s="589"/>
      <c r="AU14" s="589"/>
      <c r="AV14" s="589"/>
      <c r="AW14" s="589"/>
      <c r="AX14" s="589"/>
      <c r="AY14" s="589"/>
      <c r="AZ14" s="589"/>
      <c r="BA14" s="589"/>
      <c r="BB14" s="589"/>
      <c r="BC14" s="589"/>
      <c r="BD14" s="589"/>
      <c r="BE14" s="589"/>
      <c r="BF14" s="590"/>
      <c r="BG14" s="581">
        <v>768415</v>
      </c>
      <c r="BH14" s="575"/>
      <c r="BI14" s="575"/>
      <c r="BJ14" s="575"/>
      <c r="BK14" s="575"/>
      <c r="BL14" s="575"/>
      <c r="BM14" s="575"/>
      <c r="BN14" s="576"/>
      <c r="BO14" s="582">
        <v>1.3</v>
      </c>
      <c r="BP14" s="582"/>
      <c r="BQ14" s="582"/>
      <c r="BR14" s="582"/>
      <c r="BS14" s="572" t="s">
        <v>402</v>
      </c>
      <c r="BT14" s="575"/>
      <c r="BU14" s="575"/>
      <c r="BV14" s="575"/>
      <c r="BW14" s="575"/>
      <c r="BX14" s="575"/>
      <c r="BY14" s="575"/>
      <c r="BZ14" s="575"/>
      <c r="CA14" s="575"/>
      <c r="CB14" s="577"/>
      <c r="CD14" s="578" t="s">
        <v>310</v>
      </c>
      <c r="CE14" s="579"/>
      <c r="CF14" s="579"/>
      <c r="CG14" s="579"/>
      <c r="CH14" s="579"/>
      <c r="CI14" s="579"/>
      <c r="CJ14" s="579"/>
      <c r="CK14" s="579"/>
      <c r="CL14" s="579"/>
      <c r="CM14" s="579"/>
      <c r="CN14" s="579"/>
      <c r="CO14" s="579"/>
      <c r="CP14" s="579"/>
      <c r="CQ14" s="580"/>
      <c r="CR14" s="581">
        <v>4647241</v>
      </c>
      <c r="CS14" s="575"/>
      <c r="CT14" s="575"/>
      <c r="CU14" s="575"/>
      <c r="CV14" s="575"/>
      <c r="CW14" s="575"/>
      <c r="CX14" s="575"/>
      <c r="CY14" s="576"/>
      <c r="CZ14" s="582">
        <v>3.2</v>
      </c>
      <c r="DA14" s="582"/>
      <c r="DB14" s="582"/>
      <c r="DC14" s="582"/>
      <c r="DD14" s="572">
        <v>622668</v>
      </c>
      <c r="DE14" s="575"/>
      <c r="DF14" s="575"/>
      <c r="DG14" s="575"/>
      <c r="DH14" s="575"/>
      <c r="DI14" s="575"/>
      <c r="DJ14" s="575"/>
      <c r="DK14" s="575"/>
      <c r="DL14" s="575"/>
      <c r="DM14" s="575"/>
      <c r="DN14" s="575"/>
      <c r="DO14" s="575"/>
      <c r="DP14" s="576"/>
      <c r="DQ14" s="572">
        <v>3600128</v>
      </c>
      <c r="DR14" s="575"/>
      <c r="DS14" s="575"/>
      <c r="DT14" s="575"/>
      <c r="DU14" s="575"/>
      <c r="DV14" s="575"/>
      <c r="DW14" s="575"/>
      <c r="DX14" s="575"/>
      <c r="DY14" s="575"/>
      <c r="DZ14" s="575"/>
      <c r="EA14" s="575"/>
      <c r="EB14" s="575"/>
      <c r="EC14" s="577"/>
    </row>
    <row r="15" spans="2:143" ht="11.25" customHeight="1">
      <c r="B15" s="588" t="s">
        <v>311</v>
      </c>
      <c r="C15" s="589"/>
      <c r="D15" s="589"/>
      <c r="E15" s="589"/>
      <c r="F15" s="589"/>
      <c r="G15" s="589"/>
      <c r="H15" s="589"/>
      <c r="I15" s="589"/>
      <c r="J15" s="589"/>
      <c r="K15" s="589"/>
      <c r="L15" s="589"/>
      <c r="M15" s="589"/>
      <c r="N15" s="589"/>
      <c r="O15" s="589"/>
      <c r="P15" s="589"/>
      <c r="Q15" s="590"/>
      <c r="R15" s="581">
        <v>185892</v>
      </c>
      <c r="S15" s="575"/>
      <c r="T15" s="575"/>
      <c r="U15" s="575"/>
      <c r="V15" s="575"/>
      <c r="W15" s="575"/>
      <c r="X15" s="575"/>
      <c r="Y15" s="576"/>
      <c r="Z15" s="582">
        <v>0.1</v>
      </c>
      <c r="AA15" s="582"/>
      <c r="AB15" s="582"/>
      <c r="AC15" s="582"/>
      <c r="AD15" s="591">
        <v>185892</v>
      </c>
      <c r="AE15" s="591"/>
      <c r="AF15" s="591"/>
      <c r="AG15" s="591"/>
      <c r="AH15" s="591"/>
      <c r="AI15" s="591"/>
      <c r="AJ15" s="591"/>
      <c r="AK15" s="591"/>
      <c r="AL15" s="569">
        <v>0.2</v>
      </c>
      <c r="AM15" s="586"/>
      <c r="AN15" s="586"/>
      <c r="AO15" s="587"/>
      <c r="AP15" s="588" t="s">
        <v>312</v>
      </c>
      <c r="AQ15" s="589"/>
      <c r="AR15" s="589"/>
      <c r="AS15" s="589"/>
      <c r="AT15" s="589"/>
      <c r="AU15" s="589"/>
      <c r="AV15" s="589"/>
      <c r="AW15" s="589"/>
      <c r="AX15" s="589"/>
      <c r="AY15" s="589"/>
      <c r="AZ15" s="589"/>
      <c r="BA15" s="589"/>
      <c r="BB15" s="589"/>
      <c r="BC15" s="589"/>
      <c r="BD15" s="589"/>
      <c r="BE15" s="589"/>
      <c r="BF15" s="590"/>
      <c r="BG15" s="581">
        <v>2353834</v>
      </c>
      <c r="BH15" s="575"/>
      <c r="BI15" s="575"/>
      <c r="BJ15" s="575"/>
      <c r="BK15" s="575"/>
      <c r="BL15" s="575"/>
      <c r="BM15" s="575"/>
      <c r="BN15" s="576"/>
      <c r="BO15" s="582">
        <v>4.0999999999999996</v>
      </c>
      <c r="BP15" s="582"/>
      <c r="BQ15" s="582"/>
      <c r="BR15" s="582"/>
      <c r="BS15" s="572" t="s">
        <v>402</v>
      </c>
      <c r="BT15" s="575"/>
      <c r="BU15" s="575"/>
      <c r="BV15" s="575"/>
      <c r="BW15" s="575"/>
      <c r="BX15" s="575"/>
      <c r="BY15" s="575"/>
      <c r="BZ15" s="575"/>
      <c r="CA15" s="575"/>
      <c r="CB15" s="577"/>
      <c r="CD15" s="578" t="s">
        <v>313</v>
      </c>
      <c r="CE15" s="579"/>
      <c r="CF15" s="579"/>
      <c r="CG15" s="579"/>
      <c r="CH15" s="579"/>
      <c r="CI15" s="579"/>
      <c r="CJ15" s="579"/>
      <c r="CK15" s="579"/>
      <c r="CL15" s="579"/>
      <c r="CM15" s="579"/>
      <c r="CN15" s="579"/>
      <c r="CO15" s="579"/>
      <c r="CP15" s="579"/>
      <c r="CQ15" s="580"/>
      <c r="CR15" s="581">
        <v>17219352</v>
      </c>
      <c r="CS15" s="575"/>
      <c r="CT15" s="575"/>
      <c r="CU15" s="575"/>
      <c r="CV15" s="575"/>
      <c r="CW15" s="575"/>
      <c r="CX15" s="575"/>
      <c r="CY15" s="576"/>
      <c r="CZ15" s="582">
        <v>11.7</v>
      </c>
      <c r="DA15" s="582"/>
      <c r="DB15" s="582"/>
      <c r="DC15" s="582"/>
      <c r="DD15" s="572">
        <v>7604812</v>
      </c>
      <c r="DE15" s="575"/>
      <c r="DF15" s="575"/>
      <c r="DG15" s="575"/>
      <c r="DH15" s="575"/>
      <c r="DI15" s="575"/>
      <c r="DJ15" s="575"/>
      <c r="DK15" s="575"/>
      <c r="DL15" s="575"/>
      <c r="DM15" s="575"/>
      <c r="DN15" s="575"/>
      <c r="DO15" s="575"/>
      <c r="DP15" s="576"/>
      <c r="DQ15" s="572">
        <v>11595023</v>
      </c>
      <c r="DR15" s="575"/>
      <c r="DS15" s="575"/>
      <c r="DT15" s="575"/>
      <c r="DU15" s="575"/>
      <c r="DV15" s="575"/>
      <c r="DW15" s="575"/>
      <c r="DX15" s="575"/>
      <c r="DY15" s="575"/>
      <c r="DZ15" s="575"/>
      <c r="EA15" s="575"/>
      <c r="EB15" s="575"/>
      <c r="EC15" s="577"/>
    </row>
    <row r="16" spans="2:143" ht="11.25" customHeight="1">
      <c r="B16" s="588" t="s">
        <v>314</v>
      </c>
      <c r="C16" s="589"/>
      <c r="D16" s="589"/>
      <c r="E16" s="589"/>
      <c r="F16" s="589"/>
      <c r="G16" s="589"/>
      <c r="H16" s="589"/>
      <c r="I16" s="589"/>
      <c r="J16" s="589"/>
      <c r="K16" s="589"/>
      <c r="L16" s="589"/>
      <c r="M16" s="589"/>
      <c r="N16" s="589"/>
      <c r="O16" s="589"/>
      <c r="P16" s="589"/>
      <c r="Q16" s="590"/>
      <c r="R16" s="581">
        <v>25609989</v>
      </c>
      <c r="S16" s="575"/>
      <c r="T16" s="575"/>
      <c r="U16" s="575"/>
      <c r="V16" s="575"/>
      <c r="W16" s="575"/>
      <c r="X16" s="575"/>
      <c r="Y16" s="576"/>
      <c r="Z16" s="582">
        <v>16.899999999999999</v>
      </c>
      <c r="AA16" s="582"/>
      <c r="AB16" s="582"/>
      <c r="AC16" s="582"/>
      <c r="AD16" s="591">
        <v>23459727</v>
      </c>
      <c r="AE16" s="591"/>
      <c r="AF16" s="591"/>
      <c r="AG16" s="591"/>
      <c r="AH16" s="591"/>
      <c r="AI16" s="591"/>
      <c r="AJ16" s="591"/>
      <c r="AK16" s="591"/>
      <c r="AL16" s="569">
        <v>28</v>
      </c>
      <c r="AM16" s="586"/>
      <c r="AN16" s="586"/>
      <c r="AO16" s="587"/>
      <c r="AP16" s="588" t="s">
        <v>315</v>
      </c>
      <c r="AQ16" s="589"/>
      <c r="AR16" s="589"/>
      <c r="AS16" s="589"/>
      <c r="AT16" s="589"/>
      <c r="AU16" s="589"/>
      <c r="AV16" s="589"/>
      <c r="AW16" s="589"/>
      <c r="AX16" s="589"/>
      <c r="AY16" s="589"/>
      <c r="AZ16" s="589"/>
      <c r="BA16" s="589"/>
      <c r="BB16" s="589"/>
      <c r="BC16" s="589"/>
      <c r="BD16" s="589"/>
      <c r="BE16" s="589"/>
      <c r="BF16" s="590"/>
      <c r="BG16" s="581" t="s">
        <v>402</v>
      </c>
      <c r="BH16" s="575"/>
      <c r="BI16" s="575"/>
      <c r="BJ16" s="575"/>
      <c r="BK16" s="575"/>
      <c r="BL16" s="575"/>
      <c r="BM16" s="575"/>
      <c r="BN16" s="576"/>
      <c r="BO16" s="582" t="s">
        <v>402</v>
      </c>
      <c r="BP16" s="582"/>
      <c r="BQ16" s="582"/>
      <c r="BR16" s="582"/>
      <c r="BS16" s="572" t="s">
        <v>402</v>
      </c>
      <c r="BT16" s="575"/>
      <c r="BU16" s="575"/>
      <c r="BV16" s="575"/>
      <c r="BW16" s="575"/>
      <c r="BX16" s="575"/>
      <c r="BY16" s="575"/>
      <c r="BZ16" s="575"/>
      <c r="CA16" s="575"/>
      <c r="CB16" s="577"/>
      <c r="CD16" s="578" t="s">
        <v>316</v>
      </c>
      <c r="CE16" s="579"/>
      <c r="CF16" s="579"/>
      <c r="CG16" s="579"/>
      <c r="CH16" s="579"/>
      <c r="CI16" s="579"/>
      <c r="CJ16" s="579"/>
      <c r="CK16" s="579"/>
      <c r="CL16" s="579"/>
      <c r="CM16" s="579"/>
      <c r="CN16" s="579"/>
      <c r="CO16" s="579"/>
      <c r="CP16" s="579"/>
      <c r="CQ16" s="580"/>
      <c r="CR16" s="581">
        <v>526593</v>
      </c>
      <c r="CS16" s="575"/>
      <c r="CT16" s="575"/>
      <c r="CU16" s="575"/>
      <c r="CV16" s="575"/>
      <c r="CW16" s="575"/>
      <c r="CX16" s="575"/>
      <c r="CY16" s="576"/>
      <c r="CZ16" s="582">
        <v>0.4</v>
      </c>
      <c r="DA16" s="582"/>
      <c r="DB16" s="582"/>
      <c r="DC16" s="582"/>
      <c r="DD16" s="572" t="s">
        <v>402</v>
      </c>
      <c r="DE16" s="575"/>
      <c r="DF16" s="575"/>
      <c r="DG16" s="575"/>
      <c r="DH16" s="575"/>
      <c r="DI16" s="575"/>
      <c r="DJ16" s="575"/>
      <c r="DK16" s="575"/>
      <c r="DL16" s="575"/>
      <c r="DM16" s="575"/>
      <c r="DN16" s="575"/>
      <c r="DO16" s="575"/>
      <c r="DP16" s="576"/>
      <c r="DQ16" s="572">
        <v>204283</v>
      </c>
      <c r="DR16" s="575"/>
      <c r="DS16" s="575"/>
      <c r="DT16" s="575"/>
      <c r="DU16" s="575"/>
      <c r="DV16" s="575"/>
      <c r="DW16" s="575"/>
      <c r="DX16" s="575"/>
      <c r="DY16" s="575"/>
      <c r="DZ16" s="575"/>
      <c r="EA16" s="575"/>
      <c r="EB16" s="575"/>
      <c r="EC16" s="577"/>
    </row>
    <row r="17" spans="2:133" ht="11.25" customHeight="1">
      <c r="B17" s="588" t="s">
        <v>317</v>
      </c>
      <c r="C17" s="589"/>
      <c r="D17" s="589"/>
      <c r="E17" s="589"/>
      <c r="F17" s="589"/>
      <c r="G17" s="589"/>
      <c r="H17" s="589"/>
      <c r="I17" s="589"/>
      <c r="J17" s="589"/>
      <c r="K17" s="589"/>
      <c r="L17" s="589"/>
      <c r="M17" s="589"/>
      <c r="N17" s="589"/>
      <c r="O17" s="589"/>
      <c r="P17" s="589"/>
      <c r="Q17" s="590"/>
      <c r="R17" s="581">
        <v>23459727</v>
      </c>
      <c r="S17" s="575"/>
      <c r="T17" s="575"/>
      <c r="U17" s="575"/>
      <c r="V17" s="575"/>
      <c r="W17" s="575"/>
      <c r="X17" s="575"/>
      <c r="Y17" s="576"/>
      <c r="Z17" s="582">
        <v>15.5</v>
      </c>
      <c r="AA17" s="582"/>
      <c r="AB17" s="582"/>
      <c r="AC17" s="582"/>
      <c r="AD17" s="591">
        <v>23459727</v>
      </c>
      <c r="AE17" s="591"/>
      <c r="AF17" s="591"/>
      <c r="AG17" s="591"/>
      <c r="AH17" s="591"/>
      <c r="AI17" s="591"/>
      <c r="AJ17" s="591"/>
      <c r="AK17" s="591"/>
      <c r="AL17" s="569">
        <v>28</v>
      </c>
      <c r="AM17" s="586"/>
      <c r="AN17" s="586"/>
      <c r="AO17" s="587"/>
      <c r="AP17" s="588" t="s">
        <v>318</v>
      </c>
      <c r="AQ17" s="589"/>
      <c r="AR17" s="589"/>
      <c r="AS17" s="589"/>
      <c r="AT17" s="589"/>
      <c r="AU17" s="589"/>
      <c r="AV17" s="589"/>
      <c r="AW17" s="589"/>
      <c r="AX17" s="589"/>
      <c r="AY17" s="589"/>
      <c r="AZ17" s="589"/>
      <c r="BA17" s="589"/>
      <c r="BB17" s="589"/>
      <c r="BC17" s="589"/>
      <c r="BD17" s="589"/>
      <c r="BE17" s="589"/>
      <c r="BF17" s="590"/>
      <c r="BG17" s="581" t="s">
        <v>402</v>
      </c>
      <c r="BH17" s="575"/>
      <c r="BI17" s="575"/>
      <c r="BJ17" s="575"/>
      <c r="BK17" s="575"/>
      <c r="BL17" s="575"/>
      <c r="BM17" s="575"/>
      <c r="BN17" s="576"/>
      <c r="BO17" s="582" t="s">
        <v>402</v>
      </c>
      <c r="BP17" s="582"/>
      <c r="BQ17" s="582"/>
      <c r="BR17" s="582"/>
      <c r="BS17" s="572" t="s">
        <v>402</v>
      </c>
      <c r="BT17" s="575"/>
      <c r="BU17" s="575"/>
      <c r="BV17" s="575"/>
      <c r="BW17" s="575"/>
      <c r="BX17" s="575"/>
      <c r="BY17" s="575"/>
      <c r="BZ17" s="575"/>
      <c r="CA17" s="575"/>
      <c r="CB17" s="577"/>
      <c r="CD17" s="578" t="s">
        <v>319</v>
      </c>
      <c r="CE17" s="579"/>
      <c r="CF17" s="579"/>
      <c r="CG17" s="579"/>
      <c r="CH17" s="579"/>
      <c r="CI17" s="579"/>
      <c r="CJ17" s="579"/>
      <c r="CK17" s="579"/>
      <c r="CL17" s="579"/>
      <c r="CM17" s="579"/>
      <c r="CN17" s="579"/>
      <c r="CO17" s="579"/>
      <c r="CP17" s="579"/>
      <c r="CQ17" s="580"/>
      <c r="CR17" s="581">
        <v>19569479</v>
      </c>
      <c r="CS17" s="575"/>
      <c r="CT17" s="575"/>
      <c r="CU17" s="575"/>
      <c r="CV17" s="575"/>
      <c r="CW17" s="575"/>
      <c r="CX17" s="575"/>
      <c r="CY17" s="576"/>
      <c r="CZ17" s="582">
        <v>13.3</v>
      </c>
      <c r="DA17" s="582"/>
      <c r="DB17" s="582"/>
      <c r="DC17" s="582"/>
      <c r="DD17" s="572" t="s">
        <v>402</v>
      </c>
      <c r="DE17" s="575"/>
      <c r="DF17" s="575"/>
      <c r="DG17" s="575"/>
      <c r="DH17" s="575"/>
      <c r="DI17" s="575"/>
      <c r="DJ17" s="575"/>
      <c r="DK17" s="575"/>
      <c r="DL17" s="575"/>
      <c r="DM17" s="575"/>
      <c r="DN17" s="575"/>
      <c r="DO17" s="575"/>
      <c r="DP17" s="576"/>
      <c r="DQ17" s="572">
        <v>17943144</v>
      </c>
      <c r="DR17" s="575"/>
      <c r="DS17" s="575"/>
      <c r="DT17" s="575"/>
      <c r="DU17" s="575"/>
      <c r="DV17" s="575"/>
      <c r="DW17" s="575"/>
      <c r="DX17" s="575"/>
      <c r="DY17" s="575"/>
      <c r="DZ17" s="575"/>
      <c r="EA17" s="575"/>
      <c r="EB17" s="575"/>
      <c r="EC17" s="577"/>
    </row>
    <row r="18" spans="2:133" ht="11.25" customHeight="1">
      <c r="B18" s="588" t="s">
        <v>320</v>
      </c>
      <c r="C18" s="589"/>
      <c r="D18" s="589"/>
      <c r="E18" s="589"/>
      <c r="F18" s="589"/>
      <c r="G18" s="589"/>
      <c r="H18" s="589"/>
      <c r="I18" s="589"/>
      <c r="J18" s="589"/>
      <c r="K18" s="589"/>
      <c r="L18" s="589"/>
      <c r="M18" s="589"/>
      <c r="N18" s="589"/>
      <c r="O18" s="589"/>
      <c r="P18" s="589"/>
      <c r="Q18" s="590"/>
      <c r="R18" s="581">
        <v>2146335</v>
      </c>
      <c r="S18" s="575"/>
      <c r="T18" s="575"/>
      <c r="U18" s="575"/>
      <c r="V18" s="575"/>
      <c r="W18" s="575"/>
      <c r="X18" s="575"/>
      <c r="Y18" s="576"/>
      <c r="Z18" s="582">
        <v>1.4</v>
      </c>
      <c r="AA18" s="582"/>
      <c r="AB18" s="582"/>
      <c r="AC18" s="582"/>
      <c r="AD18" s="591" t="s">
        <v>402</v>
      </c>
      <c r="AE18" s="591"/>
      <c r="AF18" s="591"/>
      <c r="AG18" s="591"/>
      <c r="AH18" s="591"/>
      <c r="AI18" s="591"/>
      <c r="AJ18" s="591"/>
      <c r="AK18" s="591"/>
      <c r="AL18" s="569" t="s">
        <v>402</v>
      </c>
      <c r="AM18" s="586"/>
      <c r="AN18" s="586"/>
      <c r="AO18" s="587"/>
      <c r="AP18" s="588" t="s">
        <v>321</v>
      </c>
      <c r="AQ18" s="589"/>
      <c r="AR18" s="589"/>
      <c r="AS18" s="589"/>
      <c r="AT18" s="589"/>
      <c r="AU18" s="589"/>
      <c r="AV18" s="589"/>
      <c r="AW18" s="589"/>
      <c r="AX18" s="589"/>
      <c r="AY18" s="589"/>
      <c r="AZ18" s="589"/>
      <c r="BA18" s="589"/>
      <c r="BB18" s="589"/>
      <c r="BC18" s="589"/>
      <c r="BD18" s="589"/>
      <c r="BE18" s="589"/>
      <c r="BF18" s="590"/>
      <c r="BG18" s="581" t="s">
        <v>402</v>
      </c>
      <c r="BH18" s="575"/>
      <c r="BI18" s="575"/>
      <c r="BJ18" s="575"/>
      <c r="BK18" s="575"/>
      <c r="BL18" s="575"/>
      <c r="BM18" s="575"/>
      <c r="BN18" s="576"/>
      <c r="BO18" s="582" t="s">
        <v>402</v>
      </c>
      <c r="BP18" s="582"/>
      <c r="BQ18" s="582"/>
      <c r="BR18" s="582"/>
      <c r="BS18" s="572" t="s">
        <v>402</v>
      </c>
      <c r="BT18" s="575"/>
      <c r="BU18" s="575"/>
      <c r="BV18" s="575"/>
      <c r="BW18" s="575"/>
      <c r="BX18" s="575"/>
      <c r="BY18" s="575"/>
      <c r="BZ18" s="575"/>
      <c r="CA18" s="575"/>
      <c r="CB18" s="577"/>
      <c r="CD18" s="578" t="s">
        <v>322</v>
      </c>
      <c r="CE18" s="579"/>
      <c r="CF18" s="579"/>
      <c r="CG18" s="579"/>
      <c r="CH18" s="579"/>
      <c r="CI18" s="579"/>
      <c r="CJ18" s="579"/>
      <c r="CK18" s="579"/>
      <c r="CL18" s="579"/>
      <c r="CM18" s="579"/>
      <c r="CN18" s="579"/>
      <c r="CO18" s="579"/>
      <c r="CP18" s="579"/>
      <c r="CQ18" s="580"/>
      <c r="CR18" s="581" t="s">
        <v>402</v>
      </c>
      <c r="CS18" s="575"/>
      <c r="CT18" s="575"/>
      <c r="CU18" s="575"/>
      <c r="CV18" s="575"/>
      <c r="CW18" s="575"/>
      <c r="CX18" s="575"/>
      <c r="CY18" s="576"/>
      <c r="CZ18" s="582" t="s">
        <v>402</v>
      </c>
      <c r="DA18" s="582"/>
      <c r="DB18" s="582"/>
      <c r="DC18" s="582"/>
      <c r="DD18" s="572" t="s">
        <v>402</v>
      </c>
      <c r="DE18" s="575"/>
      <c r="DF18" s="575"/>
      <c r="DG18" s="575"/>
      <c r="DH18" s="575"/>
      <c r="DI18" s="575"/>
      <c r="DJ18" s="575"/>
      <c r="DK18" s="575"/>
      <c r="DL18" s="575"/>
      <c r="DM18" s="575"/>
      <c r="DN18" s="575"/>
      <c r="DO18" s="575"/>
      <c r="DP18" s="576"/>
      <c r="DQ18" s="572" t="s">
        <v>402</v>
      </c>
      <c r="DR18" s="575"/>
      <c r="DS18" s="575"/>
      <c r="DT18" s="575"/>
      <c r="DU18" s="575"/>
      <c r="DV18" s="575"/>
      <c r="DW18" s="575"/>
      <c r="DX18" s="575"/>
      <c r="DY18" s="575"/>
      <c r="DZ18" s="575"/>
      <c r="EA18" s="575"/>
      <c r="EB18" s="575"/>
      <c r="EC18" s="577"/>
    </row>
    <row r="19" spans="2:133" ht="11.25" customHeight="1">
      <c r="B19" s="588" t="s">
        <v>403</v>
      </c>
      <c r="C19" s="589"/>
      <c r="D19" s="589"/>
      <c r="E19" s="589"/>
      <c r="F19" s="589"/>
      <c r="G19" s="589"/>
      <c r="H19" s="589"/>
      <c r="I19" s="589"/>
      <c r="J19" s="589"/>
      <c r="K19" s="589"/>
      <c r="L19" s="589"/>
      <c r="M19" s="589"/>
      <c r="N19" s="589"/>
      <c r="O19" s="589"/>
      <c r="P19" s="589"/>
      <c r="Q19" s="590"/>
      <c r="R19" s="581">
        <v>3927</v>
      </c>
      <c r="S19" s="575"/>
      <c r="T19" s="575"/>
      <c r="U19" s="575"/>
      <c r="V19" s="575"/>
      <c r="W19" s="575"/>
      <c r="X19" s="575"/>
      <c r="Y19" s="576"/>
      <c r="Z19" s="582">
        <v>0</v>
      </c>
      <c r="AA19" s="582"/>
      <c r="AB19" s="582"/>
      <c r="AC19" s="582"/>
      <c r="AD19" s="591" t="s">
        <v>402</v>
      </c>
      <c r="AE19" s="591"/>
      <c r="AF19" s="591"/>
      <c r="AG19" s="591"/>
      <c r="AH19" s="591"/>
      <c r="AI19" s="591"/>
      <c r="AJ19" s="591"/>
      <c r="AK19" s="591"/>
      <c r="AL19" s="569" t="s">
        <v>402</v>
      </c>
      <c r="AM19" s="586"/>
      <c r="AN19" s="586"/>
      <c r="AO19" s="587"/>
      <c r="AP19" s="588" t="s">
        <v>323</v>
      </c>
      <c r="AQ19" s="589"/>
      <c r="AR19" s="589"/>
      <c r="AS19" s="589"/>
      <c r="AT19" s="589"/>
      <c r="AU19" s="589"/>
      <c r="AV19" s="589"/>
      <c r="AW19" s="589"/>
      <c r="AX19" s="589"/>
      <c r="AY19" s="589"/>
      <c r="AZ19" s="589"/>
      <c r="BA19" s="589"/>
      <c r="BB19" s="589"/>
      <c r="BC19" s="589"/>
      <c r="BD19" s="589"/>
      <c r="BE19" s="589"/>
      <c r="BF19" s="590"/>
      <c r="BG19" s="581">
        <v>5649112</v>
      </c>
      <c r="BH19" s="575"/>
      <c r="BI19" s="575"/>
      <c r="BJ19" s="575"/>
      <c r="BK19" s="575"/>
      <c r="BL19" s="575"/>
      <c r="BM19" s="575"/>
      <c r="BN19" s="576"/>
      <c r="BO19" s="582">
        <v>9.9</v>
      </c>
      <c r="BP19" s="582"/>
      <c r="BQ19" s="582"/>
      <c r="BR19" s="582"/>
      <c r="BS19" s="572" t="s">
        <v>402</v>
      </c>
      <c r="BT19" s="575"/>
      <c r="BU19" s="575"/>
      <c r="BV19" s="575"/>
      <c r="BW19" s="575"/>
      <c r="BX19" s="575"/>
      <c r="BY19" s="575"/>
      <c r="BZ19" s="575"/>
      <c r="CA19" s="575"/>
      <c r="CB19" s="577"/>
      <c r="CD19" s="578" t="s">
        <v>324</v>
      </c>
      <c r="CE19" s="579"/>
      <c r="CF19" s="579"/>
      <c r="CG19" s="579"/>
      <c r="CH19" s="579"/>
      <c r="CI19" s="579"/>
      <c r="CJ19" s="579"/>
      <c r="CK19" s="579"/>
      <c r="CL19" s="579"/>
      <c r="CM19" s="579"/>
      <c r="CN19" s="579"/>
      <c r="CO19" s="579"/>
      <c r="CP19" s="579"/>
      <c r="CQ19" s="580"/>
      <c r="CR19" s="581" t="s">
        <v>402</v>
      </c>
      <c r="CS19" s="575"/>
      <c r="CT19" s="575"/>
      <c r="CU19" s="575"/>
      <c r="CV19" s="575"/>
      <c r="CW19" s="575"/>
      <c r="CX19" s="575"/>
      <c r="CY19" s="576"/>
      <c r="CZ19" s="582" t="s">
        <v>402</v>
      </c>
      <c r="DA19" s="582"/>
      <c r="DB19" s="582"/>
      <c r="DC19" s="582"/>
      <c r="DD19" s="572" t="s">
        <v>402</v>
      </c>
      <c r="DE19" s="575"/>
      <c r="DF19" s="575"/>
      <c r="DG19" s="575"/>
      <c r="DH19" s="575"/>
      <c r="DI19" s="575"/>
      <c r="DJ19" s="575"/>
      <c r="DK19" s="575"/>
      <c r="DL19" s="575"/>
      <c r="DM19" s="575"/>
      <c r="DN19" s="575"/>
      <c r="DO19" s="575"/>
      <c r="DP19" s="576"/>
      <c r="DQ19" s="572" t="s">
        <v>402</v>
      </c>
      <c r="DR19" s="575"/>
      <c r="DS19" s="575"/>
      <c r="DT19" s="575"/>
      <c r="DU19" s="575"/>
      <c r="DV19" s="575"/>
      <c r="DW19" s="575"/>
      <c r="DX19" s="575"/>
      <c r="DY19" s="575"/>
      <c r="DZ19" s="575"/>
      <c r="EA19" s="575"/>
      <c r="EB19" s="575"/>
      <c r="EC19" s="577"/>
    </row>
    <row r="20" spans="2:133" ht="11.25" customHeight="1">
      <c r="B20" s="588" t="s">
        <v>325</v>
      </c>
      <c r="C20" s="589"/>
      <c r="D20" s="589"/>
      <c r="E20" s="589"/>
      <c r="F20" s="589"/>
      <c r="G20" s="589"/>
      <c r="H20" s="589"/>
      <c r="I20" s="589"/>
      <c r="J20" s="589"/>
      <c r="K20" s="589"/>
      <c r="L20" s="589"/>
      <c r="M20" s="589"/>
      <c r="N20" s="589"/>
      <c r="O20" s="589"/>
      <c r="P20" s="589"/>
      <c r="Q20" s="590"/>
      <c r="R20" s="581">
        <v>88937914</v>
      </c>
      <c r="S20" s="575"/>
      <c r="T20" s="575"/>
      <c r="U20" s="575"/>
      <c r="V20" s="575"/>
      <c r="W20" s="575"/>
      <c r="X20" s="575"/>
      <c r="Y20" s="576"/>
      <c r="Z20" s="582">
        <v>58.8</v>
      </c>
      <c r="AA20" s="582"/>
      <c r="AB20" s="582"/>
      <c r="AC20" s="582"/>
      <c r="AD20" s="591">
        <v>83059246</v>
      </c>
      <c r="AE20" s="591"/>
      <c r="AF20" s="591"/>
      <c r="AG20" s="591"/>
      <c r="AH20" s="591"/>
      <c r="AI20" s="591"/>
      <c r="AJ20" s="591"/>
      <c r="AK20" s="591"/>
      <c r="AL20" s="569">
        <v>99.2</v>
      </c>
      <c r="AM20" s="586"/>
      <c r="AN20" s="586"/>
      <c r="AO20" s="587"/>
      <c r="AP20" s="588" t="s">
        <v>326</v>
      </c>
      <c r="AQ20" s="589"/>
      <c r="AR20" s="589"/>
      <c r="AS20" s="589"/>
      <c r="AT20" s="589"/>
      <c r="AU20" s="589"/>
      <c r="AV20" s="589"/>
      <c r="AW20" s="589"/>
      <c r="AX20" s="589"/>
      <c r="AY20" s="589"/>
      <c r="AZ20" s="589"/>
      <c r="BA20" s="589"/>
      <c r="BB20" s="589"/>
      <c r="BC20" s="589"/>
      <c r="BD20" s="589"/>
      <c r="BE20" s="589"/>
      <c r="BF20" s="590"/>
      <c r="BG20" s="581">
        <v>5649112</v>
      </c>
      <c r="BH20" s="575"/>
      <c r="BI20" s="575"/>
      <c r="BJ20" s="575"/>
      <c r="BK20" s="575"/>
      <c r="BL20" s="575"/>
      <c r="BM20" s="575"/>
      <c r="BN20" s="576"/>
      <c r="BO20" s="582">
        <v>9.9</v>
      </c>
      <c r="BP20" s="582"/>
      <c r="BQ20" s="582"/>
      <c r="BR20" s="582"/>
      <c r="BS20" s="572" t="s">
        <v>402</v>
      </c>
      <c r="BT20" s="575"/>
      <c r="BU20" s="575"/>
      <c r="BV20" s="575"/>
      <c r="BW20" s="575"/>
      <c r="BX20" s="575"/>
      <c r="BY20" s="575"/>
      <c r="BZ20" s="575"/>
      <c r="CA20" s="575"/>
      <c r="CB20" s="577"/>
      <c r="CD20" s="578" t="s">
        <v>327</v>
      </c>
      <c r="CE20" s="579"/>
      <c r="CF20" s="579"/>
      <c r="CG20" s="579"/>
      <c r="CH20" s="579"/>
      <c r="CI20" s="579"/>
      <c r="CJ20" s="579"/>
      <c r="CK20" s="579"/>
      <c r="CL20" s="579"/>
      <c r="CM20" s="579"/>
      <c r="CN20" s="579"/>
      <c r="CO20" s="579"/>
      <c r="CP20" s="579"/>
      <c r="CQ20" s="580"/>
      <c r="CR20" s="581">
        <v>146589568</v>
      </c>
      <c r="CS20" s="575"/>
      <c r="CT20" s="575"/>
      <c r="CU20" s="575"/>
      <c r="CV20" s="575"/>
      <c r="CW20" s="575"/>
      <c r="CX20" s="575"/>
      <c r="CY20" s="576"/>
      <c r="CZ20" s="582">
        <v>100</v>
      </c>
      <c r="DA20" s="582"/>
      <c r="DB20" s="582"/>
      <c r="DC20" s="582"/>
      <c r="DD20" s="572">
        <v>23686661</v>
      </c>
      <c r="DE20" s="575"/>
      <c r="DF20" s="575"/>
      <c r="DG20" s="575"/>
      <c r="DH20" s="575"/>
      <c r="DI20" s="575"/>
      <c r="DJ20" s="575"/>
      <c r="DK20" s="575"/>
      <c r="DL20" s="575"/>
      <c r="DM20" s="575"/>
      <c r="DN20" s="575"/>
      <c r="DO20" s="575"/>
      <c r="DP20" s="576"/>
      <c r="DQ20" s="572">
        <v>97413488</v>
      </c>
      <c r="DR20" s="575"/>
      <c r="DS20" s="575"/>
      <c r="DT20" s="575"/>
      <c r="DU20" s="575"/>
      <c r="DV20" s="575"/>
      <c r="DW20" s="575"/>
      <c r="DX20" s="575"/>
      <c r="DY20" s="575"/>
      <c r="DZ20" s="575"/>
      <c r="EA20" s="575"/>
      <c r="EB20" s="575"/>
      <c r="EC20" s="577"/>
    </row>
    <row r="21" spans="2:133" ht="11.25" customHeight="1">
      <c r="B21" s="588" t="s">
        <v>328</v>
      </c>
      <c r="C21" s="589"/>
      <c r="D21" s="589"/>
      <c r="E21" s="589"/>
      <c r="F21" s="589"/>
      <c r="G21" s="589"/>
      <c r="H21" s="589"/>
      <c r="I21" s="589"/>
      <c r="J21" s="589"/>
      <c r="K21" s="589"/>
      <c r="L21" s="589"/>
      <c r="M21" s="589"/>
      <c r="N21" s="589"/>
      <c r="O21" s="589"/>
      <c r="P21" s="589"/>
      <c r="Q21" s="590"/>
      <c r="R21" s="581">
        <v>84324</v>
      </c>
      <c r="S21" s="575"/>
      <c r="T21" s="575"/>
      <c r="U21" s="575"/>
      <c r="V21" s="575"/>
      <c r="W21" s="575"/>
      <c r="X21" s="575"/>
      <c r="Y21" s="576"/>
      <c r="Z21" s="582">
        <v>0.1</v>
      </c>
      <c r="AA21" s="582"/>
      <c r="AB21" s="582"/>
      <c r="AC21" s="582"/>
      <c r="AD21" s="591">
        <v>84324</v>
      </c>
      <c r="AE21" s="591"/>
      <c r="AF21" s="591"/>
      <c r="AG21" s="591"/>
      <c r="AH21" s="591"/>
      <c r="AI21" s="591"/>
      <c r="AJ21" s="591"/>
      <c r="AK21" s="591"/>
      <c r="AL21" s="569">
        <v>0.1</v>
      </c>
      <c r="AM21" s="586"/>
      <c r="AN21" s="586"/>
      <c r="AO21" s="587"/>
      <c r="AP21" s="616" t="s">
        <v>329</v>
      </c>
      <c r="AQ21" s="617"/>
      <c r="AR21" s="617"/>
      <c r="AS21" s="617"/>
      <c r="AT21" s="617"/>
      <c r="AU21" s="617"/>
      <c r="AV21" s="617"/>
      <c r="AW21" s="617"/>
      <c r="AX21" s="617"/>
      <c r="AY21" s="617"/>
      <c r="AZ21" s="617"/>
      <c r="BA21" s="617"/>
      <c r="BB21" s="617"/>
      <c r="BC21" s="617"/>
      <c r="BD21" s="617"/>
      <c r="BE21" s="617"/>
      <c r="BF21" s="618"/>
      <c r="BG21" s="581">
        <v>29404</v>
      </c>
      <c r="BH21" s="575"/>
      <c r="BI21" s="575"/>
      <c r="BJ21" s="575"/>
      <c r="BK21" s="575"/>
      <c r="BL21" s="575"/>
      <c r="BM21" s="575"/>
      <c r="BN21" s="576"/>
      <c r="BO21" s="582">
        <v>0.1</v>
      </c>
      <c r="BP21" s="582"/>
      <c r="BQ21" s="582"/>
      <c r="BR21" s="582"/>
      <c r="BS21" s="572" t="s">
        <v>402</v>
      </c>
      <c r="BT21" s="575"/>
      <c r="BU21" s="575"/>
      <c r="BV21" s="575"/>
      <c r="BW21" s="575"/>
      <c r="BX21" s="575"/>
      <c r="BY21" s="575"/>
      <c r="BZ21" s="575"/>
      <c r="CA21" s="575"/>
      <c r="CB21" s="577"/>
      <c r="CD21" s="607"/>
      <c r="CE21" s="608"/>
      <c r="CF21" s="608"/>
      <c r="CG21" s="608"/>
      <c r="CH21" s="608"/>
      <c r="CI21" s="608"/>
      <c r="CJ21" s="608"/>
      <c r="CK21" s="608"/>
      <c r="CL21" s="608"/>
      <c r="CM21" s="608"/>
      <c r="CN21" s="608"/>
      <c r="CO21" s="608"/>
      <c r="CP21" s="608"/>
      <c r="CQ21" s="609"/>
      <c r="CR21" s="581"/>
      <c r="CS21" s="575"/>
      <c r="CT21" s="575"/>
      <c r="CU21" s="575"/>
      <c r="CV21" s="575"/>
      <c r="CW21" s="575"/>
      <c r="CX21" s="575"/>
      <c r="CY21" s="576"/>
      <c r="CZ21" s="582"/>
      <c r="DA21" s="582"/>
      <c r="DB21" s="582"/>
      <c r="DC21" s="582"/>
      <c r="DD21" s="572"/>
      <c r="DE21" s="575"/>
      <c r="DF21" s="575"/>
      <c r="DG21" s="575"/>
      <c r="DH21" s="575"/>
      <c r="DI21" s="575"/>
      <c r="DJ21" s="575"/>
      <c r="DK21" s="575"/>
      <c r="DL21" s="575"/>
      <c r="DM21" s="575"/>
      <c r="DN21" s="575"/>
      <c r="DO21" s="575"/>
      <c r="DP21" s="576"/>
      <c r="DQ21" s="572"/>
      <c r="DR21" s="575"/>
      <c r="DS21" s="575"/>
      <c r="DT21" s="575"/>
      <c r="DU21" s="575"/>
      <c r="DV21" s="575"/>
      <c r="DW21" s="575"/>
      <c r="DX21" s="575"/>
      <c r="DY21" s="575"/>
      <c r="DZ21" s="575"/>
      <c r="EA21" s="575"/>
      <c r="EB21" s="575"/>
      <c r="EC21" s="577"/>
    </row>
    <row r="22" spans="2:133" ht="11.25" customHeight="1">
      <c r="B22" s="588" t="s">
        <v>330</v>
      </c>
      <c r="C22" s="589"/>
      <c r="D22" s="589"/>
      <c r="E22" s="589"/>
      <c r="F22" s="589"/>
      <c r="G22" s="589"/>
      <c r="H22" s="589"/>
      <c r="I22" s="589"/>
      <c r="J22" s="589"/>
      <c r="K22" s="589"/>
      <c r="L22" s="589"/>
      <c r="M22" s="589"/>
      <c r="N22" s="589"/>
      <c r="O22" s="589"/>
      <c r="P22" s="589"/>
      <c r="Q22" s="590"/>
      <c r="R22" s="581">
        <v>1932526</v>
      </c>
      <c r="S22" s="575"/>
      <c r="T22" s="575"/>
      <c r="U22" s="575"/>
      <c r="V22" s="575"/>
      <c r="W22" s="575"/>
      <c r="X22" s="575"/>
      <c r="Y22" s="576"/>
      <c r="Z22" s="582">
        <v>1.3</v>
      </c>
      <c r="AA22" s="582"/>
      <c r="AB22" s="582"/>
      <c r="AC22" s="582"/>
      <c r="AD22" s="591">
        <v>20069</v>
      </c>
      <c r="AE22" s="591"/>
      <c r="AF22" s="591"/>
      <c r="AG22" s="591"/>
      <c r="AH22" s="591"/>
      <c r="AI22" s="591"/>
      <c r="AJ22" s="591"/>
      <c r="AK22" s="591"/>
      <c r="AL22" s="569">
        <v>0</v>
      </c>
      <c r="AM22" s="586"/>
      <c r="AN22" s="586"/>
      <c r="AO22" s="587"/>
      <c r="AP22" s="616" t="s">
        <v>331</v>
      </c>
      <c r="AQ22" s="617"/>
      <c r="AR22" s="617"/>
      <c r="AS22" s="617"/>
      <c r="AT22" s="617"/>
      <c r="AU22" s="617"/>
      <c r="AV22" s="617"/>
      <c r="AW22" s="617"/>
      <c r="AX22" s="617"/>
      <c r="AY22" s="617"/>
      <c r="AZ22" s="617"/>
      <c r="BA22" s="617"/>
      <c r="BB22" s="617"/>
      <c r="BC22" s="617"/>
      <c r="BD22" s="617"/>
      <c r="BE22" s="617"/>
      <c r="BF22" s="618"/>
      <c r="BG22" s="581">
        <v>1891302</v>
      </c>
      <c r="BH22" s="575"/>
      <c r="BI22" s="575"/>
      <c r="BJ22" s="575"/>
      <c r="BK22" s="575"/>
      <c r="BL22" s="575"/>
      <c r="BM22" s="575"/>
      <c r="BN22" s="576"/>
      <c r="BO22" s="582">
        <v>3.3</v>
      </c>
      <c r="BP22" s="582"/>
      <c r="BQ22" s="582"/>
      <c r="BR22" s="582"/>
      <c r="BS22" s="572" t="s">
        <v>402</v>
      </c>
      <c r="BT22" s="575"/>
      <c r="BU22" s="575"/>
      <c r="BV22" s="575"/>
      <c r="BW22" s="575"/>
      <c r="BX22" s="575"/>
      <c r="BY22" s="575"/>
      <c r="BZ22" s="575"/>
      <c r="CA22" s="575"/>
      <c r="CB22" s="577"/>
      <c r="CD22" s="686" t="s">
        <v>332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88" t="s">
        <v>333</v>
      </c>
      <c r="C23" s="589"/>
      <c r="D23" s="589"/>
      <c r="E23" s="589"/>
      <c r="F23" s="589"/>
      <c r="G23" s="589"/>
      <c r="H23" s="589"/>
      <c r="I23" s="589"/>
      <c r="J23" s="589"/>
      <c r="K23" s="589"/>
      <c r="L23" s="589"/>
      <c r="M23" s="589"/>
      <c r="N23" s="589"/>
      <c r="O23" s="589"/>
      <c r="P23" s="589"/>
      <c r="Q23" s="590"/>
      <c r="R23" s="581">
        <v>2064669</v>
      </c>
      <c r="S23" s="575"/>
      <c r="T23" s="575"/>
      <c r="U23" s="575"/>
      <c r="V23" s="575"/>
      <c r="W23" s="575"/>
      <c r="X23" s="575"/>
      <c r="Y23" s="576"/>
      <c r="Z23" s="582">
        <v>1.4</v>
      </c>
      <c r="AA23" s="582"/>
      <c r="AB23" s="582"/>
      <c r="AC23" s="582"/>
      <c r="AD23" s="591">
        <v>216256</v>
      </c>
      <c r="AE23" s="591"/>
      <c r="AF23" s="591"/>
      <c r="AG23" s="591"/>
      <c r="AH23" s="591"/>
      <c r="AI23" s="591"/>
      <c r="AJ23" s="591"/>
      <c r="AK23" s="591"/>
      <c r="AL23" s="569">
        <v>0.3</v>
      </c>
      <c r="AM23" s="586"/>
      <c r="AN23" s="586"/>
      <c r="AO23" s="587"/>
      <c r="AP23" s="616" t="s">
        <v>334</v>
      </c>
      <c r="AQ23" s="617"/>
      <c r="AR23" s="617"/>
      <c r="AS23" s="617"/>
      <c r="AT23" s="617"/>
      <c r="AU23" s="617"/>
      <c r="AV23" s="617"/>
      <c r="AW23" s="617"/>
      <c r="AX23" s="617"/>
      <c r="AY23" s="617"/>
      <c r="AZ23" s="617"/>
      <c r="BA23" s="617"/>
      <c r="BB23" s="617"/>
      <c r="BC23" s="617"/>
      <c r="BD23" s="617"/>
      <c r="BE23" s="617"/>
      <c r="BF23" s="618"/>
      <c r="BG23" s="581">
        <v>3728406</v>
      </c>
      <c r="BH23" s="575"/>
      <c r="BI23" s="575"/>
      <c r="BJ23" s="575"/>
      <c r="BK23" s="575"/>
      <c r="BL23" s="575"/>
      <c r="BM23" s="575"/>
      <c r="BN23" s="576"/>
      <c r="BO23" s="582">
        <v>6.5</v>
      </c>
      <c r="BP23" s="582"/>
      <c r="BQ23" s="582"/>
      <c r="BR23" s="582"/>
      <c r="BS23" s="572" t="s">
        <v>404</v>
      </c>
      <c r="BT23" s="575"/>
      <c r="BU23" s="575"/>
      <c r="BV23" s="575"/>
      <c r="BW23" s="575"/>
      <c r="BX23" s="575"/>
      <c r="BY23" s="575"/>
      <c r="BZ23" s="575"/>
      <c r="CA23" s="575"/>
      <c r="CB23" s="577"/>
      <c r="CD23" s="686" t="s">
        <v>278</v>
      </c>
      <c r="CE23" s="687"/>
      <c r="CF23" s="687"/>
      <c r="CG23" s="687"/>
      <c r="CH23" s="687"/>
      <c r="CI23" s="687"/>
      <c r="CJ23" s="687"/>
      <c r="CK23" s="687"/>
      <c r="CL23" s="687"/>
      <c r="CM23" s="687"/>
      <c r="CN23" s="687"/>
      <c r="CO23" s="687"/>
      <c r="CP23" s="687"/>
      <c r="CQ23" s="688"/>
      <c r="CR23" s="686" t="s">
        <v>335</v>
      </c>
      <c r="CS23" s="687"/>
      <c r="CT23" s="687"/>
      <c r="CU23" s="687"/>
      <c r="CV23" s="687"/>
      <c r="CW23" s="687"/>
      <c r="CX23" s="687"/>
      <c r="CY23" s="688"/>
      <c r="CZ23" s="686" t="s">
        <v>336</v>
      </c>
      <c r="DA23" s="687"/>
      <c r="DB23" s="687"/>
      <c r="DC23" s="688"/>
      <c r="DD23" s="686" t="s">
        <v>337</v>
      </c>
      <c r="DE23" s="687"/>
      <c r="DF23" s="687"/>
      <c r="DG23" s="687"/>
      <c r="DH23" s="687"/>
      <c r="DI23" s="687"/>
      <c r="DJ23" s="687"/>
      <c r="DK23" s="688"/>
      <c r="DL23" s="696" t="s">
        <v>338</v>
      </c>
      <c r="DM23" s="697"/>
      <c r="DN23" s="697"/>
      <c r="DO23" s="697"/>
      <c r="DP23" s="697"/>
      <c r="DQ23" s="697"/>
      <c r="DR23" s="697"/>
      <c r="DS23" s="697"/>
      <c r="DT23" s="697"/>
      <c r="DU23" s="697"/>
      <c r="DV23" s="698"/>
      <c r="DW23" s="686" t="s">
        <v>405</v>
      </c>
      <c r="DX23" s="687"/>
      <c r="DY23" s="687"/>
      <c r="DZ23" s="687"/>
      <c r="EA23" s="687"/>
      <c r="EB23" s="687"/>
      <c r="EC23" s="688"/>
    </row>
    <row r="24" spans="2:133" ht="11.25" customHeight="1">
      <c r="B24" s="588" t="s">
        <v>339</v>
      </c>
      <c r="C24" s="589"/>
      <c r="D24" s="589"/>
      <c r="E24" s="589"/>
      <c r="F24" s="589"/>
      <c r="G24" s="589"/>
      <c r="H24" s="589"/>
      <c r="I24" s="589"/>
      <c r="J24" s="589"/>
      <c r="K24" s="589"/>
      <c r="L24" s="589"/>
      <c r="M24" s="589"/>
      <c r="N24" s="589"/>
      <c r="O24" s="589"/>
      <c r="P24" s="589"/>
      <c r="Q24" s="590"/>
      <c r="R24" s="581">
        <v>1457999</v>
      </c>
      <c r="S24" s="575"/>
      <c r="T24" s="575"/>
      <c r="U24" s="575"/>
      <c r="V24" s="575"/>
      <c r="W24" s="575"/>
      <c r="X24" s="575"/>
      <c r="Y24" s="576"/>
      <c r="Z24" s="582">
        <v>1</v>
      </c>
      <c r="AA24" s="582"/>
      <c r="AB24" s="582"/>
      <c r="AC24" s="582"/>
      <c r="AD24" s="591" t="s">
        <v>406</v>
      </c>
      <c r="AE24" s="591"/>
      <c r="AF24" s="591"/>
      <c r="AG24" s="591"/>
      <c r="AH24" s="591"/>
      <c r="AI24" s="591"/>
      <c r="AJ24" s="591"/>
      <c r="AK24" s="591"/>
      <c r="AL24" s="569" t="s">
        <v>406</v>
      </c>
      <c r="AM24" s="586"/>
      <c r="AN24" s="586"/>
      <c r="AO24" s="587"/>
      <c r="AP24" s="616" t="s">
        <v>340</v>
      </c>
      <c r="AQ24" s="617"/>
      <c r="AR24" s="617"/>
      <c r="AS24" s="617"/>
      <c r="AT24" s="617"/>
      <c r="AU24" s="617"/>
      <c r="AV24" s="617"/>
      <c r="AW24" s="617"/>
      <c r="AX24" s="617"/>
      <c r="AY24" s="617"/>
      <c r="AZ24" s="617"/>
      <c r="BA24" s="617"/>
      <c r="BB24" s="617"/>
      <c r="BC24" s="617"/>
      <c r="BD24" s="617"/>
      <c r="BE24" s="617"/>
      <c r="BF24" s="618"/>
      <c r="BG24" s="581" t="s">
        <v>406</v>
      </c>
      <c r="BH24" s="575"/>
      <c r="BI24" s="575"/>
      <c r="BJ24" s="575"/>
      <c r="BK24" s="575"/>
      <c r="BL24" s="575"/>
      <c r="BM24" s="575"/>
      <c r="BN24" s="576"/>
      <c r="BO24" s="582" t="s">
        <v>406</v>
      </c>
      <c r="BP24" s="582"/>
      <c r="BQ24" s="582"/>
      <c r="BR24" s="582"/>
      <c r="BS24" s="572" t="s">
        <v>406</v>
      </c>
      <c r="BT24" s="575"/>
      <c r="BU24" s="575"/>
      <c r="BV24" s="575"/>
      <c r="BW24" s="575"/>
      <c r="BX24" s="575"/>
      <c r="BY24" s="575"/>
      <c r="BZ24" s="575"/>
      <c r="CA24" s="575"/>
      <c r="CB24" s="577"/>
      <c r="CD24" s="595" t="s">
        <v>341</v>
      </c>
      <c r="CE24" s="596"/>
      <c r="CF24" s="596"/>
      <c r="CG24" s="596"/>
      <c r="CH24" s="596"/>
      <c r="CI24" s="596"/>
      <c r="CJ24" s="596"/>
      <c r="CK24" s="596"/>
      <c r="CL24" s="596"/>
      <c r="CM24" s="596"/>
      <c r="CN24" s="596"/>
      <c r="CO24" s="596"/>
      <c r="CP24" s="596"/>
      <c r="CQ24" s="597"/>
      <c r="CR24" s="657">
        <v>68375802</v>
      </c>
      <c r="CS24" s="658"/>
      <c r="CT24" s="658"/>
      <c r="CU24" s="658"/>
      <c r="CV24" s="658"/>
      <c r="CW24" s="658"/>
      <c r="CX24" s="658"/>
      <c r="CY24" s="689"/>
      <c r="CZ24" s="693">
        <v>46.6</v>
      </c>
      <c r="DA24" s="694"/>
      <c r="DB24" s="694"/>
      <c r="DC24" s="695"/>
      <c r="DD24" s="690">
        <v>47777790</v>
      </c>
      <c r="DE24" s="658"/>
      <c r="DF24" s="658"/>
      <c r="DG24" s="658"/>
      <c r="DH24" s="658"/>
      <c r="DI24" s="658"/>
      <c r="DJ24" s="658"/>
      <c r="DK24" s="689"/>
      <c r="DL24" s="690">
        <v>47432182</v>
      </c>
      <c r="DM24" s="658"/>
      <c r="DN24" s="658"/>
      <c r="DO24" s="658"/>
      <c r="DP24" s="658"/>
      <c r="DQ24" s="658"/>
      <c r="DR24" s="658"/>
      <c r="DS24" s="658"/>
      <c r="DT24" s="658"/>
      <c r="DU24" s="658"/>
      <c r="DV24" s="689"/>
      <c r="DW24" s="691">
        <v>52</v>
      </c>
      <c r="DX24" s="676"/>
      <c r="DY24" s="676"/>
      <c r="DZ24" s="676"/>
      <c r="EA24" s="676"/>
      <c r="EB24" s="676"/>
      <c r="EC24" s="692"/>
    </row>
    <row r="25" spans="2:133" ht="11.25" customHeight="1">
      <c r="B25" s="588" t="s">
        <v>342</v>
      </c>
      <c r="C25" s="589"/>
      <c r="D25" s="589"/>
      <c r="E25" s="589"/>
      <c r="F25" s="589"/>
      <c r="G25" s="589"/>
      <c r="H25" s="589"/>
      <c r="I25" s="589"/>
      <c r="J25" s="589"/>
      <c r="K25" s="589"/>
      <c r="L25" s="589"/>
      <c r="M25" s="589"/>
      <c r="N25" s="589"/>
      <c r="O25" s="589"/>
      <c r="P25" s="589"/>
      <c r="Q25" s="590"/>
      <c r="R25" s="581">
        <v>17800109</v>
      </c>
      <c r="S25" s="575"/>
      <c r="T25" s="575"/>
      <c r="U25" s="575"/>
      <c r="V25" s="575"/>
      <c r="W25" s="575"/>
      <c r="X25" s="575"/>
      <c r="Y25" s="576"/>
      <c r="Z25" s="582">
        <v>11.8</v>
      </c>
      <c r="AA25" s="582"/>
      <c r="AB25" s="582"/>
      <c r="AC25" s="582"/>
      <c r="AD25" s="591" t="s">
        <v>407</v>
      </c>
      <c r="AE25" s="591"/>
      <c r="AF25" s="591"/>
      <c r="AG25" s="591"/>
      <c r="AH25" s="591"/>
      <c r="AI25" s="591"/>
      <c r="AJ25" s="591"/>
      <c r="AK25" s="591"/>
      <c r="AL25" s="569" t="s">
        <v>407</v>
      </c>
      <c r="AM25" s="586"/>
      <c r="AN25" s="586"/>
      <c r="AO25" s="587"/>
      <c r="AP25" s="616" t="s">
        <v>343</v>
      </c>
      <c r="AQ25" s="617"/>
      <c r="AR25" s="617"/>
      <c r="AS25" s="617"/>
      <c r="AT25" s="617"/>
      <c r="AU25" s="617"/>
      <c r="AV25" s="617"/>
      <c r="AW25" s="617"/>
      <c r="AX25" s="617"/>
      <c r="AY25" s="617"/>
      <c r="AZ25" s="617"/>
      <c r="BA25" s="617"/>
      <c r="BB25" s="617"/>
      <c r="BC25" s="617"/>
      <c r="BD25" s="617"/>
      <c r="BE25" s="617"/>
      <c r="BF25" s="618"/>
      <c r="BG25" s="581" t="s">
        <v>407</v>
      </c>
      <c r="BH25" s="575"/>
      <c r="BI25" s="575"/>
      <c r="BJ25" s="575"/>
      <c r="BK25" s="575"/>
      <c r="BL25" s="575"/>
      <c r="BM25" s="575"/>
      <c r="BN25" s="576"/>
      <c r="BO25" s="582" t="s">
        <v>407</v>
      </c>
      <c r="BP25" s="582"/>
      <c r="BQ25" s="582"/>
      <c r="BR25" s="582"/>
      <c r="BS25" s="572" t="s">
        <v>407</v>
      </c>
      <c r="BT25" s="575"/>
      <c r="BU25" s="575"/>
      <c r="BV25" s="575"/>
      <c r="BW25" s="575"/>
      <c r="BX25" s="575"/>
      <c r="BY25" s="575"/>
      <c r="BZ25" s="575"/>
      <c r="CA25" s="575"/>
      <c r="CB25" s="577"/>
      <c r="CD25" s="578" t="s">
        <v>344</v>
      </c>
      <c r="CE25" s="579"/>
      <c r="CF25" s="579"/>
      <c r="CG25" s="579"/>
      <c r="CH25" s="579"/>
      <c r="CI25" s="579"/>
      <c r="CJ25" s="579"/>
      <c r="CK25" s="579"/>
      <c r="CL25" s="579"/>
      <c r="CM25" s="579"/>
      <c r="CN25" s="579"/>
      <c r="CO25" s="579"/>
      <c r="CP25" s="579"/>
      <c r="CQ25" s="580"/>
      <c r="CR25" s="581">
        <v>22379910</v>
      </c>
      <c r="CS25" s="573"/>
      <c r="CT25" s="573"/>
      <c r="CU25" s="573"/>
      <c r="CV25" s="573"/>
      <c r="CW25" s="573"/>
      <c r="CX25" s="573"/>
      <c r="CY25" s="574"/>
      <c r="CZ25" s="583">
        <v>15.3</v>
      </c>
      <c r="DA25" s="584"/>
      <c r="DB25" s="584"/>
      <c r="DC25" s="585"/>
      <c r="DD25" s="572">
        <v>20075437</v>
      </c>
      <c r="DE25" s="573"/>
      <c r="DF25" s="573"/>
      <c r="DG25" s="573"/>
      <c r="DH25" s="573"/>
      <c r="DI25" s="573"/>
      <c r="DJ25" s="573"/>
      <c r="DK25" s="574"/>
      <c r="DL25" s="572">
        <v>19771044</v>
      </c>
      <c r="DM25" s="573"/>
      <c r="DN25" s="573"/>
      <c r="DO25" s="573"/>
      <c r="DP25" s="573"/>
      <c r="DQ25" s="573"/>
      <c r="DR25" s="573"/>
      <c r="DS25" s="573"/>
      <c r="DT25" s="573"/>
      <c r="DU25" s="573"/>
      <c r="DV25" s="574"/>
      <c r="DW25" s="569">
        <v>21.7</v>
      </c>
      <c r="DX25" s="570"/>
      <c r="DY25" s="570"/>
      <c r="DZ25" s="570"/>
      <c r="EA25" s="570"/>
      <c r="EB25" s="570"/>
      <c r="EC25" s="571"/>
    </row>
    <row r="26" spans="2:133" ht="11.25" customHeight="1">
      <c r="B26" s="619" t="s">
        <v>345</v>
      </c>
      <c r="C26" s="620"/>
      <c r="D26" s="620"/>
      <c r="E26" s="620"/>
      <c r="F26" s="620"/>
      <c r="G26" s="620"/>
      <c r="H26" s="620"/>
      <c r="I26" s="620"/>
      <c r="J26" s="620"/>
      <c r="K26" s="620"/>
      <c r="L26" s="620"/>
      <c r="M26" s="620"/>
      <c r="N26" s="620"/>
      <c r="O26" s="620"/>
      <c r="P26" s="620"/>
      <c r="Q26" s="621"/>
      <c r="R26" s="581" t="s">
        <v>407</v>
      </c>
      <c r="S26" s="575"/>
      <c r="T26" s="575"/>
      <c r="U26" s="575"/>
      <c r="V26" s="575"/>
      <c r="W26" s="575"/>
      <c r="X26" s="575"/>
      <c r="Y26" s="576"/>
      <c r="Z26" s="582" t="s">
        <v>407</v>
      </c>
      <c r="AA26" s="582"/>
      <c r="AB26" s="582"/>
      <c r="AC26" s="582"/>
      <c r="AD26" s="591" t="s">
        <v>407</v>
      </c>
      <c r="AE26" s="591"/>
      <c r="AF26" s="591"/>
      <c r="AG26" s="591"/>
      <c r="AH26" s="591"/>
      <c r="AI26" s="591"/>
      <c r="AJ26" s="591"/>
      <c r="AK26" s="591"/>
      <c r="AL26" s="569" t="s">
        <v>407</v>
      </c>
      <c r="AM26" s="586"/>
      <c r="AN26" s="586"/>
      <c r="AO26" s="587"/>
      <c r="AP26" s="616" t="s">
        <v>346</v>
      </c>
      <c r="AQ26" s="685"/>
      <c r="AR26" s="685"/>
      <c r="AS26" s="685"/>
      <c r="AT26" s="685"/>
      <c r="AU26" s="685"/>
      <c r="AV26" s="685"/>
      <c r="AW26" s="685"/>
      <c r="AX26" s="685"/>
      <c r="AY26" s="685"/>
      <c r="AZ26" s="685"/>
      <c r="BA26" s="685"/>
      <c r="BB26" s="685"/>
      <c r="BC26" s="685"/>
      <c r="BD26" s="685"/>
      <c r="BE26" s="685"/>
      <c r="BF26" s="618"/>
      <c r="BG26" s="581" t="s">
        <v>407</v>
      </c>
      <c r="BH26" s="575"/>
      <c r="BI26" s="575"/>
      <c r="BJ26" s="575"/>
      <c r="BK26" s="575"/>
      <c r="BL26" s="575"/>
      <c r="BM26" s="575"/>
      <c r="BN26" s="576"/>
      <c r="BO26" s="582" t="s">
        <v>407</v>
      </c>
      <c r="BP26" s="582"/>
      <c r="BQ26" s="582"/>
      <c r="BR26" s="582"/>
      <c r="BS26" s="572" t="s">
        <v>407</v>
      </c>
      <c r="BT26" s="575"/>
      <c r="BU26" s="575"/>
      <c r="BV26" s="575"/>
      <c r="BW26" s="575"/>
      <c r="BX26" s="575"/>
      <c r="BY26" s="575"/>
      <c r="BZ26" s="575"/>
      <c r="CA26" s="575"/>
      <c r="CB26" s="577"/>
      <c r="CD26" s="578" t="s">
        <v>347</v>
      </c>
      <c r="CE26" s="579"/>
      <c r="CF26" s="579"/>
      <c r="CG26" s="579"/>
      <c r="CH26" s="579"/>
      <c r="CI26" s="579"/>
      <c r="CJ26" s="579"/>
      <c r="CK26" s="579"/>
      <c r="CL26" s="579"/>
      <c r="CM26" s="579"/>
      <c r="CN26" s="579"/>
      <c r="CO26" s="579"/>
      <c r="CP26" s="579"/>
      <c r="CQ26" s="580"/>
      <c r="CR26" s="581">
        <v>14637054</v>
      </c>
      <c r="CS26" s="575"/>
      <c r="CT26" s="575"/>
      <c r="CU26" s="575"/>
      <c r="CV26" s="575"/>
      <c r="CW26" s="575"/>
      <c r="CX26" s="575"/>
      <c r="CY26" s="576"/>
      <c r="CZ26" s="583">
        <v>10</v>
      </c>
      <c r="DA26" s="584"/>
      <c r="DB26" s="584"/>
      <c r="DC26" s="585"/>
      <c r="DD26" s="572">
        <v>12570853</v>
      </c>
      <c r="DE26" s="575"/>
      <c r="DF26" s="575"/>
      <c r="DG26" s="575"/>
      <c r="DH26" s="575"/>
      <c r="DI26" s="575"/>
      <c r="DJ26" s="575"/>
      <c r="DK26" s="576"/>
      <c r="DL26" s="572" t="s">
        <v>406</v>
      </c>
      <c r="DM26" s="575"/>
      <c r="DN26" s="575"/>
      <c r="DO26" s="575"/>
      <c r="DP26" s="575"/>
      <c r="DQ26" s="575"/>
      <c r="DR26" s="575"/>
      <c r="DS26" s="575"/>
      <c r="DT26" s="575"/>
      <c r="DU26" s="575"/>
      <c r="DV26" s="576"/>
      <c r="DW26" s="569" t="s">
        <v>406</v>
      </c>
      <c r="DX26" s="570"/>
      <c r="DY26" s="570"/>
      <c r="DZ26" s="570"/>
      <c r="EA26" s="570"/>
      <c r="EB26" s="570"/>
      <c r="EC26" s="571"/>
    </row>
    <row r="27" spans="2:133" ht="11.25" customHeight="1">
      <c r="B27" s="588" t="s">
        <v>348</v>
      </c>
      <c r="C27" s="589"/>
      <c r="D27" s="589"/>
      <c r="E27" s="589"/>
      <c r="F27" s="589"/>
      <c r="G27" s="589"/>
      <c r="H27" s="589"/>
      <c r="I27" s="589"/>
      <c r="J27" s="589"/>
      <c r="K27" s="589"/>
      <c r="L27" s="589"/>
      <c r="M27" s="589"/>
      <c r="N27" s="589"/>
      <c r="O27" s="589"/>
      <c r="P27" s="589"/>
      <c r="Q27" s="590"/>
      <c r="R27" s="581">
        <v>7480934</v>
      </c>
      <c r="S27" s="575"/>
      <c r="T27" s="575"/>
      <c r="U27" s="575"/>
      <c r="V27" s="575"/>
      <c r="W27" s="575"/>
      <c r="X27" s="575"/>
      <c r="Y27" s="576"/>
      <c r="Z27" s="582">
        <v>4.9000000000000004</v>
      </c>
      <c r="AA27" s="582"/>
      <c r="AB27" s="582"/>
      <c r="AC27" s="582"/>
      <c r="AD27" s="591" t="s">
        <v>406</v>
      </c>
      <c r="AE27" s="591"/>
      <c r="AF27" s="591"/>
      <c r="AG27" s="591"/>
      <c r="AH27" s="591"/>
      <c r="AI27" s="591"/>
      <c r="AJ27" s="591"/>
      <c r="AK27" s="591"/>
      <c r="AL27" s="569" t="s">
        <v>406</v>
      </c>
      <c r="AM27" s="586"/>
      <c r="AN27" s="586"/>
      <c r="AO27" s="587"/>
      <c r="AP27" s="588" t="s">
        <v>349</v>
      </c>
      <c r="AQ27" s="589"/>
      <c r="AR27" s="589"/>
      <c r="AS27" s="589"/>
      <c r="AT27" s="589"/>
      <c r="AU27" s="589"/>
      <c r="AV27" s="589"/>
      <c r="AW27" s="589"/>
      <c r="AX27" s="589"/>
      <c r="AY27" s="589"/>
      <c r="AZ27" s="589"/>
      <c r="BA27" s="589"/>
      <c r="BB27" s="589"/>
      <c r="BC27" s="589"/>
      <c r="BD27" s="589"/>
      <c r="BE27" s="589"/>
      <c r="BF27" s="590"/>
      <c r="BG27" s="581">
        <v>57018010</v>
      </c>
      <c r="BH27" s="575"/>
      <c r="BI27" s="575"/>
      <c r="BJ27" s="575"/>
      <c r="BK27" s="575"/>
      <c r="BL27" s="575"/>
      <c r="BM27" s="575"/>
      <c r="BN27" s="576"/>
      <c r="BO27" s="582">
        <v>100</v>
      </c>
      <c r="BP27" s="582"/>
      <c r="BQ27" s="582"/>
      <c r="BR27" s="582"/>
      <c r="BS27" s="572">
        <v>905862</v>
      </c>
      <c r="BT27" s="575"/>
      <c r="BU27" s="575"/>
      <c r="BV27" s="575"/>
      <c r="BW27" s="575"/>
      <c r="BX27" s="575"/>
      <c r="BY27" s="575"/>
      <c r="BZ27" s="575"/>
      <c r="CA27" s="575"/>
      <c r="CB27" s="577"/>
      <c r="CD27" s="578" t="s">
        <v>350</v>
      </c>
      <c r="CE27" s="579"/>
      <c r="CF27" s="579"/>
      <c r="CG27" s="579"/>
      <c r="CH27" s="579"/>
      <c r="CI27" s="579"/>
      <c r="CJ27" s="579"/>
      <c r="CK27" s="579"/>
      <c r="CL27" s="579"/>
      <c r="CM27" s="579"/>
      <c r="CN27" s="579"/>
      <c r="CO27" s="579"/>
      <c r="CP27" s="579"/>
      <c r="CQ27" s="580"/>
      <c r="CR27" s="581">
        <v>26426498</v>
      </c>
      <c r="CS27" s="573"/>
      <c r="CT27" s="573"/>
      <c r="CU27" s="573"/>
      <c r="CV27" s="573"/>
      <c r="CW27" s="573"/>
      <c r="CX27" s="573"/>
      <c r="CY27" s="574"/>
      <c r="CZ27" s="583">
        <v>18</v>
      </c>
      <c r="DA27" s="584"/>
      <c r="DB27" s="584"/>
      <c r="DC27" s="585"/>
      <c r="DD27" s="572">
        <v>9759294</v>
      </c>
      <c r="DE27" s="573"/>
      <c r="DF27" s="573"/>
      <c r="DG27" s="573"/>
      <c r="DH27" s="573"/>
      <c r="DI27" s="573"/>
      <c r="DJ27" s="573"/>
      <c r="DK27" s="574"/>
      <c r="DL27" s="572">
        <v>9746070</v>
      </c>
      <c r="DM27" s="573"/>
      <c r="DN27" s="573"/>
      <c r="DO27" s="573"/>
      <c r="DP27" s="573"/>
      <c r="DQ27" s="573"/>
      <c r="DR27" s="573"/>
      <c r="DS27" s="573"/>
      <c r="DT27" s="573"/>
      <c r="DU27" s="573"/>
      <c r="DV27" s="574"/>
      <c r="DW27" s="569">
        <v>10.7</v>
      </c>
      <c r="DX27" s="570"/>
      <c r="DY27" s="570"/>
      <c r="DZ27" s="570"/>
      <c r="EA27" s="570"/>
      <c r="EB27" s="570"/>
      <c r="EC27" s="571"/>
    </row>
    <row r="28" spans="2:133" ht="11.25" customHeight="1">
      <c r="B28" s="588" t="s">
        <v>351</v>
      </c>
      <c r="C28" s="589"/>
      <c r="D28" s="589"/>
      <c r="E28" s="589"/>
      <c r="F28" s="589"/>
      <c r="G28" s="589"/>
      <c r="H28" s="589"/>
      <c r="I28" s="589"/>
      <c r="J28" s="589"/>
      <c r="K28" s="589"/>
      <c r="L28" s="589"/>
      <c r="M28" s="589"/>
      <c r="N28" s="589"/>
      <c r="O28" s="589"/>
      <c r="P28" s="589"/>
      <c r="Q28" s="590"/>
      <c r="R28" s="581">
        <v>784475</v>
      </c>
      <c r="S28" s="575"/>
      <c r="T28" s="575"/>
      <c r="U28" s="575"/>
      <c r="V28" s="575"/>
      <c r="W28" s="575"/>
      <c r="X28" s="575"/>
      <c r="Y28" s="576"/>
      <c r="Z28" s="582">
        <v>0.5</v>
      </c>
      <c r="AA28" s="582"/>
      <c r="AB28" s="582"/>
      <c r="AC28" s="582"/>
      <c r="AD28" s="591">
        <v>234957</v>
      </c>
      <c r="AE28" s="591"/>
      <c r="AF28" s="591"/>
      <c r="AG28" s="591"/>
      <c r="AH28" s="591"/>
      <c r="AI28" s="591"/>
      <c r="AJ28" s="591"/>
      <c r="AK28" s="591"/>
      <c r="AL28" s="569">
        <v>0.3</v>
      </c>
      <c r="AM28" s="586"/>
      <c r="AN28" s="586"/>
      <c r="AO28" s="587"/>
      <c r="AP28" s="592"/>
      <c r="AQ28" s="593"/>
      <c r="AR28" s="593"/>
      <c r="AS28" s="593"/>
      <c r="AT28" s="593"/>
      <c r="AU28" s="593"/>
      <c r="AV28" s="593"/>
      <c r="AW28" s="593"/>
      <c r="AX28" s="593"/>
      <c r="AY28" s="593"/>
      <c r="AZ28" s="593"/>
      <c r="BA28" s="593"/>
      <c r="BB28" s="593"/>
      <c r="BC28" s="593"/>
      <c r="BD28" s="593"/>
      <c r="BE28" s="593"/>
      <c r="BF28" s="594"/>
      <c r="BG28" s="581"/>
      <c r="BH28" s="575"/>
      <c r="BI28" s="575"/>
      <c r="BJ28" s="575"/>
      <c r="BK28" s="575"/>
      <c r="BL28" s="575"/>
      <c r="BM28" s="575"/>
      <c r="BN28" s="576"/>
      <c r="BO28" s="582"/>
      <c r="BP28" s="582"/>
      <c r="BQ28" s="582"/>
      <c r="BR28" s="582"/>
      <c r="BS28" s="591"/>
      <c r="BT28" s="591"/>
      <c r="BU28" s="591"/>
      <c r="BV28" s="591"/>
      <c r="BW28" s="591"/>
      <c r="BX28" s="591"/>
      <c r="BY28" s="591"/>
      <c r="BZ28" s="591"/>
      <c r="CA28" s="591"/>
      <c r="CB28" s="684"/>
      <c r="CD28" s="578" t="s">
        <v>352</v>
      </c>
      <c r="CE28" s="579"/>
      <c r="CF28" s="579"/>
      <c r="CG28" s="579"/>
      <c r="CH28" s="579"/>
      <c r="CI28" s="579"/>
      <c r="CJ28" s="579"/>
      <c r="CK28" s="579"/>
      <c r="CL28" s="579"/>
      <c r="CM28" s="579"/>
      <c r="CN28" s="579"/>
      <c r="CO28" s="579"/>
      <c r="CP28" s="579"/>
      <c r="CQ28" s="580"/>
      <c r="CR28" s="581">
        <v>19569394</v>
      </c>
      <c r="CS28" s="575"/>
      <c r="CT28" s="575"/>
      <c r="CU28" s="575"/>
      <c r="CV28" s="575"/>
      <c r="CW28" s="575"/>
      <c r="CX28" s="575"/>
      <c r="CY28" s="576"/>
      <c r="CZ28" s="583">
        <v>13.3</v>
      </c>
      <c r="DA28" s="584"/>
      <c r="DB28" s="584"/>
      <c r="DC28" s="585"/>
      <c r="DD28" s="572">
        <v>17943059</v>
      </c>
      <c r="DE28" s="575"/>
      <c r="DF28" s="575"/>
      <c r="DG28" s="575"/>
      <c r="DH28" s="575"/>
      <c r="DI28" s="575"/>
      <c r="DJ28" s="575"/>
      <c r="DK28" s="576"/>
      <c r="DL28" s="572">
        <v>17915068</v>
      </c>
      <c r="DM28" s="575"/>
      <c r="DN28" s="575"/>
      <c r="DO28" s="575"/>
      <c r="DP28" s="575"/>
      <c r="DQ28" s="575"/>
      <c r="DR28" s="575"/>
      <c r="DS28" s="575"/>
      <c r="DT28" s="575"/>
      <c r="DU28" s="575"/>
      <c r="DV28" s="576"/>
      <c r="DW28" s="569">
        <v>19.600000000000001</v>
      </c>
      <c r="DX28" s="570"/>
      <c r="DY28" s="570"/>
      <c r="DZ28" s="570"/>
      <c r="EA28" s="570"/>
      <c r="EB28" s="570"/>
      <c r="EC28" s="571"/>
    </row>
    <row r="29" spans="2:133" ht="11.25" customHeight="1">
      <c r="B29" s="588" t="s">
        <v>353</v>
      </c>
      <c r="C29" s="589"/>
      <c r="D29" s="589"/>
      <c r="E29" s="589"/>
      <c r="F29" s="589"/>
      <c r="G29" s="589"/>
      <c r="H29" s="589"/>
      <c r="I29" s="589"/>
      <c r="J29" s="589"/>
      <c r="K29" s="589"/>
      <c r="L29" s="589"/>
      <c r="M29" s="589"/>
      <c r="N29" s="589"/>
      <c r="O29" s="589"/>
      <c r="P29" s="589"/>
      <c r="Q29" s="590"/>
      <c r="R29" s="581">
        <v>82908</v>
      </c>
      <c r="S29" s="575"/>
      <c r="T29" s="575"/>
      <c r="U29" s="575"/>
      <c r="V29" s="575"/>
      <c r="W29" s="575"/>
      <c r="X29" s="575"/>
      <c r="Y29" s="576"/>
      <c r="Z29" s="582">
        <v>0.1</v>
      </c>
      <c r="AA29" s="582"/>
      <c r="AB29" s="582"/>
      <c r="AC29" s="582"/>
      <c r="AD29" s="591" t="s">
        <v>406</v>
      </c>
      <c r="AE29" s="591"/>
      <c r="AF29" s="591"/>
      <c r="AG29" s="591"/>
      <c r="AH29" s="591"/>
      <c r="AI29" s="591"/>
      <c r="AJ29" s="591"/>
      <c r="AK29" s="591"/>
      <c r="AL29" s="569" t="s">
        <v>406</v>
      </c>
      <c r="AM29" s="586"/>
      <c r="AN29" s="586"/>
      <c r="AO29" s="587"/>
      <c r="AP29" s="666" t="s">
        <v>278</v>
      </c>
      <c r="AQ29" s="667"/>
      <c r="AR29" s="667"/>
      <c r="AS29" s="667"/>
      <c r="AT29" s="667"/>
      <c r="AU29" s="667"/>
      <c r="AV29" s="667"/>
      <c r="AW29" s="667"/>
      <c r="AX29" s="667"/>
      <c r="AY29" s="667"/>
      <c r="AZ29" s="667"/>
      <c r="BA29" s="667"/>
      <c r="BB29" s="667"/>
      <c r="BC29" s="667"/>
      <c r="BD29" s="667"/>
      <c r="BE29" s="667"/>
      <c r="BF29" s="668"/>
      <c r="BG29" s="666" t="s">
        <v>354</v>
      </c>
      <c r="BH29" s="674"/>
      <c r="BI29" s="674"/>
      <c r="BJ29" s="674"/>
      <c r="BK29" s="674"/>
      <c r="BL29" s="674"/>
      <c r="BM29" s="674"/>
      <c r="BN29" s="674"/>
      <c r="BO29" s="674"/>
      <c r="BP29" s="674"/>
      <c r="BQ29" s="675"/>
      <c r="BR29" s="666" t="s">
        <v>355</v>
      </c>
      <c r="BS29" s="674"/>
      <c r="BT29" s="674"/>
      <c r="BU29" s="674"/>
      <c r="BV29" s="674"/>
      <c r="BW29" s="674"/>
      <c r="BX29" s="674"/>
      <c r="BY29" s="674"/>
      <c r="BZ29" s="674"/>
      <c r="CA29" s="674"/>
      <c r="CB29" s="675"/>
      <c r="CD29" s="601" t="s">
        <v>356</v>
      </c>
      <c r="CE29" s="602"/>
      <c r="CF29" s="578" t="s">
        <v>408</v>
      </c>
      <c r="CG29" s="579"/>
      <c r="CH29" s="579"/>
      <c r="CI29" s="579"/>
      <c r="CJ29" s="579"/>
      <c r="CK29" s="579"/>
      <c r="CL29" s="579"/>
      <c r="CM29" s="579"/>
      <c r="CN29" s="579"/>
      <c r="CO29" s="579"/>
      <c r="CP29" s="579"/>
      <c r="CQ29" s="580"/>
      <c r="CR29" s="581">
        <v>19559825</v>
      </c>
      <c r="CS29" s="573"/>
      <c r="CT29" s="573"/>
      <c r="CU29" s="573"/>
      <c r="CV29" s="573"/>
      <c r="CW29" s="573"/>
      <c r="CX29" s="573"/>
      <c r="CY29" s="574"/>
      <c r="CZ29" s="583">
        <v>13.3</v>
      </c>
      <c r="DA29" s="584"/>
      <c r="DB29" s="584"/>
      <c r="DC29" s="585"/>
      <c r="DD29" s="572">
        <v>17933490</v>
      </c>
      <c r="DE29" s="573"/>
      <c r="DF29" s="573"/>
      <c r="DG29" s="573"/>
      <c r="DH29" s="573"/>
      <c r="DI29" s="573"/>
      <c r="DJ29" s="573"/>
      <c r="DK29" s="574"/>
      <c r="DL29" s="572">
        <v>17905499</v>
      </c>
      <c r="DM29" s="573"/>
      <c r="DN29" s="573"/>
      <c r="DO29" s="573"/>
      <c r="DP29" s="573"/>
      <c r="DQ29" s="573"/>
      <c r="DR29" s="573"/>
      <c r="DS29" s="573"/>
      <c r="DT29" s="573"/>
      <c r="DU29" s="573"/>
      <c r="DV29" s="574"/>
      <c r="DW29" s="569">
        <v>19.600000000000001</v>
      </c>
      <c r="DX29" s="570"/>
      <c r="DY29" s="570"/>
      <c r="DZ29" s="570"/>
      <c r="EA29" s="570"/>
      <c r="EB29" s="570"/>
      <c r="EC29" s="571"/>
    </row>
    <row r="30" spans="2:133" ht="11.25" customHeight="1">
      <c r="B30" s="588" t="s">
        <v>357</v>
      </c>
      <c r="C30" s="589"/>
      <c r="D30" s="589"/>
      <c r="E30" s="589"/>
      <c r="F30" s="589"/>
      <c r="G30" s="589"/>
      <c r="H30" s="589"/>
      <c r="I30" s="589"/>
      <c r="J30" s="589"/>
      <c r="K30" s="589"/>
      <c r="L30" s="589"/>
      <c r="M30" s="589"/>
      <c r="N30" s="589"/>
      <c r="O30" s="589"/>
      <c r="P30" s="589"/>
      <c r="Q30" s="590"/>
      <c r="R30" s="581">
        <v>1188119</v>
      </c>
      <c r="S30" s="575"/>
      <c r="T30" s="575"/>
      <c r="U30" s="575"/>
      <c r="V30" s="575"/>
      <c r="W30" s="575"/>
      <c r="X30" s="575"/>
      <c r="Y30" s="576"/>
      <c r="Z30" s="582">
        <v>0.8</v>
      </c>
      <c r="AA30" s="582"/>
      <c r="AB30" s="582"/>
      <c r="AC30" s="582"/>
      <c r="AD30" s="591" t="s">
        <v>409</v>
      </c>
      <c r="AE30" s="591"/>
      <c r="AF30" s="591"/>
      <c r="AG30" s="591"/>
      <c r="AH30" s="591"/>
      <c r="AI30" s="591"/>
      <c r="AJ30" s="591"/>
      <c r="AK30" s="591"/>
      <c r="AL30" s="569" t="s">
        <v>409</v>
      </c>
      <c r="AM30" s="586"/>
      <c r="AN30" s="586"/>
      <c r="AO30" s="587"/>
      <c r="AP30" s="678" t="s">
        <v>358</v>
      </c>
      <c r="AQ30" s="679"/>
      <c r="AR30" s="679"/>
      <c r="AS30" s="679"/>
      <c r="AT30" s="669" t="s">
        <v>359</v>
      </c>
      <c r="AU30" s="178"/>
      <c r="AV30" s="178"/>
      <c r="AW30" s="178"/>
      <c r="AX30" s="622" t="s">
        <v>245</v>
      </c>
      <c r="AY30" s="623"/>
      <c r="AZ30" s="623"/>
      <c r="BA30" s="623"/>
      <c r="BB30" s="623"/>
      <c r="BC30" s="623"/>
      <c r="BD30" s="623"/>
      <c r="BE30" s="623"/>
      <c r="BF30" s="624"/>
      <c r="BG30" s="661">
        <v>98.9</v>
      </c>
      <c r="BH30" s="662"/>
      <c r="BI30" s="662"/>
      <c r="BJ30" s="662"/>
      <c r="BK30" s="662"/>
      <c r="BL30" s="662"/>
      <c r="BM30" s="676">
        <v>95.9</v>
      </c>
      <c r="BN30" s="662"/>
      <c r="BO30" s="662"/>
      <c r="BP30" s="662"/>
      <c r="BQ30" s="677"/>
      <c r="BR30" s="661">
        <v>98.7</v>
      </c>
      <c r="BS30" s="662"/>
      <c r="BT30" s="662"/>
      <c r="BU30" s="662"/>
      <c r="BV30" s="662"/>
      <c r="BW30" s="662"/>
      <c r="BX30" s="676">
        <v>95.6</v>
      </c>
      <c r="BY30" s="662"/>
      <c r="BZ30" s="662"/>
      <c r="CA30" s="662"/>
      <c r="CB30" s="677"/>
      <c r="CD30" s="603"/>
      <c r="CE30" s="604"/>
      <c r="CF30" s="578" t="s">
        <v>410</v>
      </c>
      <c r="CG30" s="579"/>
      <c r="CH30" s="579"/>
      <c r="CI30" s="579"/>
      <c r="CJ30" s="579"/>
      <c r="CK30" s="579"/>
      <c r="CL30" s="579"/>
      <c r="CM30" s="579"/>
      <c r="CN30" s="579"/>
      <c r="CO30" s="579"/>
      <c r="CP30" s="579"/>
      <c r="CQ30" s="580"/>
      <c r="CR30" s="581">
        <v>17505094</v>
      </c>
      <c r="CS30" s="575"/>
      <c r="CT30" s="575"/>
      <c r="CU30" s="575"/>
      <c r="CV30" s="575"/>
      <c r="CW30" s="575"/>
      <c r="CX30" s="575"/>
      <c r="CY30" s="576"/>
      <c r="CZ30" s="583">
        <v>11.9</v>
      </c>
      <c r="DA30" s="584"/>
      <c r="DB30" s="584"/>
      <c r="DC30" s="585"/>
      <c r="DD30" s="572">
        <v>16028811</v>
      </c>
      <c r="DE30" s="575"/>
      <c r="DF30" s="575"/>
      <c r="DG30" s="575"/>
      <c r="DH30" s="575"/>
      <c r="DI30" s="575"/>
      <c r="DJ30" s="575"/>
      <c r="DK30" s="576"/>
      <c r="DL30" s="572">
        <v>16000820</v>
      </c>
      <c r="DM30" s="575"/>
      <c r="DN30" s="575"/>
      <c r="DO30" s="575"/>
      <c r="DP30" s="575"/>
      <c r="DQ30" s="575"/>
      <c r="DR30" s="575"/>
      <c r="DS30" s="575"/>
      <c r="DT30" s="575"/>
      <c r="DU30" s="575"/>
      <c r="DV30" s="576"/>
      <c r="DW30" s="569">
        <v>17.600000000000001</v>
      </c>
      <c r="DX30" s="570"/>
      <c r="DY30" s="570"/>
      <c r="DZ30" s="570"/>
      <c r="EA30" s="570"/>
      <c r="EB30" s="570"/>
      <c r="EC30" s="571"/>
    </row>
    <row r="31" spans="2:133" ht="11.25" customHeight="1">
      <c r="B31" s="588" t="s">
        <v>360</v>
      </c>
      <c r="C31" s="589"/>
      <c r="D31" s="589"/>
      <c r="E31" s="589"/>
      <c r="F31" s="589"/>
      <c r="G31" s="589"/>
      <c r="H31" s="589"/>
      <c r="I31" s="589"/>
      <c r="J31" s="589"/>
      <c r="K31" s="589"/>
      <c r="L31" s="589"/>
      <c r="M31" s="589"/>
      <c r="N31" s="589"/>
      <c r="O31" s="589"/>
      <c r="P31" s="589"/>
      <c r="Q31" s="590"/>
      <c r="R31" s="581">
        <v>5054059</v>
      </c>
      <c r="S31" s="575"/>
      <c r="T31" s="575"/>
      <c r="U31" s="575"/>
      <c r="V31" s="575"/>
      <c r="W31" s="575"/>
      <c r="X31" s="575"/>
      <c r="Y31" s="576"/>
      <c r="Z31" s="582">
        <v>3.3</v>
      </c>
      <c r="AA31" s="582"/>
      <c r="AB31" s="582"/>
      <c r="AC31" s="582"/>
      <c r="AD31" s="591" t="s">
        <v>409</v>
      </c>
      <c r="AE31" s="591"/>
      <c r="AF31" s="591"/>
      <c r="AG31" s="591"/>
      <c r="AH31" s="591"/>
      <c r="AI31" s="591"/>
      <c r="AJ31" s="591"/>
      <c r="AK31" s="591"/>
      <c r="AL31" s="569" t="s">
        <v>409</v>
      </c>
      <c r="AM31" s="586"/>
      <c r="AN31" s="586"/>
      <c r="AO31" s="587"/>
      <c r="AP31" s="680"/>
      <c r="AQ31" s="681"/>
      <c r="AR31" s="681"/>
      <c r="AS31" s="681"/>
      <c r="AT31" s="670"/>
      <c r="AU31" s="179" t="s">
        <v>411</v>
      </c>
      <c r="AV31" s="179"/>
      <c r="AW31" s="179"/>
      <c r="AX31" s="588" t="s">
        <v>361</v>
      </c>
      <c r="AY31" s="589"/>
      <c r="AZ31" s="589"/>
      <c r="BA31" s="589"/>
      <c r="BB31" s="589"/>
      <c r="BC31" s="589"/>
      <c r="BD31" s="589"/>
      <c r="BE31" s="589"/>
      <c r="BF31" s="590"/>
      <c r="BG31" s="673">
        <v>98.9</v>
      </c>
      <c r="BH31" s="573"/>
      <c r="BI31" s="573"/>
      <c r="BJ31" s="573"/>
      <c r="BK31" s="573"/>
      <c r="BL31" s="573"/>
      <c r="BM31" s="586">
        <v>95.9</v>
      </c>
      <c r="BN31" s="672"/>
      <c r="BO31" s="672"/>
      <c r="BP31" s="672"/>
      <c r="BQ31" s="615"/>
      <c r="BR31" s="673">
        <v>98.7</v>
      </c>
      <c r="BS31" s="573"/>
      <c r="BT31" s="573"/>
      <c r="BU31" s="573"/>
      <c r="BV31" s="573"/>
      <c r="BW31" s="573"/>
      <c r="BX31" s="586">
        <v>95.3</v>
      </c>
      <c r="BY31" s="672"/>
      <c r="BZ31" s="672"/>
      <c r="CA31" s="672"/>
      <c r="CB31" s="615"/>
      <c r="CD31" s="603"/>
      <c r="CE31" s="604"/>
      <c r="CF31" s="578" t="s">
        <v>412</v>
      </c>
      <c r="CG31" s="579"/>
      <c r="CH31" s="579"/>
      <c r="CI31" s="579"/>
      <c r="CJ31" s="579"/>
      <c r="CK31" s="579"/>
      <c r="CL31" s="579"/>
      <c r="CM31" s="579"/>
      <c r="CN31" s="579"/>
      <c r="CO31" s="579"/>
      <c r="CP31" s="579"/>
      <c r="CQ31" s="580"/>
      <c r="CR31" s="581">
        <v>2054731</v>
      </c>
      <c r="CS31" s="573"/>
      <c r="CT31" s="573"/>
      <c r="CU31" s="573"/>
      <c r="CV31" s="573"/>
      <c r="CW31" s="573"/>
      <c r="CX31" s="573"/>
      <c r="CY31" s="574"/>
      <c r="CZ31" s="583">
        <v>1.4</v>
      </c>
      <c r="DA31" s="584"/>
      <c r="DB31" s="584"/>
      <c r="DC31" s="585"/>
      <c r="DD31" s="572">
        <v>1904679</v>
      </c>
      <c r="DE31" s="573"/>
      <c r="DF31" s="573"/>
      <c r="DG31" s="573"/>
      <c r="DH31" s="573"/>
      <c r="DI31" s="573"/>
      <c r="DJ31" s="573"/>
      <c r="DK31" s="574"/>
      <c r="DL31" s="572">
        <v>1904679</v>
      </c>
      <c r="DM31" s="573"/>
      <c r="DN31" s="573"/>
      <c r="DO31" s="573"/>
      <c r="DP31" s="573"/>
      <c r="DQ31" s="573"/>
      <c r="DR31" s="573"/>
      <c r="DS31" s="573"/>
      <c r="DT31" s="573"/>
      <c r="DU31" s="573"/>
      <c r="DV31" s="574"/>
      <c r="DW31" s="569">
        <v>2.1</v>
      </c>
      <c r="DX31" s="570"/>
      <c r="DY31" s="570"/>
      <c r="DZ31" s="570"/>
      <c r="EA31" s="570"/>
      <c r="EB31" s="570"/>
      <c r="EC31" s="571"/>
    </row>
    <row r="32" spans="2:133" ht="11.25" customHeight="1">
      <c r="B32" s="588" t="s">
        <v>362</v>
      </c>
      <c r="C32" s="589"/>
      <c r="D32" s="589"/>
      <c r="E32" s="589"/>
      <c r="F32" s="589"/>
      <c r="G32" s="589"/>
      <c r="H32" s="589"/>
      <c r="I32" s="589"/>
      <c r="J32" s="589"/>
      <c r="K32" s="589"/>
      <c r="L32" s="589"/>
      <c r="M32" s="589"/>
      <c r="N32" s="589"/>
      <c r="O32" s="589"/>
      <c r="P32" s="589"/>
      <c r="Q32" s="590"/>
      <c r="R32" s="581">
        <v>9744303</v>
      </c>
      <c r="S32" s="575"/>
      <c r="T32" s="575"/>
      <c r="U32" s="575"/>
      <c r="V32" s="575"/>
      <c r="W32" s="575"/>
      <c r="X32" s="575"/>
      <c r="Y32" s="576"/>
      <c r="Z32" s="582">
        <v>6.4</v>
      </c>
      <c r="AA32" s="582"/>
      <c r="AB32" s="582"/>
      <c r="AC32" s="582"/>
      <c r="AD32" s="591">
        <v>141389</v>
      </c>
      <c r="AE32" s="591"/>
      <c r="AF32" s="591"/>
      <c r="AG32" s="591"/>
      <c r="AH32" s="591"/>
      <c r="AI32" s="591"/>
      <c r="AJ32" s="591"/>
      <c r="AK32" s="591"/>
      <c r="AL32" s="569">
        <v>0.2</v>
      </c>
      <c r="AM32" s="586"/>
      <c r="AN32" s="586"/>
      <c r="AO32" s="587"/>
      <c r="AP32" s="682"/>
      <c r="AQ32" s="683"/>
      <c r="AR32" s="683"/>
      <c r="AS32" s="683"/>
      <c r="AT32" s="671"/>
      <c r="AU32" s="180"/>
      <c r="AV32" s="180"/>
      <c r="AW32" s="180"/>
      <c r="AX32" s="592" t="s">
        <v>363</v>
      </c>
      <c r="AY32" s="593"/>
      <c r="AZ32" s="593"/>
      <c r="BA32" s="593"/>
      <c r="BB32" s="593"/>
      <c r="BC32" s="593"/>
      <c r="BD32" s="593"/>
      <c r="BE32" s="593"/>
      <c r="BF32" s="594"/>
      <c r="BG32" s="660">
        <v>98.7</v>
      </c>
      <c r="BH32" s="613"/>
      <c r="BI32" s="613"/>
      <c r="BJ32" s="613"/>
      <c r="BK32" s="613"/>
      <c r="BL32" s="613"/>
      <c r="BM32" s="664">
        <v>95.3</v>
      </c>
      <c r="BN32" s="613"/>
      <c r="BO32" s="613"/>
      <c r="BP32" s="613"/>
      <c r="BQ32" s="614"/>
      <c r="BR32" s="660">
        <v>98.6</v>
      </c>
      <c r="BS32" s="613"/>
      <c r="BT32" s="613"/>
      <c r="BU32" s="613"/>
      <c r="BV32" s="613"/>
      <c r="BW32" s="613"/>
      <c r="BX32" s="664">
        <v>95.3</v>
      </c>
      <c r="BY32" s="613"/>
      <c r="BZ32" s="613"/>
      <c r="CA32" s="613"/>
      <c r="CB32" s="614"/>
      <c r="CD32" s="605"/>
      <c r="CE32" s="606"/>
      <c r="CF32" s="578" t="s">
        <v>364</v>
      </c>
      <c r="CG32" s="579"/>
      <c r="CH32" s="579"/>
      <c r="CI32" s="579"/>
      <c r="CJ32" s="579"/>
      <c r="CK32" s="579"/>
      <c r="CL32" s="579"/>
      <c r="CM32" s="579"/>
      <c r="CN32" s="579"/>
      <c r="CO32" s="579"/>
      <c r="CP32" s="579"/>
      <c r="CQ32" s="580"/>
      <c r="CR32" s="581">
        <v>9569</v>
      </c>
      <c r="CS32" s="575"/>
      <c r="CT32" s="575"/>
      <c r="CU32" s="575"/>
      <c r="CV32" s="575"/>
      <c r="CW32" s="575"/>
      <c r="CX32" s="575"/>
      <c r="CY32" s="576"/>
      <c r="CZ32" s="583">
        <v>0</v>
      </c>
      <c r="DA32" s="584"/>
      <c r="DB32" s="584"/>
      <c r="DC32" s="585"/>
      <c r="DD32" s="572">
        <v>9569</v>
      </c>
      <c r="DE32" s="575"/>
      <c r="DF32" s="575"/>
      <c r="DG32" s="575"/>
      <c r="DH32" s="575"/>
      <c r="DI32" s="575"/>
      <c r="DJ32" s="575"/>
      <c r="DK32" s="576"/>
      <c r="DL32" s="572">
        <v>9569</v>
      </c>
      <c r="DM32" s="575"/>
      <c r="DN32" s="575"/>
      <c r="DO32" s="575"/>
      <c r="DP32" s="575"/>
      <c r="DQ32" s="575"/>
      <c r="DR32" s="575"/>
      <c r="DS32" s="575"/>
      <c r="DT32" s="575"/>
      <c r="DU32" s="575"/>
      <c r="DV32" s="576"/>
      <c r="DW32" s="569">
        <v>0</v>
      </c>
      <c r="DX32" s="570"/>
      <c r="DY32" s="570"/>
      <c r="DZ32" s="570"/>
      <c r="EA32" s="570"/>
      <c r="EB32" s="570"/>
      <c r="EC32" s="571"/>
    </row>
    <row r="33" spans="2:133" ht="11.25" customHeight="1">
      <c r="B33" s="588" t="s">
        <v>365</v>
      </c>
      <c r="C33" s="589"/>
      <c r="D33" s="589"/>
      <c r="E33" s="589"/>
      <c r="F33" s="589"/>
      <c r="G33" s="589"/>
      <c r="H33" s="589"/>
      <c r="I33" s="589"/>
      <c r="J33" s="589"/>
      <c r="K33" s="589"/>
      <c r="L33" s="589"/>
      <c r="M33" s="589"/>
      <c r="N33" s="589"/>
      <c r="O33" s="589"/>
      <c r="P33" s="589"/>
      <c r="Q33" s="590"/>
      <c r="R33" s="581">
        <v>14598700</v>
      </c>
      <c r="S33" s="575"/>
      <c r="T33" s="575"/>
      <c r="U33" s="575"/>
      <c r="V33" s="575"/>
      <c r="W33" s="575"/>
      <c r="X33" s="575"/>
      <c r="Y33" s="576"/>
      <c r="Z33" s="582">
        <v>9.6999999999999993</v>
      </c>
      <c r="AA33" s="582"/>
      <c r="AB33" s="582"/>
      <c r="AC33" s="582"/>
      <c r="AD33" s="591" t="s">
        <v>413</v>
      </c>
      <c r="AE33" s="591"/>
      <c r="AF33" s="591"/>
      <c r="AG33" s="591"/>
      <c r="AH33" s="591"/>
      <c r="AI33" s="591"/>
      <c r="AJ33" s="591"/>
      <c r="AK33" s="591"/>
      <c r="AL33" s="569" t="s">
        <v>413</v>
      </c>
      <c r="AM33" s="586"/>
      <c r="AN33" s="586"/>
      <c r="AO33" s="58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366</v>
      </c>
      <c r="CE33" s="579"/>
      <c r="CF33" s="579"/>
      <c r="CG33" s="579"/>
      <c r="CH33" s="579"/>
      <c r="CI33" s="579"/>
      <c r="CJ33" s="579"/>
      <c r="CK33" s="579"/>
      <c r="CL33" s="579"/>
      <c r="CM33" s="579"/>
      <c r="CN33" s="579"/>
      <c r="CO33" s="579"/>
      <c r="CP33" s="579"/>
      <c r="CQ33" s="580"/>
      <c r="CR33" s="581">
        <v>54000512</v>
      </c>
      <c r="CS33" s="573"/>
      <c r="CT33" s="573"/>
      <c r="CU33" s="573"/>
      <c r="CV33" s="573"/>
      <c r="CW33" s="573"/>
      <c r="CX33" s="573"/>
      <c r="CY33" s="574"/>
      <c r="CZ33" s="583">
        <v>36.799999999999997</v>
      </c>
      <c r="DA33" s="584"/>
      <c r="DB33" s="584"/>
      <c r="DC33" s="585"/>
      <c r="DD33" s="572">
        <v>39821899</v>
      </c>
      <c r="DE33" s="573"/>
      <c r="DF33" s="573"/>
      <c r="DG33" s="573"/>
      <c r="DH33" s="573"/>
      <c r="DI33" s="573"/>
      <c r="DJ33" s="573"/>
      <c r="DK33" s="574"/>
      <c r="DL33" s="572">
        <v>32808164</v>
      </c>
      <c r="DM33" s="573"/>
      <c r="DN33" s="573"/>
      <c r="DO33" s="573"/>
      <c r="DP33" s="573"/>
      <c r="DQ33" s="573"/>
      <c r="DR33" s="573"/>
      <c r="DS33" s="573"/>
      <c r="DT33" s="573"/>
      <c r="DU33" s="573"/>
      <c r="DV33" s="574"/>
      <c r="DW33" s="569">
        <v>36</v>
      </c>
      <c r="DX33" s="570"/>
      <c r="DY33" s="570"/>
      <c r="DZ33" s="570"/>
      <c r="EA33" s="570"/>
      <c r="EB33" s="570"/>
      <c r="EC33" s="571"/>
    </row>
    <row r="34" spans="2:133" ht="11.25" customHeight="1">
      <c r="B34" s="588" t="s">
        <v>367</v>
      </c>
      <c r="C34" s="589"/>
      <c r="D34" s="589"/>
      <c r="E34" s="589"/>
      <c r="F34" s="589"/>
      <c r="G34" s="589"/>
      <c r="H34" s="589"/>
      <c r="I34" s="589"/>
      <c r="J34" s="589"/>
      <c r="K34" s="589"/>
      <c r="L34" s="589"/>
      <c r="M34" s="589"/>
      <c r="N34" s="589"/>
      <c r="O34" s="589"/>
      <c r="P34" s="589"/>
      <c r="Q34" s="590"/>
      <c r="R34" s="581" t="s">
        <v>414</v>
      </c>
      <c r="S34" s="575"/>
      <c r="T34" s="575"/>
      <c r="U34" s="575"/>
      <c r="V34" s="575"/>
      <c r="W34" s="575"/>
      <c r="X34" s="575"/>
      <c r="Y34" s="576"/>
      <c r="Z34" s="582" t="s">
        <v>414</v>
      </c>
      <c r="AA34" s="582"/>
      <c r="AB34" s="582"/>
      <c r="AC34" s="582"/>
      <c r="AD34" s="591" t="s">
        <v>414</v>
      </c>
      <c r="AE34" s="591"/>
      <c r="AF34" s="591"/>
      <c r="AG34" s="591"/>
      <c r="AH34" s="591"/>
      <c r="AI34" s="591"/>
      <c r="AJ34" s="591"/>
      <c r="AK34" s="591"/>
      <c r="AL34" s="569" t="s">
        <v>414</v>
      </c>
      <c r="AM34" s="586"/>
      <c r="AN34" s="586"/>
      <c r="AO34" s="587"/>
      <c r="AP34" s="183"/>
      <c r="AQ34" s="666" t="s">
        <v>368</v>
      </c>
      <c r="AR34" s="667"/>
      <c r="AS34" s="667"/>
      <c r="AT34" s="667"/>
      <c r="AU34" s="667"/>
      <c r="AV34" s="667"/>
      <c r="AW34" s="667"/>
      <c r="AX34" s="667"/>
      <c r="AY34" s="667"/>
      <c r="AZ34" s="667"/>
      <c r="BA34" s="667"/>
      <c r="BB34" s="667"/>
      <c r="BC34" s="667"/>
      <c r="BD34" s="667"/>
      <c r="BE34" s="667"/>
      <c r="BF34" s="668"/>
      <c r="BG34" s="666" t="s">
        <v>369</v>
      </c>
      <c r="BH34" s="667"/>
      <c r="BI34" s="667"/>
      <c r="BJ34" s="667"/>
      <c r="BK34" s="667"/>
      <c r="BL34" s="667"/>
      <c r="BM34" s="667"/>
      <c r="BN34" s="667"/>
      <c r="BO34" s="667"/>
      <c r="BP34" s="667"/>
      <c r="BQ34" s="667"/>
      <c r="BR34" s="667"/>
      <c r="BS34" s="667"/>
      <c r="BT34" s="667"/>
      <c r="BU34" s="667"/>
      <c r="BV34" s="667"/>
      <c r="BW34" s="667"/>
      <c r="BX34" s="667"/>
      <c r="BY34" s="667"/>
      <c r="BZ34" s="667"/>
      <c r="CA34" s="667"/>
      <c r="CB34" s="668"/>
      <c r="CD34" s="578" t="s">
        <v>370</v>
      </c>
      <c r="CE34" s="579"/>
      <c r="CF34" s="579"/>
      <c r="CG34" s="579"/>
      <c r="CH34" s="579"/>
      <c r="CI34" s="579"/>
      <c r="CJ34" s="579"/>
      <c r="CK34" s="579"/>
      <c r="CL34" s="579"/>
      <c r="CM34" s="579"/>
      <c r="CN34" s="579"/>
      <c r="CO34" s="579"/>
      <c r="CP34" s="579"/>
      <c r="CQ34" s="580"/>
      <c r="CR34" s="581">
        <v>16859779</v>
      </c>
      <c r="CS34" s="575"/>
      <c r="CT34" s="575"/>
      <c r="CU34" s="575"/>
      <c r="CV34" s="575"/>
      <c r="CW34" s="575"/>
      <c r="CX34" s="575"/>
      <c r="CY34" s="576"/>
      <c r="CZ34" s="583">
        <v>11.5</v>
      </c>
      <c r="DA34" s="584"/>
      <c r="DB34" s="584"/>
      <c r="DC34" s="585"/>
      <c r="DD34" s="572">
        <v>13488403</v>
      </c>
      <c r="DE34" s="575"/>
      <c r="DF34" s="575"/>
      <c r="DG34" s="575"/>
      <c r="DH34" s="575"/>
      <c r="DI34" s="575"/>
      <c r="DJ34" s="575"/>
      <c r="DK34" s="576"/>
      <c r="DL34" s="572">
        <v>13143984</v>
      </c>
      <c r="DM34" s="575"/>
      <c r="DN34" s="575"/>
      <c r="DO34" s="575"/>
      <c r="DP34" s="575"/>
      <c r="DQ34" s="575"/>
      <c r="DR34" s="575"/>
      <c r="DS34" s="575"/>
      <c r="DT34" s="575"/>
      <c r="DU34" s="575"/>
      <c r="DV34" s="576"/>
      <c r="DW34" s="569">
        <v>14.4</v>
      </c>
      <c r="DX34" s="570"/>
      <c r="DY34" s="570"/>
      <c r="DZ34" s="570"/>
      <c r="EA34" s="570"/>
      <c r="EB34" s="570"/>
      <c r="EC34" s="571"/>
    </row>
    <row r="35" spans="2:133" ht="11.25" customHeight="1">
      <c r="B35" s="588" t="s">
        <v>371</v>
      </c>
      <c r="C35" s="589"/>
      <c r="D35" s="589"/>
      <c r="E35" s="589"/>
      <c r="F35" s="589"/>
      <c r="G35" s="589"/>
      <c r="H35" s="589"/>
      <c r="I35" s="589"/>
      <c r="J35" s="589"/>
      <c r="K35" s="589"/>
      <c r="L35" s="589"/>
      <c r="M35" s="589"/>
      <c r="N35" s="589"/>
      <c r="O35" s="589"/>
      <c r="P35" s="589"/>
      <c r="Q35" s="590"/>
      <c r="R35" s="581">
        <v>7415500</v>
      </c>
      <c r="S35" s="575"/>
      <c r="T35" s="575"/>
      <c r="U35" s="575"/>
      <c r="V35" s="575"/>
      <c r="W35" s="575"/>
      <c r="X35" s="575"/>
      <c r="Y35" s="576"/>
      <c r="Z35" s="582">
        <v>4.9000000000000004</v>
      </c>
      <c r="AA35" s="582"/>
      <c r="AB35" s="582"/>
      <c r="AC35" s="582"/>
      <c r="AD35" s="591" t="s">
        <v>400</v>
      </c>
      <c r="AE35" s="591"/>
      <c r="AF35" s="591"/>
      <c r="AG35" s="591"/>
      <c r="AH35" s="591"/>
      <c r="AI35" s="591"/>
      <c r="AJ35" s="591"/>
      <c r="AK35" s="591"/>
      <c r="AL35" s="569" t="s">
        <v>400</v>
      </c>
      <c r="AM35" s="586"/>
      <c r="AN35" s="586"/>
      <c r="AO35" s="587"/>
      <c r="AP35" s="183"/>
      <c r="AQ35" s="595" t="s">
        <v>372</v>
      </c>
      <c r="AR35" s="596"/>
      <c r="AS35" s="596"/>
      <c r="AT35" s="596"/>
      <c r="AU35" s="596"/>
      <c r="AV35" s="596"/>
      <c r="AW35" s="596"/>
      <c r="AX35" s="596"/>
      <c r="AY35" s="597"/>
      <c r="AZ35" s="657">
        <v>19661634</v>
      </c>
      <c r="BA35" s="658"/>
      <c r="BB35" s="658"/>
      <c r="BC35" s="658"/>
      <c r="BD35" s="658"/>
      <c r="BE35" s="658"/>
      <c r="BF35" s="659"/>
      <c r="BG35" s="595" t="s">
        <v>373</v>
      </c>
      <c r="BH35" s="596"/>
      <c r="BI35" s="596"/>
      <c r="BJ35" s="596"/>
      <c r="BK35" s="596"/>
      <c r="BL35" s="596"/>
      <c r="BM35" s="596"/>
      <c r="BN35" s="596"/>
      <c r="BO35" s="596"/>
      <c r="BP35" s="596"/>
      <c r="BQ35" s="596"/>
      <c r="BR35" s="596"/>
      <c r="BS35" s="596"/>
      <c r="BT35" s="596"/>
      <c r="BU35" s="597"/>
      <c r="BV35" s="657">
        <v>1175418</v>
      </c>
      <c r="BW35" s="658"/>
      <c r="BX35" s="658"/>
      <c r="BY35" s="658"/>
      <c r="BZ35" s="658"/>
      <c r="CA35" s="658"/>
      <c r="CB35" s="659"/>
      <c r="CD35" s="578" t="s">
        <v>374</v>
      </c>
      <c r="CE35" s="579"/>
      <c r="CF35" s="579"/>
      <c r="CG35" s="579"/>
      <c r="CH35" s="579"/>
      <c r="CI35" s="579"/>
      <c r="CJ35" s="579"/>
      <c r="CK35" s="579"/>
      <c r="CL35" s="579"/>
      <c r="CM35" s="579"/>
      <c r="CN35" s="579"/>
      <c r="CO35" s="579"/>
      <c r="CP35" s="579"/>
      <c r="CQ35" s="580"/>
      <c r="CR35" s="581">
        <v>2286607</v>
      </c>
      <c r="CS35" s="573"/>
      <c r="CT35" s="573"/>
      <c r="CU35" s="573"/>
      <c r="CV35" s="573"/>
      <c r="CW35" s="573"/>
      <c r="CX35" s="573"/>
      <c r="CY35" s="574"/>
      <c r="CZ35" s="583">
        <v>1.6</v>
      </c>
      <c r="DA35" s="584"/>
      <c r="DB35" s="584"/>
      <c r="DC35" s="585"/>
      <c r="DD35" s="572">
        <v>1886895</v>
      </c>
      <c r="DE35" s="573"/>
      <c r="DF35" s="573"/>
      <c r="DG35" s="573"/>
      <c r="DH35" s="573"/>
      <c r="DI35" s="573"/>
      <c r="DJ35" s="573"/>
      <c r="DK35" s="574"/>
      <c r="DL35" s="572">
        <v>1854217</v>
      </c>
      <c r="DM35" s="573"/>
      <c r="DN35" s="573"/>
      <c r="DO35" s="573"/>
      <c r="DP35" s="573"/>
      <c r="DQ35" s="573"/>
      <c r="DR35" s="573"/>
      <c r="DS35" s="573"/>
      <c r="DT35" s="573"/>
      <c r="DU35" s="573"/>
      <c r="DV35" s="574"/>
      <c r="DW35" s="569">
        <v>2</v>
      </c>
      <c r="DX35" s="570"/>
      <c r="DY35" s="570"/>
      <c r="DZ35" s="570"/>
      <c r="EA35" s="570"/>
      <c r="EB35" s="570"/>
      <c r="EC35" s="571"/>
    </row>
    <row r="36" spans="2:133" ht="11.25" customHeight="1">
      <c r="B36" s="592" t="s">
        <v>375</v>
      </c>
      <c r="C36" s="593"/>
      <c r="D36" s="593"/>
      <c r="E36" s="593"/>
      <c r="F36" s="593"/>
      <c r="G36" s="593"/>
      <c r="H36" s="593"/>
      <c r="I36" s="593"/>
      <c r="J36" s="593"/>
      <c r="K36" s="593"/>
      <c r="L36" s="593"/>
      <c r="M36" s="593"/>
      <c r="N36" s="593"/>
      <c r="O36" s="593"/>
      <c r="P36" s="593"/>
      <c r="Q36" s="594"/>
      <c r="R36" s="610">
        <v>151211039</v>
      </c>
      <c r="S36" s="611"/>
      <c r="T36" s="611"/>
      <c r="U36" s="611"/>
      <c r="V36" s="611"/>
      <c r="W36" s="611"/>
      <c r="X36" s="611"/>
      <c r="Y36" s="654"/>
      <c r="Z36" s="655">
        <v>100</v>
      </c>
      <c r="AA36" s="655"/>
      <c r="AB36" s="655"/>
      <c r="AC36" s="655"/>
      <c r="AD36" s="656">
        <v>83756241</v>
      </c>
      <c r="AE36" s="656"/>
      <c r="AF36" s="656"/>
      <c r="AG36" s="656"/>
      <c r="AH36" s="656"/>
      <c r="AI36" s="656"/>
      <c r="AJ36" s="656"/>
      <c r="AK36" s="656"/>
      <c r="AL36" s="663">
        <v>100</v>
      </c>
      <c r="AM36" s="664"/>
      <c r="AN36" s="664"/>
      <c r="AO36" s="665"/>
      <c r="AQ36" s="598" t="s">
        <v>415</v>
      </c>
      <c r="AR36" s="599"/>
      <c r="AS36" s="599"/>
      <c r="AT36" s="599"/>
      <c r="AU36" s="599"/>
      <c r="AV36" s="599"/>
      <c r="AW36" s="599"/>
      <c r="AX36" s="599"/>
      <c r="AY36" s="600"/>
      <c r="AZ36" s="581">
        <v>4637000</v>
      </c>
      <c r="BA36" s="575"/>
      <c r="BB36" s="575"/>
      <c r="BC36" s="575"/>
      <c r="BD36" s="573"/>
      <c r="BE36" s="573"/>
      <c r="BF36" s="615"/>
      <c r="BG36" s="578" t="s">
        <v>376</v>
      </c>
      <c r="BH36" s="579"/>
      <c r="BI36" s="579"/>
      <c r="BJ36" s="579"/>
      <c r="BK36" s="579"/>
      <c r="BL36" s="579"/>
      <c r="BM36" s="579"/>
      <c r="BN36" s="579"/>
      <c r="BO36" s="579"/>
      <c r="BP36" s="579"/>
      <c r="BQ36" s="579"/>
      <c r="BR36" s="579"/>
      <c r="BS36" s="579"/>
      <c r="BT36" s="579"/>
      <c r="BU36" s="580"/>
      <c r="BV36" s="581">
        <v>871441</v>
      </c>
      <c r="BW36" s="575"/>
      <c r="BX36" s="575"/>
      <c r="BY36" s="575"/>
      <c r="BZ36" s="575"/>
      <c r="CA36" s="575"/>
      <c r="CB36" s="577"/>
      <c r="CD36" s="578" t="s">
        <v>377</v>
      </c>
      <c r="CE36" s="579"/>
      <c r="CF36" s="579"/>
      <c r="CG36" s="579"/>
      <c r="CH36" s="579"/>
      <c r="CI36" s="579"/>
      <c r="CJ36" s="579"/>
      <c r="CK36" s="579"/>
      <c r="CL36" s="579"/>
      <c r="CM36" s="579"/>
      <c r="CN36" s="579"/>
      <c r="CO36" s="579"/>
      <c r="CP36" s="579"/>
      <c r="CQ36" s="580"/>
      <c r="CR36" s="581">
        <v>13255969</v>
      </c>
      <c r="CS36" s="575"/>
      <c r="CT36" s="575"/>
      <c r="CU36" s="575"/>
      <c r="CV36" s="575"/>
      <c r="CW36" s="575"/>
      <c r="CX36" s="575"/>
      <c r="CY36" s="576"/>
      <c r="CZ36" s="583">
        <v>9</v>
      </c>
      <c r="DA36" s="584"/>
      <c r="DB36" s="584"/>
      <c r="DC36" s="585"/>
      <c r="DD36" s="572">
        <v>12409180</v>
      </c>
      <c r="DE36" s="575"/>
      <c r="DF36" s="575"/>
      <c r="DG36" s="575"/>
      <c r="DH36" s="575"/>
      <c r="DI36" s="575"/>
      <c r="DJ36" s="575"/>
      <c r="DK36" s="576"/>
      <c r="DL36" s="572">
        <v>9411925</v>
      </c>
      <c r="DM36" s="575"/>
      <c r="DN36" s="575"/>
      <c r="DO36" s="575"/>
      <c r="DP36" s="575"/>
      <c r="DQ36" s="575"/>
      <c r="DR36" s="575"/>
      <c r="DS36" s="575"/>
      <c r="DT36" s="575"/>
      <c r="DU36" s="575"/>
      <c r="DV36" s="576"/>
      <c r="DW36" s="569">
        <v>10.3</v>
      </c>
      <c r="DX36" s="570"/>
      <c r="DY36" s="570"/>
      <c r="DZ36" s="570"/>
      <c r="EA36" s="570"/>
      <c r="EB36" s="570"/>
      <c r="EC36" s="571"/>
    </row>
    <row r="37" spans="2:133" ht="11.25" customHeight="1">
      <c r="AQ37" s="598" t="s">
        <v>416</v>
      </c>
      <c r="AR37" s="599"/>
      <c r="AS37" s="599"/>
      <c r="AT37" s="599"/>
      <c r="AU37" s="599"/>
      <c r="AV37" s="599"/>
      <c r="AW37" s="599"/>
      <c r="AX37" s="599"/>
      <c r="AY37" s="600"/>
      <c r="AZ37" s="581">
        <v>1771295</v>
      </c>
      <c r="BA37" s="575"/>
      <c r="BB37" s="575"/>
      <c r="BC37" s="575"/>
      <c r="BD37" s="573"/>
      <c r="BE37" s="573"/>
      <c r="BF37" s="615"/>
      <c r="BG37" s="578" t="s">
        <v>378</v>
      </c>
      <c r="BH37" s="579"/>
      <c r="BI37" s="579"/>
      <c r="BJ37" s="579"/>
      <c r="BK37" s="579"/>
      <c r="BL37" s="579"/>
      <c r="BM37" s="579"/>
      <c r="BN37" s="579"/>
      <c r="BO37" s="579"/>
      <c r="BP37" s="579"/>
      <c r="BQ37" s="579"/>
      <c r="BR37" s="579"/>
      <c r="BS37" s="579"/>
      <c r="BT37" s="579"/>
      <c r="BU37" s="580"/>
      <c r="BV37" s="581">
        <v>53247</v>
      </c>
      <c r="BW37" s="575"/>
      <c r="BX37" s="575"/>
      <c r="BY37" s="575"/>
      <c r="BZ37" s="575"/>
      <c r="CA37" s="575"/>
      <c r="CB37" s="577"/>
      <c r="CD37" s="578" t="s">
        <v>379</v>
      </c>
      <c r="CE37" s="579"/>
      <c r="CF37" s="579"/>
      <c r="CG37" s="579"/>
      <c r="CH37" s="579"/>
      <c r="CI37" s="579"/>
      <c r="CJ37" s="579"/>
      <c r="CK37" s="579"/>
      <c r="CL37" s="579"/>
      <c r="CM37" s="579"/>
      <c r="CN37" s="579"/>
      <c r="CO37" s="579"/>
      <c r="CP37" s="579"/>
      <c r="CQ37" s="580"/>
      <c r="CR37" s="581">
        <v>684167</v>
      </c>
      <c r="CS37" s="573"/>
      <c r="CT37" s="573"/>
      <c r="CU37" s="573"/>
      <c r="CV37" s="573"/>
      <c r="CW37" s="573"/>
      <c r="CX37" s="573"/>
      <c r="CY37" s="574"/>
      <c r="CZ37" s="583">
        <v>0.5</v>
      </c>
      <c r="DA37" s="584"/>
      <c r="DB37" s="584"/>
      <c r="DC37" s="585"/>
      <c r="DD37" s="572">
        <v>649151</v>
      </c>
      <c r="DE37" s="573"/>
      <c r="DF37" s="573"/>
      <c r="DG37" s="573"/>
      <c r="DH37" s="573"/>
      <c r="DI37" s="573"/>
      <c r="DJ37" s="573"/>
      <c r="DK37" s="574"/>
      <c r="DL37" s="572">
        <v>649151</v>
      </c>
      <c r="DM37" s="573"/>
      <c r="DN37" s="573"/>
      <c r="DO37" s="573"/>
      <c r="DP37" s="573"/>
      <c r="DQ37" s="573"/>
      <c r="DR37" s="573"/>
      <c r="DS37" s="573"/>
      <c r="DT37" s="573"/>
      <c r="DU37" s="573"/>
      <c r="DV37" s="574"/>
      <c r="DW37" s="569">
        <v>0.7</v>
      </c>
      <c r="DX37" s="570"/>
      <c r="DY37" s="570"/>
      <c r="DZ37" s="570"/>
      <c r="EA37" s="570"/>
      <c r="EB37" s="570"/>
      <c r="EC37" s="571"/>
    </row>
    <row r="38" spans="2:133" ht="11.25" customHeight="1">
      <c r="AQ38" s="598" t="s">
        <v>417</v>
      </c>
      <c r="AR38" s="599"/>
      <c r="AS38" s="599"/>
      <c r="AT38" s="599"/>
      <c r="AU38" s="599"/>
      <c r="AV38" s="599"/>
      <c r="AW38" s="599"/>
      <c r="AX38" s="599"/>
      <c r="AY38" s="600"/>
      <c r="AZ38" s="581">
        <v>1172080</v>
      </c>
      <c r="BA38" s="575"/>
      <c r="BB38" s="575"/>
      <c r="BC38" s="575"/>
      <c r="BD38" s="573"/>
      <c r="BE38" s="573"/>
      <c r="BF38" s="615"/>
      <c r="BG38" s="578" t="s">
        <v>380</v>
      </c>
      <c r="BH38" s="579"/>
      <c r="BI38" s="579"/>
      <c r="BJ38" s="579"/>
      <c r="BK38" s="579"/>
      <c r="BL38" s="579"/>
      <c r="BM38" s="579"/>
      <c r="BN38" s="579"/>
      <c r="BO38" s="579"/>
      <c r="BP38" s="579"/>
      <c r="BQ38" s="579"/>
      <c r="BR38" s="579"/>
      <c r="BS38" s="579"/>
      <c r="BT38" s="579"/>
      <c r="BU38" s="580"/>
      <c r="BV38" s="581">
        <v>89720</v>
      </c>
      <c r="BW38" s="575"/>
      <c r="BX38" s="575"/>
      <c r="BY38" s="575"/>
      <c r="BZ38" s="575"/>
      <c r="CA38" s="575"/>
      <c r="CB38" s="577"/>
      <c r="CD38" s="578" t="s">
        <v>381</v>
      </c>
      <c r="CE38" s="579"/>
      <c r="CF38" s="579"/>
      <c r="CG38" s="579"/>
      <c r="CH38" s="579"/>
      <c r="CI38" s="579"/>
      <c r="CJ38" s="579"/>
      <c r="CK38" s="579"/>
      <c r="CL38" s="579"/>
      <c r="CM38" s="579"/>
      <c r="CN38" s="579"/>
      <c r="CO38" s="579"/>
      <c r="CP38" s="579"/>
      <c r="CQ38" s="580"/>
      <c r="CR38" s="581">
        <v>11446548</v>
      </c>
      <c r="CS38" s="575"/>
      <c r="CT38" s="575"/>
      <c r="CU38" s="575"/>
      <c r="CV38" s="575"/>
      <c r="CW38" s="575"/>
      <c r="CX38" s="575"/>
      <c r="CY38" s="576"/>
      <c r="CZ38" s="583">
        <v>7.8</v>
      </c>
      <c r="DA38" s="584"/>
      <c r="DB38" s="584"/>
      <c r="DC38" s="585"/>
      <c r="DD38" s="572">
        <v>10111197</v>
      </c>
      <c r="DE38" s="575"/>
      <c r="DF38" s="575"/>
      <c r="DG38" s="575"/>
      <c r="DH38" s="575"/>
      <c r="DI38" s="575"/>
      <c r="DJ38" s="575"/>
      <c r="DK38" s="576"/>
      <c r="DL38" s="572">
        <v>8208369</v>
      </c>
      <c r="DM38" s="575"/>
      <c r="DN38" s="575"/>
      <c r="DO38" s="575"/>
      <c r="DP38" s="575"/>
      <c r="DQ38" s="575"/>
      <c r="DR38" s="575"/>
      <c r="DS38" s="575"/>
      <c r="DT38" s="575"/>
      <c r="DU38" s="575"/>
      <c r="DV38" s="576"/>
      <c r="DW38" s="569">
        <v>9</v>
      </c>
      <c r="DX38" s="570"/>
      <c r="DY38" s="570"/>
      <c r="DZ38" s="570"/>
      <c r="EA38" s="570"/>
      <c r="EB38" s="570"/>
      <c r="EC38" s="571"/>
    </row>
    <row r="39" spans="2:133" ht="11.25" customHeight="1">
      <c r="AQ39" s="598" t="s">
        <v>418</v>
      </c>
      <c r="AR39" s="599"/>
      <c r="AS39" s="599"/>
      <c r="AT39" s="599"/>
      <c r="AU39" s="599"/>
      <c r="AV39" s="599"/>
      <c r="AW39" s="599"/>
      <c r="AX39" s="599"/>
      <c r="AY39" s="600"/>
      <c r="AZ39" s="581">
        <v>786631</v>
      </c>
      <c r="BA39" s="575"/>
      <c r="BB39" s="575"/>
      <c r="BC39" s="575"/>
      <c r="BD39" s="573"/>
      <c r="BE39" s="573"/>
      <c r="BF39" s="615"/>
      <c r="BG39" s="650" t="s">
        <v>382</v>
      </c>
      <c r="BH39" s="651"/>
      <c r="BI39" s="651"/>
      <c r="BJ39" s="651"/>
      <c r="BK39" s="651"/>
      <c r="BL39" s="184"/>
      <c r="BM39" s="579" t="s">
        <v>383</v>
      </c>
      <c r="BN39" s="579"/>
      <c r="BO39" s="579"/>
      <c r="BP39" s="579"/>
      <c r="BQ39" s="579"/>
      <c r="BR39" s="579"/>
      <c r="BS39" s="579"/>
      <c r="BT39" s="579"/>
      <c r="BU39" s="580"/>
      <c r="BV39" s="581">
        <v>78</v>
      </c>
      <c r="BW39" s="575"/>
      <c r="BX39" s="575"/>
      <c r="BY39" s="575"/>
      <c r="BZ39" s="575"/>
      <c r="CA39" s="575"/>
      <c r="CB39" s="577"/>
      <c r="CD39" s="578" t="s">
        <v>384</v>
      </c>
      <c r="CE39" s="579"/>
      <c r="CF39" s="579"/>
      <c r="CG39" s="579"/>
      <c r="CH39" s="579"/>
      <c r="CI39" s="579"/>
      <c r="CJ39" s="579"/>
      <c r="CK39" s="579"/>
      <c r="CL39" s="579"/>
      <c r="CM39" s="579"/>
      <c r="CN39" s="579"/>
      <c r="CO39" s="579"/>
      <c r="CP39" s="579"/>
      <c r="CQ39" s="580"/>
      <c r="CR39" s="581">
        <v>1774956</v>
      </c>
      <c r="CS39" s="573"/>
      <c r="CT39" s="573"/>
      <c r="CU39" s="573"/>
      <c r="CV39" s="573"/>
      <c r="CW39" s="573"/>
      <c r="CX39" s="573"/>
      <c r="CY39" s="574"/>
      <c r="CZ39" s="583">
        <v>1.2</v>
      </c>
      <c r="DA39" s="584"/>
      <c r="DB39" s="584"/>
      <c r="DC39" s="585"/>
      <c r="DD39" s="572">
        <v>277115</v>
      </c>
      <c r="DE39" s="573"/>
      <c r="DF39" s="573"/>
      <c r="DG39" s="573"/>
      <c r="DH39" s="573"/>
      <c r="DI39" s="573"/>
      <c r="DJ39" s="573"/>
      <c r="DK39" s="574"/>
      <c r="DL39" s="572" t="s">
        <v>419</v>
      </c>
      <c r="DM39" s="573"/>
      <c r="DN39" s="573"/>
      <c r="DO39" s="573"/>
      <c r="DP39" s="573"/>
      <c r="DQ39" s="573"/>
      <c r="DR39" s="573"/>
      <c r="DS39" s="573"/>
      <c r="DT39" s="573"/>
      <c r="DU39" s="573"/>
      <c r="DV39" s="574"/>
      <c r="DW39" s="569" t="s">
        <v>419</v>
      </c>
      <c r="DX39" s="570"/>
      <c r="DY39" s="570"/>
      <c r="DZ39" s="570"/>
      <c r="EA39" s="570"/>
      <c r="EB39" s="570"/>
      <c r="EC39" s="571"/>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8" t="s">
        <v>420</v>
      </c>
      <c r="AR40" s="599"/>
      <c r="AS40" s="599"/>
      <c r="AT40" s="599"/>
      <c r="AU40" s="599"/>
      <c r="AV40" s="599"/>
      <c r="AW40" s="599"/>
      <c r="AX40" s="599"/>
      <c r="AY40" s="600"/>
      <c r="AZ40" s="581">
        <v>3113550</v>
      </c>
      <c r="BA40" s="575"/>
      <c r="BB40" s="575"/>
      <c r="BC40" s="575"/>
      <c r="BD40" s="573"/>
      <c r="BE40" s="573"/>
      <c r="BF40" s="615"/>
      <c r="BG40" s="650"/>
      <c r="BH40" s="651"/>
      <c r="BI40" s="651"/>
      <c r="BJ40" s="651"/>
      <c r="BK40" s="651"/>
      <c r="BL40" s="184"/>
      <c r="BM40" s="579" t="s">
        <v>385</v>
      </c>
      <c r="BN40" s="579"/>
      <c r="BO40" s="579"/>
      <c r="BP40" s="579"/>
      <c r="BQ40" s="579"/>
      <c r="BR40" s="579"/>
      <c r="BS40" s="579"/>
      <c r="BT40" s="579"/>
      <c r="BU40" s="580"/>
      <c r="BV40" s="581">
        <v>83</v>
      </c>
      <c r="BW40" s="575"/>
      <c r="BX40" s="575"/>
      <c r="BY40" s="575"/>
      <c r="BZ40" s="575"/>
      <c r="CA40" s="575"/>
      <c r="CB40" s="577"/>
      <c r="CD40" s="578" t="s">
        <v>386</v>
      </c>
      <c r="CE40" s="579"/>
      <c r="CF40" s="579"/>
      <c r="CG40" s="579"/>
      <c r="CH40" s="579"/>
      <c r="CI40" s="579"/>
      <c r="CJ40" s="579"/>
      <c r="CK40" s="579"/>
      <c r="CL40" s="579"/>
      <c r="CM40" s="579"/>
      <c r="CN40" s="579"/>
      <c r="CO40" s="579"/>
      <c r="CP40" s="579"/>
      <c r="CQ40" s="580"/>
      <c r="CR40" s="581">
        <v>8376653</v>
      </c>
      <c r="CS40" s="575"/>
      <c r="CT40" s="575"/>
      <c r="CU40" s="575"/>
      <c r="CV40" s="575"/>
      <c r="CW40" s="575"/>
      <c r="CX40" s="575"/>
      <c r="CY40" s="576"/>
      <c r="CZ40" s="583">
        <v>5.7</v>
      </c>
      <c r="DA40" s="584"/>
      <c r="DB40" s="584"/>
      <c r="DC40" s="585"/>
      <c r="DD40" s="572">
        <v>1649109</v>
      </c>
      <c r="DE40" s="575"/>
      <c r="DF40" s="575"/>
      <c r="DG40" s="575"/>
      <c r="DH40" s="575"/>
      <c r="DI40" s="575"/>
      <c r="DJ40" s="575"/>
      <c r="DK40" s="576"/>
      <c r="DL40" s="572">
        <v>189669</v>
      </c>
      <c r="DM40" s="575"/>
      <c r="DN40" s="575"/>
      <c r="DO40" s="575"/>
      <c r="DP40" s="575"/>
      <c r="DQ40" s="575"/>
      <c r="DR40" s="575"/>
      <c r="DS40" s="575"/>
      <c r="DT40" s="575"/>
      <c r="DU40" s="575"/>
      <c r="DV40" s="576"/>
      <c r="DW40" s="569">
        <v>0.2</v>
      </c>
      <c r="DX40" s="570"/>
      <c r="DY40" s="570"/>
      <c r="DZ40" s="570"/>
      <c r="EA40" s="570"/>
      <c r="EB40" s="570"/>
      <c r="EC40" s="571"/>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7" t="s">
        <v>387</v>
      </c>
      <c r="AR41" s="608"/>
      <c r="AS41" s="608"/>
      <c r="AT41" s="608"/>
      <c r="AU41" s="608"/>
      <c r="AV41" s="608"/>
      <c r="AW41" s="608"/>
      <c r="AX41" s="608"/>
      <c r="AY41" s="609"/>
      <c r="AZ41" s="610">
        <v>8181078</v>
      </c>
      <c r="BA41" s="611"/>
      <c r="BB41" s="611"/>
      <c r="BC41" s="611"/>
      <c r="BD41" s="613"/>
      <c r="BE41" s="613"/>
      <c r="BF41" s="614"/>
      <c r="BG41" s="652"/>
      <c r="BH41" s="653"/>
      <c r="BI41" s="653"/>
      <c r="BJ41" s="653"/>
      <c r="BK41" s="653"/>
      <c r="BL41" s="186"/>
      <c r="BM41" s="608" t="s">
        <v>388</v>
      </c>
      <c r="BN41" s="608"/>
      <c r="BO41" s="608"/>
      <c r="BP41" s="608"/>
      <c r="BQ41" s="608"/>
      <c r="BR41" s="608"/>
      <c r="BS41" s="608"/>
      <c r="BT41" s="608"/>
      <c r="BU41" s="609"/>
      <c r="BV41" s="610">
        <v>264</v>
      </c>
      <c r="BW41" s="611"/>
      <c r="BX41" s="611"/>
      <c r="BY41" s="611"/>
      <c r="BZ41" s="611"/>
      <c r="CA41" s="611"/>
      <c r="CB41" s="612"/>
      <c r="CD41" s="578" t="s">
        <v>389</v>
      </c>
      <c r="CE41" s="579"/>
      <c r="CF41" s="579"/>
      <c r="CG41" s="579"/>
      <c r="CH41" s="579"/>
      <c r="CI41" s="579"/>
      <c r="CJ41" s="579"/>
      <c r="CK41" s="579"/>
      <c r="CL41" s="579"/>
      <c r="CM41" s="579"/>
      <c r="CN41" s="579"/>
      <c r="CO41" s="579"/>
      <c r="CP41" s="579"/>
      <c r="CQ41" s="580"/>
      <c r="CR41" s="581" t="s">
        <v>419</v>
      </c>
      <c r="CS41" s="573"/>
      <c r="CT41" s="573"/>
      <c r="CU41" s="573"/>
      <c r="CV41" s="573"/>
      <c r="CW41" s="573"/>
      <c r="CX41" s="573"/>
      <c r="CY41" s="574"/>
      <c r="CZ41" s="583" t="s">
        <v>419</v>
      </c>
      <c r="DA41" s="584"/>
      <c r="DB41" s="584"/>
      <c r="DC41" s="585"/>
      <c r="DD41" s="572" t="s">
        <v>419</v>
      </c>
      <c r="DE41" s="573"/>
      <c r="DF41" s="573"/>
      <c r="DG41" s="573"/>
      <c r="DH41" s="573"/>
      <c r="DI41" s="573"/>
      <c r="DJ41" s="573"/>
      <c r="DK41" s="574"/>
      <c r="DL41" s="631"/>
      <c r="DM41" s="632"/>
      <c r="DN41" s="632"/>
      <c r="DO41" s="632"/>
      <c r="DP41" s="632"/>
      <c r="DQ41" s="632"/>
      <c r="DR41" s="632"/>
      <c r="DS41" s="632"/>
      <c r="DT41" s="632"/>
      <c r="DU41" s="632"/>
      <c r="DV41" s="633"/>
      <c r="DW41" s="628"/>
      <c r="DX41" s="629"/>
      <c r="DY41" s="629"/>
      <c r="DZ41" s="629"/>
      <c r="EA41" s="629"/>
      <c r="EB41" s="629"/>
      <c r="EC41" s="630"/>
    </row>
    <row r="42" spans="2:133" ht="11.25" customHeight="1">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8" t="s">
        <v>391</v>
      </c>
      <c r="CE42" s="589"/>
      <c r="CF42" s="589"/>
      <c r="CG42" s="589"/>
      <c r="CH42" s="589"/>
      <c r="CI42" s="589"/>
      <c r="CJ42" s="589"/>
      <c r="CK42" s="589"/>
      <c r="CL42" s="589"/>
      <c r="CM42" s="589"/>
      <c r="CN42" s="589"/>
      <c r="CO42" s="589"/>
      <c r="CP42" s="589"/>
      <c r="CQ42" s="590"/>
      <c r="CR42" s="581">
        <v>24213254</v>
      </c>
      <c r="CS42" s="575"/>
      <c r="CT42" s="575"/>
      <c r="CU42" s="575"/>
      <c r="CV42" s="575"/>
      <c r="CW42" s="575"/>
      <c r="CX42" s="575"/>
      <c r="CY42" s="576"/>
      <c r="CZ42" s="583">
        <v>16.5</v>
      </c>
      <c r="DA42" s="645"/>
      <c r="DB42" s="645"/>
      <c r="DC42" s="646"/>
      <c r="DD42" s="572">
        <v>9813799</v>
      </c>
      <c r="DE42" s="575"/>
      <c r="DF42" s="575"/>
      <c r="DG42" s="575"/>
      <c r="DH42" s="575"/>
      <c r="DI42" s="575"/>
      <c r="DJ42" s="575"/>
      <c r="DK42" s="576"/>
      <c r="DL42" s="631"/>
      <c r="DM42" s="632"/>
      <c r="DN42" s="632"/>
      <c r="DO42" s="632"/>
      <c r="DP42" s="632"/>
      <c r="DQ42" s="632"/>
      <c r="DR42" s="632"/>
      <c r="DS42" s="632"/>
      <c r="DT42" s="632"/>
      <c r="DU42" s="632"/>
      <c r="DV42" s="633"/>
      <c r="DW42" s="628"/>
      <c r="DX42" s="629"/>
      <c r="DY42" s="629"/>
      <c r="DZ42" s="629"/>
      <c r="EA42" s="629"/>
      <c r="EB42" s="629"/>
      <c r="EC42" s="630"/>
    </row>
    <row r="43" spans="2:133" ht="11.25" customHeight="1">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8" t="s">
        <v>393</v>
      </c>
      <c r="CE43" s="589"/>
      <c r="CF43" s="589"/>
      <c r="CG43" s="589"/>
      <c r="CH43" s="589"/>
      <c r="CI43" s="589"/>
      <c r="CJ43" s="589"/>
      <c r="CK43" s="589"/>
      <c r="CL43" s="589"/>
      <c r="CM43" s="589"/>
      <c r="CN43" s="589"/>
      <c r="CO43" s="589"/>
      <c r="CP43" s="589"/>
      <c r="CQ43" s="590"/>
      <c r="CR43" s="581">
        <v>569280</v>
      </c>
      <c r="CS43" s="573"/>
      <c r="CT43" s="573"/>
      <c r="CU43" s="573"/>
      <c r="CV43" s="573"/>
      <c r="CW43" s="573"/>
      <c r="CX43" s="573"/>
      <c r="CY43" s="574"/>
      <c r="CZ43" s="583">
        <v>0.4</v>
      </c>
      <c r="DA43" s="584"/>
      <c r="DB43" s="584"/>
      <c r="DC43" s="585"/>
      <c r="DD43" s="572">
        <v>560723</v>
      </c>
      <c r="DE43" s="573"/>
      <c r="DF43" s="573"/>
      <c r="DG43" s="573"/>
      <c r="DH43" s="573"/>
      <c r="DI43" s="573"/>
      <c r="DJ43" s="573"/>
      <c r="DK43" s="574"/>
      <c r="DL43" s="631"/>
      <c r="DM43" s="632"/>
      <c r="DN43" s="632"/>
      <c r="DO43" s="632"/>
      <c r="DP43" s="632"/>
      <c r="DQ43" s="632"/>
      <c r="DR43" s="632"/>
      <c r="DS43" s="632"/>
      <c r="DT43" s="632"/>
      <c r="DU43" s="632"/>
      <c r="DV43" s="633"/>
      <c r="DW43" s="628"/>
      <c r="DX43" s="629"/>
      <c r="DY43" s="629"/>
      <c r="DZ43" s="629"/>
      <c r="EA43" s="629"/>
      <c r="EB43" s="629"/>
      <c r="EC43" s="630"/>
    </row>
    <row r="44" spans="2:133" ht="11.25" customHeight="1">
      <c r="B44" s="189" t="s">
        <v>394</v>
      </c>
      <c r="CD44" s="639" t="s">
        <v>356</v>
      </c>
      <c r="CE44" s="640"/>
      <c r="CF44" s="588" t="s">
        <v>421</v>
      </c>
      <c r="CG44" s="589"/>
      <c r="CH44" s="589"/>
      <c r="CI44" s="589"/>
      <c r="CJ44" s="589"/>
      <c r="CK44" s="589"/>
      <c r="CL44" s="589"/>
      <c r="CM44" s="589"/>
      <c r="CN44" s="589"/>
      <c r="CO44" s="589"/>
      <c r="CP44" s="589"/>
      <c r="CQ44" s="590"/>
      <c r="CR44" s="581">
        <v>23686661</v>
      </c>
      <c r="CS44" s="575"/>
      <c r="CT44" s="575"/>
      <c r="CU44" s="575"/>
      <c r="CV44" s="575"/>
      <c r="CW44" s="575"/>
      <c r="CX44" s="575"/>
      <c r="CY44" s="576"/>
      <c r="CZ44" s="583">
        <v>16.2</v>
      </c>
      <c r="DA44" s="645"/>
      <c r="DB44" s="645"/>
      <c r="DC44" s="646"/>
      <c r="DD44" s="572">
        <v>9609516</v>
      </c>
      <c r="DE44" s="575"/>
      <c r="DF44" s="575"/>
      <c r="DG44" s="575"/>
      <c r="DH44" s="575"/>
      <c r="DI44" s="575"/>
      <c r="DJ44" s="575"/>
      <c r="DK44" s="576"/>
      <c r="DL44" s="631"/>
      <c r="DM44" s="632"/>
      <c r="DN44" s="632"/>
      <c r="DO44" s="632"/>
      <c r="DP44" s="632"/>
      <c r="DQ44" s="632"/>
      <c r="DR44" s="632"/>
      <c r="DS44" s="632"/>
      <c r="DT44" s="632"/>
      <c r="DU44" s="632"/>
      <c r="DV44" s="633"/>
      <c r="DW44" s="628"/>
      <c r="DX44" s="629"/>
      <c r="DY44" s="629"/>
      <c r="DZ44" s="629"/>
      <c r="EA44" s="629"/>
      <c r="EB44" s="629"/>
      <c r="EC44" s="630"/>
    </row>
    <row r="45" spans="2:133" ht="11.25" customHeight="1">
      <c r="CD45" s="641"/>
      <c r="CE45" s="642"/>
      <c r="CF45" s="588" t="s">
        <v>422</v>
      </c>
      <c r="CG45" s="589"/>
      <c r="CH45" s="589"/>
      <c r="CI45" s="589"/>
      <c r="CJ45" s="589"/>
      <c r="CK45" s="589"/>
      <c r="CL45" s="589"/>
      <c r="CM45" s="589"/>
      <c r="CN45" s="589"/>
      <c r="CO45" s="589"/>
      <c r="CP45" s="589"/>
      <c r="CQ45" s="590"/>
      <c r="CR45" s="581">
        <v>9937428</v>
      </c>
      <c r="CS45" s="573"/>
      <c r="CT45" s="573"/>
      <c r="CU45" s="573"/>
      <c r="CV45" s="573"/>
      <c r="CW45" s="573"/>
      <c r="CX45" s="573"/>
      <c r="CY45" s="574"/>
      <c r="CZ45" s="583">
        <v>6.8</v>
      </c>
      <c r="DA45" s="584"/>
      <c r="DB45" s="584"/>
      <c r="DC45" s="585"/>
      <c r="DD45" s="572">
        <v>1728630</v>
      </c>
      <c r="DE45" s="573"/>
      <c r="DF45" s="573"/>
      <c r="DG45" s="573"/>
      <c r="DH45" s="573"/>
      <c r="DI45" s="573"/>
      <c r="DJ45" s="573"/>
      <c r="DK45" s="574"/>
      <c r="DL45" s="631"/>
      <c r="DM45" s="632"/>
      <c r="DN45" s="632"/>
      <c r="DO45" s="632"/>
      <c r="DP45" s="632"/>
      <c r="DQ45" s="632"/>
      <c r="DR45" s="632"/>
      <c r="DS45" s="632"/>
      <c r="DT45" s="632"/>
      <c r="DU45" s="632"/>
      <c r="DV45" s="633"/>
      <c r="DW45" s="628"/>
      <c r="DX45" s="629"/>
      <c r="DY45" s="629"/>
      <c r="DZ45" s="629"/>
      <c r="EA45" s="629"/>
      <c r="EB45" s="629"/>
      <c r="EC45" s="630"/>
    </row>
    <row r="46" spans="2:133" ht="11.25" customHeight="1">
      <c r="CD46" s="641"/>
      <c r="CE46" s="642"/>
      <c r="CF46" s="588" t="s">
        <v>423</v>
      </c>
      <c r="CG46" s="589"/>
      <c r="CH46" s="589"/>
      <c r="CI46" s="589"/>
      <c r="CJ46" s="589"/>
      <c r="CK46" s="589"/>
      <c r="CL46" s="589"/>
      <c r="CM46" s="589"/>
      <c r="CN46" s="589"/>
      <c r="CO46" s="589"/>
      <c r="CP46" s="589"/>
      <c r="CQ46" s="590"/>
      <c r="CR46" s="581">
        <v>13216791</v>
      </c>
      <c r="CS46" s="575"/>
      <c r="CT46" s="575"/>
      <c r="CU46" s="575"/>
      <c r="CV46" s="575"/>
      <c r="CW46" s="575"/>
      <c r="CX46" s="575"/>
      <c r="CY46" s="576"/>
      <c r="CZ46" s="583">
        <v>9</v>
      </c>
      <c r="DA46" s="645"/>
      <c r="DB46" s="645"/>
      <c r="DC46" s="646"/>
      <c r="DD46" s="572">
        <v>7492901</v>
      </c>
      <c r="DE46" s="575"/>
      <c r="DF46" s="575"/>
      <c r="DG46" s="575"/>
      <c r="DH46" s="575"/>
      <c r="DI46" s="575"/>
      <c r="DJ46" s="575"/>
      <c r="DK46" s="576"/>
      <c r="DL46" s="631"/>
      <c r="DM46" s="632"/>
      <c r="DN46" s="632"/>
      <c r="DO46" s="632"/>
      <c r="DP46" s="632"/>
      <c r="DQ46" s="632"/>
      <c r="DR46" s="632"/>
      <c r="DS46" s="632"/>
      <c r="DT46" s="632"/>
      <c r="DU46" s="632"/>
      <c r="DV46" s="633"/>
      <c r="DW46" s="628"/>
      <c r="DX46" s="629"/>
      <c r="DY46" s="629"/>
      <c r="DZ46" s="629"/>
      <c r="EA46" s="629"/>
      <c r="EB46" s="629"/>
      <c r="EC46" s="630"/>
    </row>
    <row r="47" spans="2:133" ht="11.25" customHeight="1">
      <c r="CD47" s="641"/>
      <c r="CE47" s="642"/>
      <c r="CF47" s="588" t="s">
        <v>424</v>
      </c>
      <c r="CG47" s="589"/>
      <c r="CH47" s="589"/>
      <c r="CI47" s="589"/>
      <c r="CJ47" s="589"/>
      <c r="CK47" s="589"/>
      <c r="CL47" s="589"/>
      <c r="CM47" s="589"/>
      <c r="CN47" s="589"/>
      <c r="CO47" s="589"/>
      <c r="CP47" s="589"/>
      <c r="CQ47" s="590"/>
      <c r="CR47" s="581">
        <v>526593</v>
      </c>
      <c r="CS47" s="573"/>
      <c r="CT47" s="573"/>
      <c r="CU47" s="573"/>
      <c r="CV47" s="573"/>
      <c r="CW47" s="573"/>
      <c r="CX47" s="573"/>
      <c r="CY47" s="574"/>
      <c r="CZ47" s="583">
        <v>0.4</v>
      </c>
      <c r="DA47" s="584"/>
      <c r="DB47" s="584"/>
      <c r="DC47" s="585"/>
      <c r="DD47" s="572">
        <v>204283</v>
      </c>
      <c r="DE47" s="573"/>
      <c r="DF47" s="573"/>
      <c r="DG47" s="573"/>
      <c r="DH47" s="573"/>
      <c r="DI47" s="573"/>
      <c r="DJ47" s="573"/>
      <c r="DK47" s="574"/>
      <c r="DL47" s="631"/>
      <c r="DM47" s="632"/>
      <c r="DN47" s="632"/>
      <c r="DO47" s="632"/>
      <c r="DP47" s="632"/>
      <c r="DQ47" s="632"/>
      <c r="DR47" s="632"/>
      <c r="DS47" s="632"/>
      <c r="DT47" s="632"/>
      <c r="DU47" s="632"/>
      <c r="DV47" s="633"/>
      <c r="DW47" s="628"/>
      <c r="DX47" s="629"/>
      <c r="DY47" s="629"/>
      <c r="DZ47" s="629"/>
      <c r="EA47" s="629"/>
      <c r="EB47" s="629"/>
      <c r="EC47" s="630"/>
    </row>
    <row r="48" spans="2:133">
      <c r="CD48" s="643"/>
      <c r="CE48" s="644"/>
      <c r="CF48" s="588" t="s">
        <v>425</v>
      </c>
      <c r="CG48" s="589"/>
      <c r="CH48" s="589"/>
      <c r="CI48" s="589"/>
      <c r="CJ48" s="589"/>
      <c r="CK48" s="589"/>
      <c r="CL48" s="589"/>
      <c r="CM48" s="589"/>
      <c r="CN48" s="589"/>
      <c r="CO48" s="589"/>
      <c r="CP48" s="589"/>
      <c r="CQ48" s="590"/>
      <c r="CR48" s="581" t="s">
        <v>426</v>
      </c>
      <c r="CS48" s="575"/>
      <c r="CT48" s="575"/>
      <c r="CU48" s="575"/>
      <c r="CV48" s="575"/>
      <c r="CW48" s="575"/>
      <c r="CX48" s="575"/>
      <c r="CY48" s="576"/>
      <c r="CZ48" s="583" t="s">
        <v>426</v>
      </c>
      <c r="DA48" s="645"/>
      <c r="DB48" s="645"/>
      <c r="DC48" s="646"/>
      <c r="DD48" s="572" t="s">
        <v>426</v>
      </c>
      <c r="DE48" s="575"/>
      <c r="DF48" s="575"/>
      <c r="DG48" s="575"/>
      <c r="DH48" s="575"/>
      <c r="DI48" s="575"/>
      <c r="DJ48" s="575"/>
      <c r="DK48" s="576"/>
      <c r="DL48" s="631"/>
      <c r="DM48" s="632"/>
      <c r="DN48" s="632"/>
      <c r="DO48" s="632"/>
      <c r="DP48" s="632"/>
      <c r="DQ48" s="632"/>
      <c r="DR48" s="632"/>
      <c r="DS48" s="632"/>
      <c r="DT48" s="632"/>
      <c r="DU48" s="632"/>
      <c r="DV48" s="633"/>
      <c r="DW48" s="628"/>
      <c r="DX48" s="629"/>
      <c r="DY48" s="629"/>
      <c r="DZ48" s="629"/>
      <c r="EA48" s="629"/>
      <c r="EB48" s="629"/>
      <c r="EC48" s="630"/>
    </row>
    <row r="49" spans="82:133" ht="11.25" customHeight="1">
      <c r="CD49" s="592" t="s">
        <v>427</v>
      </c>
      <c r="CE49" s="593"/>
      <c r="CF49" s="593"/>
      <c r="CG49" s="593"/>
      <c r="CH49" s="593"/>
      <c r="CI49" s="593"/>
      <c r="CJ49" s="593"/>
      <c r="CK49" s="593"/>
      <c r="CL49" s="593"/>
      <c r="CM49" s="593"/>
      <c r="CN49" s="593"/>
      <c r="CO49" s="593"/>
      <c r="CP49" s="593"/>
      <c r="CQ49" s="594"/>
      <c r="CR49" s="610">
        <v>146589568</v>
      </c>
      <c r="CS49" s="613"/>
      <c r="CT49" s="613"/>
      <c r="CU49" s="613"/>
      <c r="CV49" s="613"/>
      <c r="CW49" s="613"/>
      <c r="CX49" s="613"/>
      <c r="CY49" s="634"/>
      <c r="CZ49" s="635">
        <v>100</v>
      </c>
      <c r="DA49" s="636"/>
      <c r="DB49" s="636"/>
      <c r="DC49" s="637"/>
      <c r="DD49" s="638">
        <v>97413488</v>
      </c>
      <c r="DE49" s="613"/>
      <c r="DF49" s="613"/>
      <c r="DG49" s="613"/>
      <c r="DH49" s="613"/>
      <c r="DI49" s="613"/>
      <c r="DJ49" s="613"/>
      <c r="DK49" s="634"/>
      <c r="DL49" s="647"/>
      <c r="DM49" s="648"/>
      <c r="DN49" s="648"/>
      <c r="DO49" s="648"/>
      <c r="DP49" s="648"/>
      <c r="DQ49" s="648"/>
      <c r="DR49" s="648"/>
      <c r="DS49" s="648"/>
      <c r="DT49" s="648"/>
      <c r="DU49" s="648"/>
      <c r="DV49" s="649"/>
      <c r="DW49" s="625"/>
      <c r="DX49" s="626"/>
      <c r="DY49" s="626"/>
      <c r="DZ49" s="626"/>
      <c r="EA49" s="626"/>
      <c r="EB49" s="626"/>
      <c r="EC49" s="627"/>
    </row>
    <row r="50" spans="82:133" hidden="1"/>
    <row r="51" spans="82:133" hidden="1"/>
  </sheetData>
  <sheetProtection password="AD67" sheet="1" objects="1" scenarios="1"/>
  <mergeCells count="572">
    <mergeCell ref="DH1:DN1"/>
    <mergeCell ref="DP1:EC1"/>
    <mergeCell ref="DQ5:EC5"/>
    <mergeCell ref="CD3:EC3"/>
    <mergeCell ref="CR5:CY5"/>
    <mergeCell ref="BS5:CB5"/>
    <mergeCell ref="CD5:CQ5"/>
    <mergeCell ref="CD4:EC4"/>
    <mergeCell ref="CZ5:DC5"/>
    <mergeCell ref="DD5:DP5"/>
    <mergeCell ref="BG6:BN6"/>
    <mergeCell ref="BS6:CB6"/>
    <mergeCell ref="BO7:BR7"/>
    <mergeCell ref="BO6:BR6"/>
    <mergeCell ref="R4:Y4"/>
    <mergeCell ref="Z4:AC4"/>
    <mergeCell ref="AD4:AK4"/>
    <mergeCell ref="R7:Y7"/>
    <mergeCell ref="Z7:AC7"/>
    <mergeCell ref="B3:AO3"/>
    <mergeCell ref="AP3:CB3"/>
    <mergeCell ref="R5:Y5"/>
    <mergeCell ref="Z5:AC5"/>
    <mergeCell ref="AD5:AK5"/>
    <mergeCell ref="AL5:AO5"/>
    <mergeCell ref="B4:Q4"/>
    <mergeCell ref="AD7:AK7"/>
    <mergeCell ref="AL7:AO7"/>
    <mergeCell ref="AL4:AO4"/>
    <mergeCell ref="BO5:BR5"/>
    <mergeCell ref="BG5:BN5"/>
    <mergeCell ref="AP4:BF4"/>
    <mergeCell ref="BG4:BN4"/>
    <mergeCell ref="AP5:BF5"/>
    <mergeCell ref="AP6:BF6"/>
    <mergeCell ref="AP7:BF7"/>
    <mergeCell ref="R6:Y6"/>
    <mergeCell ref="Z6:AC6"/>
    <mergeCell ref="AD6:AK6"/>
    <mergeCell ref="AL6:AO6"/>
    <mergeCell ref="BO4:BR4"/>
    <mergeCell ref="BS4:CB4"/>
    <mergeCell ref="BG7:BN7"/>
    <mergeCell ref="DD6:DP6"/>
    <mergeCell ref="DQ9:EC9"/>
    <mergeCell ref="DD9:DP9"/>
    <mergeCell ref="DQ6:EC6"/>
    <mergeCell ref="DD8:DP8"/>
    <mergeCell ref="DQ7:EC7"/>
    <mergeCell ref="DD7:DP7"/>
    <mergeCell ref="CR7:CY7"/>
    <mergeCell ref="CD7:CQ7"/>
    <mergeCell ref="CZ6:DC6"/>
    <mergeCell ref="CD6:CQ6"/>
    <mergeCell ref="CD8:CQ8"/>
    <mergeCell ref="AP8:BF8"/>
    <mergeCell ref="CZ8:DC8"/>
    <mergeCell ref="CZ9:DC9"/>
    <mergeCell ref="CZ7:DC7"/>
    <mergeCell ref="DQ8:EC8"/>
    <mergeCell ref="R9:Y9"/>
    <mergeCell ref="R8:Y8"/>
    <mergeCell ref="Z8:AC8"/>
    <mergeCell ref="AD8:AK8"/>
    <mergeCell ref="AL8:AO8"/>
    <mergeCell ref="BS8:CB8"/>
    <mergeCell ref="R10:Y10"/>
    <mergeCell ref="Z10:AC10"/>
    <mergeCell ref="AD10:AK10"/>
    <mergeCell ref="AL10:AO10"/>
    <mergeCell ref="BS10:CB10"/>
    <mergeCell ref="CZ10:DC10"/>
    <mergeCell ref="CR10:CY10"/>
    <mergeCell ref="AP10:BF10"/>
    <mergeCell ref="CR6:CY6"/>
    <mergeCell ref="BG10:BN10"/>
    <mergeCell ref="BO10:BR10"/>
    <mergeCell ref="CD9:CQ9"/>
    <mergeCell ref="BG8:BN8"/>
    <mergeCell ref="BO9:BR9"/>
    <mergeCell ref="BO8:BR8"/>
    <mergeCell ref="BS9:CB9"/>
    <mergeCell ref="BG9:BN9"/>
    <mergeCell ref="BS7:CB7"/>
    <mergeCell ref="Z9:AC9"/>
    <mergeCell ref="CR8:CY8"/>
    <mergeCell ref="CR9:CY9"/>
    <mergeCell ref="AD9:AK9"/>
    <mergeCell ref="AL9:AO9"/>
    <mergeCell ref="AP9:BF9"/>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R11:Y11"/>
    <mergeCell ref="R12:Y12"/>
    <mergeCell ref="Z12:AC12"/>
    <mergeCell ref="AD12:AK12"/>
    <mergeCell ref="BO12:BR12"/>
    <mergeCell ref="CD11:CQ11"/>
    <mergeCell ref="CD12:CQ12"/>
    <mergeCell ref="AP11:BF11"/>
    <mergeCell ref="AP12:BF12"/>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BO16:BR16"/>
    <mergeCell ref="BS16:CB16"/>
    <mergeCell ref="BO17:BR17"/>
    <mergeCell ref="DQ17:EC17"/>
    <mergeCell ref="BG17:BN17"/>
    <mergeCell ref="CZ17:DC17"/>
    <mergeCell ref="DD17:DP17"/>
    <mergeCell ref="CR17:CY17"/>
    <mergeCell ref="BS17:CB17"/>
    <mergeCell ref="Z16:AC16"/>
    <mergeCell ref="AD16:AK16"/>
    <mergeCell ref="AL16:AO16"/>
    <mergeCell ref="R17:Y17"/>
    <mergeCell ref="Z17:AC17"/>
    <mergeCell ref="R16:Y16"/>
    <mergeCell ref="AD17:AK17"/>
    <mergeCell ref="AL17:AO17"/>
    <mergeCell ref="BG18:BN18"/>
    <mergeCell ref="AL18:AO18"/>
    <mergeCell ref="BG16:BN16"/>
    <mergeCell ref="BO22:BR22"/>
    <mergeCell ref="BS22:CB22"/>
    <mergeCell ref="BS21:CB21"/>
    <mergeCell ref="BG22:BN22"/>
    <mergeCell ref="BG21:BN21"/>
    <mergeCell ref="BO21:BR21"/>
    <mergeCell ref="DQ19:EC19"/>
    <mergeCell ref="CZ18:DC18"/>
    <mergeCell ref="DD18:DP18"/>
    <mergeCell ref="DQ18:EC18"/>
    <mergeCell ref="CZ19:DC19"/>
    <mergeCell ref="DD19:DP19"/>
    <mergeCell ref="CR18:CY18"/>
    <mergeCell ref="CR19:CY19"/>
    <mergeCell ref="CD18:CQ18"/>
    <mergeCell ref="CD19:CQ19"/>
    <mergeCell ref="BO18:BR18"/>
    <mergeCell ref="BS18:CB18"/>
    <mergeCell ref="BO19:BR19"/>
    <mergeCell ref="BS19:CB19"/>
    <mergeCell ref="R21:Y21"/>
    <mergeCell ref="Z21:AC21"/>
    <mergeCell ref="AD21:AK21"/>
    <mergeCell ref="AL21:AO21"/>
    <mergeCell ref="CZ21:DC21"/>
    <mergeCell ref="DD21:DP21"/>
    <mergeCell ref="R20:Y20"/>
    <mergeCell ref="Z20:AC20"/>
    <mergeCell ref="AD20:AK20"/>
    <mergeCell ref="AL20:AO20"/>
    <mergeCell ref="R22:Y22"/>
    <mergeCell ref="Z22:AC22"/>
    <mergeCell ref="BG25:BN25"/>
    <mergeCell ref="BO25:BR25"/>
    <mergeCell ref="AD22:AK22"/>
    <mergeCell ref="AL22:AO22"/>
    <mergeCell ref="BS24:CB24"/>
    <mergeCell ref="CR24:CY24"/>
    <mergeCell ref="DL24:DV24"/>
    <mergeCell ref="CD24:CQ24"/>
    <mergeCell ref="Z23:AC23"/>
    <mergeCell ref="BS23:CB23"/>
    <mergeCell ref="CZ23:DC23"/>
    <mergeCell ref="AD23:AK23"/>
    <mergeCell ref="AL23:AO23"/>
    <mergeCell ref="BG23:BN23"/>
    <mergeCell ref="CR25:CY25"/>
    <mergeCell ref="CZ24:DC24"/>
    <mergeCell ref="DD24:DK24"/>
    <mergeCell ref="CZ25:DC25"/>
    <mergeCell ref="DL25:DV25"/>
    <mergeCell ref="DD25:DK25"/>
    <mergeCell ref="DL23:DV23"/>
    <mergeCell ref="CD22:EC22"/>
    <mergeCell ref="BG24:BN24"/>
    <mergeCell ref="BO24:BR24"/>
    <mergeCell ref="R23:Y23"/>
    <mergeCell ref="R26:Y26"/>
    <mergeCell ref="DL26:DV26"/>
    <mergeCell ref="DW26:EC26"/>
    <mergeCell ref="CZ26:DC26"/>
    <mergeCell ref="DD26:DK26"/>
    <mergeCell ref="CR26:CY26"/>
    <mergeCell ref="AL26:AO26"/>
    <mergeCell ref="BO23:BR23"/>
    <mergeCell ref="CR23:CY23"/>
    <mergeCell ref="AP23:BF23"/>
    <mergeCell ref="DW24:EC24"/>
    <mergeCell ref="DW25:EC25"/>
    <mergeCell ref="DW23:EC23"/>
    <mergeCell ref="DD23:DK23"/>
    <mergeCell ref="CD23:CQ23"/>
    <mergeCell ref="Z25:AC25"/>
    <mergeCell ref="AP27:BF27"/>
    <mergeCell ref="R24:Y24"/>
    <mergeCell ref="Z24:AC24"/>
    <mergeCell ref="AD24:AK24"/>
    <mergeCell ref="AL24:AO24"/>
    <mergeCell ref="R25:Y25"/>
    <mergeCell ref="Z26:AC26"/>
    <mergeCell ref="AD26:AK26"/>
    <mergeCell ref="AD25:AK25"/>
    <mergeCell ref="AL25:AO25"/>
    <mergeCell ref="BS25:CB25"/>
    <mergeCell ref="AP25:BF25"/>
    <mergeCell ref="CD27:CQ27"/>
    <mergeCell ref="BO26:BR26"/>
    <mergeCell ref="CD25:CQ25"/>
    <mergeCell ref="CD26:CQ26"/>
    <mergeCell ref="BG27:BN27"/>
    <mergeCell ref="AP26:BF26"/>
    <mergeCell ref="BS26:CB26"/>
    <mergeCell ref="BS27:CB27"/>
    <mergeCell ref="BO27:BR27"/>
    <mergeCell ref="BG28:BN28"/>
    <mergeCell ref="BO28:BR28"/>
    <mergeCell ref="CD28:CQ28"/>
    <mergeCell ref="DD28:DK28"/>
    <mergeCell ref="CZ28:DC28"/>
    <mergeCell ref="BS28:CB28"/>
    <mergeCell ref="BG26:BN26"/>
    <mergeCell ref="AL27:AO27"/>
    <mergeCell ref="R28:Y28"/>
    <mergeCell ref="Z28:AC28"/>
    <mergeCell ref="AD28:AK28"/>
    <mergeCell ref="AL28:AO28"/>
    <mergeCell ref="R27:Y27"/>
    <mergeCell ref="Z27:AC27"/>
    <mergeCell ref="AD27:AK27"/>
    <mergeCell ref="AP28:BF28"/>
    <mergeCell ref="CZ27:DC27"/>
    <mergeCell ref="DD27:DK27"/>
    <mergeCell ref="CR27:CY27"/>
    <mergeCell ref="DW34:EC34"/>
    <mergeCell ref="DD33:DK33"/>
    <mergeCell ref="DL33:DV33"/>
    <mergeCell ref="DW33:EC33"/>
    <mergeCell ref="DD34:DK34"/>
    <mergeCell ref="DL34:DV34"/>
    <mergeCell ref="BG29:BQ29"/>
    <mergeCell ref="BX30:CB30"/>
    <mergeCell ref="AP30:AS32"/>
    <mergeCell ref="BG32:BL32"/>
    <mergeCell ref="BX32:CB32"/>
    <mergeCell ref="AX30:BF30"/>
    <mergeCell ref="BR29:CB29"/>
    <mergeCell ref="BM30:BQ30"/>
    <mergeCell ref="BR30:BW30"/>
    <mergeCell ref="CZ31:DC31"/>
    <mergeCell ref="CF31:CQ31"/>
    <mergeCell ref="BR31:BW31"/>
    <mergeCell ref="BX31:CB31"/>
    <mergeCell ref="BG31:BL31"/>
    <mergeCell ref="CF30:CQ30"/>
    <mergeCell ref="DD31:DK31"/>
    <mergeCell ref="CZ34:DC34"/>
    <mergeCell ref="CR34:CY34"/>
    <mergeCell ref="CF32:CQ32"/>
    <mergeCell ref="CD33:CQ33"/>
    <mergeCell ref="CD34:CQ34"/>
    <mergeCell ref="CZ33:DC33"/>
    <mergeCell ref="CZ32:DC32"/>
    <mergeCell ref="R29:Y29"/>
    <mergeCell ref="Z29:AC29"/>
    <mergeCell ref="AD29:AK29"/>
    <mergeCell ref="AL29:AO29"/>
    <mergeCell ref="R30:Y30"/>
    <mergeCell ref="AP29:BF29"/>
    <mergeCell ref="Z30:AC30"/>
    <mergeCell ref="AD30:AK30"/>
    <mergeCell ref="R32:Y32"/>
    <mergeCell ref="AL30:AO30"/>
    <mergeCell ref="CR32:CY32"/>
    <mergeCell ref="R31:Y31"/>
    <mergeCell ref="Z31:AC31"/>
    <mergeCell ref="AD31:AK31"/>
    <mergeCell ref="AT30:AT32"/>
    <mergeCell ref="BM32:BQ32"/>
    <mergeCell ref="AL31:AO31"/>
    <mergeCell ref="BM31:BQ31"/>
    <mergeCell ref="AQ34:BF34"/>
    <mergeCell ref="CR31:CY31"/>
    <mergeCell ref="Z32:AC32"/>
    <mergeCell ref="AD32:AK32"/>
    <mergeCell ref="AL32:AO32"/>
    <mergeCell ref="BR32:BW32"/>
    <mergeCell ref="BG30:BL30"/>
    <mergeCell ref="BV36:CB36"/>
    <mergeCell ref="AZ35:BF35"/>
    <mergeCell ref="AL36:AO36"/>
    <mergeCell ref="AL35:AO35"/>
    <mergeCell ref="BG35:BU35"/>
    <mergeCell ref="BG34:CB34"/>
    <mergeCell ref="R33:Y33"/>
    <mergeCell ref="Z33:AC33"/>
    <mergeCell ref="AD33:AK33"/>
    <mergeCell ref="AL33:AO33"/>
    <mergeCell ref="CZ39:DC39"/>
    <mergeCell ref="DD39:DK39"/>
    <mergeCell ref="BV37:CB37"/>
    <mergeCell ref="BV35:CB35"/>
    <mergeCell ref="CR37:CY37"/>
    <mergeCell ref="CZ35:DC35"/>
    <mergeCell ref="CZ36:DC36"/>
    <mergeCell ref="DD36:DK36"/>
    <mergeCell ref="DD35:DK35"/>
    <mergeCell ref="CD37:CQ37"/>
    <mergeCell ref="CD38:CQ38"/>
    <mergeCell ref="CD36:CQ36"/>
    <mergeCell ref="CR36:CY36"/>
    <mergeCell ref="CR35:CY35"/>
    <mergeCell ref="CD35:CQ35"/>
    <mergeCell ref="CR33:CY33"/>
    <mergeCell ref="CZ37:DC37"/>
    <mergeCell ref="DD37:DK37"/>
    <mergeCell ref="DL37:DV37"/>
    <mergeCell ref="DD38:DK38"/>
    <mergeCell ref="CZ38:DC38"/>
    <mergeCell ref="CR38:CY38"/>
    <mergeCell ref="DW35:EC35"/>
    <mergeCell ref="DW37:EC37"/>
    <mergeCell ref="CR39:CY39"/>
    <mergeCell ref="DL38:DV38"/>
    <mergeCell ref="DW36:EC36"/>
    <mergeCell ref="DL36:DV36"/>
    <mergeCell ref="DL35:DV35"/>
    <mergeCell ref="R36:Y36"/>
    <mergeCell ref="Z36:AC36"/>
    <mergeCell ref="AD36:AK36"/>
    <mergeCell ref="R34:Y34"/>
    <mergeCell ref="AL34:AO34"/>
    <mergeCell ref="Z34:AC34"/>
    <mergeCell ref="AD34:AK34"/>
    <mergeCell ref="R35:Y35"/>
    <mergeCell ref="Z35:AC35"/>
    <mergeCell ref="AD35:AK35"/>
    <mergeCell ref="AZ39:BF39"/>
    <mergeCell ref="BV39:CB39"/>
    <mergeCell ref="CR41:CY41"/>
    <mergeCell ref="CZ41:DC41"/>
    <mergeCell ref="DL39:DV39"/>
    <mergeCell ref="DW39:EC39"/>
    <mergeCell ref="BV38:CB38"/>
    <mergeCell ref="CR40:CY40"/>
    <mergeCell ref="DL40:DV40"/>
    <mergeCell ref="CD39:CQ39"/>
    <mergeCell ref="CD40:CQ40"/>
    <mergeCell ref="CZ40:DC40"/>
    <mergeCell ref="DD40:DK40"/>
    <mergeCell ref="DW38:EC38"/>
    <mergeCell ref="DL49:DV49"/>
    <mergeCell ref="CZ48:DC48"/>
    <mergeCell ref="CZ46:DC46"/>
    <mergeCell ref="DD45:DK45"/>
    <mergeCell ref="DL43:DV43"/>
    <mergeCell ref="CZ45:DC45"/>
    <mergeCell ref="DW41:EC41"/>
    <mergeCell ref="DD42:DK42"/>
    <mergeCell ref="DL41:DV41"/>
    <mergeCell ref="DW42:EC42"/>
    <mergeCell ref="DL42:DV42"/>
    <mergeCell ref="DD41:DK41"/>
    <mergeCell ref="CZ42:DC42"/>
    <mergeCell ref="CR44:CY44"/>
    <mergeCell ref="CZ44:DC44"/>
    <mergeCell ref="DD44:DK44"/>
    <mergeCell ref="CR45:CY45"/>
    <mergeCell ref="DD47:DK47"/>
    <mergeCell ref="DD48:DK48"/>
    <mergeCell ref="DW40:EC40"/>
    <mergeCell ref="CZ43:DC43"/>
    <mergeCell ref="DL45:DV45"/>
    <mergeCell ref="DD43:DK43"/>
    <mergeCell ref="CR43:CY43"/>
    <mergeCell ref="CR42:CY42"/>
    <mergeCell ref="B5:Q5"/>
    <mergeCell ref="B6:Q6"/>
    <mergeCell ref="B7:Q7"/>
    <mergeCell ref="B8:Q8"/>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W44:EC44"/>
    <mergeCell ref="DL46:DV46"/>
    <mergeCell ref="DW45:EC45"/>
    <mergeCell ref="DW43:EC43"/>
    <mergeCell ref="DW46:EC46"/>
    <mergeCell ref="DD46:DK46"/>
    <mergeCell ref="CD44:CE48"/>
    <mergeCell ref="B13:Q13"/>
    <mergeCell ref="B14:Q14"/>
    <mergeCell ref="B15:Q15"/>
    <mergeCell ref="B17:Q17"/>
    <mergeCell ref="B16:Q16"/>
    <mergeCell ref="B19:Q19"/>
    <mergeCell ref="B26:Q26"/>
    <mergeCell ref="B27:Q27"/>
    <mergeCell ref="B9:Q9"/>
    <mergeCell ref="B10:Q10"/>
    <mergeCell ref="B11:Q11"/>
    <mergeCell ref="B12:Q12"/>
    <mergeCell ref="B31:Q31"/>
    <mergeCell ref="B32:Q32"/>
    <mergeCell ref="B33:Q33"/>
    <mergeCell ref="B36:Q36"/>
    <mergeCell ref="B34:Q34"/>
    <mergeCell ref="B35:Q35"/>
    <mergeCell ref="B28:Q28"/>
    <mergeCell ref="B20:Q20"/>
    <mergeCell ref="B21:Q21"/>
    <mergeCell ref="B22:Q22"/>
    <mergeCell ref="B23:Q23"/>
    <mergeCell ref="B24:Q24"/>
    <mergeCell ref="B25:Q25"/>
    <mergeCell ref="B29:Q29"/>
    <mergeCell ref="B30:Q30"/>
    <mergeCell ref="CD16:CQ16"/>
    <mergeCell ref="CD17:CQ17"/>
    <mergeCell ref="CR16:CY16"/>
    <mergeCell ref="CZ16:DC16"/>
    <mergeCell ref="DD16:DP16"/>
    <mergeCell ref="DQ16:EC16"/>
    <mergeCell ref="BG36:BU36"/>
    <mergeCell ref="AZ41:BF41"/>
    <mergeCell ref="AZ36:BF36"/>
    <mergeCell ref="AZ38:BF38"/>
    <mergeCell ref="BG38:BU38"/>
    <mergeCell ref="BG37:BU37"/>
    <mergeCell ref="AZ37:BF37"/>
    <mergeCell ref="AP22:BF22"/>
    <mergeCell ref="AP24:BF24"/>
    <mergeCell ref="AP16:BF16"/>
    <mergeCell ref="AP17:BF17"/>
    <mergeCell ref="AP18:BF18"/>
    <mergeCell ref="AP19:BF19"/>
    <mergeCell ref="AP20:BF20"/>
    <mergeCell ref="AP21:BF21"/>
    <mergeCell ref="AZ40:BF40"/>
    <mergeCell ref="BV40:CB40"/>
    <mergeCell ref="BG39:BK41"/>
    <mergeCell ref="CD49:CQ49"/>
    <mergeCell ref="AQ35:AY35"/>
    <mergeCell ref="AQ36:AY36"/>
    <mergeCell ref="AQ37:AY37"/>
    <mergeCell ref="AQ38:AY38"/>
    <mergeCell ref="AQ39:AY39"/>
    <mergeCell ref="AQ40:AY40"/>
    <mergeCell ref="CD29:CE32"/>
    <mergeCell ref="AQ41:AY41"/>
    <mergeCell ref="BV41:CB41"/>
    <mergeCell ref="CF29:CQ29"/>
    <mergeCell ref="BM39:BU39"/>
    <mergeCell ref="BM40:BU40"/>
    <mergeCell ref="BM41:BU41"/>
    <mergeCell ref="AX31:BF31"/>
    <mergeCell ref="AX32:BF32"/>
    <mergeCell ref="CF48:CQ48"/>
    <mergeCell ref="CD41:CQ41"/>
    <mergeCell ref="CD42:CQ42"/>
    <mergeCell ref="CD43:CQ43"/>
    <mergeCell ref="CF44:CQ44"/>
    <mergeCell ref="CF45:CQ45"/>
    <mergeCell ref="CF46:CQ46"/>
    <mergeCell ref="CF47:CQ47"/>
    <mergeCell ref="BG20:BN20"/>
    <mergeCell ref="BO20:BR20"/>
    <mergeCell ref="BS20:CB20"/>
    <mergeCell ref="AL19:AO19"/>
    <mergeCell ref="BG19:BN19"/>
    <mergeCell ref="B18:Q18"/>
    <mergeCell ref="R18:Y18"/>
    <mergeCell ref="Z18:AC18"/>
    <mergeCell ref="AD18:AK18"/>
    <mergeCell ref="R19:Y19"/>
    <mergeCell ref="Z19:AC19"/>
    <mergeCell ref="AD19:AK19"/>
    <mergeCell ref="DQ20:EC20"/>
    <mergeCell ref="CD20:CQ20"/>
    <mergeCell ref="CR20:CY20"/>
    <mergeCell ref="CZ20:DC20"/>
    <mergeCell ref="DD20:DP20"/>
    <mergeCell ref="DL30:DV30"/>
    <mergeCell ref="CR29:CY29"/>
    <mergeCell ref="CZ29:DC29"/>
    <mergeCell ref="DW28:EC28"/>
    <mergeCell ref="DL28:DV28"/>
    <mergeCell ref="CR30:CY30"/>
    <mergeCell ref="CZ30:DC30"/>
    <mergeCell ref="CR28:CY28"/>
    <mergeCell ref="DW27:EC27"/>
    <mergeCell ref="DL27:DV27"/>
    <mergeCell ref="CR21:CY21"/>
    <mergeCell ref="DQ21:EC21"/>
    <mergeCell ref="CD21:CQ21"/>
    <mergeCell ref="DW32:EC32"/>
    <mergeCell ref="DD29:DK29"/>
    <mergeCell ref="DL29:DV29"/>
    <mergeCell ref="DW29:EC29"/>
    <mergeCell ref="DW30:EC30"/>
    <mergeCell ref="DD32:DK32"/>
    <mergeCell ref="DL32:DV32"/>
    <mergeCell ref="DW31:EC31"/>
    <mergeCell ref="DD30:DK30"/>
    <mergeCell ref="DL31:DV31"/>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67" zoomScale="70" zoomScaleNormal="25" zoomScaleSheetLayoutView="70" workbookViewId="0">
      <selection activeCell="AF75" sqref="AF75:AJ75"/>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100" t="s">
        <v>428</v>
      </c>
      <c r="DK2" s="1101"/>
      <c r="DL2" s="1101"/>
      <c r="DM2" s="1101"/>
      <c r="DN2" s="1101"/>
      <c r="DO2" s="1102"/>
      <c r="DP2" s="197"/>
      <c r="DQ2" s="1100" t="s">
        <v>429</v>
      </c>
      <c r="DR2" s="1101"/>
      <c r="DS2" s="1101"/>
      <c r="DT2" s="1101"/>
      <c r="DU2" s="1101"/>
      <c r="DV2" s="1101"/>
      <c r="DW2" s="1101"/>
      <c r="DX2" s="1101"/>
      <c r="DY2" s="1101"/>
      <c r="DZ2" s="1102"/>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9" t="s">
        <v>432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90" t="s">
        <v>434</v>
      </c>
      <c r="B5" s="991"/>
      <c r="C5" s="991"/>
      <c r="D5" s="991"/>
      <c r="E5" s="991"/>
      <c r="F5" s="991"/>
      <c r="G5" s="991"/>
      <c r="H5" s="991"/>
      <c r="I5" s="991"/>
      <c r="J5" s="991"/>
      <c r="K5" s="991"/>
      <c r="L5" s="991"/>
      <c r="M5" s="991"/>
      <c r="N5" s="991"/>
      <c r="O5" s="991"/>
      <c r="P5" s="992"/>
      <c r="Q5" s="984" t="s">
        <v>435</v>
      </c>
      <c r="R5" s="985"/>
      <c r="S5" s="985"/>
      <c r="T5" s="985"/>
      <c r="U5" s="986"/>
      <c r="V5" s="984" t="s">
        <v>436</v>
      </c>
      <c r="W5" s="985"/>
      <c r="X5" s="985"/>
      <c r="Y5" s="985"/>
      <c r="Z5" s="986"/>
      <c r="AA5" s="984" t="s">
        <v>437</v>
      </c>
      <c r="AB5" s="985"/>
      <c r="AC5" s="985"/>
      <c r="AD5" s="985"/>
      <c r="AE5" s="985"/>
      <c r="AF5" s="1098" t="s">
        <v>438</v>
      </c>
      <c r="AG5" s="985"/>
      <c r="AH5" s="985"/>
      <c r="AI5" s="985"/>
      <c r="AJ5" s="1018"/>
      <c r="AK5" s="985" t="s">
        <v>439</v>
      </c>
      <c r="AL5" s="985"/>
      <c r="AM5" s="985"/>
      <c r="AN5" s="985"/>
      <c r="AO5" s="986"/>
      <c r="AP5" s="984" t="s">
        <v>440</v>
      </c>
      <c r="AQ5" s="985"/>
      <c r="AR5" s="985"/>
      <c r="AS5" s="985"/>
      <c r="AT5" s="986"/>
      <c r="AU5" s="984" t="s">
        <v>441</v>
      </c>
      <c r="AV5" s="985"/>
      <c r="AW5" s="985"/>
      <c r="AX5" s="985"/>
      <c r="AY5" s="1018"/>
      <c r="AZ5" s="204"/>
      <c r="BA5" s="204"/>
      <c r="BB5" s="204"/>
      <c r="BC5" s="204"/>
      <c r="BD5" s="204"/>
      <c r="BE5" s="205"/>
      <c r="BF5" s="205"/>
      <c r="BG5" s="205"/>
      <c r="BH5" s="205"/>
      <c r="BI5" s="205"/>
      <c r="BJ5" s="205"/>
      <c r="BK5" s="205"/>
      <c r="BL5" s="205"/>
      <c r="BM5" s="205"/>
      <c r="BN5" s="205"/>
      <c r="BO5" s="205"/>
      <c r="BP5" s="205"/>
      <c r="BQ5" s="990" t="s">
        <v>442</v>
      </c>
      <c r="BR5" s="991"/>
      <c r="BS5" s="991"/>
      <c r="BT5" s="991"/>
      <c r="BU5" s="991"/>
      <c r="BV5" s="991"/>
      <c r="BW5" s="991"/>
      <c r="BX5" s="991"/>
      <c r="BY5" s="991"/>
      <c r="BZ5" s="991"/>
      <c r="CA5" s="991"/>
      <c r="CB5" s="991"/>
      <c r="CC5" s="991"/>
      <c r="CD5" s="991"/>
      <c r="CE5" s="991"/>
      <c r="CF5" s="991"/>
      <c r="CG5" s="992"/>
      <c r="CH5" s="984" t="s">
        <v>443</v>
      </c>
      <c r="CI5" s="985"/>
      <c r="CJ5" s="985"/>
      <c r="CK5" s="985"/>
      <c r="CL5" s="986"/>
      <c r="CM5" s="984" t="s">
        <v>444</v>
      </c>
      <c r="CN5" s="985"/>
      <c r="CO5" s="985"/>
      <c r="CP5" s="985"/>
      <c r="CQ5" s="986"/>
      <c r="CR5" s="984" t="s">
        <v>445</v>
      </c>
      <c r="CS5" s="985"/>
      <c r="CT5" s="985"/>
      <c r="CU5" s="985"/>
      <c r="CV5" s="986"/>
      <c r="CW5" s="984" t="s">
        <v>446</v>
      </c>
      <c r="CX5" s="985"/>
      <c r="CY5" s="985"/>
      <c r="CZ5" s="985"/>
      <c r="DA5" s="986"/>
      <c r="DB5" s="984" t="s">
        <v>447</v>
      </c>
      <c r="DC5" s="985"/>
      <c r="DD5" s="985"/>
      <c r="DE5" s="985"/>
      <c r="DF5" s="986"/>
      <c r="DG5" s="1111" t="s">
        <v>448</v>
      </c>
      <c r="DH5" s="1112"/>
      <c r="DI5" s="1112"/>
      <c r="DJ5" s="1112"/>
      <c r="DK5" s="1113"/>
      <c r="DL5" s="1111" t="s">
        <v>449</v>
      </c>
      <c r="DM5" s="1112"/>
      <c r="DN5" s="1112"/>
      <c r="DO5" s="1112"/>
      <c r="DP5" s="1113"/>
      <c r="DQ5" s="984" t="s">
        <v>450</v>
      </c>
      <c r="DR5" s="985"/>
      <c r="DS5" s="985"/>
      <c r="DT5" s="985"/>
      <c r="DU5" s="986"/>
      <c r="DV5" s="984" t="s">
        <v>441</v>
      </c>
      <c r="DW5" s="985"/>
      <c r="DX5" s="985"/>
      <c r="DY5" s="985"/>
      <c r="DZ5" s="1018"/>
      <c r="EA5" s="202"/>
    </row>
    <row r="6" spans="1:131" s="203" customFormat="1" ht="26.25" customHeight="1" thickBot="1">
      <c r="A6" s="993"/>
      <c r="B6" s="994"/>
      <c r="C6" s="994"/>
      <c r="D6" s="994"/>
      <c r="E6" s="994"/>
      <c r="F6" s="994"/>
      <c r="G6" s="994"/>
      <c r="H6" s="994"/>
      <c r="I6" s="994"/>
      <c r="J6" s="994"/>
      <c r="K6" s="994"/>
      <c r="L6" s="994"/>
      <c r="M6" s="994"/>
      <c r="N6" s="994"/>
      <c r="O6" s="994"/>
      <c r="P6" s="995"/>
      <c r="Q6" s="987"/>
      <c r="R6" s="988"/>
      <c r="S6" s="988"/>
      <c r="T6" s="988"/>
      <c r="U6" s="989"/>
      <c r="V6" s="987"/>
      <c r="W6" s="988"/>
      <c r="X6" s="988"/>
      <c r="Y6" s="988"/>
      <c r="Z6" s="989"/>
      <c r="AA6" s="987"/>
      <c r="AB6" s="988"/>
      <c r="AC6" s="988"/>
      <c r="AD6" s="988"/>
      <c r="AE6" s="988"/>
      <c r="AF6" s="1099"/>
      <c r="AG6" s="988"/>
      <c r="AH6" s="988"/>
      <c r="AI6" s="988"/>
      <c r="AJ6" s="1019"/>
      <c r="AK6" s="988"/>
      <c r="AL6" s="988"/>
      <c r="AM6" s="988"/>
      <c r="AN6" s="988"/>
      <c r="AO6" s="989"/>
      <c r="AP6" s="987"/>
      <c r="AQ6" s="988"/>
      <c r="AR6" s="988"/>
      <c r="AS6" s="988"/>
      <c r="AT6" s="989"/>
      <c r="AU6" s="987"/>
      <c r="AV6" s="988"/>
      <c r="AW6" s="988"/>
      <c r="AX6" s="988"/>
      <c r="AY6" s="1019"/>
      <c r="AZ6" s="200"/>
      <c r="BA6" s="200"/>
      <c r="BB6" s="200"/>
      <c r="BC6" s="200"/>
      <c r="BD6" s="200"/>
      <c r="BE6" s="201"/>
      <c r="BF6" s="201"/>
      <c r="BG6" s="201"/>
      <c r="BH6" s="201"/>
      <c r="BI6" s="201"/>
      <c r="BJ6" s="201"/>
      <c r="BK6" s="201"/>
      <c r="BL6" s="201"/>
      <c r="BM6" s="201"/>
      <c r="BN6" s="201"/>
      <c r="BO6" s="201"/>
      <c r="BP6" s="201"/>
      <c r="BQ6" s="993"/>
      <c r="BR6" s="994"/>
      <c r="BS6" s="994"/>
      <c r="BT6" s="994"/>
      <c r="BU6" s="994"/>
      <c r="BV6" s="994"/>
      <c r="BW6" s="994"/>
      <c r="BX6" s="994"/>
      <c r="BY6" s="994"/>
      <c r="BZ6" s="994"/>
      <c r="CA6" s="994"/>
      <c r="CB6" s="994"/>
      <c r="CC6" s="994"/>
      <c r="CD6" s="994"/>
      <c r="CE6" s="994"/>
      <c r="CF6" s="994"/>
      <c r="CG6" s="995"/>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114"/>
      <c r="DH6" s="1115"/>
      <c r="DI6" s="1115"/>
      <c r="DJ6" s="1115"/>
      <c r="DK6" s="1116"/>
      <c r="DL6" s="1114"/>
      <c r="DM6" s="1115"/>
      <c r="DN6" s="1115"/>
      <c r="DO6" s="1115"/>
      <c r="DP6" s="1116"/>
      <c r="DQ6" s="987"/>
      <c r="DR6" s="988"/>
      <c r="DS6" s="988"/>
      <c r="DT6" s="988"/>
      <c r="DU6" s="989"/>
      <c r="DV6" s="987"/>
      <c r="DW6" s="988"/>
      <c r="DX6" s="988"/>
      <c r="DY6" s="988"/>
      <c r="DZ6" s="1019"/>
      <c r="EA6" s="202"/>
    </row>
    <row r="7" spans="1:131" s="203" customFormat="1" ht="26.25" customHeight="1" thickTop="1">
      <c r="A7" s="206">
        <v>1</v>
      </c>
      <c r="B7" s="1045" t="s">
        <v>451</v>
      </c>
      <c r="C7" s="1046"/>
      <c r="D7" s="1046"/>
      <c r="E7" s="1046"/>
      <c r="F7" s="1046"/>
      <c r="G7" s="1046"/>
      <c r="H7" s="1046"/>
      <c r="I7" s="1046"/>
      <c r="J7" s="1046"/>
      <c r="K7" s="1046"/>
      <c r="L7" s="1046"/>
      <c r="M7" s="1046"/>
      <c r="N7" s="1046"/>
      <c r="O7" s="1046"/>
      <c r="P7" s="1047"/>
      <c r="Q7" s="1095">
        <v>151116</v>
      </c>
      <c r="R7" s="1096"/>
      <c r="S7" s="1096"/>
      <c r="T7" s="1096"/>
      <c r="U7" s="1096"/>
      <c r="V7" s="1096">
        <v>146533</v>
      </c>
      <c r="W7" s="1096"/>
      <c r="X7" s="1096"/>
      <c r="Y7" s="1096"/>
      <c r="Z7" s="1096"/>
      <c r="AA7" s="1096">
        <v>4583</v>
      </c>
      <c r="AB7" s="1096"/>
      <c r="AC7" s="1096"/>
      <c r="AD7" s="1096"/>
      <c r="AE7" s="1097"/>
      <c r="AF7" s="1087">
        <v>970</v>
      </c>
      <c r="AG7" s="1088"/>
      <c r="AH7" s="1088"/>
      <c r="AI7" s="1088"/>
      <c r="AJ7" s="1089"/>
      <c r="AK7" s="1093">
        <v>1195</v>
      </c>
      <c r="AL7" s="1094"/>
      <c r="AM7" s="1094"/>
      <c r="AN7" s="1094"/>
      <c r="AO7" s="1094"/>
      <c r="AP7" s="1094">
        <v>130921</v>
      </c>
      <c r="AQ7" s="1094"/>
      <c r="AR7" s="1094"/>
      <c r="AS7" s="1094"/>
      <c r="AT7" s="1094"/>
      <c r="AU7" s="1103"/>
      <c r="AV7" s="1103"/>
      <c r="AW7" s="1103"/>
      <c r="AX7" s="1103"/>
      <c r="AY7" s="1104"/>
      <c r="AZ7" s="200"/>
      <c r="BA7" s="200"/>
      <c r="BB7" s="200"/>
      <c r="BC7" s="200"/>
      <c r="BD7" s="200"/>
      <c r="BE7" s="201"/>
      <c r="BF7" s="201"/>
      <c r="BG7" s="201"/>
      <c r="BH7" s="201"/>
      <c r="BI7" s="201"/>
      <c r="BJ7" s="201"/>
      <c r="BK7" s="201"/>
      <c r="BL7" s="201"/>
      <c r="BM7" s="201"/>
      <c r="BN7" s="201"/>
      <c r="BO7" s="201"/>
      <c r="BP7" s="201"/>
      <c r="BQ7" s="207">
        <v>1</v>
      </c>
      <c r="BR7" s="208" t="s">
        <v>592</v>
      </c>
      <c r="BS7" s="1090" t="s">
        <v>583</v>
      </c>
      <c r="BT7" s="1091"/>
      <c r="BU7" s="1091"/>
      <c r="BV7" s="1091"/>
      <c r="BW7" s="1091"/>
      <c r="BX7" s="1091"/>
      <c r="BY7" s="1091"/>
      <c r="BZ7" s="1091"/>
      <c r="CA7" s="1091"/>
      <c r="CB7" s="1091"/>
      <c r="CC7" s="1091"/>
      <c r="CD7" s="1091"/>
      <c r="CE7" s="1091"/>
      <c r="CF7" s="1091"/>
      <c r="CG7" s="1092"/>
      <c r="CH7" s="1105">
        <v>-21</v>
      </c>
      <c r="CI7" s="1106"/>
      <c r="CJ7" s="1106"/>
      <c r="CK7" s="1106"/>
      <c r="CL7" s="1107"/>
      <c r="CM7" s="1105">
        <v>1447</v>
      </c>
      <c r="CN7" s="1106"/>
      <c r="CO7" s="1106"/>
      <c r="CP7" s="1106"/>
      <c r="CQ7" s="1107"/>
      <c r="CR7" s="1105">
        <v>5</v>
      </c>
      <c r="CS7" s="1106"/>
      <c r="CT7" s="1106"/>
      <c r="CU7" s="1106"/>
      <c r="CV7" s="1107"/>
      <c r="CW7" s="1105">
        <v>0</v>
      </c>
      <c r="CX7" s="1106"/>
      <c r="CY7" s="1106"/>
      <c r="CZ7" s="1106"/>
      <c r="DA7" s="1107"/>
      <c r="DB7" s="1105">
        <v>0</v>
      </c>
      <c r="DC7" s="1106"/>
      <c r="DD7" s="1106"/>
      <c r="DE7" s="1106"/>
      <c r="DF7" s="1107"/>
      <c r="DG7" s="1105">
        <v>6116</v>
      </c>
      <c r="DH7" s="1106"/>
      <c r="DI7" s="1106"/>
      <c r="DJ7" s="1106"/>
      <c r="DK7" s="1107"/>
      <c r="DL7" s="1105">
        <v>0</v>
      </c>
      <c r="DM7" s="1106"/>
      <c r="DN7" s="1106"/>
      <c r="DO7" s="1106"/>
      <c r="DP7" s="1107"/>
      <c r="DQ7" s="1105">
        <v>3364</v>
      </c>
      <c r="DR7" s="1106"/>
      <c r="DS7" s="1106"/>
      <c r="DT7" s="1106"/>
      <c r="DU7" s="1107"/>
      <c r="DV7" s="1108"/>
      <c r="DW7" s="1109"/>
      <c r="DX7" s="1109"/>
      <c r="DY7" s="1109"/>
      <c r="DZ7" s="1110"/>
      <c r="EA7" s="202"/>
    </row>
    <row r="8" spans="1:131" s="203" customFormat="1" ht="26.25" customHeight="1">
      <c r="A8" s="209">
        <v>2</v>
      </c>
      <c r="B8" s="1027" t="s">
        <v>452</v>
      </c>
      <c r="C8" s="1028"/>
      <c r="D8" s="1028"/>
      <c r="E8" s="1028"/>
      <c r="F8" s="1028"/>
      <c r="G8" s="1028"/>
      <c r="H8" s="1028"/>
      <c r="I8" s="1028"/>
      <c r="J8" s="1028"/>
      <c r="K8" s="1028"/>
      <c r="L8" s="1028"/>
      <c r="M8" s="1028"/>
      <c r="N8" s="1028"/>
      <c r="O8" s="1028"/>
      <c r="P8" s="1029"/>
      <c r="Q8" s="1042">
        <v>15</v>
      </c>
      <c r="R8" s="1043"/>
      <c r="S8" s="1043"/>
      <c r="T8" s="1043"/>
      <c r="U8" s="1043"/>
      <c r="V8" s="1043">
        <v>15</v>
      </c>
      <c r="W8" s="1043"/>
      <c r="X8" s="1043"/>
      <c r="Y8" s="1043"/>
      <c r="Z8" s="1043"/>
      <c r="AA8" s="1043">
        <v>0</v>
      </c>
      <c r="AB8" s="1043"/>
      <c r="AC8" s="1043"/>
      <c r="AD8" s="1043"/>
      <c r="AE8" s="1044"/>
      <c r="AF8" s="1035">
        <v>0</v>
      </c>
      <c r="AG8" s="1036"/>
      <c r="AH8" s="1036"/>
      <c r="AI8" s="1036"/>
      <c r="AJ8" s="1037"/>
      <c r="AK8" s="1085" t="s">
        <v>580</v>
      </c>
      <c r="AL8" s="1086"/>
      <c r="AM8" s="1086"/>
      <c r="AN8" s="1086"/>
      <c r="AO8" s="1086"/>
      <c r="AP8" s="1086">
        <v>18</v>
      </c>
      <c r="AQ8" s="1086"/>
      <c r="AR8" s="1086"/>
      <c r="AS8" s="1086"/>
      <c r="AT8" s="1086"/>
      <c r="AU8" s="1082"/>
      <c r="AV8" s="1082"/>
      <c r="AW8" s="1082"/>
      <c r="AX8" s="1082"/>
      <c r="AY8" s="1083"/>
      <c r="AZ8" s="200"/>
      <c r="BA8" s="200"/>
      <c r="BB8" s="200"/>
      <c r="BC8" s="200"/>
      <c r="BD8" s="200"/>
      <c r="BE8" s="201"/>
      <c r="BF8" s="201"/>
      <c r="BG8" s="201"/>
      <c r="BH8" s="201"/>
      <c r="BI8" s="201"/>
      <c r="BJ8" s="201"/>
      <c r="BK8" s="201"/>
      <c r="BL8" s="201"/>
      <c r="BM8" s="201"/>
      <c r="BN8" s="201"/>
      <c r="BO8" s="201"/>
      <c r="BP8" s="201"/>
      <c r="BQ8" s="210">
        <v>2</v>
      </c>
      <c r="BR8" s="211"/>
      <c r="BS8" s="1015" t="s">
        <v>584</v>
      </c>
      <c r="BT8" s="1016"/>
      <c r="BU8" s="1016"/>
      <c r="BV8" s="1016"/>
      <c r="BW8" s="1016"/>
      <c r="BX8" s="1016"/>
      <c r="BY8" s="1016"/>
      <c r="BZ8" s="1016"/>
      <c r="CA8" s="1016"/>
      <c r="CB8" s="1016"/>
      <c r="CC8" s="1016"/>
      <c r="CD8" s="1016"/>
      <c r="CE8" s="1016"/>
      <c r="CF8" s="1016"/>
      <c r="CG8" s="1017"/>
      <c r="CH8" s="1000">
        <v>0</v>
      </c>
      <c r="CI8" s="1001"/>
      <c r="CJ8" s="1001"/>
      <c r="CK8" s="1001"/>
      <c r="CL8" s="1002"/>
      <c r="CM8" s="1000">
        <v>20</v>
      </c>
      <c r="CN8" s="1001"/>
      <c r="CO8" s="1001"/>
      <c r="CP8" s="1001"/>
      <c r="CQ8" s="1002"/>
      <c r="CR8" s="1000">
        <v>3</v>
      </c>
      <c r="CS8" s="1001"/>
      <c r="CT8" s="1001"/>
      <c r="CU8" s="1001"/>
      <c r="CV8" s="1002"/>
      <c r="CW8" s="1000">
        <v>54</v>
      </c>
      <c r="CX8" s="1001"/>
      <c r="CY8" s="1001"/>
      <c r="CZ8" s="1001"/>
      <c r="DA8" s="1002"/>
      <c r="DB8" s="1000">
        <v>0</v>
      </c>
      <c r="DC8" s="1001"/>
      <c r="DD8" s="1001"/>
      <c r="DE8" s="1001"/>
      <c r="DF8" s="1002"/>
      <c r="DG8" s="1000">
        <v>0</v>
      </c>
      <c r="DH8" s="1001"/>
      <c r="DI8" s="1001"/>
      <c r="DJ8" s="1001"/>
      <c r="DK8" s="1002"/>
      <c r="DL8" s="1000">
        <v>0</v>
      </c>
      <c r="DM8" s="1001"/>
      <c r="DN8" s="1001"/>
      <c r="DO8" s="1001"/>
      <c r="DP8" s="1002"/>
      <c r="DQ8" s="1000">
        <v>0</v>
      </c>
      <c r="DR8" s="1001"/>
      <c r="DS8" s="1001"/>
      <c r="DT8" s="1001"/>
      <c r="DU8" s="1002"/>
      <c r="DV8" s="1011"/>
      <c r="DW8" s="1012"/>
      <c r="DX8" s="1012"/>
      <c r="DY8" s="1012"/>
      <c r="DZ8" s="1013"/>
      <c r="EA8" s="202"/>
    </row>
    <row r="9" spans="1:131" s="203" customFormat="1" ht="26.25" customHeight="1">
      <c r="A9" s="209">
        <v>3</v>
      </c>
      <c r="B9" s="1027" t="s">
        <v>453</v>
      </c>
      <c r="C9" s="1028"/>
      <c r="D9" s="1028"/>
      <c r="E9" s="1028"/>
      <c r="F9" s="1028"/>
      <c r="G9" s="1028"/>
      <c r="H9" s="1028"/>
      <c r="I9" s="1028"/>
      <c r="J9" s="1028"/>
      <c r="K9" s="1028"/>
      <c r="L9" s="1028"/>
      <c r="M9" s="1028"/>
      <c r="N9" s="1028"/>
      <c r="O9" s="1028"/>
      <c r="P9" s="1029"/>
      <c r="Q9" s="1042">
        <v>81</v>
      </c>
      <c r="R9" s="1043"/>
      <c r="S9" s="1043"/>
      <c r="T9" s="1043"/>
      <c r="U9" s="1043"/>
      <c r="V9" s="1043">
        <v>43</v>
      </c>
      <c r="W9" s="1043"/>
      <c r="X9" s="1043"/>
      <c r="Y9" s="1043"/>
      <c r="Z9" s="1043"/>
      <c r="AA9" s="1043">
        <v>39</v>
      </c>
      <c r="AB9" s="1043"/>
      <c r="AC9" s="1043"/>
      <c r="AD9" s="1043"/>
      <c r="AE9" s="1044"/>
      <c r="AF9" s="1035" t="s">
        <v>454</v>
      </c>
      <c r="AG9" s="1036"/>
      <c r="AH9" s="1036"/>
      <c r="AI9" s="1036"/>
      <c r="AJ9" s="1037"/>
      <c r="AK9" s="1085">
        <v>3</v>
      </c>
      <c r="AL9" s="1086"/>
      <c r="AM9" s="1086"/>
      <c r="AN9" s="1086"/>
      <c r="AO9" s="1086"/>
      <c r="AP9" s="1086">
        <v>154</v>
      </c>
      <c r="AQ9" s="1086"/>
      <c r="AR9" s="1086"/>
      <c r="AS9" s="1086"/>
      <c r="AT9" s="1086"/>
      <c r="AU9" s="1082"/>
      <c r="AV9" s="1082"/>
      <c r="AW9" s="1082"/>
      <c r="AX9" s="1082"/>
      <c r="AY9" s="1083"/>
      <c r="AZ9" s="200"/>
      <c r="BA9" s="200"/>
      <c r="BB9" s="200"/>
      <c r="BC9" s="200"/>
      <c r="BD9" s="200"/>
      <c r="BE9" s="201"/>
      <c r="BF9" s="201"/>
      <c r="BG9" s="201"/>
      <c r="BH9" s="201"/>
      <c r="BI9" s="201"/>
      <c r="BJ9" s="201"/>
      <c r="BK9" s="201"/>
      <c r="BL9" s="201"/>
      <c r="BM9" s="201"/>
      <c r="BN9" s="201"/>
      <c r="BO9" s="201"/>
      <c r="BP9" s="201"/>
      <c r="BQ9" s="210">
        <v>3</v>
      </c>
      <c r="BR9" s="211"/>
      <c r="BS9" s="1015" t="s">
        <v>585</v>
      </c>
      <c r="BT9" s="1016"/>
      <c r="BU9" s="1016"/>
      <c r="BV9" s="1016"/>
      <c r="BW9" s="1016"/>
      <c r="BX9" s="1016"/>
      <c r="BY9" s="1016"/>
      <c r="BZ9" s="1016"/>
      <c r="CA9" s="1016"/>
      <c r="CB9" s="1016"/>
      <c r="CC9" s="1016"/>
      <c r="CD9" s="1016"/>
      <c r="CE9" s="1016"/>
      <c r="CF9" s="1016"/>
      <c r="CG9" s="1017"/>
      <c r="CH9" s="1000">
        <v>21</v>
      </c>
      <c r="CI9" s="1001"/>
      <c r="CJ9" s="1001"/>
      <c r="CK9" s="1001"/>
      <c r="CL9" s="1002"/>
      <c r="CM9" s="1000">
        <v>147</v>
      </c>
      <c r="CN9" s="1001"/>
      <c r="CO9" s="1001"/>
      <c r="CP9" s="1001"/>
      <c r="CQ9" s="1002"/>
      <c r="CR9" s="1000">
        <v>15</v>
      </c>
      <c r="CS9" s="1001"/>
      <c r="CT9" s="1001"/>
      <c r="CU9" s="1001"/>
      <c r="CV9" s="1002"/>
      <c r="CW9" s="1000">
        <v>21</v>
      </c>
      <c r="CX9" s="1001"/>
      <c r="CY9" s="1001"/>
      <c r="CZ9" s="1001"/>
      <c r="DA9" s="1002"/>
      <c r="DB9" s="1000">
        <v>0</v>
      </c>
      <c r="DC9" s="1001"/>
      <c r="DD9" s="1001"/>
      <c r="DE9" s="1001"/>
      <c r="DF9" s="1002"/>
      <c r="DG9" s="1000">
        <v>0</v>
      </c>
      <c r="DH9" s="1001"/>
      <c r="DI9" s="1001"/>
      <c r="DJ9" s="1001"/>
      <c r="DK9" s="1002"/>
      <c r="DL9" s="1000">
        <v>0</v>
      </c>
      <c r="DM9" s="1001"/>
      <c r="DN9" s="1001"/>
      <c r="DO9" s="1001"/>
      <c r="DP9" s="1002"/>
      <c r="DQ9" s="1000">
        <v>0</v>
      </c>
      <c r="DR9" s="1001"/>
      <c r="DS9" s="1001"/>
      <c r="DT9" s="1001"/>
      <c r="DU9" s="1002"/>
      <c r="DV9" s="1011"/>
      <c r="DW9" s="1012"/>
      <c r="DX9" s="1012"/>
      <c r="DY9" s="1012"/>
      <c r="DZ9" s="1013"/>
      <c r="EA9" s="202"/>
    </row>
    <row r="10" spans="1:131" s="203" customFormat="1" ht="26.25" customHeight="1">
      <c r="A10" s="209">
        <v>4</v>
      </c>
      <c r="B10" s="1027" t="s">
        <v>455</v>
      </c>
      <c r="C10" s="1028"/>
      <c r="D10" s="1028"/>
      <c r="E10" s="1028"/>
      <c r="F10" s="1028"/>
      <c r="G10" s="1028"/>
      <c r="H10" s="1028"/>
      <c r="I10" s="1028"/>
      <c r="J10" s="1028"/>
      <c r="K10" s="1028"/>
      <c r="L10" s="1028"/>
      <c r="M10" s="1028"/>
      <c r="N10" s="1028"/>
      <c r="O10" s="1028"/>
      <c r="P10" s="1029"/>
      <c r="Q10" s="1042">
        <v>74</v>
      </c>
      <c r="R10" s="1043"/>
      <c r="S10" s="1043"/>
      <c r="T10" s="1043"/>
      <c r="U10" s="1043"/>
      <c r="V10" s="1043">
        <v>74</v>
      </c>
      <c r="W10" s="1043"/>
      <c r="X10" s="1043"/>
      <c r="Y10" s="1043"/>
      <c r="Z10" s="1043"/>
      <c r="AA10" s="1043">
        <v>0</v>
      </c>
      <c r="AB10" s="1043"/>
      <c r="AC10" s="1043"/>
      <c r="AD10" s="1043"/>
      <c r="AE10" s="1044"/>
      <c r="AF10" s="1035">
        <v>0</v>
      </c>
      <c r="AG10" s="1036"/>
      <c r="AH10" s="1036"/>
      <c r="AI10" s="1036"/>
      <c r="AJ10" s="1037"/>
      <c r="AK10" s="1085">
        <v>3</v>
      </c>
      <c r="AL10" s="1086"/>
      <c r="AM10" s="1086"/>
      <c r="AN10" s="1086"/>
      <c r="AO10" s="1086"/>
      <c r="AP10" s="1086">
        <v>3</v>
      </c>
      <c r="AQ10" s="1086"/>
      <c r="AR10" s="1086"/>
      <c r="AS10" s="1086"/>
      <c r="AT10" s="1086"/>
      <c r="AU10" s="1082"/>
      <c r="AV10" s="1082"/>
      <c r="AW10" s="1082"/>
      <c r="AX10" s="1082"/>
      <c r="AY10" s="1083"/>
      <c r="AZ10" s="200"/>
      <c r="BA10" s="200"/>
      <c r="BB10" s="200"/>
      <c r="BC10" s="200"/>
      <c r="BD10" s="200"/>
      <c r="BE10" s="201"/>
      <c r="BF10" s="201"/>
      <c r="BG10" s="201"/>
      <c r="BH10" s="201"/>
      <c r="BI10" s="201"/>
      <c r="BJ10" s="201"/>
      <c r="BK10" s="201"/>
      <c r="BL10" s="201"/>
      <c r="BM10" s="201"/>
      <c r="BN10" s="201"/>
      <c r="BO10" s="201"/>
      <c r="BP10" s="201"/>
      <c r="BQ10" s="210">
        <v>4</v>
      </c>
      <c r="BR10" s="211"/>
      <c r="BS10" s="1015" t="s">
        <v>586</v>
      </c>
      <c r="BT10" s="1016"/>
      <c r="BU10" s="1016"/>
      <c r="BV10" s="1016"/>
      <c r="BW10" s="1016"/>
      <c r="BX10" s="1016"/>
      <c r="BY10" s="1016"/>
      <c r="BZ10" s="1016"/>
      <c r="CA10" s="1016"/>
      <c r="CB10" s="1016"/>
      <c r="CC10" s="1016"/>
      <c r="CD10" s="1016"/>
      <c r="CE10" s="1016"/>
      <c r="CF10" s="1016"/>
      <c r="CG10" s="1017"/>
      <c r="CH10" s="1000">
        <v>-8</v>
      </c>
      <c r="CI10" s="1001"/>
      <c r="CJ10" s="1001"/>
      <c r="CK10" s="1001"/>
      <c r="CL10" s="1002"/>
      <c r="CM10" s="1000">
        <v>1577</v>
      </c>
      <c r="CN10" s="1001"/>
      <c r="CO10" s="1001"/>
      <c r="CP10" s="1001"/>
      <c r="CQ10" s="1002"/>
      <c r="CR10" s="1000">
        <v>53</v>
      </c>
      <c r="CS10" s="1001"/>
      <c r="CT10" s="1001"/>
      <c r="CU10" s="1001"/>
      <c r="CV10" s="1002"/>
      <c r="CW10" s="1000">
        <v>13</v>
      </c>
      <c r="CX10" s="1001"/>
      <c r="CY10" s="1001"/>
      <c r="CZ10" s="1001"/>
      <c r="DA10" s="1002"/>
      <c r="DB10" s="1000">
        <v>0</v>
      </c>
      <c r="DC10" s="1001"/>
      <c r="DD10" s="1001"/>
      <c r="DE10" s="1001"/>
      <c r="DF10" s="1002"/>
      <c r="DG10" s="1000">
        <v>0</v>
      </c>
      <c r="DH10" s="1001"/>
      <c r="DI10" s="1001"/>
      <c r="DJ10" s="1001"/>
      <c r="DK10" s="1002"/>
      <c r="DL10" s="1000">
        <v>0</v>
      </c>
      <c r="DM10" s="1001"/>
      <c r="DN10" s="1001"/>
      <c r="DO10" s="1001"/>
      <c r="DP10" s="1002"/>
      <c r="DQ10" s="1000">
        <v>0</v>
      </c>
      <c r="DR10" s="1001"/>
      <c r="DS10" s="1001"/>
      <c r="DT10" s="1001"/>
      <c r="DU10" s="1002"/>
      <c r="DV10" s="1011"/>
      <c r="DW10" s="1012"/>
      <c r="DX10" s="1012"/>
      <c r="DY10" s="1012"/>
      <c r="DZ10" s="1013"/>
      <c r="EA10" s="202"/>
    </row>
    <row r="11" spans="1:131" s="203" customFormat="1" ht="26.25" customHeight="1">
      <c r="A11" s="209">
        <v>5</v>
      </c>
      <c r="B11" s="1027"/>
      <c r="C11" s="1028"/>
      <c r="D11" s="1028"/>
      <c r="E11" s="1028"/>
      <c r="F11" s="1028"/>
      <c r="G11" s="1028"/>
      <c r="H11" s="1028"/>
      <c r="I11" s="1028"/>
      <c r="J11" s="1028"/>
      <c r="K11" s="1028"/>
      <c r="L11" s="1028"/>
      <c r="M11" s="1028"/>
      <c r="N11" s="1028"/>
      <c r="O11" s="1028"/>
      <c r="P11" s="1029"/>
      <c r="Q11" s="1042"/>
      <c r="R11" s="1043"/>
      <c r="S11" s="1043"/>
      <c r="T11" s="1043"/>
      <c r="U11" s="1043"/>
      <c r="V11" s="1043"/>
      <c r="W11" s="1043"/>
      <c r="X11" s="1043"/>
      <c r="Y11" s="1043"/>
      <c r="Z11" s="1043"/>
      <c r="AA11" s="1043"/>
      <c r="AB11" s="1043"/>
      <c r="AC11" s="1043"/>
      <c r="AD11" s="1043"/>
      <c r="AE11" s="1044"/>
      <c r="AF11" s="1035"/>
      <c r="AG11" s="1036"/>
      <c r="AH11" s="1036"/>
      <c r="AI11" s="1036"/>
      <c r="AJ11" s="1037"/>
      <c r="AK11" s="1085"/>
      <c r="AL11" s="1086"/>
      <c r="AM11" s="1086"/>
      <c r="AN11" s="1086"/>
      <c r="AO11" s="1086"/>
      <c r="AP11" s="1086"/>
      <c r="AQ11" s="1086"/>
      <c r="AR11" s="1086"/>
      <c r="AS11" s="1086"/>
      <c r="AT11" s="1086"/>
      <c r="AU11" s="1082"/>
      <c r="AV11" s="1082"/>
      <c r="AW11" s="1082"/>
      <c r="AX11" s="1082"/>
      <c r="AY11" s="1083"/>
      <c r="AZ11" s="200"/>
      <c r="BA11" s="200"/>
      <c r="BB11" s="200"/>
      <c r="BC11" s="200"/>
      <c r="BD11" s="200"/>
      <c r="BE11" s="201"/>
      <c r="BF11" s="201"/>
      <c r="BG11" s="201"/>
      <c r="BH11" s="201"/>
      <c r="BI11" s="201"/>
      <c r="BJ11" s="201"/>
      <c r="BK11" s="201"/>
      <c r="BL11" s="201"/>
      <c r="BM11" s="201"/>
      <c r="BN11" s="201"/>
      <c r="BO11" s="201"/>
      <c r="BP11" s="201"/>
      <c r="BQ11" s="210">
        <v>5</v>
      </c>
      <c r="BR11" s="211"/>
      <c r="BS11" s="1015" t="s">
        <v>587</v>
      </c>
      <c r="BT11" s="1016"/>
      <c r="BU11" s="1016"/>
      <c r="BV11" s="1016"/>
      <c r="BW11" s="1016"/>
      <c r="BX11" s="1016"/>
      <c r="BY11" s="1016"/>
      <c r="BZ11" s="1016"/>
      <c r="CA11" s="1016"/>
      <c r="CB11" s="1016"/>
      <c r="CC11" s="1016"/>
      <c r="CD11" s="1016"/>
      <c r="CE11" s="1016"/>
      <c r="CF11" s="1016"/>
      <c r="CG11" s="1017"/>
      <c r="CH11" s="1000">
        <v>3</v>
      </c>
      <c r="CI11" s="1001"/>
      <c r="CJ11" s="1001"/>
      <c r="CK11" s="1001"/>
      <c r="CL11" s="1002"/>
      <c r="CM11" s="1000">
        <v>120</v>
      </c>
      <c r="CN11" s="1001"/>
      <c r="CO11" s="1001"/>
      <c r="CP11" s="1001"/>
      <c r="CQ11" s="1002"/>
      <c r="CR11" s="1000">
        <v>52</v>
      </c>
      <c r="CS11" s="1001"/>
      <c r="CT11" s="1001"/>
      <c r="CU11" s="1001"/>
      <c r="CV11" s="1002"/>
      <c r="CW11" s="1000">
        <v>210</v>
      </c>
      <c r="CX11" s="1001"/>
      <c r="CY11" s="1001"/>
      <c r="CZ11" s="1001"/>
      <c r="DA11" s="1002"/>
      <c r="DB11" s="1000">
        <v>0</v>
      </c>
      <c r="DC11" s="1001"/>
      <c r="DD11" s="1001"/>
      <c r="DE11" s="1001"/>
      <c r="DF11" s="1002"/>
      <c r="DG11" s="1000">
        <v>0</v>
      </c>
      <c r="DH11" s="1001"/>
      <c r="DI11" s="1001"/>
      <c r="DJ11" s="1001"/>
      <c r="DK11" s="1002"/>
      <c r="DL11" s="1000">
        <v>0</v>
      </c>
      <c r="DM11" s="1001"/>
      <c r="DN11" s="1001"/>
      <c r="DO11" s="1001"/>
      <c r="DP11" s="1002"/>
      <c r="DQ11" s="1000">
        <v>0</v>
      </c>
      <c r="DR11" s="1001"/>
      <c r="DS11" s="1001"/>
      <c r="DT11" s="1001"/>
      <c r="DU11" s="1002"/>
      <c r="DV11" s="1011"/>
      <c r="DW11" s="1012"/>
      <c r="DX11" s="1012"/>
      <c r="DY11" s="1012"/>
      <c r="DZ11" s="1013"/>
      <c r="EA11" s="202"/>
    </row>
    <row r="12" spans="1:131" s="203" customFormat="1" ht="26.25" customHeight="1">
      <c r="A12" s="209">
        <v>6</v>
      </c>
      <c r="B12" s="1027"/>
      <c r="C12" s="1028"/>
      <c r="D12" s="1028"/>
      <c r="E12" s="1028"/>
      <c r="F12" s="1028"/>
      <c r="G12" s="1028"/>
      <c r="H12" s="1028"/>
      <c r="I12" s="1028"/>
      <c r="J12" s="1028"/>
      <c r="K12" s="1028"/>
      <c r="L12" s="1028"/>
      <c r="M12" s="1028"/>
      <c r="N12" s="1028"/>
      <c r="O12" s="1028"/>
      <c r="P12" s="1029"/>
      <c r="Q12" s="1042"/>
      <c r="R12" s="1043"/>
      <c r="S12" s="1043"/>
      <c r="T12" s="1043"/>
      <c r="U12" s="1043"/>
      <c r="V12" s="1043"/>
      <c r="W12" s="1043"/>
      <c r="X12" s="1043"/>
      <c r="Y12" s="1043"/>
      <c r="Z12" s="1043"/>
      <c r="AA12" s="1043"/>
      <c r="AB12" s="1043"/>
      <c r="AC12" s="1043"/>
      <c r="AD12" s="1043"/>
      <c r="AE12" s="1044"/>
      <c r="AF12" s="1035"/>
      <c r="AG12" s="1036"/>
      <c r="AH12" s="1036"/>
      <c r="AI12" s="1036"/>
      <c r="AJ12" s="1037"/>
      <c r="AK12" s="1085"/>
      <c r="AL12" s="1086"/>
      <c r="AM12" s="1086"/>
      <c r="AN12" s="1086"/>
      <c r="AO12" s="1086"/>
      <c r="AP12" s="1086"/>
      <c r="AQ12" s="1086"/>
      <c r="AR12" s="1086"/>
      <c r="AS12" s="1086"/>
      <c r="AT12" s="1086"/>
      <c r="AU12" s="1082"/>
      <c r="AV12" s="1082"/>
      <c r="AW12" s="1082"/>
      <c r="AX12" s="1082"/>
      <c r="AY12" s="1083"/>
      <c r="AZ12" s="200"/>
      <c r="BA12" s="200"/>
      <c r="BB12" s="200"/>
      <c r="BC12" s="200"/>
      <c r="BD12" s="200"/>
      <c r="BE12" s="201"/>
      <c r="BF12" s="201"/>
      <c r="BG12" s="201"/>
      <c r="BH12" s="201"/>
      <c r="BI12" s="201"/>
      <c r="BJ12" s="201"/>
      <c r="BK12" s="201"/>
      <c r="BL12" s="201"/>
      <c r="BM12" s="201"/>
      <c r="BN12" s="201"/>
      <c r="BO12" s="201"/>
      <c r="BP12" s="201"/>
      <c r="BQ12" s="210">
        <v>6</v>
      </c>
      <c r="BR12" s="211"/>
      <c r="BS12" s="1015" t="s">
        <v>588</v>
      </c>
      <c r="BT12" s="1016"/>
      <c r="BU12" s="1016"/>
      <c r="BV12" s="1016"/>
      <c r="BW12" s="1016"/>
      <c r="BX12" s="1016"/>
      <c r="BY12" s="1016"/>
      <c r="BZ12" s="1016"/>
      <c r="CA12" s="1016"/>
      <c r="CB12" s="1016"/>
      <c r="CC12" s="1016"/>
      <c r="CD12" s="1016"/>
      <c r="CE12" s="1016"/>
      <c r="CF12" s="1016"/>
      <c r="CG12" s="1017"/>
      <c r="CH12" s="1000">
        <v>10</v>
      </c>
      <c r="CI12" s="1001"/>
      <c r="CJ12" s="1001"/>
      <c r="CK12" s="1001"/>
      <c r="CL12" s="1002"/>
      <c r="CM12" s="1000">
        <v>415</v>
      </c>
      <c r="CN12" s="1001"/>
      <c r="CO12" s="1001"/>
      <c r="CP12" s="1001"/>
      <c r="CQ12" s="1002"/>
      <c r="CR12" s="1000">
        <v>150</v>
      </c>
      <c r="CS12" s="1001"/>
      <c r="CT12" s="1001"/>
      <c r="CU12" s="1001"/>
      <c r="CV12" s="1002"/>
      <c r="CW12" s="1000">
        <v>0</v>
      </c>
      <c r="CX12" s="1001"/>
      <c r="CY12" s="1001"/>
      <c r="CZ12" s="1001"/>
      <c r="DA12" s="1002"/>
      <c r="DB12" s="1000">
        <v>0</v>
      </c>
      <c r="DC12" s="1001"/>
      <c r="DD12" s="1001"/>
      <c r="DE12" s="1001"/>
      <c r="DF12" s="1002"/>
      <c r="DG12" s="1000">
        <v>0</v>
      </c>
      <c r="DH12" s="1001"/>
      <c r="DI12" s="1001"/>
      <c r="DJ12" s="1001"/>
      <c r="DK12" s="1002"/>
      <c r="DL12" s="1000">
        <v>0</v>
      </c>
      <c r="DM12" s="1001"/>
      <c r="DN12" s="1001"/>
      <c r="DO12" s="1001"/>
      <c r="DP12" s="1002"/>
      <c r="DQ12" s="1000">
        <v>0</v>
      </c>
      <c r="DR12" s="1001"/>
      <c r="DS12" s="1001"/>
      <c r="DT12" s="1001"/>
      <c r="DU12" s="1002"/>
      <c r="DV12" s="1011"/>
      <c r="DW12" s="1012"/>
      <c r="DX12" s="1012"/>
      <c r="DY12" s="1012"/>
      <c r="DZ12" s="1013"/>
      <c r="EA12" s="202"/>
    </row>
    <row r="13" spans="1:131" s="203" customFormat="1" ht="26.25" customHeight="1">
      <c r="A13" s="209">
        <v>7</v>
      </c>
      <c r="B13" s="1027"/>
      <c r="C13" s="1028"/>
      <c r="D13" s="1028"/>
      <c r="E13" s="1028"/>
      <c r="F13" s="1028"/>
      <c r="G13" s="1028"/>
      <c r="H13" s="1028"/>
      <c r="I13" s="1028"/>
      <c r="J13" s="1028"/>
      <c r="K13" s="1028"/>
      <c r="L13" s="1028"/>
      <c r="M13" s="1028"/>
      <c r="N13" s="1028"/>
      <c r="O13" s="1028"/>
      <c r="P13" s="1029"/>
      <c r="Q13" s="1042"/>
      <c r="R13" s="1043"/>
      <c r="S13" s="1043"/>
      <c r="T13" s="1043"/>
      <c r="U13" s="1043"/>
      <c r="V13" s="1043"/>
      <c r="W13" s="1043"/>
      <c r="X13" s="1043"/>
      <c r="Y13" s="1043"/>
      <c r="Z13" s="1043"/>
      <c r="AA13" s="1043"/>
      <c r="AB13" s="1043"/>
      <c r="AC13" s="1043"/>
      <c r="AD13" s="1043"/>
      <c r="AE13" s="1044"/>
      <c r="AF13" s="1035"/>
      <c r="AG13" s="1036"/>
      <c r="AH13" s="1036"/>
      <c r="AI13" s="1036"/>
      <c r="AJ13" s="1037"/>
      <c r="AK13" s="1085"/>
      <c r="AL13" s="1086"/>
      <c r="AM13" s="1086"/>
      <c r="AN13" s="1086"/>
      <c r="AO13" s="1086"/>
      <c r="AP13" s="1086"/>
      <c r="AQ13" s="1086"/>
      <c r="AR13" s="1086"/>
      <c r="AS13" s="1086"/>
      <c r="AT13" s="1086"/>
      <c r="AU13" s="1082"/>
      <c r="AV13" s="1082"/>
      <c r="AW13" s="1082"/>
      <c r="AX13" s="1082"/>
      <c r="AY13" s="1083"/>
      <c r="AZ13" s="200"/>
      <c r="BA13" s="200"/>
      <c r="BB13" s="200"/>
      <c r="BC13" s="200"/>
      <c r="BD13" s="200"/>
      <c r="BE13" s="201"/>
      <c r="BF13" s="201"/>
      <c r="BG13" s="201"/>
      <c r="BH13" s="201"/>
      <c r="BI13" s="201"/>
      <c r="BJ13" s="201"/>
      <c r="BK13" s="201"/>
      <c r="BL13" s="201"/>
      <c r="BM13" s="201"/>
      <c r="BN13" s="201"/>
      <c r="BO13" s="201"/>
      <c r="BP13" s="201"/>
      <c r="BQ13" s="210">
        <v>7</v>
      </c>
      <c r="BR13" s="211"/>
      <c r="BS13" s="1015" t="s">
        <v>589</v>
      </c>
      <c r="BT13" s="1016"/>
      <c r="BU13" s="1016"/>
      <c r="BV13" s="1016"/>
      <c r="BW13" s="1016"/>
      <c r="BX13" s="1016"/>
      <c r="BY13" s="1016"/>
      <c r="BZ13" s="1016"/>
      <c r="CA13" s="1016"/>
      <c r="CB13" s="1016"/>
      <c r="CC13" s="1016"/>
      <c r="CD13" s="1016"/>
      <c r="CE13" s="1016"/>
      <c r="CF13" s="1016"/>
      <c r="CG13" s="1017"/>
      <c r="CH13" s="1000">
        <v>-17</v>
      </c>
      <c r="CI13" s="1001"/>
      <c r="CJ13" s="1001"/>
      <c r="CK13" s="1001"/>
      <c r="CL13" s="1002"/>
      <c r="CM13" s="1000">
        <v>91</v>
      </c>
      <c r="CN13" s="1001"/>
      <c r="CO13" s="1001"/>
      <c r="CP13" s="1001"/>
      <c r="CQ13" s="1002"/>
      <c r="CR13" s="1000">
        <v>24</v>
      </c>
      <c r="CS13" s="1001"/>
      <c r="CT13" s="1001"/>
      <c r="CU13" s="1001"/>
      <c r="CV13" s="1002"/>
      <c r="CW13" s="1000">
        <v>20</v>
      </c>
      <c r="CX13" s="1001"/>
      <c r="CY13" s="1001"/>
      <c r="CZ13" s="1001"/>
      <c r="DA13" s="1002"/>
      <c r="DB13" s="1000">
        <v>0</v>
      </c>
      <c r="DC13" s="1001"/>
      <c r="DD13" s="1001"/>
      <c r="DE13" s="1001"/>
      <c r="DF13" s="1002"/>
      <c r="DG13" s="1000">
        <v>0</v>
      </c>
      <c r="DH13" s="1001"/>
      <c r="DI13" s="1001"/>
      <c r="DJ13" s="1001"/>
      <c r="DK13" s="1002"/>
      <c r="DL13" s="1000">
        <v>0</v>
      </c>
      <c r="DM13" s="1001"/>
      <c r="DN13" s="1001"/>
      <c r="DO13" s="1001"/>
      <c r="DP13" s="1002"/>
      <c r="DQ13" s="1000">
        <v>0</v>
      </c>
      <c r="DR13" s="1001"/>
      <c r="DS13" s="1001"/>
      <c r="DT13" s="1001"/>
      <c r="DU13" s="1002"/>
      <c r="DV13" s="1011"/>
      <c r="DW13" s="1012"/>
      <c r="DX13" s="1012"/>
      <c r="DY13" s="1012"/>
      <c r="DZ13" s="1013"/>
      <c r="EA13" s="202"/>
    </row>
    <row r="14" spans="1:131" s="203" customFormat="1" ht="26.25" customHeight="1">
      <c r="A14" s="209">
        <v>8</v>
      </c>
      <c r="B14" s="1027"/>
      <c r="C14" s="1028"/>
      <c r="D14" s="1028"/>
      <c r="E14" s="1028"/>
      <c r="F14" s="1028"/>
      <c r="G14" s="1028"/>
      <c r="H14" s="1028"/>
      <c r="I14" s="1028"/>
      <c r="J14" s="1028"/>
      <c r="K14" s="1028"/>
      <c r="L14" s="1028"/>
      <c r="M14" s="1028"/>
      <c r="N14" s="1028"/>
      <c r="O14" s="1028"/>
      <c r="P14" s="1029"/>
      <c r="Q14" s="1042"/>
      <c r="R14" s="1043"/>
      <c r="S14" s="1043"/>
      <c r="T14" s="1043"/>
      <c r="U14" s="1043"/>
      <c r="V14" s="1043"/>
      <c r="W14" s="1043"/>
      <c r="X14" s="1043"/>
      <c r="Y14" s="1043"/>
      <c r="Z14" s="1043"/>
      <c r="AA14" s="1043"/>
      <c r="AB14" s="1043"/>
      <c r="AC14" s="1043"/>
      <c r="AD14" s="1043"/>
      <c r="AE14" s="1044"/>
      <c r="AF14" s="1035"/>
      <c r="AG14" s="1036"/>
      <c r="AH14" s="1036"/>
      <c r="AI14" s="1036"/>
      <c r="AJ14" s="1037"/>
      <c r="AK14" s="1085"/>
      <c r="AL14" s="1086"/>
      <c r="AM14" s="1086"/>
      <c r="AN14" s="1086"/>
      <c r="AO14" s="1086"/>
      <c r="AP14" s="1086"/>
      <c r="AQ14" s="1086"/>
      <c r="AR14" s="1086"/>
      <c r="AS14" s="1086"/>
      <c r="AT14" s="1086"/>
      <c r="AU14" s="1082"/>
      <c r="AV14" s="1082"/>
      <c r="AW14" s="1082"/>
      <c r="AX14" s="1082"/>
      <c r="AY14" s="1083"/>
      <c r="AZ14" s="200"/>
      <c r="BA14" s="200"/>
      <c r="BB14" s="200"/>
      <c r="BC14" s="200"/>
      <c r="BD14" s="200"/>
      <c r="BE14" s="201"/>
      <c r="BF14" s="201"/>
      <c r="BG14" s="201"/>
      <c r="BH14" s="201"/>
      <c r="BI14" s="201"/>
      <c r="BJ14" s="201"/>
      <c r="BK14" s="201"/>
      <c r="BL14" s="201"/>
      <c r="BM14" s="201"/>
      <c r="BN14" s="201"/>
      <c r="BO14" s="201"/>
      <c r="BP14" s="201"/>
      <c r="BQ14" s="210">
        <v>8</v>
      </c>
      <c r="BR14" s="211"/>
      <c r="BS14" s="1015" t="s">
        <v>590</v>
      </c>
      <c r="BT14" s="1016"/>
      <c r="BU14" s="1016"/>
      <c r="BV14" s="1016"/>
      <c r="BW14" s="1016"/>
      <c r="BX14" s="1016"/>
      <c r="BY14" s="1016"/>
      <c r="BZ14" s="1016"/>
      <c r="CA14" s="1016"/>
      <c r="CB14" s="1016"/>
      <c r="CC14" s="1016"/>
      <c r="CD14" s="1016"/>
      <c r="CE14" s="1016"/>
      <c r="CF14" s="1016"/>
      <c r="CG14" s="1017"/>
      <c r="CH14" s="1000">
        <v>-1</v>
      </c>
      <c r="CI14" s="1001"/>
      <c r="CJ14" s="1001"/>
      <c r="CK14" s="1001"/>
      <c r="CL14" s="1002"/>
      <c r="CM14" s="1000">
        <v>306</v>
      </c>
      <c r="CN14" s="1001"/>
      <c r="CO14" s="1001"/>
      <c r="CP14" s="1001"/>
      <c r="CQ14" s="1002"/>
      <c r="CR14" s="1000">
        <v>260</v>
      </c>
      <c r="CS14" s="1001"/>
      <c r="CT14" s="1001"/>
      <c r="CU14" s="1001"/>
      <c r="CV14" s="1002"/>
      <c r="CW14" s="1000">
        <v>0</v>
      </c>
      <c r="CX14" s="1001"/>
      <c r="CY14" s="1001"/>
      <c r="CZ14" s="1001"/>
      <c r="DA14" s="1002"/>
      <c r="DB14" s="1000">
        <v>0</v>
      </c>
      <c r="DC14" s="1001"/>
      <c r="DD14" s="1001"/>
      <c r="DE14" s="1001"/>
      <c r="DF14" s="1002"/>
      <c r="DG14" s="1000">
        <v>0</v>
      </c>
      <c r="DH14" s="1001"/>
      <c r="DI14" s="1001"/>
      <c r="DJ14" s="1001"/>
      <c r="DK14" s="1002"/>
      <c r="DL14" s="1000">
        <v>0</v>
      </c>
      <c r="DM14" s="1001"/>
      <c r="DN14" s="1001"/>
      <c r="DO14" s="1001"/>
      <c r="DP14" s="1002"/>
      <c r="DQ14" s="1000">
        <v>0</v>
      </c>
      <c r="DR14" s="1001"/>
      <c r="DS14" s="1001"/>
      <c r="DT14" s="1001"/>
      <c r="DU14" s="1002"/>
      <c r="DV14" s="1011"/>
      <c r="DW14" s="1012"/>
      <c r="DX14" s="1012"/>
      <c r="DY14" s="1012"/>
      <c r="DZ14" s="1013"/>
      <c r="EA14" s="202"/>
    </row>
    <row r="15" spans="1:131" s="203" customFormat="1" ht="26.25" customHeight="1">
      <c r="A15" s="209">
        <v>9</v>
      </c>
      <c r="B15" s="1027"/>
      <c r="C15" s="1028"/>
      <c r="D15" s="1028"/>
      <c r="E15" s="1028"/>
      <c r="F15" s="1028"/>
      <c r="G15" s="1028"/>
      <c r="H15" s="1028"/>
      <c r="I15" s="1028"/>
      <c r="J15" s="1028"/>
      <c r="K15" s="1028"/>
      <c r="L15" s="1028"/>
      <c r="M15" s="1028"/>
      <c r="N15" s="1028"/>
      <c r="O15" s="1028"/>
      <c r="P15" s="1029"/>
      <c r="Q15" s="1042"/>
      <c r="R15" s="1043"/>
      <c r="S15" s="1043"/>
      <c r="T15" s="1043"/>
      <c r="U15" s="1043"/>
      <c r="V15" s="1043"/>
      <c r="W15" s="1043"/>
      <c r="X15" s="1043"/>
      <c r="Y15" s="1043"/>
      <c r="Z15" s="1043"/>
      <c r="AA15" s="1043"/>
      <c r="AB15" s="1043"/>
      <c r="AC15" s="1043"/>
      <c r="AD15" s="1043"/>
      <c r="AE15" s="1044"/>
      <c r="AF15" s="1035"/>
      <c r="AG15" s="1036"/>
      <c r="AH15" s="1036"/>
      <c r="AI15" s="1036"/>
      <c r="AJ15" s="1037"/>
      <c r="AK15" s="1085"/>
      <c r="AL15" s="1086"/>
      <c r="AM15" s="1086"/>
      <c r="AN15" s="1086"/>
      <c r="AO15" s="1086"/>
      <c r="AP15" s="1086"/>
      <c r="AQ15" s="1086"/>
      <c r="AR15" s="1086"/>
      <c r="AS15" s="1086"/>
      <c r="AT15" s="1086"/>
      <c r="AU15" s="1082"/>
      <c r="AV15" s="1082"/>
      <c r="AW15" s="1082"/>
      <c r="AX15" s="1082"/>
      <c r="AY15" s="1083"/>
      <c r="AZ15" s="200"/>
      <c r="BA15" s="200"/>
      <c r="BB15" s="200"/>
      <c r="BC15" s="200"/>
      <c r="BD15" s="200"/>
      <c r="BE15" s="201"/>
      <c r="BF15" s="201"/>
      <c r="BG15" s="201"/>
      <c r="BH15" s="201"/>
      <c r="BI15" s="201"/>
      <c r="BJ15" s="201"/>
      <c r="BK15" s="201"/>
      <c r="BL15" s="201"/>
      <c r="BM15" s="201"/>
      <c r="BN15" s="201"/>
      <c r="BO15" s="201"/>
      <c r="BP15" s="201"/>
      <c r="BQ15" s="210">
        <v>9</v>
      </c>
      <c r="BR15" s="211"/>
      <c r="BS15" s="1015" t="s">
        <v>591</v>
      </c>
      <c r="BT15" s="1016"/>
      <c r="BU15" s="1016"/>
      <c r="BV15" s="1016"/>
      <c r="BW15" s="1016"/>
      <c r="BX15" s="1016"/>
      <c r="BY15" s="1016"/>
      <c r="BZ15" s="1016"/>
      <c r="CA15" s="1016"/>
      <c r="CB15" s="1016"/>
      <c r="CC15" s="1016"/>
      <c r="CD15" s="1016"/>
      <c r="CE15" s="1016"/>
      <c r="CF15" s="1016"/>
      <c r="CG15" s="1017"/>
      <c r="CH15" s="1000">
        <v>1</v>
      </c>
      <c r="CI15" s="1001"/>
      <c r="CJ15" s="1001"/>
      <c r="CK15" s="1001"/>
      <c r="CL15" s="1002"/>
      <c r="CM15" s="1000">
        <v>65</v>
      </c>
      <c r="CN15" s="1001"/>
      <c r="CO15" s="1001"/>
      <c r="CP15" s="1001"/>
      <c r="CQ15" s="1002"/>
      <c r="CR15" s="1000">
        <v>22</v>
      </c>
      <c r="CS15" s="1001"/>
      <c r="CT15" s="1001"/>
      <c r="CU15" s="1001"/>
      <c r="CV15" s="1002"/>
      <c r="CW15" s="1000">
        <v>39</v>
      </c>
      <c r="CX15" s="1001"/>
      <c r="CY15" s="1001"/>
      <c r="CZ15" s="1001"/>
      <c r="DA15" s="1002"/>
      <c r="DB15" s="1000">
        <v>0</v>
      </c>
      <c r="DC15" s="1001"/>
      <c r="DD15" s="1001"/>
      <c r="DE15" s="1001"/>
      <c r="DF15" s="1002"/>
      <c r="DG15" s="1000">
        <v>0</v>
      </c>
      <c r="DH15" s="1001"/>
      <c r="DI15" s="1001"/>
      <c r="DJ15" s="1001"/>
      <c r="DK15" s="1002"/>
      <c r="DL15" s="1000">
        <v>0</v>
      </c>
      <c r="DM15" s="1001"/>
      <c r="DN15" s="1001"/>
      <c r="DO15" s="1001"/>
      <c r="DP15" s="1002"/>
      <c r="DQ15" s="1000">
        <v>0</v>
      </c>
      <c r="DR15" s="1001"/>
      <c r="DS15" s="1001"/>
      <c r="DT15" s="1001"/>
      <c r="DU15" s="1002"/>
      <c r="DV15" s="1011"/>
      <c r="DW15" s="1012"/>
      <c r="DX15" s="1012"/>
      <c r="DY15" s="1012"/>
      <c r="DZ15" s="1013"/>
      <c r="EA15" s="202"/>
    </row>
    <row r="16" spans="1:131" s="203" customFormat="1" ht="26.25" customHeight="1">
      <c r="A16" s="209">
        <v>10</v>
      </c>
      <c r="B16" s="1027"/>
      <c r="C16" s="1028"/>
      <c r="D16" s="1028"/>
      <c r="E16" s="1028"/>
      <c r="F16" s="1028"/>
      <c r="G16" s="1028"/>
      <c r="H16" s="1028"/>
      <c r="I16" s="1028"/>
      <c r="J16" s="1028"/>
      <c r="K16" s="1028"/>
      <c r="L16" s="1028"/>
      <c r="M16" s="1028"/>
      <c r="N16" s="1028"/>
      <c r="O16" s="1028"/>
      <c r="P16" s="1029"/>
      <c r="Q16" s="1042"/>
      <c r="R16" s="1043"/>
      <c r="S16" s="1043"/>
      <c r="T16" s="1043"/>
      <c r="U16" s="1043"/>
      <c r="V16" s="1043"/>
      <c r="W16" s="1043"/>
      <c r="X16" s="1043"/>
      <c r="Y16" s="1043"/>
      <c r="Z16" s="1043"/>
      <c r="AA16" s="1043"/>
      <c r="AB16" s="1043"/>
      <c r="AC16" s="1043"/>
      <c r="AD16" s="1043"/>
      <c r="AE16" s="1044"/>
      <c r="AF16" s="1035"/>
      <c r="AG16" s="1036"/>
      <c r="AH16" s="1036"/>
      <c r="AI16" s="1036"/>
      <c r="AJ16" s="1037"/>
      <c r="AK16" s="1085"/>
      <c r="AL16" s="1086"/>
      <c r="AM16" s="1086"/>
      <c r="AN16" s="1086"/>
      <c r="AO16" s="1086"/>
      <c r="AP16" s="1086"/>
      <c r="AQ16" s="1086"/>
      <c r="AR16" s="1086"/>
      <c r="AS16" s="1086"/>
      <c r="AT16" s="1086"/>
      <c r="AU16" s="1082"/>
      <c r="AV16" s="1082"/>
      <c r="AW16" s="1082"/>
      <c r="AX16" s="1082"/>
      <c r="AY16" s="1083"/>
      <c r="AZ16" s="200"/>
      <c r="BA16" s="200"/>
      <c r="BB16" s="200"/>
      <c r="BC16" s="200"/>
      <c r="BD16" s="200"/>
      <c r="BE16" s="201"/>
      <c r="BF16" s="201"/>
      <c r="BG16" s="201"/>
      <c r="BH16" s="201"/>
      <c r="BI16" s="201"/>
      <c r="BJ16" s="201"/>
      <c r="BK16" s="201"/>
      <c r="BL16" s="201"/>
      <c r="BM16" s="201"/>
      <c r="BN16" s="201"/>
      <c r="BO16" s="201"/>
      <c r="BP16" s="201"/>
      <c r="BQ16" s="210">
        <v>10</v>
      </c>
      <c r="BR16" s="211"/>
      <c r="BS16" s="1015"/>
      <c r="BT16" s="1016"/>
      <c r="BU16" s="1016"/>
      <c r="BV16" s="1016"/>
      <c r="BW16" s="1016"/>
      <c r="BX16" s="1016"/>
      <c r="BY16" s="1016"/>
      <c r="BZ16" s="1016"/>
      <c r="CA16" s="1016"/>
      <c r="CB16" s="1016"/>
      <c r="CC16" s="1016"/>
      <c r="CD16" s="1016"/>
      <c r="CE16" s="1016"/>
      <c r="CF16" s="1016"/>
      <c r="CG16" s="1017"/>
      <c r="CH16" s="1000"/>
      <c r="CI16" s="1001"/>
      <c r="CJ16" s="1001"/>
      <c r="CK16" s="1001"/>
      <c r="CL16" s="1002"/>
      <c r="CM16" s="1000"/>
      <c r="CN16" s="1001"/>
      <c r="CO16" s="1001"/>
      <c r="CP16" s="1001"/>
      <c r="CQ16" s="1002"/>
      <c r="CR16" s="1000"/>
      <c r="CS16" s="1001"/>
      <c r="CT16" s="1001"/>
      <c r="CU16" s="1001"/>
      <c r="CV16" s="1002"/>
      <c r="CW16" s="1000"/>
      <c r="CX16" s="1001"/>
      <c r="CY16" s="1001"/>
      <c r="CZ16" s="1001"/>
      <c r="DA16" s="1002"/>
      <c r="DB16" s="1000"/>
      <c r="DC16" s="1001"/>
      <c r="DD16" s="1001"/>
      <c r="DE16" s="1001"/>
      <c r="DF16" s="1002"/>
      <c r="DG16" s="1000"/>
      <c r="DH16" s="1001"/>
      <c r="DI16" s="1001"/>
      <c r="DJ16" s="1001"/>
      <c r="DK16" s="1002"/>
      <c r="DL16" s="1000"/>
      <c r="DM16" s="1001"/>
      <c r="DN16" s="1001"/>
      <c r="DO16" s="1001"/>
      <c r="DP16" s="1002"/>
      <c r="DQ16" s="1000"/>
      <c r="DR16" s="1001"/>
      <c r="DS16" s="1001"/>
      <c r="DT16" s="1001"/>
      <c r="DU16" s="1002"/>
      <c r="DV16" s="1011"/>
      <c r="DW16" s="1012"/>
      <c r="DX16" s="1012"/>
      <c r="DY16" s="1012"/>
      <c r="DZ16" s="1013"/>
      <c r="EA16" s="202"/>
    </row>
    <row r="17" spans="1:131" s="203" customFormat="1" ht="26.25" customHeight="1">
      <c r="A17" s="209">
        <v>11</v>
      </c>
      <c r="B17" s="1027"/>
      <c r="C17" s="1028"/>
      <c r="D17" s="1028"/>
      <c r="E17" s="1028"/>
      <c r="F17" s="1028"/>
      <c r="G17" s="1028"/>
      <c r="H17" s="1028"/>
      <c r="I17" s="1028"/>
      <c r="J17" s="1028"/>
      <c r="K17" s="1028"/>
      <c r="L17" s="1028"/>
      <c r="M17" s="1028"/>
      <c r="N17" s="1028"/>
      <c r="O17" s="1028"/>
      <c r="P17" s="1029"/>
      <c r="Q17" s="1042"/>
      <c r="R17" s="1043"/>
      <c r="S17" s="1043"/>
      <c r="T17" s="1043"/>
      <c r="U17" s="1043"/>
      <c r="V17" s="1043"/>
      <c r="W17" s="1043"/>
      <c r="X17" s="1043"/>
      <c r="Y17" s="1043"/>
      <c r="Z17" s="1043"/>
      <c r="AA17" s="1043"/>
      <c r="AB17" s="1043"/>
      <c r="AC17" s="1043"/>
      <c r="AD17" s="1043"/>
      <c r="AE17" s="1044"/>
      <c r="AF17" s="1035"/>
      <c r="AG17" s="1036"/>
      <c r="AH17" s="1036"/>
      <c r="AI17" s="1036"/>
      <c r="AJ17" s="1037"/>
      <c r="AK17" s="1085"/>
      <c r="AL17" s="1086"/>
      <c r="AM17" s="1086"/>
      <c r="AN17" s="1086"/>
      <c r="AO17" s="1086"/>
      <c r="AP17" s="1086"/>
      <c r="AQ17" s="1086"/>
      <c r="AR17" s="1086"/>
      <c r="AS17" s="1086"/>
      <c r="AT17" s="1086"/>
      <c r="AU17" s="1082"/>
      <c r="AV17" s="1082"/>
      <c r="AW17" s="1082"/>
      <c r="AX17" s="1082"/>
      <c r="AY17" s="1083"/>
      <c r="AZ17" s="200"/>
      <c r="BA17" s="200"/>
      <c r="BB17" s="200"/>
      <c r="BC17" s="200"/>
      <c r="BD17" s="200"/>
      <c r="BE17" s="201"/>
      <c r="BF17" s="201"/>
      <c r="BG17" s="201"/>
      <c r="BH17" s="201"/>
      <c r="BI17" s="201"/>
      <c r="BJ17" s="201"/>
      <c r="BK17" s="201"/>
      <c r="BL17" s="201"/>
      <c r="BM17" s="201"/>
      <c r="BN17" s="201"/>
      <c r="BO17" s="201"/>
      <c r="BP17" s="201"/>
      <c r="BQ17" s="210">
        <v>11</v>
      </c>
      <c r="BR17" s="211"/>
      <c r="BS17" s="1015"/>
      <c r="BT17" s="1016"/>
      <c r="BU17" s="1016"/>
      <c r="BV17" s="1016"/>
      <c r="BW17" s="1016"/>
      <c r="BX17" s="1016"/>
      <c r="BY17" s="1016"/>
      <c r="BZ17" s="1016"/>
      <c r="CA17" s="1016"/>
      <c r="CB17" s="1016"/>
      <c r="CC17" s="1016"/>
      <c r="CD17" s="1016"/>
      <c r="CE17" s="1016"/>
      <c r="CF17" s="1016"/>
      <c r="CG17" s="1017"/>
      <c r="CH17" s="1000"/>
      <c r="CI17" s="1001"/>
      <c r="CJ17" s="1001"/>
      <c r="CK17" s="1001"/>
      <c r="CL17" s="1002"/>
      <c r="CM17" s="1000"/>
      <c r="CN17" s="1001"/>
      <c r="CO17" s="1001"/>
      <c r="CP17" s="1001"/>
      <c r="CQ17" s="1002"/>
      <c r="CR17" s="1000"/>
      <c r="CS17" s="1001"/>
      <c r="CT17" s="1001"/>
      <c r="CU17" s="1001"/>
      <c r="CV17" s="1002"/>
      <c r="CW17" s="1000"/>
      <c r="CX17" s="1001"/>
      <c r="CY17" s="1001"/>
      <c r="CZ17" s="1001"/>
      <c r="DA17" s="1002"/>
      <c r="DB17" s="1000"/>
      <c r="DC17" s="1001"/>
      <c r="DD17" s="1001"/>
      <c r="DE17" s="1001"/>
      <c r="DF17" s="1002"/>
      <c r="DG17" s="1000"/>
      <c r="DH17" s="1001"/>
      <c r="DI17" s="1001"/>
      <c r="DJ17" s="1001"/>
      <c r="DK17" s="1002"/>
      <c r="DL17" s="1000"/>
      <c r="DM17" s="1001"/>
      <c r="DN17" s="1001"/>
      <c r="DO17" s="1001"/>
      <c r="DP17" s="1002"/>
      <c r="DQ17" s="1000"/>
      <c r="DR17" s="1001"/>
      <c r="DS17" s="1001"/>
      <c r="DT17" s="1001"/>
      <c r="DU17" s="1002"/>
      <c r="DV17" s="1011"/>
      <c r="DW17" s="1012"/>
      <c r="DX17" s="1012"/>
      <c r="DY17" s="1012"/>
      <c r="DZ17" s="1013"/>
      <c r="EA17" s="202"/>
    </row>
    <row r="18" spans="1:131" s="203" customFormat="1" ht="26.25" customHeight="1">
      <c r="A18" s="209">
        <v>12</v>
      </c>
      <c r="B18" s="1027"/>
      <c r="C18" s="1028"/>
      <c r="D18" s="1028"/>
      <c r="E18" s="1028"/>
      <c r="F18" s="1028"/>
      <c r="G18" s="1028"/>
      <c r="H18" s="1028"/>
      <c r="I18" s="1028"/>
      <c r="J18" s="1028"/>
      <c r="K18" s="1028"/>
      <c r="L18" s="1028"/>
      <c r="M18" s="1028"/>
      <c r="N18" s="1028"/>
      <c r="O18" s="1028"/>
      <c r="P18" s="1029"/>
      <c r="Q18" s="1042"/>
      <c r="R18" s="1043"/>
      <c r="S18" s="1043"/>
      <c r="T18" s="1043"/>
      <c r="U18" s="1043"/>
      <c r="V18" s="1043"/>
      <c r="W18" s="1043"/>
      <c r="X18" s="1043"/>
      <c r="Y18" s="1043"/>
      <c r="Z18" s="1043"/>
      <c r="AA18" s="1043"/>
      <c r="AB18" s="1043"/>
      <c r="AC18" s="1043"/>
      <c r="AD18" s="1043"/>
      <c r="AE18" s="1044"/>
      <c r="AF18" s="1035"/>
      <c r="AG18" s="1036"/>
      <c r="AH18" s="1036"/>
      <c r="AI18" s="1036"/>
      <c r="AJ18" s="1037"/>
      <c r="AK18" s="1085"/>
      <c r="AL18" s="1086"/>
      <c r="AM18" s="1086"/>
      <c r="AN18" s="1086"/>
      <c r="AO18" s="1086"/>
      <c r="AP18" s="1086"/>
      <c r="AQ18" s="1086"/>
      <c r="AR18" s="1086"/>
      <c r="AS18" s="1086"/>
      <c r="AT18" s="1086"/>
      <c r="AU18" s="1082"/>
      <c r="AV18" s="1082"/>
      <c r="AW18" s="1082"/>
      <c r="AX18" s="1082"/>
      <c r="AY18" s="1083"/>
      <c r="AZ18" s="200"/>
      <c r="BA18" s="200"/>
      <c r="BB18" s="200"/>
      <c r="BC18" s="200"/>
      <c r="BD18" s="200"/>
      <c r="BE18" s="201"/>
      <c r="BF18" s="201"/>
      <c r="BG18" s="201"/>
      <c r="BH18" s="201"/>
      <c r="BI18" s="201"/>
      <c r="BJ18" s="201"/>
      <c r="BK18" s="201"/>
      <c r="BL18" s="201"/>
      <c r="BM18" s="201"/>
      <c r="BN18" s="201"/>
      <c r="BO18" s="201"/>
      <c r="BP18" s="201"/>
      <c r="BQ18" s="210">
        <v>12</v>
      </c>
      <c r="BR18" s="211"/>
      <c r="BS18" s="1015"/>
      <c r="BT18" s="1016"/>
      <c r="BU18" s="1016"/>
      <c r="BV18" s="1016"/>
      <c r="BW18" s="1016"/>
      <c r="BX18" s="1016"/>
      <c r="BY18" s="1016"/>
      <c r="BZ18" s="1016"/>
      <c r="CA18" s="1016"/>
      <c r="CB18" s="1016"/>
      <c r="CC18" s="1016"/>
      <c r="CD18" s="1016"/>
      <c r="CE18" s="1016"/>
      <c r="CF18" s="1016"/>
      <c r="CG18" s="1017"/>
      <c r="CH18" s="1000"/>
      <c r="CI18" s="1001"/>
      <c r="CJ18" s="1001"/>
      <c r="CK18" s="1001"/>
      <c r="CL18" s="1002"/>
      <c r="CM18" s="1000"/>
      <c r="CN18" s="1001"/>
      <c r="CO18" s="1001"/>
      <c r="CP18" s="1001"/>
      <c r="CQ18" s="1002"/>
      <c r="CR18" s="1000"/>
      <c r="CS18" s="1001"/>
      <c r="CT18" s="1001"/>
      <c r="CU18" s="1001"/>
      <c r="CV18" s="1002"/>
      <c r="CW18" s="1000"/>
      <c r="CX18" s="1001"/>
      <c r="CY18" s="1001"/>
      <c r="CZ18" s="1001"/>
      <c r="DA18" s="1002"/>
      <c r="DB18" s="1000"/>
      <c r="DC18" s="1001"/>
      <c r="DD18" s="1001"/>
      <c r="DE18" s="1001"/>
      <c r="DF18" s="1002"/>
      <c r="DG18" s="1000"/>
      <c r="DH18" s="1001"/>
      <c r="DI18" s="1001"/>
      <c r="DJ18" s="1001"/>
      <c r="DK18" s="1002"/>
      <c r="DL18" s="1000"/>
      <c r="DM18" s="1001"/>
      <c r="DN18" s="1001"/>
      <c r="DO18" s="1001"/>
      <c r="DP18" s="1002"/>
      <c r="DQ18" s="1000"/>
      <c r="DR18" s="1001"/>
      <c r="DS18" s="1001"/>
      <c r="DT18" s="1001"/>
      <c r="DU18" s="1002"/>
      <c r="DV18" s="1011"/>
      <c r="DW18" s="1012"/>
      <c r="DX18" s="1012"/>
      <c r="DY18" s="1012"/>
      <c r="DZ18" s="1013"/>
      <c r="EA18" s="202"/>
    </row>
    <row r="19" spans="1:131" s="203" customFormat="1" ht="26.25" customHeight="1">
      <c r="A19" s="209">
        <v>13</v>
      </c>
      <c r="B19" s="1027"/>
      <c r="C19" s="1028"/>
      <c r="D19" s="1028"/>
      <c r="E19" s="1028"/>
      <c r="F19" s="1028"/>
      <c r="G19" s="1028"/>
      <c r="H19" s="1028"/>
      <c r="I19" s="1028"/>
      <c r="J19" s="1028"/>
      <c r="K19" s="1028"/>
      <c r="L19" s="1028"/>
      <c r="M19" s="1028"/>
      <c r="N19" s="1028"/>
      <c r="O19" s="1028"/>
      <c r="P19" s="1029"/>
      <c r="Q19" s="1042"/>
      <c r="R19" s="1043"/>
      <c r="S19" s="1043"/>
      <c r="T19" s="1043"/>
      <c r="U19" s="1043"/>
      <c r="V19" s="1043"/>
      <c r="W19" s="1043"/>
      <c r="X19" s="1043"/>
      <c r="Y19" s="1043"/>
      <c r="Z19" s="1043"/>
      <c r="AA19" s="1043"/>
      <c r="AB19" s="1043"/>
      <c r="AC19" s="1043"/>
      <c r="AD19" s="1043"/>
      <c r="AE19" s="1044"/>
      <c r="AF19" s="1035"/>
      <c r="AG19" s="1036"/>
      <c r="AH19" s="1036"/>
      <c r="AI19" s="1036"/>
      <c r="AJ19" s="1037"/>
      <c r="AK19" s="1085"/>
      <c r="AL19" s="1086"/>
      <c r="AM19" s="1086"/>
      <c r="AN19" s="1086"/>
      <c r="AO19" s="1086"/>
      <c r="AP19" s="1086"/>
      <c r="AQ19" s="1086"/>
      <c r="AR19" s="1086"/>
      <c r="AS19" s="1086"/>
      <c r="AT19" s="1086"/>
      <c r="AU19" s="1082"/>
      <c r="AV19" s="1082"/>
      <c r="AW19" s="1082"/>
      <c r="AX19" s="1082"/>
      <c r="AY19" s="1083"/>
      <c r="AZ19" s="200"/>
      <c r="BA19" s="200"/>
      <c r="BB19" s="200"/>
      <c r="BC19" s="200"/>
      <c r="BD19" s="200"/>
      <c r="BE19" s="201"/>
      <c r="BF19" s="201"/>
      <c r="BG19" s="201"/>
      <c r="BH19" s="201"/>
      <c r="BI19" s="201"/>
      <c r="BJ19" s="201"/>
      <c r="BK19" s="201"/>
      <c r="BL19" s="201"/>
      <c r="BM19" s="201"/>
      <c r="BN19" s="201"/>
      <c r="BO19" s="201"/>
      <c r="BP19" s="201"/>
      <c r="BQ19" s="210">
        <v>13</v>
      </c>
      <c r="BR19" s="211"/>
      <c r="BS19" s="1015"/>
      <c r="BT19" s="1016"/>
      <c r="BU19" s="1016"/>
      <c r="BV19" s="1016"/>
      <c r="BW19" s="1016"/>
      <c r="BX19" s="1016"/>
      <c r="BY19" s="1016"/>
      <c r="BZ19" s="1016"/>
      <c r="CA19" s="1016"/>
      <c r="CB19" s="1016"/>
      <c r="CC19" s="1016"/>
      <c r="CD19" s="1016"/>
      <c r="CE19" s="1016"/>
      <c r="CF19" s="1016"/>
      <c r="CG19" s="1017"/>
      <c r="CH19" s="1000"/>
      <c r="CI19" s="1001"/>
      <c r="CJ19" s="1001"/>
      <c r="CK19" s="1001"/>
      <c r="CL19" s="1002"/>
      <c r="CM19" s="1000"/>
      <c r="CN19" s="1001"/>
      <c r="CO19" s="1001"/>
      <c r="CP19" s="1001"/>
      <c r="CQ19" s="1002"/>
      <c r="CR19" s="1000"/>
      <c r="CS19" s="1001"/>
      <c r="CT19" s="1001"/>
      <c r="CU19" s="1001"/>
      <c r="CV19" s="1002"/>
      <c r="CW19" s="1000"/>
      <c r="CX19" s="1001"/>
      <c r="CY19" s="1001"/>
      <c r="CZ19" s="1001"/>
      <c r="DA19" s="1002"/>
      <c r="DB19" s="1000"/>
      <c r="DC19" s="1001"/>
      <c r="DD19" s="1001"/>
      <c r="DE19" s="1001"/>
      <c r="DF19" s="1002"/>
      <c r="DG19" s="1000"/>
      <c r="DH19" s="1001"/>
      <c r="DI19" s="1001"/>
      <c r="DJ19" s="1001"/>
      <c r="DK19" s="1002"/>
      <c r="DL19" s="1000"/>
      <c r="DM19" s="1001"/>
      <c r="DN19" s="1001"/>
      <c r="DO19" s="1001"/>
      <c r="DP19" s="1002"/>
      <c r="DQ19" s="1000"/>
      <c r="DR19" s="1001"/>
      <c r="DS19" s="1001"/>
      <c r="DT19" s="1001"/>
      <c r="DU19" s="1002"/>
      <c r="DV19" s="1011"/>
      <c r="DW19" s="1012"/>
      <c r="DX19" s="1012"/>
      <c r="DY19" s="1012"/>
      <c r="DZ19" s="1013"/>
      <c r="EA19" s="202"/>
    </row>
    <row r="20" spans="1:131" s="203" customFormat="1" ht="26.25" customHeight="1">
      <c r="A20" s="209">
        <v>14</v>
      </c>
      <c r="B20" s="1027"/>
      <c r="C20" s="1028"/>
      <c r="D20" s="1028"/>
      <c r="E20" s="1028"/>
      <c r="F20" s="1028"/>
      <c r="G20" s="1028"/>
      <c r="H20" s="1028"/>
      <c r="I20" s="1028"/>
      <c r="J20" s="1028"/>
      <c r="K20" s="1028"/>
      <c r="L20" s="1028"/>
      <c r="M20" s="1028"/>
      <c r="N20" s="1028"/>
      <c r="O20" s="1028"/>
      <c r="P20" s="1029"/>
      <c r="Q20" s="1042"/>
      <c r="R20" s="1043"/>
      <c r="S20" s="1043"/>
      <c r="T20" s="1043"/>
      <c r="U20" s="1043"/>
      <c r="V20" s="1043"/>
      <c r="W20" s="1043"/>
      <c r="X20" s="1043"/>
      <c r="Y20" s="1043"/>
      <c r="Z20" s="1043"/>
      <c r="AA20" s="1043"/>
      <c r="AB20" s="1043"/>
      <c r="AC20" s="1043"/>
      <c r="AD20" s="1043"/>
      <c r="AE20" s="1044"/>
      <c r="AF20" s="1035"/>
      <c r="AG20" s="1036"/>
      <c r="AH20" s="1036"/>
      <c r="AI20" s="1036"/>
      <c r="AJ20" s="1037"/>
      <c r="AK20" s="1085"/>
      <c r="AL20" s="1086"/>
      <c r="AM20" s="1086"/>
      <c r="AN20" s="1086"/>
      <c r="AO20" s="1086"/>
      <c r="AP20" s="1086"/>
      <c r="AQ20" s="1086"/>
      <c r="AR20" s="1086"/>
      <c r="AS20" s="1086"/>
      <c r="AT20" s="1086"/>
      <c r="AU20" s="1082"/>
      <c r="AV20" s="1082"/>
      <c r="AW20" s="1082"/>
      <c r="AX20" s="1082"/>
      <c r="AY20" s="1083"/>
      <c r="AZ20" s="200"/>
      <c r="BA20" s="200"/>
      <c r="BB20" s="200"/>
      <c r="BC20" s="200"/>
      <c r="BD20" s="200"/>
      <c r="BE20" s="201"/>
      <c r="BF20" s="201"/>
      <c r="BG20" s="201"/>
      <c r="BH20" s="201"/>
      <c r="BI20" s="201"/>
      <c r="BJ20" s="201"/>
      <c r="BK20" s="201"/>
      <c r="BL20" s="201"/>
      <c r="BM20" s="201"/>
      <c r="BN20" s="201"/>
      <c r="BO20" s="201"/>
      <c r="BP20" s="201"/>
      <c r="BQ20" s="210">
        <v>14</v>
      </c>
      <c r="BR20" s="211"/>
      <c r="BS20" s="1015"/>
      <c r="BT20" s="1016"/>
      <c r="BU20" s="1016"/>
      <c r="BV20" s="1016"/>
      <c r="BW20" s="1016"/>
      <c r="BX20" s="1016"/>
      <c r="BY20" s="1016"/>
      <c r="BZ20" s="1016"/>
      <c r="CA20" s="1016"/>
      <c r="CB20" s="1016"/>
      <c r="CC20" s="1016"/>
      <c r="CD20" s="1016"/>
      <c r="CE20" s="1016"/>
      <c r="CF20" s="1016"/>
      <c r="CG20" s="1017"/>
      <c r="CH20" s="1000"/>
      <c r="CI20" s="1001"/>
      <c r="CJ20" s="1001"/>
      <c r="CK20" s="1001"/>
      <c r="CL20" s="1002"/>
      <c r="CM20" s="1000"/>
      <c r="CN20" s="1001"/>
      <c r="CO20" s="1001"/>
      <c r="CP20" s="1001"/>
      <c r="CQ20" s="1002"/>
      <c r="CR20" s="1000"/>
      <c r="CS20" s="1001"/>
      <c r="CT20" s="1001"/>
      <c r="CU20" s="1001"/>
      <c r="CV20" s="1002"/>
      <c r="CW20" s="1000"/>
      <c r="CX20" s="1001"/>
      <c r="CY20" s="1001"/>
      <c r="CZ20" s="1001"/>
      <c r="DA20" s="1002"/>
      <c r="DB20" s="1000"/>
      <c r="DC20" s="1001"/>
      <c r="DD20" s="1001"/>
      <c r="DE20" s="1001"/>
      <c r="DF20" s="1002"/>
      <c r="DG20" s="1000"/>
      <c r="DH20" s="1001"/>
      <c r="DI20" s="1001"/>
      <c r="DJ20" s="1001"/>
      <c r="DK20" s="1002"/>
      <c r="DL20" s="1000"/>
      <c r="DM20" s="1001"/>
      <c r="DN20" s="1001"/>
      <c r="DO20" s="1001"/>
      <c r="DP20" s="1002"/>
      <c r="DQ20" s="1000"/>
      <c r="DR20" s="1001"/>
      <c r="DS20" s="1001"/>
      <c r="DT20" s="1001"/>
      <c r="DU20" s="1002"/>
      <c r="DV20" s="1011"/>
      <c r="DW20" s="1012"/>
      <c r="DX20" s="1012"/>
      <c r="DY20" s="1012"/>
      <c r="DZ20" s="1013"/>
      <c r="EA20" s="202"/>
    </row>
    <row r="21" spans="1:131" s="203" customFormat="1" ht="26.25" customHeight="1" thickBot="1">
      <c r="A21" s="209">
        <v>15</v>
      </c>
      <c r="B21" s="1027"/>
      <c r="C21" s="1028"/>
      <c r="D21" s="1028"/>
      <c r="E21" s="1028"/>
      <c r="F21" s="1028"/>
      <c r="G21" s="1028"/>
      <c r="H21" s="1028"/>
      <c r="I21" s="1028"/>
      <c r="J21" s="1028"/>
      <c r="K21" s="1028"/>
      <c r="L21" s="1028"/>
      <c r="M21" s="1028"/>
      <c r="N21" s="1028"/>
      <c r="O21" s="1028"/>
      <c r="P21" s="1029"/>
      <c r="Q21" s="1042"/>
      <c r="R21" s="1043"/>
      <c r="S21" s="1043"/>
      <c r="T21" s="1043"/>
      <c r="U21" s="1043"/>
      <c r="V21" s="1043"/>
      <c r="W21" s="1043"/>
      <c r="X21" s="1043"/>
      <c r="Y21" s="1043"/>
      <c r="Z21" s="1043"/>
      <c r="AA21" s="1043"/>
      <c r="AB21" s="1043"/>
      <c r="AC21" s="1043"/>
      <c r="AD21" s="1043"/>
      <c r="AE21" s="1044"/>
      <c r="AF21" s="1035"/>
      <c r="AG21" s="1036"/>
      <c r="AH21" s="1036"/>
      <c r="AI21" s="1036"/>
      <c r="AJ21" s="1037"/>
      <c r="AK21" s="1085"/>
      <c r="AL21" s="1086"/>
      <c r="AM21" s="1086"/>
      <c r="AN21" s="1086"/>
      <c r="AO21" s="1086"/>
      <c r="AP21" s="1086"/>
      <c r="AQ21" s="1086"/>
      <c r="AR21" s="1086"/>
      <c r="AS21" s="1086"/>
      <c r="AT21" s="1086"/>
      <c r="AU21" s="1082"/>
      <c r="AV21" s="1082"/>
      <c r="AW21" s="1082"/>
      <c r="AX21" s="1082"/>
      <c r="AY21" s="1083"/>
      <c r="AZ21" s="200"/>
      <c r="BA21" s="200"/>
      <c r="BB21" s="200"/>
      <c r="BC21" s="200"/>
      <c r="BD21" s="200"/>
      <c r="BE21" s="201"/>
      <c r="BF21" s="201"/>
      <c r="BG21" s="201"/>
      <c r="BH21" s="201"/>
      <c r="BI21" s="201"/>
      <c r="BJ21" s="201"/>
      <c r="BK21" s="201"/>
      <c r="BL21" s="201"/>
      <c r="BM21" s="201"/>
      <c r="BN21" s="201"/>
      <c r="BO21" s="201"/>
      <c r="BP21" s="201"/>
      <c r="BQ21" s="210">
        <v>15</v>
      </c>
      <c r="BR21" s="211"/>
      <c r="BS21" s="1015"/>
      <c r="BT21" s="1016"/>
      <c r="BU21" s="1016"/>
      <c r="BV21" s="1016"/>
      <c r="BW21" s="1016"/>
      <c r="BX21" s="1016"/>
      <c r="BY21" s="1016"/>
      <c r="BZ21" s="1016"/>
      <c r="CA21" s="1016"/>
      <c r="CB21" s="1016"/>
      <c r="CC21" s="1016"/>
      <c r="CD21" s="1016"/>
      <c r="CE21" s="1016"/>
      <c r="CF21" s="1016"/>
      <c r="CG21" s="1017"/>
      <c r="CH21" s="1000"/>
      <c r="CI21" s="1001"/>
      <c r="CJ21" s="1001"/>
      <c r="CK21" s="1001"/>
      <c r="CL21" s="1002"/>
      <c r="CM21" s="1000"/>
      <c r="CN21" s="1001"/>
      <c r="CO21" s="1001"/>
      <c r="CP21" s="1001"/>
      <c r="CQ21" s="1002"/>
      <c r="CR21" s="1000"/>
      <c r="CS21" s="1001"/>
      <c r="CT21" s="1001"/>
      <c r="CU21" s="1001"/>
      <c r="CV21" s="1002"/>
      <c r="CW21" s="1000"/>
      <c r="CX21" s="1001"/>
      <c r="CY21" s="1001"/>
      <c r="CZ21" s="1001"/>
      <c r="DA21" s="1002"/>
      <c r="DB21" s="1000"/>
      <c r="DC21" s="1001"/>
      <c r="DD21" s="1001"/>
      <c r="DE21" s="1001"/>
      <c r="DF21" s="1002"/>
      <c r="DG21" s="1000"/>
      <c r="DH21" s="1001"/>
      <c r="DI21" s="1001"/>
      <c r="DJ21" s="1001"/>
      <c r="DK21" s="1002"/>
      <c r="DL21" s="1000"/>
      <c r="DM21" s="1001"/>
      <c r="DN21" s="1001"/>
      <c r="DO21" s="1001"/>
      <c r="DP21" s="1002"/>
      <c r="DQ21" s="1000"/>
      <c r="DR21" s="1001"/>
      <c r="DS21" s="1001"/>
      <c r="DT21" s="1001"/>
      <c r="DU21" s="1002"/>
      <c r="DV21" s="1011"/>
      <c r="DW21" s="1012"/>
      <c r="DX21" s="1012"/>
      <c r="DY21" s="1012"/>
      <c r="DZ21" s="1013"/>
      <c r="EA21" s="202"/>
    </row>
    <row r="22" spans="1:131" s="203" customFormat="1" ht="26.25" customHeight="1">
      <c r="A22" s="209">
        <v>16</v>
      </c>
      <c r="B22" s="1027"/>
      <c r="C22" s="1028"/>
      <c r="D22" s="1028"/>
      <c r="E22" s="1028"/>
      <c r="F22" s="1028"/>
      <c r="G22" s="1028"/>
      <c r="H22" s="1028"/>
      <c r="I22" s="1028"/>
      <c r="J22" s="1028"/>
      <c r="K22" s="1028"/>
      <c r="L22" s="1028"/>
      <c r="M22" s="1028"/>
      <c r="N22" s="1028"/>
      <c r="O22" s="1028"/>
      <c r="P22" s="1029"/>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84"/>
      <c r="AL22" s="1079"/>
      <c r="AM22" s="1079"/>
      <c r="AN22" s="1079"/>
      <c r="AO22" s="1079"/>
      <c r="AP22" s="1079"/>
      <c r="AQ22" s="1079"/>
      <c r="AR22" s="1079"/>
      <c r="AS22" s="1079"/>
      <c r="AT22" s="1079"/>
      <c r="AU22" s="1080"/>
      <c r="AV22" s="1080"/>
      <c r="AW22" s="1080"/>
      <c r="AX22" s="1080"/>
      <c r="AY22" s="1081"/>
      <c r="AZ22" s="1021" t="s">
        <v>456</v>
      </c>
      <c r="BA22" s="1021"/>
      <c r="BB22" s="1021"/>
      <c r="BC22" s="1021"/>
      <c r="BD22" s="1022"/>
      <c r="BE22" s="201"/>
      <c r="BF22" s="201"/>
      <c r="BG22" s="201"/>
      <c r="BH22" s="201"/>
      <c r="BI22" s="201"/>
      <c r="BJ22" s="201"/>
      <c r="BK22" s="201"/>
      <c r="BL22" s="201"/>
      <c r="BM22" s="201"/>
      <c r="BN22" s="201"/>
      <c r="BO22" s="201"/>
      <c r="BP22" s="201"/>
      <c r="BQ22" s="210">
        <v>16</v>
      </c>
      <c r="BR22" s="211"/>
      <c r="BS22" s="1015"/>
      <c r="BT22" s="1016"/>
      <c r="BU22" s="1016"/>
      <c r="BV22" s="1016"/>
      <c r="BW22" s="1016"/>
      <c r="BX22" s="1016"/>
      <c r="BY22" s="1016"/>
      <c r="BZ22" s="1016"/>
      <c r="CA22" s="1016"/>
      <c r="CB22" s="1016"/>
      <c r="CC22" s="1016"/>
      <c r="CD22" s="1016"/>
      <c r="CE22" s="1016"/>
      <c r="CF22" s="1016"/>
      <c r="CG22" s="1017"/>
      <c r="CH22" s="1000"/>
      <c r="CI22" s="1001"/>
      <c r="CJ22" s="1001"/>
      <c r="CK22" s="1001"/>
      <c r="CL22" s="1002"/>
      <c r="CM22" s="1000"/>
      <c r="CN22" s="1001"/>
      <c r="CO22" s="1001"/>
      <c r="CP22" s="1001"/>
      <c r="CQ22" s="1002"/>
      <c r="CR22" s="1000"/>
      <c r="CS22" s="1001"/>
      <c r="CT22" s="1001"/>
      <c r="CU22" s="1001"/>
      <c r="CV22" s="1002"/>
      <c r="CW22" s="1000"/>
      <c r="CX22" s="1001"/>
      <c r="CY22" s="1001"/>
      <c r="CZ22" s="1001"/>
      <c r="DA22" s="1002"/>
      <c r="DB22" s="1000"/>
      <c r="DC22" s="1001"/>
      <c r="DD22" s="1001"/>
      <c r="DE22" s="1001"/>
      <c r="DF22" s="1002"/>
      <c r="DG22" s="1000"/>
      <c r="DH22" s="1001"/>
      <c r="DI22" s="1001"/>
      <c r="DJ22" s="1001"/>
      <c r="DK22" s="1002"/>
      <c r="DL22" s="1000"/>
      <c r="DM22" s="1001"/>
      <c r="DN22" s="1001"/>
      <c r="DO22" s="1001"/>
      <c r="DP22" s="1002"/>
      <c r="DQ22" s="1000"/>
      <c r="DR22" s="1001"/>
      <c r="DS22" s="1001"/>
      <c r="DT22" s="1001"/>
      <c r="DU22" s="1002"/>
      <c r="DV22" s="1011"/>
      <c r="DW22" s="1012"/>
      <c r="DX22" s="1012"/>
      <c r="DY22" s="1012"/>
      <c r="DZ22" s="1013"/>
      <c r="EA22" s="202"/>
    </row>
    <row r="23" spans="1:131" s="203" customFormat="1" ht="26.25" customHeight="1" thickBot="1">
      <c r="A23" s="212" t="s">
        <v>457</v>
      </c>
      <c r="B23" s="950" t="s">
        <v>458</v>
      </c>
      <c r="C23" s="951"/>
      <c r="D23" s="951"/>
      <c r="E23" s="951"/>
      <c r="F23" s="951"/>
      <c r="G23" s="951"/>
      <c r="H23" s="951"/>
      <c r="I23" s="951"/>
      <c r="J23" s="951"/>
      <c r="K23" s="951"/>
      <c r="L23" s="951"/>
      <c r="M23" s="951"/>
      <c r="N23" s="951"/>
      <c r="O23" s="951"/>
      <c r="P23" s="952"/>
      <c r="Q23" s="1070">
        <v>151211</v>
      </c>
      <c r="R23" s="1064"/>
      <c r="S23" s="1064"/>
      <c r="T23" s="1064"/>
      <c r="U23" s="1064"/>
      <c r="V23" s="1064">
        <v>146590</v>
      </c>
      <c r="W23" s="1064"/>
      <c r="X23" s="1064"/>
      <c r="Y23" s="1064"/>
      <c r="Z23" s="1064"/>
      <c r="AA23" s="1064">
        <v>4621</v>
      </c>
      <c r="AB23" s="1064"/>
      <c r="AC23" s="1064"/>
      <c r="AD23" s="1064"/>
      <c r="AE23" s="1071"/>
      <c r="AF23" s="1072">
        <v>970</v>
      </c>
      <c r="AG23" s="1064"/>
      <c r="AH23" s="1064"/>
      <c r="AI23" s="1064"/>
      <c r="AJ23" s="1073"/>
      <c r="AK23" s="1074"/>
      <c r="AL23" s="1075"/>
      <c r="AM23" s="1075"/>
      <c r="AN23" s="1075"/>
      <c r="AO23" s="1075"/>
      <c r="AP23" s="1064">
        <v>131096</v>
      </c>
      <c r="AQ23" s="1064"/>
      <c r="AR23" s="1064"/>
      <c r="AS23" s="1064"/>
      <c r="AT23" s="1064"/>
      <c r="AU23" s="1065"/>
      <c r="AV23" s="1065"/>
      <c r="AW23" s="1065"/>
      <c r="AX23" s="1065"/>
      <c r="AY23" s="1066"/>
      <c r="AZ23" s="1067" t="s">
        <v>459</v>
      </c>
      <c r="BA23" s="1068"/>
      <c r="BB23" s="1068"/>
      <c r="BC23" s="1068"/>
      <c r="BD23" s="1069"/>
      <c r="BE23" s="201"/>
      <c r="BF23" s="201"/>
      <c r="BG23" s="201"/>
      <c r="BH23" s="201"/>
      <c r="BI23" s="201"/>
      <c r="BJ23" s="201"/>
      <c r="BK23" s="201"/>
      <c r="BL23" s="201"/>
      <c r="BM23" s="201"/>
      <c r="BN23" s="201"/>
      <c r="BO23" s="201"/>
      <c r="BP23" s="201"/>
      <c r="BQ23" s="210">
        <v>17</v>
      </c>
      <c r="BR23" s="211"/>
      <c r="BS23" s="1015"/>
      <c r="BT23" s="1016"/>
      <c r="BU23" s="1016"/>
      <c r="BV23" s="1016"/>
      <c r="BW23" s="1016"/>
      <c r="BX23" s="1016"/>
      <c r="BY23" s="1016"/>
      <c r="BZ23" s="1016"/>
      <c r="CA23" s="1016"/>
      <c r="CB23" s="1016"/>
      <c r="CC23" s="1016"/>
      <c r="CD23" s="1016"/>
      <c r="CE23" s="1016"/>
      <c r="CF23" s="1016"/>
      <c r="CG23" s="1017"/>
      <c r="CH23" s="1000"/>
      <c r="CI23" s="1001"/>
      <c r="CJ23" s="1001"/>
      <c r="CK23" s="1001"/>
      <c r="CL23" s="1002"/>
      <c r="CM23" s="1000"/>
      <c r="CN23" s="1001"/>
      <c r="CO23" s="1001"/>
      <c r="CP23" s="1001"/>
      <c r="CQ23" s="1002"/>
      <c r="CR23" s="1000"/>
      <c r="CS23" s="1001"/>
      <c r="CT23" s="1001"/>
      <c r="CU23" s="1001"/>
      <c r="CV23" s="1002"/>
      <c r="CW23" s="1000"/>
      <c r="CX23" s="1001"/>
      <c r="CY23" s="1001"/>
      <c r="CZ23" s="1001"/>
      <c r="DA23" s="1002"/>
      <c r="DB23" s="1000"/>
      <c r="DC23" s="1001"/>
      <c r="DD23" s="1001"/>
      <c r="DE23" s="1001"/>
      <c r="DF23" s="1002"/>
      <c r="DG23" s="1000"/>
      <c r="DH23" s="1001"/>
      <c r="DI23" s="1001"/>
      <c r="DJ23" s="1001"/>
      <c r="DK23" s="1002"/>
      <c r="DL23" s="1000"/>
      <c r="DM23" s="1001"/>
      <c r="DN23" s="1001"/>
      <c r="DO23" s="1001"/>
      <c r="DP23" s="1002"/>
      <c r="DQ23" s="1000"/>
      <c r="DR23" s="1001"/>
      <c r="DS23" s="1001"/>
      <c r="DT23" s="1001"/>
      <c r="DU23" s="1002"/>
      <c r="DV23" s="1011"/>
      <c r="DW23" s="1012"/>
      <c r="DX23" s="1012"/>
      <c r="DY23" s="1012"/>
      <c r="DZ23" s="1013"/>
      <c r="EA23" s="202"/>
    </row>
    <row r="24" spans="1:131" s="203" customFormat="1" ht="26.25" customHeight="1">
      <c r="A24" s="1058" t="s">
        <v>460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0"/>
      <c r="BA24" s="200"/>
      <c r="BB24" s="200"/>
      <c r="BC24" s="200"/>
      <c r="BD24" s="200"/>
      <c r="BE24" s="201"/>
      <c r="BF24" s="201"/>
      <c r="BG24" s="201"/>
      <c r="BH24" s="201"/>
      <c r="BI24" s="201"/>
      <c r="BJ24" s="201"/>
      <c r="BK24" s="201"/>
      <c r="BL24" s="201"/>
      <c r="BM24" s="201"/>
      <c r="BN24" s="201"/>
      <c r="BO24" s="201"/>
      <c r="BP24" s="201"/>
      <c r="BQ24" s="210">
        <v>18</v>
      </c>
      <c r="BR24" s="211"/>
      <c r="BS24" s="1015"/>
      <c r="BT24" s="1016"/>
      <c r="BU24" s="1016"/>
      <c r="BV24" s="1016"/>
      <c r="BW24" s="1016"/>
      <c r="BX24" s="1016"/>
      <c r="BY24" s="1016"/>
      <c r="BZ24" s="1016"/>
      <c r="CA24" s="1016"/>
      <c r="CB24" s="1016"/>
      <c r="CC24" s="1016"/>
      <c r="CD24" s="1016"/>
      <c r="CE24" s="1016"/>
      <c r="CF24" s="1016"/>
      <c r="CG24" s="1017"/>
      <c r="CH24" s="1000"/>
      <c r="CI24" s="1001"/>
      <c r="CJ24" s="1001"/>
      <c r="CK24" s="1001"/>
      <c r="CL24" s="1002"/>
      <c r="CM24" s="1000"/>
      <c r="CN24" s="1001"/>
      <c r="CO24" s="1001"/>
      <c r="CP24" s="1001"/>
      <c r="CQ24" s="1002"/>
      <c r="CR24" s="1000"/>
      <c r="CS24" s="1001"/>
      <c r="CT24" s="1001"/>
      <c r="CU24" s="1001"/>
      <c r="CV24" s="1002"/>
      <c r="CW24" s="1000"/>
      <c r="CX24" s="1001"/>
      <c r="CY24" s="1001"/>
      <c r="CZ24" s="1001"/>
      <c r="DA24" s="1002"/>
      <c r="DB24" s="1000"/>
      <c r="DC24" s="1001"/>
      <c r="DD24" s="1001"/>
      <c r="DE24" s="1001"/>
      <c r="DF24" s="1002"/>
      <c r="DG24" s="1000"/>
      <c r="DH24" s="1001"/>
      <c r="DI24" s="1001"/>
      <c r="DJ24" s="1001"/>
      <c r="DK24" s="1002"/>
      <c r="DL24" s="1000"/>
      <c r="DM24" s="1001"/>
      <c r="DN24" s="1001"/>
      <c r="DO24" s="1001"/>
      <c r="DP24" s="1002"/>
      <c r="DQ24" s="1000"/>
      <c r="DR24" s="1001"/>
      <c r="DS24" s="1001"/>
      <c r="DT24" s="1001"/>
      <c r="DU24" s="1002"/>
      <c r="DV24" s="1011"/>
      <c r="DW24" s="1012"/>
      <c r="DX24" s="1012"/>
      <c r="DY24" s="1012"/>
      <c r="DZ24" s="1013"/>
      <c r="EA24" s="202"/>
    </row>
    <row r="25" spans="1:131" s="195" customFormat="1" ht="26.25" customHeight="1" thickBot="1">
      <c r="A25" s="1059" t="s">
        <v>461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0"/>
      <c r="BK25" s="200"/>
      <c r="BL25" s="200"/>
      <c r="BM25" s="200"/>
      <c r="BN25" s="200"/>
      <c r="BO25" s="213"/>
      <c r="BP25" s="213"/>
      <c r="BQ25" s="210">
        <v>19</v>
      </c>
      <c r="BR25" s="211"/>
      <c r="BS25" s="1015"/>
      <c r="BT25" s="1016"/>
      <c r="BU25" s="1016"/>
      <c r="BV25" s="1016"/>
      <c r="BW25" s="1016"/>
      <c r="BX25" s="1016"/>
      <c r="BY25" s="1016"/>
      <c r="BZ25" s="1016"/>
      <c r="CA25" s="1016"/>
      <c r="CB25" s="1016"/>
      <c r="CC25" s="1016"/>
      <c r="CD25" s="1016"/>
      <c r="CE25" s="1016"/>
      <c r="CF25" s="1016"/>
      <c r="CG25" s="1017"/>
      <c r="CH25" s="1000"/>
      <c r="CI25" s="1001"/>
      <c r="CJ25" s="1001"/>
      <c r="CK25" s="1001"/>
      <c r="CL25" s="1002"/>
      <c r="CM25" s="1000"/>
      <c r="CN25" s="1001"/>
      <c r="CO25" s="1001"/>
      <c r="CP25" s="1001"/>
      <c r="CQ25" s="1002"/>
      <c r="CR25" s="1000"/>
      <c r="CS25" s="1001"/>
      <c r="CT25" s="1001"/>
      <c r="CU25" s="1001"/>
      <c r="CV25" s="1002"/>
      <c r="CW25" s="1000"/>
      <c r="CX25" s="1001"/>
      <c r="CY25" s="1001"/>
      <c r="CZ25" s="1001"/>
      <c r="DA25" s="1002"/>
      <c r="DB25" s="1000"/>
      <c r="DC25" s="1001"/>
      <c r="DD25" s="1001"/>
      <c r="DE25" s="1001"/>
      <c r="DF25" s="1002"/>
      <c r="DG25" s="1000"/>
      <c r="DH25" s="1001"/>
      <c r="DI25" s="1001"/>
      <c r="DJ25" s="1001"/>
      <c r="DK25" s="1002"/>
      <c r="DL25" s="1000"/>
      <c r="DM25" s="1001"/>
      <c r="DN25" s="1001"/>
      <c r="DO25" s="1001"/>
      <c r="DP25" s="1002"/>
      <c r="DQ25" s="1000"/>
      <c r="DR25" s="1001"/>
      <c r="DS25" s="1001"/>
      <c r="DT25" s="1001"/>
      <c r="DU25" s="1002"/>
      <c r="DV25" s="1011"/>
      <c r="DW25" s="1012"/>
      <c r="DX25" s="1012"/>
      <c r="DY25" s="1012"/>
      <c r="DZ25" s="1013"/>
      <c r="EA25" s="194"/>
    </row>
    <row r="26" spans="1:131" s="195" customFormat="1" ht="26.25" customHeight="1">
      <c r="A26" s="990" t="s">
        <v>434</v>
      </c>
      <c r="B26" s="991"/>
      <c r="C26" s="991"/>
      <c r="D26" s="991"/>
      <c r="E26" s="991"/>
      <c r="F26" s="991"/>
      <c r="G26" s="991"/>
      <c r="H26" s="991"/>
      <c r="I26" s="991"/>
      <c r="J26" s="991"/>
      <c r="K26" s="991"/>
      <c r="L26" s="991"/>
      <c r="M26" s="991"/>
      <c r="N26" s="991"/>
      <c r="O26" s="991"/>
      <c r="P26" s="992"/>
      <c r="Q26" s="984" t="s">
        <v>462</v>
      </c>
      <c r="R26" s="985"/>
      <c r="S26" s="985"/>
      <c r="T26" s="985"/>
      <c r="U26" s="986"/>
      <c r="V26" s="984" t="s">
        <v>463</v>
      </c>
      <c r="W26" s="985"/>
      <c r="X26" s="985"/>
      <c r="Y26" s="985"/>
      <c r="Z26" s="986"/>
      <c r="AA26" s="984" t="s">
        <v>464</v>
      </c>
      <c r="AB26" s="985"/>
      <c r="AC26" s="985"/>
      <c r="AD26" s="985"/>
      <c r="AE26" s="985"/>
      <c r="AF26" s="1060" t="s">
        <v>465</v>
      </c>
      <c r="AG26" s="1005"/>
      <c r="AH26" s="1005"/>
      <c r="AI26" s="1005"/>
      <c r="AJ26" s="1061"/>
      <c r="AK26" s="985" t="s">
        <v>466</v>
      </c>
      <c r="AL26" s="985"/>
      <c r="AM26" s="985"/>
      <c r="AN26" s="985"/>
      <c r="AO26" s="986"/>
      <c r="AP26" s="984" t="s">
        <v>467</v>
      </c>
      <c r="AQ26" s="985"/>
      <c r="AR26" s="985"/>
      <c r="AS26" s="985"/>
      <c r="AT26" s="986"/>
      <c r="AU26" s="984" t="s">
        <v>468</v>
      </c>
      <c r="AV26" s="985"/>
      <c r="AW26" s="985"/>
      <c r="AX26" s="985"/>
      <c r="AY26" s="986"/>
      <c r="AZ26" s="984" t="s">
        <v>469</v>
      </c>
      <c r="BA26" s="985"/>
      <c r="BB26" s="985"/>
      <c r="BC26" s="985"/>
      <c r="BD26" s="986"/>
      <c r="BE26" s="984" t="s">
        <v>441</v>
      </c>
      <c r="BF26" s="985"/>
      <c r="BG26" s="985"/>
      <c r="BH26" s="985"/>
      <c r="BI26" s="1018"/>
      <c r="BJ26" s="200"/>
      <c r="BK26" s="200"/>
      <c r="BL26" s="200"/>
      <c r="BM26" s="200"/>
      <c r="BN26" s="200"/>
      <c r="BO26" s="213"/>
      <c r="BP26" s="213"/>
      <c r="BQ26" s="210">
        <v>20</v>
      </c>
      <c r="BR26" s="211"/>
      <c r="BS26" s="1015"/>
      <c r="BT26" s="1016"/>
      <c r="BU26" s="1016"/>
      <c r="BV26" s="1016"/>
      <c r="BW26" s="1016"/>
      <c r="BX26" s="1016"/>
      <c r="BY26" s="1016"/>
      <c r="BZ26" s="1016"/>
      <c r="CA26" s="1016"/>
      <c r="CB26" s="1016"/>
      <c r="CC26" s="1016"/>
      <c r="CD26" s="1016"/>
      <c r="CE26" s="1016"/>
      <c r="CF26" s="1016"/>
      <c r="CG26" s="1017"/>
      <c r="CH26" s="1000"/>
      <c r="CI26" s="1001"/>
      <c r="CJ26" s="1001"/>
      <c r="CK26" s="1001"/>
      <c r="CL26" s="1002"/>
      <c r="CM26" s="1000"/>
      <c r="CN26" s="1001"/>
      <c r="CO26" s="1001"/>
      <c r="CP26" s="1001"/>
      <c r="CQ26" s="1002"/>
      <c r="CR26" s="1000"/>
      <c r="CS26" s="1001"/>
      <c r="CT26" s="1001"/>
      <c r="CU26" s="1001"/>
      <c r="CV26" s="1002"/>
      <c r="CW26" s="1000"/>
      <c r="CX26" s="1001"/>
      <c r="CY26" s="1001"/>
      <c r="CZ26" s="1001"/>
      <c r="DA26" s="1002"/>
      <c r="DB26" s="1000"/>
      <c r="DC26" s="1001"/>
      <c r="DD26" s="1001"/>
      <c r="DE26" s="1001"/>
      <c r="DF26" s="1002"/>
      <c r="DG26" s="1000"/>
      <c r="DH26" s="1001"/>
      <c r="DI26" s="1001"/>
      <c r="DJ26" s="1001"/>
      <c r="DK26" s="1002"/>
      <c r="DL26" s="1000"/>
      <c r="DM26" s="1001"/>
      <c r="DN26" s="1001"/>
      <c r="DO26" s="1001"/>
      <c r="DP26" s="1002"/>
      <c r="DQ26" s="1000"/>
      <c r="DR26" s="1001"/>
      <c r="DS26" s="1001"/>
      <c r="DT26" s="1001"/>
      <c r="DU26" s="1002"/>
      <c r="DV26" s="1011"/>
      <c r="DW26" s="1012"/>
      <c r="DX26" s="1012"/>
      <c r="DY26" s="1012"/>
      <c r="DZ26" s="1013"/>
      <c r="EA26" s="194"/>
    </row>
    <row r="27" spans="1:131" s="195" customFormat="1" ht="26.25" customHeight="1" thickBot="1">
      <c r="A27" s="993"/>
      <c r="B27" s="994"/>
      <c r="C27" s="994"/>
      <c r="D27" s="994"/>
      <c r="E27" s="994"/>
      <c r="F27" s="994"/>
      <c r="G27" s="994"/>
      <c r="H27" s="994"/>
      <c r="I27" s="994"/>
      <c r="J27" s="994"/>
      <c r="K27" s="994"/>
      <c r="L27" s="994"/>
      <c r="M27" s="994"/>
      <c r="N27" s="994"/>
      <c r="O27" s="994"/>
      <c r="P27" s="995"/>
      <c r="Q27" s="987"/>
      <c r="R27" s="988"/>
      <c r="S27" s="988"/>
      <c r="T27" s="988"/>
      <c r="U27" s="989"/>
      <c r="V27" s="987"/>
      <c r="W27" s="988"/>
      <c r="X27" s="988"/>
      <c r="Y27" s="988"/>
      <c r="Z27" s="989"/>
      <c r="AA27" s="987"/>
      <c r="AB27" s="988"/>
      <c r="AC27" s="988"/>
      <c r="AD27" s="988"/>
      <c r="AE27" s="988"/>
      <c r="AF27" s="1062"/>
      <c r="AG27" s="1008"/>
      <c r="AH27" s="1008"/>
      <c r="AI27" s="1008"/>
      <c r="AJ27" s="1063"/>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1019"/>
      <c r="BJ27" s="200"/>
      <c r="BK27" s="200"/>
      <c r="BL27" s="200"/>
      <c r="BM27" s="200"/>
      <c r="BN27" s="200"/>
      <c r="BO27" s="213"/>
      <c r="BP27" s="213"/>
      <c r="BQ27" s="210">
        <v>21</v>
      </c>
      <c r="BR27" s="211"/>
      <c r="BS27" s="1015"/>
      <c r="BT27" s="1016"/>
      <c r="BU27" s="1016"/>
      <c r="BV27" s="1016"/>
      <c r="BW27" s="1016"/>
      <c r="BX27" s="1016"/>
      <c r="BY27" s="1016"/>
      <c r="BZ27" s="1016"/>
      <c r="CA27" s="1016"/>
      <c r="CB27" s="1016"/>
      <c r="CC27" s="1016"/>
      <c r="CD27" s="1016"/>
      <c r="CE27" s="1016"/>
      <c r="CF27" s="1016"/>
      <c r="CG27" s="1017"/>
      <c r="CH27" s="1000"/>
      <c r="CI27" s="1001"/>
      <c r="CJ27" s="1001"/>
      <c r="CK27" s="1001"/>
      <c r="CL27" s="1002"/>
      <c r="CM27" s="1000"/>
      <c r="CN27" s="1001"/>
      <c r="CO27" s="1001"/>
      <c r="CP27" s="1001"/>
      <c r="CQ27" s="1002"/>
      <c r="CR27" s="1000"/>
      <c r="CS27" s="1001"/>
      <c r="CT27" s="1001"/>
      <c r="CU27" s="1001"/>
      <c r="CV27" s="1002"/>
      <c r="CW27" s="1000"/>
      <c r="CX27" s="1001"/>
      <c r="CY27" s="1001"/>
      <c r="CZ27" s="1001"/>
      <c r="DA27" s="1002"/>
      <c r="DB27" s="1000"/>
      <c r="DC27" s="1001"/>
      <c r="DD27" s="1001"/>
      <c r="DE27" s="1001"/>
      <c r="DF27" s="1002"/>
      <c r="DG27" s="1000"/>
      <c r="DH27" s="1001"/>
      <c r="DI27" s="1001"/>
      <c r="DJ27" s="1001"/>
      <c r="DK27" s="1002"/>
      <c r="DL27" s="1000"/>
      <c r="DM27" s="1001"/>
      <c r="DN27" s="1001"/>
      <c r="DO27" s="1001"/>
      <c r="DP27" s="1002"/>
      <c r="DQ27" s="1000"/>
      <c r="DR27" s="1001"/>
      <c r="DS27" s="1001"/>
      <c r="DT27" s="1001"/>
      <c r="DU27" s="1002"/>
      <c r="DV27" s="1011"/>
      <c r="DW27" s="1012"/>
      <c r="DX27" s="1012"/>
      <c r="DY27" s="1012"/>
      <c r="DZ27" s="1013"/>
      <c r="EA27" s="194"/>
    </row>
    <row r="28" spans="1:131" s="195" customFormat="1" ht="26.25" customHeight="1" thickTop="1">
      <c r="A28" s="214">
        <v>1</v>
      </c>
      <c r="B28" s="1045" t="s">
        <v>470</v>
      </c>
      <c r="C28" s="1046"/>
      <c r="D28" s="1046"/>
      <c r="E28" s="1046"/>
      <c r="F28" s="1046"/>
      <c r="G28" s="1046"/>
      <c r="H28" s="1046"/>
      <c r="I28" s="1046"/>
      <c r="J28" s="1046"/>
      <c r="K28" s="1046"/>
      <c r="L28" s="1046"/>
      <c r="M28" s="1046"/>
      <c r="N28" s="1046"/>
      <c r="O28" s="1046"/>
      <c r="P28" s="1047"/>
      <c r="Q28" s="1048">
        <v>36414</v>
      </c>
      <c r="R28" s="1049"/>
      <c r="S28" s="1049"/>
      <c r="T28" s="1049"/>
      <c r="U28" s="1049"/>
      <c r="V28" s="1049">
        <v>35238</v>
      </c>
      <c r="W28" s="1049"/>
      <c r="X28" s="1049"/>
      <c r="Y28" s="1049"/>
      <c r="Z28" s="1049"/>
      <c r="AA28" s="1049">
        <v>1176</v>
      </c>
      <c r="AB28" s="1049"/>
      <c r="AC28" s="1049"/>
      <c r="AD28" s="1049"/>
      <c r="AE28" s="1050"/>
      <c r="AF28" s="1053">
        <v>1176</v>
      </c>
      <c r="AG28" s="1049"/>
      <c r="AH28" s="1049"/>
      <c r="AI28" s="1049"/>
      <c r="AJ28" s="1054"/>
      <c r="AK28" s="1051">
        <v>3136</v>
      </c>
      <c r="AL28" s="1052"/>
      <c r="AM28" s="1052"/>
      <c r="AN28" s="1052"/>
      <c r="AO28" s="1052"/>
      <c r="AP28" s="1052">
        <v>133</v>
      </c>
      <c r="AQ28" s="1052"/>
      <c r="AR28" s="1052"/>
      <c r="AS28" s="1052"/>
      <c r="AT28" s="1052"/>
      <c r="AU28" s="1052">
        <v>2</v>
      </c>
      <c r="AV28" s="1052"/>
      <c r="AW28" s="1052"/>
      <c r="AX28" s="1052"/>
      <c r="AY28" s="1052"/>
      <c r="AZ28" s="1055" t="s">
        <v>580</v>
      </c>
      <c r="BA28" s="1055"/>
      <c r="BB28" s="1055"/>
      <c r="BC28" s="1055"/>
      <c r="BD28" s="1055"/>
      <c r="BE28" s="1056"/>
      <c r="BF28" s="1056"/>
      <c r="BG28" s="1056"/>
      <c r="BH28" s="1056"/>
      <c r="BI28" s="1057"/>
      <c r="BJ28" s="200"/>
      <c r="BK28" s="200"/>
      <c r="BL28" s="200"/>
      <c r="BM28" s="200"/>
      <c r="BN28" s="200"/>
      <c r="BO28" s="213"/>
      <c r="BP28" s="213"/>
      <c r="BQ28" s="210">
        <v>22</v>
      </c>
      <c r="BR28" s="211"/>
      <c r="BS28" s="1015"/>
      <c r="BT28" s="1016"/>
      <c r="BU28" s="1016"/>
      <c r="BV28" s="1016"/>
      <c r="BW28" s="1016"/>
      <c r="BX28" s="1016"/>
      <c r="BY28" s="1016"/>
      <c r="BZ28" s="1016"/>
      <c r="CA28" s="1016"/>
      <c r="CB28" s="1016"/>
      <c r="CC28" s="1016"/>
      <c r="CD28" s="1016"/>
      <c r="CE28" s="1016"/>
      <c r="CF28" s="1016"/>
      <c r="CG28" s="1017"/>
      <c r="CH28" s="1000"/>
      <c r="CI28" s="1001"/>
      <c r="CJ28" s="1001"/>
      <c r="CK28" s="1001"/>
      <c r="CL28" s="1002"/>
      <c r="CM28" s="1000"/>
      <c r="CN28" s="1001"/>
      <c r="CO28" s="1001"/>
      <c r="CP28" s="1001"/>
      <c r="CQ28" s="1002"/>
      <c r="CR28" s="1000"/>
      <c r="CS28" s="1001"/>
      <c r="CT28" s="1001"/>
      <c r="CU28" s="1001"/>
      <c r="CV28" s="1002"/>
      <c r="CW28" s="1000"/>
      <c r="CX28" s="1001"/>
      <c r="CY28" s="1001"/>
      <c r="CZ28" s="1001"/>
      <c r="DA28" s="1002"/>
      <c r="DB28" s="1000"/>
      <c r="DC28" s="1001"/>
      <c r="DD28" s="1001"/>
      <c r="DE28" s="1001"/>
      <c r="DF28" s="1002"/>
      <c r="DG28" s="1000"/>
      <c r="DH28" s="1001"/>
      <c r="DI28" s="1001"/>
      <c r="DJ28" s="1001"/>
      <c r="DK28" s="1002"/>
      <c r="DL28" s="1000"/>
      <c r="DM28" s="1001"/>
      <c r="DN28" s="1001"/>
      <c r="DO28" s="1001"/>
      <c r="DP28" s="1002"/>
      <c r="DQ28" s="1000"/>
      <c r="DR28" s="1001"/>
      <c r="DS28" s="1001"/>
      <c r="DT28" s="1001"/>
      <c r="DU28" s="1002"/>
      <c r="DV28" s="1011"/>
      <c r="DW28" s="1012"/>
      <c r="DX28" s="1012"/>
      <c r="DY28" s="1012"/>
      <c r="DZ28" s="1013"/>
      <c r="EA28" s="194"/>
    </row>
    <row r="29" spans="1:131" s="195" customFormat="1" ht="26.25" customHeight="1">
      <c r="A29" s="214">
        <v>2</v>
      </c>
      <c r="B29" s="1027" t="s">
        <v>471</v>
      </c>
      <c r="C29" s="1028"/>
      <c r="D29" s="1028"/>
      <c r="E29" s="1028"/>
      <c r="F29" s="1028"/>
      <c r="G29" s="1028"/>
      <c r="H29" s="1028"/>
      <c r="I29" s="1028"/>
      <c r="J29" s="1028"/>
      <c r="K29" s="1028"/>
      <c r="L29" s="1028"/>
      <c r="M29" s="1028"/>
      <c r="N29" s="1028"/>
      <c r="O29" s="1028"/>
      <c r="P29" s="1029"/>
      <c r="Q29" s="1042">
        <v>28886</v>
      </c>
      <c r="R29" s="1043"/>
      <c r="S29" s="1043"/>
      <c r="T29" s="1043"/>
      <c r="U29" s="1043"/>
      <c r="V29" s="1043">
        <v>28783</v>
      </c>
      <c r="W29" s="1043"/>
      <c r="X29" s="1043"/>
      <c r="Y29" s="1043"/>
      <c r="Z29" s="1043"/>
      <c r="AA29" s="1043">
        <v>103</v>
      </c>
      <c r="AB29" s="1043"/>
      <c r="AC29" s="1043"/>
      <c r="AD29" s="1043"/>
      <c r="AE29" s="1044"/>
      <c r="AF29" s="1035">
        <v>103</v>
      </c>
      <c r="AG29" s="1036"/>
      <c r="AH29" s="1036"/>
      <c r="AI29" s="1036"/>
      <c r="AJ29" s="1037"/>
      <c r="AK29" s="970">
        <v>4132</v>
      </c>
      <c r="AL29" s="949"/>
      <c r="AM29" s="949"/>
      <c r="AN29" s="949"/>
      <c r="AO29" s="949"/>
      <c r="AP29" s="949" t="s">
        <v>581</v>
      </c>
      <c r="AQ29" s="949"/>
      <c r="AR29" s="949"/>
      <c r="AS29" s="949"/>
      <c r="AT29" s="949"/>
      <c r="AU29" s="949" t="s">
        <v>581</v>
      </c>
      <c r="AV29" s="949"/>
      <c r="AW29" s="949"/>
      <c r="AX29" s="949"/>
      <c r="AY29" s="949"/>
      <c r="AZ29" s="1041" t="s">
        <v>580</v>
      </c>
      <c r="BA29" s="1041"/>
      <c r="BB29" s="1041"/>
      <c r="BC29" s="1041"/>
      <c r="BD29" s="1041"/>
      <c r="BE29" s="1031"/>
      <c r="BF29" s="1031"/>
      <c r="BG29" s="1031"/>
      <c r="BH29" s="1031"/>
      <c r="BI29" s="1032"/>
      <c r="BJ29" s="200"/>
      <c r="BK29" s="200"/>
      <c r="BL29" s="200"/>
      <c r="BM29" s="200"/>
      <c r="BN29" s="200"/>
      <c r="BO29" s="213"/>
      <c r="BP29" s="213"/>
      <c r="BQ29" s="210">
        <v>23</v>
      </c>
      <c r="BR29" s="211"/>
      <c r="BS29" s="1015"/>
      <c r="BT29" s="1016"/>
      <c r="BU29" s="1016"/>
      <c r="BV29" s="1016"/>
      <c r="BW29" s="1016"/>
      <c r="BX29" s="1016"/>
      <c r="BY29" s="1016"/>
      <c r="BZ29" s="1016"/>
      <c r="CA29" s="1016"/>
      <c r="CB29" s="1016"/>
      <c r="CC29" s="1016"/>
      <c r="CD29" s="1016"/>
      <c r="CE29" s="1016"/>
      <c r="CF29" s="1016"/>
      <c r="CG29" s="1017"/>
      <c r="CH29" s="1000"/>
      <c r="CI29" s="1001"/>
      <c r="CJ29" s="1001"/>
      <c r="CK29" s="1001"/>
      <c r="CL29" s="1002"/>
      <c r="CM29" s="1000"/>
      <c r="CN29" s="1001"/>
      <c r="CO29" s="1001"/>
      <c r="CP29" s="1001"/>
      <c r="CQ29" s="1002"/>
      <c r="CR29" s="1000"/>
      <c r="CS29" s="1001"/>
      <c r="CT29" s="1001"/>
      <c r="CU29" s="1001"/>
      <c r="CV29" s="1002"/>
      <c r="CW29" s="1000"/>
      <c r="CX29" s="1001"/>
      <c r="CY29" s="1001"/>
      <c r="CZ29" s="1001"/>
      <c r="DA29" s="1002"/>
      <c r="DB29" s="1000"/>
      <c r="DC29" s="1001"/>
      <c r="DD29" s="1001"/>
      <c r="DE29" s="1001"/>
      <c r="DF29" s="1002"/>
      <c r="DG29" s="1000"/>
      <c r="DH29" s="1001"/>
      <c r="DI29" s="1001"/>
      <c r="DJ29" s="1001"/>
      <c r="DK29" s="1002"/>
      <c r="DL29" s="1000"/>
      <c r="DM29" s="1001"/>
      <c r="DN29" s="1001"/>
      <c r="DO29" s="1001"/>
      <c r="DP29" s="1002"/>
      <c r="DQ29" s="1000"/>
      <c r="DR29" s="1001"/>
      <c r="DS29" s="1001"/>
      <c r="DT29" s="1001"/>
      <c r="DU29" s="1002"/>
      <c r="DV29" s="1011"/>
      <c r="DW29" s="1012"/>
      <c r="DX29" s="1012"/>
      <c r="DY29" s="1012"/>
      <c r="DZ29" s="1013"/>
      <c r="EA29" s="194"/>
    </row>
    <row r="30" spans="1:131" s="195" customFormat="1" ht="26.25" customHeight="1">
      <c r="A30" s="214">
        <v>3</v>
      </c>
      <c r="B30" s="1027" t="s">
        <v>472</v>
      </c>
      <c r="C30" s="1028"/>
      <c r="D30" s="1028"/>
      <c r="E30" s="1028"/>
      <c r="F30" s="1028"/>
      <c r="G30" s="1028"/>
      <c r="H30" s="1028"/>
      <c r="I30" s="1028"/>
      <c r="J30" s="1028"/>
      <c r="K30" s="1028"/>
      <c r="L30" s="1028"/>
      <c r="M30" s="1028"/>
      <c r="N30" s="1028"/>
      <c r="O30" s="1028"/>
      <c r="P30" s="1029"/>
      <c r="Q30" s="1042">
        <v>4104</v>
      </c>
      <c r="R30" s="1043"/>
      <c r="S30" s="1043"/>
      <c r="T30" s="1043"/>
      <c r="U30" s="1043"/>
      <c r="V30" s="1043">
        <v>4092</v>
      </c>
      <c r="W30" s="1043"/>
      <c r="X30" s="1043"/>
      <c r="Y30" s="1043"/>
      <c r="Z30" s="1043"/>
      <c r="AA30" s="1043">
        <v>12</v>
      </c>
      <c r="AB30" s="1043"/>
      <c r="AC30" s="1043"/>
      <c r="AD30" s="1043"/>
      <c r="AE30" s="1044"/>
      <c r="AF30" s="1035">
        <v>12</v>
      </c>
      <c r="AG30" s="1036"/>
      <c r="AH30" s="1036"/>
      <c r="AI30" s="1036"/>
      <c r="AJ30" s="1037"/>
      <c r="AK30" s="970">
        <v>787</v>
      </c>
      <c r="AL30" s="949"/>
      <c r="AM30" s="949"/>
      <c r="AN30" s="949"/>
      <c r="AO30" s="949"/>
      <c r="AP30" s="949" t="s">
        <v>581</v>
      </c>
      <c r="AQ30" s="949"/>
      <c r="AR30" s="949"/>
      <c r="AS30" s="949"/>
      <c r="AT30" s="949"/>
      <c r="AU30" s="949" t="s">
        <v>581</v>
      </c>
      <c r="AV30" s="949"/>
      <c r="AW30" s="949"/>
      <c r="AX30" s="949"/>
      <c r="AY30" s="949"/>
      <c r="AZ30" s="1041" t="s">
        <v>580</v>
      </c>
      <c r="BA30" s="1041"/>
      <c r="BB30" s="1041"/>
      <c r="BC30" s="1041"/>
      <c r="BD30" s="1041"/>
      <c r="BE30" s="1031"/>
      <c r="BF30" s="1031"/>
      <c r="BG30" s="1031"/>
      <c r="BH30" s="1031"/>
      <c r="BI30" s="1032"/>
      <c r="BJ30" s="200"/>
      <c r="BK30" s="200"/>
      <c r="BL30" s="200"/>
      <c r="BM30" s="200"/>
      <c r="BN30" s="200"/>
      <c r="BO30" s="213"/>
      <c r="BP30" s="213"/>
      <c r="BQ30" s="210">
        <v>24</v>
      </c>
      <c r="BR30" s="211"/>
      <c r="BS30" s="1015"/>
      <c r="BT30" s="1016"/>
      <c r="BU30" s="1016"/>
      <c r="BV30" s="1016"/>
      <c r="BW30" s="1016"/>
      <c r="BX30" s="1016"/>
      <c r="BY30" s="1016"/>
      <c r="BZ30" s="1016"/>
      <c r="CA30" s="1016"/>
      <c r="CB30" s="1016"/>
      <c r="CC30" s="1016"/>
      <c r="CD30" s="1016"/>
      <c r="CE30" s="1016"/>
      <c r="CF30" s="1016"/>
      <c r="CG30" s="1017"/>
      <c r="CH30" s="1000"/>
      <c r="CI30" s="1001"/>
      <c r="CJ30" s="1001"/>
      <c r="CK30" s="1001"/>
      <c r="CL30" s="1002"/>
      <c r="CM30" s="1000"/>
      <c r="CN30" s="1001"/>
      <c r="CO30" s="1001"/>
      <c r="CP30" s="1001"/>
      <c r="CQ30" s="1002"/>
      <c r="CR30" s="1000"/>
      <c r="CS30" s="1001"/>
      <c r="CT30" s="1001"/>
      <c r="CU30" s="1001"/>
      <c r="CV30" s="1002"/>
      <c r="CW30" s="1000"/>
      <c r="CX30" s="1001"/>
      <c r="CY30" s="1001"/>
      <c r="CZ30" s="1001"/>
      <c r="DA30" s="1002"/>
      <c r="DB30" s="1000"/>
      <c r="DC30" s="1001"/>
      <c r="DD30" s="1001"/>
      <c r="DE30" s="1001"/>
      <c r="DF30" s="1002"/>
      <c r="DG30" s="1000"/>
      <c r="DH30" s="1001"/>
      <c r="DI30" s="1001"/>
      <c r="DJ30" s="1001"/>
      <c r="DK30" s="1002"/>
      <c r="DL30" s="1000"/>
      <c r="DM30" s="1001"/>
      <c r="DN30" s="1001"/>
      <c r="DO30" s="1001"/>
      <c r="DP30" s="1002"/>
      <c r="DQ30" s="1000"/>
      <c r="DR30" s="1001"/>
      <c r="DS30" s="1001"/>
      <c r="DT30" s="1001"/>
      <c r="DU30" s="1002"/>
      <c r="DV30" s="1011"/>
      <c r="DW30" s="1012"/>
      <c r="DX30" s="1012"/>
      <c r="DY30" s="1012"/>
      <c r="DZ30" s="1013"/>
      <c r="EA30" s="194"/>
    </row>
    <row r="31" spans="1:131" s="195" customFormat="1" ht="26.25" customHeight="1">
      <c r="A31" s="214">
        <v>4</v>
      </c>
      <c r="B31" s="1027" t="s">
        <v>473</v>
      </c>
      <c r="C31" s="1028"/>
      <c r="D31" s="1028"/>
      <c r="E31" s="1028"/>
      <c r="F31" s="1028"/>
      <c r="G31" s="1028"/>
      <c r="H31" s="1028"/>
      <c r="I31" s="1028"/>
      <c r="J31" s="1028"/>
      <c r="K31" s="1028"/>
      <c r="L31" s="1028"/>
      <c r="M31" s="1028"/>
      <c r="N31" s="1028"/>
      <c r="O31" s="1028"/>
      <c r="P31" s="1029"/>
      <c r="Q31" s="1042">
        <v>274</v>
      </c>
      <c r="R31" s="1043"/>
      <c r="S31" s="1043"/>
      <c r="T31" s="1043"/>
      <c r="U31" s="1043"/>
      <c r="V31" s="1043">
        <v>274</v>
      </c>
      <c r="W31" s="1043"/>
      <c r="X31" s="1043"/>
      <c r="Y31" s="1043"/>
      <c r="Z31" s="1043"/>
      <c r="AA31" s="1043">
        <v>0</v>
      </c>
      <c r="AB31" s="1043"/>
      <c r="AC31" s="1043"/>
      <c r="AD31" s="1043"/>
      <c r="AE31" s="1044"/>
      <c r="AF31" s="1035">
        <v>0</v>
      </c>
      <c r="AG31" s="1036"/>
      <c r="AH31" s="1036"/>
      <c r="AI31" s="1036"/>
      <c r="AJ31" s="1037"/>
      <c r="AK31" s="970">
        <v>134</v>
      </c>
      <c r="AL31" s="949"/>
      <c r="AM31" s="949"/>
      <c r="AN31" s="949"/>
      <c r="AO31" s="949"/>
      <c r="AP31" s="949">
        <v>471</v>
      </c>
      <c r="AQ31" s="949"/>
      <c r="AR31" s="949"/>
      <c r="AS31" s="949"/>
      <c r="AT31" s="949"/>
      <c r="AU31" s="949">
        <v>81</v>
      </c>
      <c r="AV31" s="949"/>
      <c r="AW31" s="949"/>
      <c r="AX31" s="949"/>
      <c r="AY31" s="949"/>
      <c r="AZ31" s="1041" t="s">
        <v>580</v>
      </c>
      <c r="BA31" s="1041"/>
      <c r="BB31" s="1041"/>
      <c r="BC31" s="1041"/>
      <c r="BD31" s="1041"/>
      <c r="BE31" s="1031"/>
      <c r="BF31" s="1031"/>
      <c r="BG31" s="1031"/>
      <c r="BH31" s="1031"/>
      <c r="BI31" s="1032"/>
      <c r="BJ31" s="200"/>
      <c r="BK31" s="200"/>
      <c r="BL31" s="200"/>
      <c r="BM31" s="200"/>
      <c r="BN31" s="200"/>
      <c r="BO31" s="213"/>
      <c r="BP31" s="213"/>
      <c r="BQ31" s="210">
        <v>25</v>
      </c>
      <c r="BR31" s="211"/>
      <c r="BS31" s="1015"/>
      <c r="BT31" s="1016"/>
      <c r="BU31" s="1016"/>
      <c r="BV31" s="1016"/>
      <c r="BW31" s="1016"/>
      <c r="BX31" s="1016"/>
      <c r="BY31" s="1016"/>
      <c r="BZ31" s="1016"/>
      <c r="CA31" s="1016"/>
      <c r="CB31" s="1016"/>
      <c r="CC31" s="1016"/>
      <c r="CD31" s="1016"/>
      <c r="CE31" s="1016"/>
      <c r="CF31" s="1016"/>
      <c r="CG31" s="1017"/>
      <c r="CH31" s="1000"/>
      <c r="CI31" s="1001"/>
      <c r="CJ31" s="1001"/>
      <c r="CK31" s="1001"/>
      <c r="CL31" s="1002"/>
      <c r="CM31" s="1000"/>
      <c r="CN31" s="1001"/>
      <c r="CO31" s="1001"/>
      <c r="CP31" s="1001"/>
      <c r="CQ31" s="1002"/>
      <c r="CR31" s="1000"/>
      <c r="CS31" s="1001"/>
      <c r="CT31" s="1001"/>
      <c r="CU31" s="1001"/>
      <c r="CV31" s="1002"/>
      <c r="CW31" s="1000"/>
      <c r="CX31" s="1001"/>
      <c r="CY31" s="1001"/>
      <c r="CZ31" s="1001"/>
      <c r="DA31" s="1002"/>
      <c r="DB31" s="1000"/>
      <c r="DC31" s="1001"/>
      <c r="DD31" s="1001"/>
      <c r="DE31" s="1001"/>
      <c r="DF31" s="1002"/>
      <c r="DG31" s="1000"/>
      <c r="DH31" s="1001"/>
      <c r="DI31" s="1001"/>
      <c r="DJ31" s="1001"/>
      <c r="DK31" s="1002"/>
      <c r="DL31" s="1000"/>
      <c r="DM31" s="1001"/>
      <c r="DN31" s="1001"/>
      <c r="DO31" s="1001"/>
      <c r="DP31" s="1002"/>
      <c r="DQ31" s="1000"/>
      <c r="DR31" s="1001"/>
      <c r="DS31" s="1001"/>
      <c r="DT31" s="1001"/>
      <c r="DU31" s="1002"/>
      <c r="DV31" s="1011"/>
      <c r="DW31" s="1012"/>
      <c r="DX31" s="1012"/>
      <c r="DY31" s="1012"/>
      <c r="DZ31" s="1013"/>
      <c r="EA31" s="194"/>
    </row>
    <row r="32" spans="1:131" s="195" customFormat="1" ht="26.25" customHeight="1">
      <c r="A32" s="214">
        <v>5</v>
      </c>
      <c r="B32" s="1027" t="s">
        <v>474</v>
      </c>
      <c r="C32" s="1028"/>
      <c r="D32" s="1028"/>
      <c r="E32" s="1028"/>
      <c r="F32" s="1028"/>
      <c r="G32" s="1028"/>
      <c r="H32" s="1028"/>
      <c r="I32" s="1028"/>
      <c r="J32" s="1028"/>
      <c r="K32" s="1028"/>
      <c r="L32" s="1028"/>
      <c r="M32" s="1028"/>
      <c r="N32" s="1028"/>
      <c r="O32" s="1028"/>
      <c r="P32" s="1029"/>
      <c r="Q32" s="1042">
        <v>6564</v>
      </c>
      <c r="R32" s="1043"/>
      <c r="S32" s="1043"/>
      <c r="T32" s="1043"/>
      <c r="U32" s="1043"/>
      <c r="V32" s="1043">
        <v>5897</v>
      </c>
      <c r="W32" s="1043"/>
      <c r="X32" s="1043"/>
      <c r="Y32" s="1043"/>
      <c r="Z32" s="1043"/>
      <c r="AA32" s="1043">
        <v>666</v>
      </c>
      <c r="AB32" s="1043"/>
      <c r="AC32" s="1043"/>
      <c r="AD32" s="1043"/>
      <c r="AE32" s="1044"/>
      <c r="AF32" s="1035">
        <v>6218</v>
      </c>
      <c r="AG32" s="1036"/>
      <c r="AH32" s="1036"/>
      <c r="AI32" s="1036"/>
      <c r="AJ32" s="1037"/>
      <c r="AK32" s="970">
        <v>787</v>
      </c>
      <c r="AL32" s="949"/>
      <c r="AM32" s="949"/>
      <c r="AN32" s="949"/>
      <c r="AO32" s="949"/>
      <c r="AP32" s="949">
        <v>30465</v>
      </c>
      <c r="AQ32" s="949"/>
      <c r="AR32" s="949"/>
      <c r="AS32" s="949"/>
      <c r="AT32" s="949"/>
      <c r="AU32" s="949">
        <v>463</v>
      </c>
      <c r="AV32" s="949"/>
      <c r="AW32" s="949"/>
      <c r="AX32" s="949"/>
      <c r="AY32" s="949"/>
      <c r="AZ32" s="1041" t="s">
        <v>580</v>
      </c>
      <c r="BA32" s="1041"/>
      <c r="BB32" s="1041"/>
      <c r="BC32" s="1041"/>
      <c r="BD32" s="1041"/>
      <c r="BE32" s="1031" t="s">
        <v>475</v>
      </c>
      <c r="BF32" s="1031"/>
      <c r="BG32" s="1031"/>
      <c r="BH32" s="1031"/>
      <c r="BI32" s="1032"/>
      <c r="BJ32" s="200"/>
      <c r="BK32" s="200"/>
      <c r="BL32" s="200"/>
      <c r="BM32" s="200"/>
      <c r="BN32" s="200"/>
      <c r="BO32" s="213"/>
      <c r="BP32" s="213"/>
      <c r="BQ32" s="210">
        <v>26</v>
      </c>
      <c r="BR32" s="211"/>
      <c r="BS32" s="1015"/>
      <c r="BT32" s="1016"/>
      <c r="BU32" s="1016"/>
      <c r="BV32" s="1016"/>
      <c r="BW32" s="1016"/>
      <c r="BX32" s="1016"/>
      <c r="BY32" s="1016"/>
      <c r="BZ32" s="1016"/>
      <c r="CA32" s="1016"/>
      <c r="CB32" s="1016"/>
      <c r="CC32" s="1016"/>
      <c r="CD32" s="1016"/>
      <c r="CE32" s="1016"/>
      <c r="CF32" s="1016"/>
      <c r="CG32" s="1017"/>
      <c r="CH32" s="1000"/>
      <c r="CI32" s="1001"/>
      <c r="CJ32" s="1001"/>
      <c r="CK32" s="1001"/>
      <c r="CL32" s="1002"/>
      <c r="CM32" s="1000"/>
      <c r="CN32" s="1001"/>
      <c r="CO32" s="1001"/>
      <c r="CP32" s="1001"/>
      <c r="CQ32" s="1002"/>
      <c r="CR32" s="1000"/>
      <c r="CS32" s="1001"/>
      <c r="CT32" s="1001"/>
      <c r="CU32" s="1001"/>
      <c r="CV32" s="1002"/>
      <c r="CW32" s="1000"/>
      <c r="CX32" s="1001"/>
      <c r="CY32" s="1001"/>
      <c r="CZ32" s="1001"/>
      <c r="DA32" s="1002"/>
      <c r="DB32" s="1000"/>
      <c r="DC32" s="1001"/>
      <c r="DD32" s="1001"/>
      <c r="DE32" s="1001"/>
      <c r="DF32" s="1002"/>
      <c r="DG32" s="1000"/>
      <c r="DH32" s="1001"/>
      <c r="DI32" s="1001"/>
      <c r="DJ32" s="1001"/>
      <c r="DK32" s="1002"/>
      <c r="DL32" s="1000"/>
      <c r="DM32" s="1001"/>
      <c r="DN32" s="1001"/>
      <c r="DO32" s="1001"/>
      <c r="DP32" s="1002"/>
      <c r="DQ32" s="1000"/>
      <c r="DR32" s="1001"/>
      <c r="DS32" s="1001"/>
      <c r="DT32" s="1001"/>
      <c r="DU32" s="1002"/>
      <c r="DV32" s="1011"/>
      <c r="DW32" s="1012"/>
      <c r="DX32" s="1012"/>
      <c r="DY32" s="1012"/>
      <c r="DZ32" s="1013"/>
      <c r="EA32" s="194"/>
    </row>
    <row r="33" spans="1:131" s="195" customFormat="1" ht="26.25" customHeight="1">
      <c r="A33" s="214">
        <v>6</v>
      </c>
      <c r="B33" s="1027" t="s">
        <v>582</v>
      </c>
      <c r="C33" s="1028"/>
      <c r="D33" s="1028"/>
      <c r="E33" s="1028"/>
      <c r="F33" s="1028"/>
      <c r="G33" s="1028"/>
      <c r="H33" s="1028"/>
      <c r="I33" s="1028"/>
      <c r="J33" s="1028"/>
      <c r="K33" s="1028"/>
      <c r="L33" s="1028"/>
      <c r="M33" s="1028"/>
      <c r="N33" s="1028"/>
      <c r="O33" s="1028"/>
      <c r="P33" s="1029"/>
      <c r="Q33" s="1042">
        <v>10595</v>
      </c>
      <c r="R33" s="1043"/>
      <c r="S33" s="1043"/>
      <c r="T33" s="1043"/>
      <c r="U33" s="1043"/>
      <c r="V33" s="1043">
        <v>10594</v>
      </c>
      <c r="W33" s="1043"/>
      <c r="X33" s="1043"/>
      <c r="Y33" s="1043"/>
      <c r="Z33" s="1043"/>
      <c r="AA33" s="1043">
        <v>0</v>
      </c>
      <c r="AB33" s="1043"/>
      <c r="AC33" s="1043"/>
      <c r="AD33" s="1043"/>
      <c r="AE33" s="1044"/>
      <c r="AF33" s="1035">
        <v>6953</v>
      </c>
      <c r="AG33" s="1036"/>
      <c r="AH33" s="1036"/>
      <c r="AI33" s="1036"/>
      <c r="AJ33" s="1037"/>
      <c r="AK33" s="970">
        <v>4637</v>
      </c>
      <c r="AL33" s="949"/>
      <c r="AM33" s="949"/>
      <c r="AN33" s="949"/>
      <c r="AO33" s="949"/>
      <c r="AP33" s="949">
        <v>116272</v>
      </c>
      <c r="AQ33" s="949"/>
      <c r="AR33" s="949"/>
      <c r="AS33" s="949"/>
      <c r="AT33" s="949"/>
      <c r="AU33" s="949">
        <v>4343</v>
      </c>
      <c r="AV33" s="949"/>
      <c r="AW33" s="949"/>
      <c r="AX33" s="949"/>
      <c r="AY33" s="949"/>
      <c r="AZ33" s="1041" t="s">
        <v>580</v>
      </c>
      <c r="BA33" s="1041"/>
      <c r="BB33" s="1041"/>
      <c r="BC33" s="1041"/>
      <c r="BD33" s="1041"/>
      <c r="BE33" s="1031" t="s">
        <v>475</v>
      </c>
      <c r="BF33" s="1031"/>
      <c r="BG33" s="1031"/>
      <c r="BH33" s="1031"/>
      <c r="BI33" s="1032"/>
      <c r="BJ33" s="200"/>
      <c r="BK33" s="200"/>
      <c r="BL33" s="200"/>
      <c r="BM33" s="200"/>
      <c r="BN33" s="200"/>
      <c r="BO33" s="213"/>
      <c r="BP33" s="213"/>
      <c r="BQ33" s="210">
        <v>27</v>
      </c>
      <c r="BR33" s="211"/>
      <c r="BS33" s="1015"/>
      <c r="BT33" s="1016"/>
      <c r="BU33" s="1016"/>
      <c r="BV33" s="1016"/>
      <c r="BW33" s="1016"/>
      <c r="BX33" s="1016"/>
      <c r="BY33" s="1016"/>
      <c r="BZ33" s="1016"/>
      <c r="CA33" s="1016"/>
      <c r="CB33" s="1016"/>
      <c r="CC33" s="1016"/>
      <c r="CD33" s="1016"/>
      <c r="CE33" s="1016"/>
      <c r="CF33" s="1016"/>
      <c r="CG33" s="1017"/>
      <c r="CH33" s="1000"/>
      <c r="CI33" s="1001"/>
      <c r="CJ33" s="1001"/>
      <c r="CK33" s="1001"/>
      <c r="CL33" s="1002"/>
      <c r="CM33" s="1000"/>
      <c r="CN33" s="1001"/>
      <c r="CO33" s="1001"/>
      <c r="CP33" s="1001"/>
      <c r="CQ33" s="1002"/>
      <c r="CR33" s="1000"/>
      <c r="CS33" s="1001"/>
      <c r="CT33" s="1001"/>
      <c r="CU33" s="1001"/>
      <c r="CV33" s="1002"/>
      <c r="CW33" s="1000"/>
      <c r="CX33" s="1001"/>
      <c r="CY33" s="1001"/>
      <c r="CZ33" s="1001"/>
      <c r="DA33" s="1002"/>
      <c r="DB33" s="1000"/>
      <c r="DC33" s="1001"/>
      <c r="DD33" s="1001"/>
      <c r="DE33" s="1001"/>
      <c r="DF33" s="1002"/>
      <c r="DG33" s="1000"/>
      <c r="DH33" s="1001"/>
      <c r="DI33" s="1001"/>
      <c r="DJ33" s="1001"/>
      <c r="DK33" s="1002"/>
      <c r="DL33" s="1000"/>
      <c r="DM33" s="1001"/>
      <c r="DN33" s="1001"/>
      <c r="DO33" s="1001"/>
      <c r="DP33" s="1002"/>
      <c r="DQ33" s="1000"/>
      <c r="DR33" s="1001"/>
      <c r="DS33" s="1001"/>
      <c r="DT33" s="1001"/>
      <c r="DU33" s="1002"/>
      <c r="DV33" s="1011"/>
      <c r="DW33" s="1012"/>
      <c r="DX33" s="1012"/>
      <c r="DY33" s="1012"/>
      <c r="DZ33" s="1013"/>
      <c r="EA33" s="194"/>
    </row>
    <row r="34" spans="1:131" s="195" customFormat="1" ht="26.25" customHeight="1">
      <c r="A34" s="214">
        <v>7</v>
      </c>
      <c r="B34" s="1027" t="s">
        <v>476</v>
      </c>
      <c r="C34" s="1028"/>
      <c r="D34" s="1028"/>
      <c r="E34" s="1028"/>
      <c r="F34" s="1028"/>
      <c r="G34" s="1028"/>
      <c r="H34" s="1028"/>
      <c r="I34" s="1028"/>
      <c r="J34" s="1028"/>
      <c r="K34" s="1028"/>
      <c r="L34" s="1028"/>
      <c r="M34" s="1028"/>
      <c r="N34" s="1028"/>
      <c r="O34" s="1028"/>
      <c r="P34" s="1029"/>
      <c r="Q34" s="1042">
        <v>12819</v>
      </c>
      <c r="R34" s="1043"/>
      <c r="S34" s="1043"/>
      <c r="T34" s="1043"/>
      <c r="U34" s="1043"/>
      <c r="V34" s="1043">
        <v>12356</v>
      </c>
      <c r="W34" s="1043"/>
      <c r="X34" s="1043"/>
      <c r="Y34" s="1043"/>
      <c r="Z34" s="1043"/>
      <c r="AA34" s="1043">
        <v>463</v>
      </c>
      <c r="AB34" s="1043"/>
      <c r="AC34" s="1043"/>
      <c r="AD34" s="1043"/>
      <c r="AE34" s="1044"/>
      <c r="AF34" s="1035">
        <v>3827</v>
      </c>
      <c r="AG34" s="1036"/>
      <c r="AH34" s="1036"/>
      <c r="AI34" s="1036"/>
      <c r="AJ34" s="1037"/>
      <c r="AK34" s="970">
        <v>1771</v>
      </c>
      <c r="AL34" s="949"/>
      <c r="AM34" s="949"/>
      <c r="AN34" s="949"/>
      <c r="AO34" s="949"/>
      <c r="AP34" s="949">
        <v>11956</v>
      </c>
      <c r="AQ34" s="949"/>
      <c r="AR34" s="949"/>
      <c r="AS34" s="949"/>
      <c r="AT34" s="949"/>
      <c r="AU34" s="949">
        <v>695</v>
      </c>
      <c r="AV34" s="949"/>
      <c r="AW34" s="949"/>
      <c r="AX34" s="949"/>
      <c r="AY34" s="949"/>
      <c r="AZ34" s="1041" t="s">
        <v>580</v>
      </c>
      <c r="BA34" s="1041"/>
      <c r="BB34" s="1041"/>
      <c r="BC34" s="1041"/>
      <c r="BD34" s="1041"/>
      <c r="BE34" s="1031" t="s">
        <v>475</v>
      </c>
      <c r="BF34" s="1031"/>
      <c r="BG34" s="1031"/>
      <c r="BH34" s="1031"/>
      <c r="BI34" s="1032"/>
      <c r="BJ34" s="200"/>
      <c r="BK34" s="200"/>
      <c r="BL34" s="200"/>
      <c r="BM34" s="200"/>
      <c r="BN34" s="200"/>
      <c r="BO34" s="213"/>
      <c r="BP34" s="213"/>
      <c r="BQ34" s="210">
        <v>28</v>
      </c>
      <c r="BR34" s="211"/>
      <c r="BS34" s="1015"/>
      <c r="BT34" s="1016"/>
      <c r="BU34" s="1016"/>
      <c r="BV34" s="1016"/>
      <c r="BW34" s="1016"/>
      <c r="BX34" s="1016"/>
      <c r="BY34" s="1016"/>
      <c r="BZ34" s="1016"/>
      <c r="CA34" s="1016"/>
      <c r="CB34" s="1016"/>
      <c r="CC34" s="1016"/>
      <c r="CD34" s="1016"/>
      <c r="CE34" s="1016"/>
      <c r="CF34" s="1016"/>
      <c r="CG34" s="1017"/>
      <c r="CH34" s="1000"/>
      <c r="CI34" s="1001"/>
      <c r="CJ34" s="1001"/>
      <c r="CK34" s="1001"/>
      <c r="CL34" s="1002"/>
      <c r="CM34" s="1000"/>
      <c r="CN34" s="1001"/>
      <c r="CO34" s="1001"/>
      <c r="CP34" s="1001"/>
      <c r="CQ34" s="1002"/>
      <c r="CR34" s="1000"/>
      <c r="CS34" s="1001"/>
      <c r="CT34" s="1001"/>
      <c r="CU34" s="1001"/>
      <c r="CV34" s="1002"/>
      <c r="CW34" s="1000"/>
      <c r="CX34" s="1001"/>
      <c r="CY34" s="1001"/>
      <c r="CZ34" s="1001"/>
      <c r="DA34" s="1002"/>
      <c r="DB34" s="1000"/>
      <c r="DC34" s="1001"/>
      <c r="DD34" s="1001"/>
      <c r="DE34" s="1001"/>
      <c r="DF34" s="1002"/>
      <c r="DG34" s="1000"/>
      <c r="DH34" s="1001"/>
      <c r="DI34" s="1001"/>
      <c r="DJ34" s="1001"/>
      <c r="DK34" s="1002"/>
      <c r="DL34" s="1000"/>
      <c r="DM34" s="1001"/>
      <c r="DN34" s="1001"/>
      <c r="DO34" s="1001"/>
      <c r="DP34" s="1002"/>
      <c r="DQ34" s="1000"/>
      <c r="DR34" s="1001"/>
      <c r="DS34" s="1001"/>
      <c r="DT34" s="1001"/>
      <c r="DU34" s="1002"/>
      <c r="DV34" s="1011"/>
      <c r="DW34" s="1012"/>
      <c r="DX34" s="1012"/>
      <c r="DY34" s="1012"/>
      <c r="DZ34" s="1013"/>
      <c r="EA34" s="194"/>
    </row>
    <row r="35" spans="1:131" s="195" customFormat="1" ht="26.25" customHeight="1">
      <c r="A35" s="214">
        <v>8</v>
      </c>
      <c r="B35" s="1027" t="s">
        <v>477</v>
      </c>
      <c r="C35" s="1028"/>
      <c r="D35" s="1028"/>
      <c r="E35" s="1028"/>
      <c r="F35" s="1028"/>
      <c r="G35" s="1028"/>
      <c r="H35" s="1028"/>
      <c r="I35" s="1028"/>
      <c r="J35" s="1028"/>
      <c r="K35" s="1028"/>
      <c r="L35" s="1028"/>
      <c r="M35" s="1028"/>
      <c r="N35" s="1028"/>
      <c r="O35" s="1028"/>
      <c r="P35" s="1029"/>
      <c r="Q35" s="1042">
        <v>26</v>
      </c>
      <c r="R35" s="1043"/>
      <c r="S35" s="1043"/>
      <c r="T35" s="1043"/>
      <c r="U35" s="1043"/>
      <c r="V35" s="1043">
        <v>120</v>
      </c>
      <c r="W35" s="1043"/>
      <c r="X35" s="1043"/>
      <c r="Y35" s="1043"/>
      <c r="Z35" s="1043"/>
      <c r="AA35" s="1043">
        <v>-94</v>
      </c>
      <c r="AB35" s="1043"/>
      <c r="AC35" s="1043"/>
      <c r="AD35" s="1043"/>
      <c r="AE35" s="1044"/>
      <c r="AF35" s="1035">
        <v>3</v>
      </c>
      <c r="AG35" s="1036"/>
      <c r="AH35" s="1036"/>
      <c r="AI35" s="1036"/>
      <c r="AJ35" s="1037"/>
      <c r="AK35" s="970">
        <v>1020</v>
      </c>
      <c r="AL35" s="949"/>
      <c r="AM35" s="949"/>
      <c r="AN35" s="949"/>
      <c r="AO35" s="949"/>
      <c r="AP35" s="949">
        <v>639</v>
      </c>
      <c r="AQ35" s="949"/>
      <c r="AR35" s="949"/>
      <c r="AS35" s="949"/>
      <c r="AT35" s="949"/>
      <c r="AU35" s="949">
        <v>17</v>
      </c>
      <c r="AV35" s="949"/>
      <c r="AW35" s="949"/>
      <c r="AX35" s="949"/>
      <c r="AY35" s="949"/>
      <c r="AZ35" s="1041" t="s">
        <v>580</v>
      </c>
      <c r="BA35" s="1041"/>
      <c r="BB35" s="1041"/>
      <c r="BC35" s="1041"/>
      <c r="BD35" s="1041"/>
      <c r="BE35" s="1031" t="s">
        <v>475</v>
      </c>
      <c r="BF35" s="1031"/>
      <c r="BG35" s="1031"/>
      <c r="BH35" s="1031"/>
      <c r="BI35" s="1032"/>
      <c r="BJ35" s="200"/>
      <c r="BK35" s="200"/>
      <c r="BL35" s="200"/>
      <c r="BM35" s="200"/>
      <c r="BN35" s="200"/>
      <c r="BO35" s="213"/>
      <c r="BP35" s="213"/>
      <c r="BQ35" s="210">
        <v>29</v>
      </c>
      <c r="BR35" s="211"/>
      <c r="BS35" s="1015"/>
      <c r="BT35" s="1016"/>
      <c r="BU35" s="1016"/>
      <c r="BV35" s="1016"/>
      <c r="BW35" s="1016"/>
      <c r="BX35" s="1016"/>
      <c r="BY35" s="1016"/>
      <c r="BZ35" s="1016"/>
      <c r="CA35" s="1016"/>
      <c r="CB35" s="1016"/>
      <c r="CC35" s="1016"/>
      <c r="CD35" s="1016"/>
      <c r="CE35" s="1016"/>
      <c r="CF35" s="1016"/>
      <c r="CG35" s="1017"/>
      <c r="CH35" s="1000"/>
      <c r="CI35" s="1001"/>
      <c r="CJ35" s="1001"/>
      <c r="CK35" s="1001"/>
      <c r="CL35" s="1002"/>
      <c r="CM35" s="1000"/>
      <c r="CN35" s="1001"/>
      <c r="CO35" s="1001"/>
      <c r="CP35" s="1001"/>
      <c r="CQ35" s="1002"/>
      <c r="CR35" s="1000"/>
      <c r="CS35" s="1001"/>
      <c r="CT35" s="1001"/>
      <c r="CU35" s="1001"/>
      <c r="CV35" s="1002"/>
      <c r="CW35" s="1000"/>
      <c r="CX35" s="1001"/>
      <c r="CY35" s="1001"/>
      <c r="CZ35" s="1001"/>
      <c r="DA35" s="1002"/>
      <c r="DB35" s="1000"/>
      <c r="DC35" s="1001"/>
      <c r="DD35" s="1001"/>
      <c r="DE35" s="1001"/>
      <c r="DF35" s="1002"/>
      <c r="DG35" s="1000"/>
      <c r="DH35" s="1001"/>
      <c r="DI35" s="1001"/>
      <c r="DJ35" s="1001"/>
      <c r="DK35" s="1002"/>
      <c r="DL35" s="1000"/>
      <c r="DM35" s="1001"/>
      <c r="DN35" s="1001"/>
      <c r="DO35" s="1001"/>
      <c r="DP35" s="1002"/>
      <c r="DQ35" s="1000"/>
      <c r="DR35" s="1001"/>
      <c r="DS35" s="1001"/>
      <c r="DT35" s="1001"/>
      <c r="DU35" s="1002"/>
      <c r="DV35" s="1011"/>
      <c r="DW35" s="1012"/>
      <c r="DX35" s="1012"/>
      <c r="DY35" s="1012"/>
      <c r="DZ35" s="1013"/>
      <c r="EA35" s="194"/>
    </row>
    <row r="36" spans="1:131" s="195" customFormat="1" ht="26.25" customHeight="1">
      <c r="A36" s="214">
        <v>9</v>
      </c>
      <c r="B36" s="1027" t="s">
        <v>478</v>
      </c>
      <c r="C36" s="1028"/>
      <c r="D36" s="1028"/>
      <c r="E36" s="1028"/>
      <c r="F36" s="1028"/>
      <c r="G36" s="1028"/>
      <c r="H36" s="1028"/>
      <c r="I36" s="1028"/>
      <c r="J36" s="1028"/>
      <c r="K36" s="1028"/>
      <c r="L36" s="1028"/>
      <c r="M36" s="1028"/>
      <c r="N36" s="1028"/>
      <c r="O36" s="1028"/>
      <c r="P36" s="1029"/>
      <c r="Q36" s="1042">
        <v>234</v>
      </c>
      <c r="R36" s="1043"/>
      <c r="S36" s="1043"/>
      <c r="T36" s="1043"/>
      <c r="U36" s="1043"/>
      <c r="V36" s="1043">
        <v>174</v>
      </c>
      <c r="W36" s="1043"/>
      <c r="X36" s="1043"/>
      <c r="Y36" s="1043"/>
      <c r="Z36" s="1043"/>
      <c r="AA36" s="1043">
        <v>59</v>
      </c>
      <c r="AB36" s="1043"/>
      <c r="AC36" s="1043"/>
      <c r="AD36" s="1043"/>
      <c r="AE36" s="1044"/>
      <c r="AF36" s="1035" t="s">
        <v>454</v>
      </c>
      <c r="AG36" s="1036"/>
      <c r="AH36" s="1036"/>
      <c r="AI36" s="1036"/>
      <c r="AJ36" s="1037"/>
      <c r="AK36" s="970">
        <v>200</v>
      </c>
      <c r="AL36" s="949"/>
      <c r="AM36" s="949"/>
      <c r="AN36" s="949"/>
      <c r="AO36" s="949"/>
      <c r="AP36" s="949" t="s">
        <v>581</v>
      </c>
      <c r="AQ36" s="949"/>
      <c r="AR36" s="949"/>
      <c r="AS36" s="949"/>
      <c r="AT36" s="949"/>
      <c r="AU36" s="949" t="s">
        <v>581</v>
      </c>
      <c r="AV36" s="949"/>
      <c r="AW36" s="949"/>
      <c r="AX36" s="949"/>
      <c r="AY36" s="949"/>
      <c r="AZ36" s="1041" t="s">
        <v>580</v>
      </c>
      <c r="BA36" s="1041"/>
      <c r="BB36" s="1041"/>
      <c r="BC36" s="1041"/>
      <c r="BD36" s="1041"/>
      <c r="BE36" s="1031" t="s">
        <v>475</v>
      </c>
      <c r="BF36" s="1031"/>
      <c r="BG36" s="1031"/>
      <c r="BH36" s="1031"/>
      <c r="BI36" s="1032"/>
      <c r="BJ36" s="200"/>
      <c r="BK36" s="200"/>
      <c r="BL36" s="200"/>
      <c r="BM36" s="200"/>
      <c r="BN36" s="200"/>
      <c r="BO36" s="213"/>
      <c r="BP36" s="213"/>
      <c r="BQ36" s="210">
        <v>30</v>
      </c>
      <c r="BR36" s="211"/>
      <c r="BS36" s="1015"/>
      <c r="BT36" s="1016"/>
      <c r="BU36" s="1016"/>
      <c r="BV36" s="1016"/>
      <c r="BW36" s="1016"/>
      <c r="BX36" s="1016"/>
      <c r="BY36" s="1016"/>
      <c r="BZ36" s="1016"/>
      <c r="CA36" s="1016"/>
      <c r="CB36" s="1016"/>
      <c r="CC36" s="1016"/>
      <c r="CD36" s="1016"/>
      <c r="CE36" s="1016"/>
      <c r="CF36" s="1016"/>
      <c r="CG36" s="1017"/>
      <c r="CH36" s="1000"/>
      <c r="CI36" s="1001"/>
      <c r="CJ36" s="1001"/>
      <c r="CK36" s="1001"/>
      <c r="CL36" s="1002"/>
      <c r="CM36" s="1000"/>
      <c r="CN36" s="1001"/>
      <c r="CO36" s="1001"/>
      <c r="CP36" s="1001"/>
      <c r="CQ36" s="1002"/>
      <c r="CR36" s="1000"/>
      <c r="CS36" s="1001"/>
      <c r="CT36" s="1001"/>
      <c r="CU36" s="1001"/>
      <c r="CV36" s="1002"/>
      <c r="CW36" s="1000"/>
      <c r="CX36" s="1001"/>
      <c r="CY36" s="1001"/>
      <c r="CZ36" s="1001"/>
      <c r="DA36" s="1002"/>
      <c r="DB36" s="1000"/>
      <c r="DC36" s="1001"/>
      <c r="DD36" s="1001"/>
      <c r="DE36" s="1001"/>
      <c r="DF36" s="1002"/>
      <c r="DG36" s="1000"/>
      <c r="DH36" s="1001"/>
      <c r="DI36" s="1001"/>
      <c r="DJ36" s="1001"/>
      <c r="DK36" s="1002"/>
      <c r="DL36" s="1000"/>
      <c r="DM36" s="1001"/>
      <c r="DN36" s="1001"/>
      <c r="DO36" s="1001"/>
      <c r="DP36" s="1002"/>
      <c r="DQ36" s="1000"/>
      <c r="DR36" s="1001"/>
      <c r="DS36" s="1001"/>
      <c r="DT36" s="1001"/>
      <c r="DU36" s="1002"/>
      <c r="DV36" s="1011"/>
      <c r="DW36" s="1012"/>
      <c r="DX36" s="1012"/>
      <c r="DY36" s="1012"/>
      <c r="DZ36" s="1013"/>
      <c r="EA36" s="194"/>
    </row>
    <row r="37" spans="1:131" s="195" customFormat="1" ht="26.25" customHeight="1">
      <c r="A37" s="214">
        <v>10</v>
      </c>
      <c r="B37" s="1027" t="s">
        <v>479</v>
      </c>
      <c r="C37" s="1028"/>
      <c r="D37" s="1028"/>
      <c r="E37" s="1028"/>
      <c r="F37" s="1028"/>
      <c r="G37" s="1028"/>
      <c r="H37" s="1028"/>
      <c r="I37" s="1028"/>
      <c r="J37" s="1028"/>
      <c r="K37" s="1028"/>
      <c r="L37" s="1028"/>
      <c r="M37" s="1028"/>
      <c r="N37" s="1028"/>
      <c r="O37" s="1028"/>
      <c r="P37" s="1029"/>
      <c r="Q37" s="1042">
        <v>95</v>
      </c>
      <c r="R37" s="1043"/>
      <c r="S37" s="1043"/>
      <c r="T37" s="1043"/>
      <c r="U37" s="1043"/>
      <c r="V37" s="1043">
        <v>95</v>
      </c>
      <c r="W37" s="1043"/>
      <c r="X37" s="1043"/>
      <c r="Y37" s="1043"/>
      <c r="Z37" s="1043"/>
      <c r="AA37" s="1043">
        <v>0</v>
      </c>
      <c r="AB37" s="1043"/>
      <c r="AC37" s="1043"/>
      <c r="AD37" s="1043"/>
      <c r="AE37" s="1044"/>
      <c r="AF37" s="1035">
        <v>0</v>
      </c>
      <c r="AG37" s="1036"/>
      <c r="AH37" s="1036"/>
      <c r="AI37" s="1036"/>
      <c r="AJ37" s="1037"/>
      <c r="AK37" s="970">
        <v>0</v>
      </c>
      <c r="AL37" s="949"/>
      <c r="AM37" s="949"/>
      <c r="AN37" s="949"/>
      <c r="AO37" s="949"/>
      <c r="AP37" s="949" t="s">
        <v>581</v>
      </c>
      <c r="AQ37" s="949"/>
      <c r="AR37" s="949"/>
      <c r="AS37" s="949"/>
      <c r="AT37" s="949"/>
      <c r="AU37" s="949" t="s">
        <v>581</v>
      </c>
      <c r="AV37" s="949"/>
      <c r="AW37" s="949"/>
      <c r="AX37" s="949"/>
      <c r="AY37" s="949"/>
      <c r="AZ37" s="1041" t="s">
        <v>580</v>
      </c>
      <c r="BA37" s="1041"/>
      <c r="BB37" s="1041"/>
      <c r="BC37" s="1041"/>
      <c r="BD37" s="1041"/>
      <c r="BE37" s="1031" t="s">
        <v>480</v>
      </c>
      <c r="BF37" s="1031"/>
      <c r="BG37" s="1031"/>
      <c r="BH37" s="1031"/>
      <c r="BI37" s="1032"/>
      <c r="BJ37" s="200"/>
      <c r="BK37" s="200"/>
      <c r="BL37" s="200"/>
      <c r="BM37" s="200"/>
      <c r="BN37" s="200"/>
      <c r="BO37" s="213"/>
      <c r="BP37" s="213"/>
      <c r="BQ37" s="210">
        <v>31</v>
      </c>
      <c r="BR37" s="211"/>
      <c r="BS37" s="1015"/>
      <c r="BT37" s="1016"/>
      <c r="BU37" s="1016"/>
      <c r="BV37" s="1016"/>
      <c r="BW37" s="1016"/>
      <c r="BX37" s="1016"/>
      <c r="BY37" s="1016"/>
      <c r="BZ37" s="1016"/>
      <c r="CA37" s="1016"/>
      <c r="CB37" s="1016"/>
      <c r="CC37" s="1016"/>
      <c r="CD37" s="1016"/>
      <c r="CE37" s="1016"/>
      <c r="CF37" s="1016"/>
      <c r="CG37" s="1017"/>
      <c r="CH37" s="1000"/>
      <c r="CI37" s="1001"/>
      <c r="CJ37" s="1001"/>
      <c r="CK37" s="1001"/>
      <c r="CL37" s="1002"/>
      <c r="CM37" s="1000"/>
      <c r="CN37" s="1001"/>
      <c r="CO37" s="1001"/>
      <c r="CP37" s="1001"/>
      <c r="CQ37" s="1002"/>
      <c r="CR37" s="1000"/>
      <c r="CS37" s="1001"/>
      <c r="CT37" s="1001"/>
      <c r="CU37" s="1001"/>
      <c r="CV37" s="1002"/>
      <c r="CW37" s="1000"/>
      <c r="CX37" s="1001"/>
      <c r="CY37" s="1001"/>
      <c r="CZ37" s="1001"/>
      <c r="DA37" s="1002"/>
      <c r="DB37" s="1000"/>
      <c r="DC37" s="1001"/>
      <c r="DD37" s="1001"/>
      <c r="DE37" s="1001"/>
      <c r="DF37" s="1002"/>
      <c r="DG37" s="1000"/>
      <c r="DH37" s="1001"/>
      <c r="DI37" s="1001"/>
      <c r="DJ37" s="1001"/>
      <c r="DK37" s="1002"/>
      <c r="DL37" s="1000"/>
      <c r="DM37" s="1001"/>
      <c r="DN37" s="1001"/>
      <c r="DO37" s="1001"/>
      <c r="DP37" s="1002"/>
      <c r="DQ37" s="1000"/>
      <c r="DR37" s="1001"/>
      <c r="DS37" s="1001"/>
      <c r="DT37" s="1001"/>
      <c r="DU37" s="1002"/>
      <c r="DV37" s="1011"/>
      <c r="DW37" s="1012"/>
      <c r="DX37" s="1012"/>
      <c r="DY37" s="1012"/>
      <c r="DZ37" s="1013"/>
      <c r="EA37" s="194"/>
    </row>
    <row r="38" spans="1:131" s="195" customFormat="1" ht="26.25" customHeight="1">
      <c r="A38" s="214">
        <v>11</v>
      </c>
      <c r="B38" s="1027" t="s">
        <v>481</v>
      </c>
      <c r="C38" s="1028"/>
      <c r="D38" s="1028"/>
      <c r="E38" s="1028"/>
      <c r="F38" s="1028"/>
      <c r="G38" s="1028"/>
      <c r="H38" s="1028"/>
      <c r="I38" s="1028"/>
      <c r="J38" s="1028"/>
      <c r="K38" s="1028"/>
      <c r="L38" s="1028"/>
      <c r="M38" s="1028"/>
      <c r="N38" s="1028"/>
      <c r="O38" s="1028"/>
      <c r="P38" s="1029"/>
      <c r="Q38" s="1042">
        <v>65</v>
      </c>
      <c r="R38" s="1043"/>
      <c r="S38" s="1043"/>
      <c r="T38" s="1043"/>
      <c r="U38" s="1043"/>
      <c r="V38" s="1043">
        <v>65</v>
      </c>
      <c r="W38" s="1043"/>
      <c r="X38" s="1043"/>
      <c r="Y38" s="1043"/>
      <c r="Z38" s="1043"/>
      <c r="AA38" s="1043">
        <v>0</v>
      </c>
      <c r="AB38" s="1043"/>
      <c r="AC38" s="1043"/>
      <c r="AD38" s="1043"/>
      <c r="AE38" s="1044"/>
      <c r="AF38" s="1035">
        <v>0</v>
      </c>
      <c r="AG38" s="1036"/>
      <c r="AH38" s="1036"/>
      <c r="AI38" s="1036"/>
      <c r="AJ38" s="1037"/>
      <c r="AK38" s="970">
        <v>57</v>
      </c>
      <c r="AL38" s="949"/>
      <c r="AM38" s="949"/>
      <c r="AN38" s="949"/>
      <c r="AO38" s="949"/>
      <c r="AP38" s="949" t="s">
        <v>581</v>
      </c>
      <c r="AQ38" s="949"/>
      <c r="AR38" s="949"/>
      <c r="AS38" s="949"/>
      <c r="AT38" s="949"/>
      <c r="AU38" s="949" t="s">
        <v>581</v>
      </c>
      <c r="AV38" s="949"/>
      <c r="AW38" s="949"/>
      <c r="AX38" s="949"/>
      <c r="AY38" s="949"/>
      <c r="AZ38" s="1041" t="s">
        <v>580</v>
      </c>
      <c r="BA38" s="1041"/>
      <c r="BB38" s="1041"/>
      <c r="BC38" s="1041"/>
      <c r="BD38" s="1041"/>
      <c r="BE38" s="1031" t="s">
        <v>480</v>
      </c>
      <c r="BF38" s="1031"/>
      <c r="BG38" s="1031"/>
      <c r="BH38" s="1031"/>
      <c r="BI38" s="1032"/>
      <c r="BJ38" s="200"/>
      <c r="BK38" s="200"/>
      <c r="BL38" s="200"/>
      <c r="BM38" s="200"/>
      <c r="BN38" s="200"/>
      <c r="BO38" s="213"/>
      <c r="BP38" s="213"/>
      <c r="BQ38" s="210">
        <v>32</v>
      </c>
      <c r="BR38" s="211"/>
      <c r="BS38" s="1015"/>
      <c r="BT38" s="1016"/>
      <c r="BU38" s="1016"/>
      <c r="BV38" s="1016"/>
      <c r="BW38" s="1016"/>
      <c r="BX38" s="1016"/>
      <c r="BY38" s="1016"/>
      <c r="BZ38" s="1016"/>
      <c r="CA38" s="1016"/>
      <c r="CB38" s="1016"/>
      <c r="CC38" s="1016"/>
      <c r="CD38" s="1016"/>
      <c r="CE38" s="1016"/>
      <c r="CF38" s="1016"/>
      <c r="CG38" s="1017"/>
      <c r="CH38" s="1000"/>
      <c r="CI38" s="1001"/>
      <c r="CJ38" s="1001"/>
      <c r="CK38" s="1001"/>
      <c r="CL38" s="1002"/>
      <c r="CM38" s="1000"/>
      <c r="CN38" s="1001"/>
      <c r="CO38" s="1001"/>
      <c r="CP38" s="1001"/>
      <c r="CQ38" s="1002"/>
      <c r="CR38" s="1000"/>
      <c r="CS38" s="1001"/>
      <c r="CT38" s="1001"/>
      <c r="CU38" s="1001"/>
      <c r="CV38" s="1002"/>
      <c r="CW38" s="1000"/>
      <c r="CX38" s="1001"/>
      <c r="CY38" s="1001"/>
      <c r="CZ38" s="1001"/>
      <c r="DA38" s="1002"/>
      <c r="DB38" s="1000"/>
      <c r="DC38" s="1001"/>
      <c r="DD38" s="1001"/>
      <c r="DE38" s="1001"/>
      <c r="DF38" s="1002"/>
      <c r="DG38" s="1000"/>
      <c r="DH38" s="1001"/>
      <c r="DI38" s="1001"/>
      <c r="DJ38" s="1001"/>
      <c r="DK38" s="1002"/>
      <c r="DL38" s="1000"/>
      <c r="DM38" s="1001"/>
      <c r="DN38" s="1001"/>
      <c r="DO38" s="1001"/>
      <c r="DP38" s="1002"/>
      <c r="DQ38" s="1000"/>
      <c r="DR38" s="1001"/>
      <c r="DS38" s="1001"/>
      <c r="DT38" s="1001"/>
      <c r="DU38" s="1002"/>
      <c r="DV38" s="1011"/>
      <c r="DW38" s="1012"/>
      <c r="DX38" s="1012"/>
      <c r="DY38" s="1012"/>
      <c r="DZ38" s="1013"/>
      <c r="EA38" s="194"/>
    </row>
    <row r="39" spans="1:131" s="195" customFormat="1" ht="26.25" customHeight="1">
      <c r="A39" s="214">
        <v>12</v>
      </c>
      <c r="B39" s="1027"/>
      <c r="C39" s="1028"/>
      <c r="D39" s="1028"/>
      <c r="E39" s="1028"/>
      <c r="F39" s="1028"/>
      <c r="G39" s="1028"/>
      <c r="H39" s="1028"/>
      <c r="I39" s="1028"/>
      <c r="J39" s="1028"/>
      <c r="K39" s="1028"/>
      <c r="L39" s="1028"/>
      <c r="M39" s="1028"/>
      <c r="N39" s="1028"/>
      <c r="O39" s="1028"/>
      <c r="P39" s="1029"/>
      <c r="Q39" s="1042"/>
      <c r="R39" s="1043"/>
      <c r="S39" s="1043"/>
      <c r="T39" s="1043"/>
      <c r="U39" s="1043"/>
      <c r="V39" s="1043"/>
      <c r="W39" s="1043"/>
      <c r="X39" s="1043"/>
      <c r="Y39" s="1043"/>
      <c r="Z39" s="1043"/>
      <c r="AA39" s="1043"/>
      <c r="AB39" s="1043"/>
      <c r="AC39" s="1043"/>
      <c r="AD39" s="1043"/>
      <c r="AE39" s="1044"/>
      <c r="AF39" s="1035"/>
      <c r="AG39" s="1036"/>
      <c r="AH39" s="1036"/>
      <c r="AI39" s="1036"/>
      <c r="AJ39" s="1037"/>
      <c r="AK39" s="970"/>
      <c r="AL39" s="949"/>
      <c r="AM39" s="949"/>
      <c r="AN39" s="949"/>
      <c r="AO39" s="949"/>
      <c r="AP39" s="949"/>
      <c r="AQ39" s="949"/>
      <c r="AR39" s="949"/>
      <c r="AS39" s="949"/>
      <c r="AT39" s="949"/>
      <c r="AU39" s="949"/>
      <c r="AV39" s="949"/>
      <c r="AW39" s="949"/>
      <c r="AX39" s="949"/>
      <c r="AY39" s="949"/>
      <c r="AZ39" s="1041"/>
      <c r="BA39" s="1041"/>
      <c r="BB39" s="1041"/>
      <c r="BC39" s="1041"/>
      <c r="BD39" s="1041"/>
      <c r="BE39" s="1031"/>
      <c r="BF39" s="1031"/>
      <c r="BG39" s="1031"/>
      <c r="BH39" s="1031"/>
      <c r="BI39" s="1032"/>
      <c r="BJ39" s="200"/>
      <c r="BK39" s="200"/>
      <c r="BL39" s="200"/>
      <c r="BM39" s="200"/>
      <c r="BN39" s="200"/>
      <c r="BO39" s="213"/>
      <c r="BP39" s="213"/>
      <c r="BQ39" s="210">
        <v>33</v>
      </c>
      <c r="BR39" s="211"/>
      <c r="BS39" s="1015"/>
      <c r="BT39" s="1016"/>
      <c r="BU39" s="1016"/>
      <c r="BV39" s="1016"/>
      <c r="BW39" s="1016"/>
      <c r="BX39" s="1016"/>
      <c r="BY39" s="1016"/>
      <c r="BZ39" s="1016"/>
      <c r="CA39" s="1016"/>
      <c r="CB39" s="1016"/>
      <c r="CC39" s="1016"/>
      <c r="CD39" s="1016"/>
      <c r="CE39" s="1016"/>
      <c r="CF39" s="1016"/>
      <c r="CG39" s="1017"/>
      <c r="CH39" s="1000"/>
      <c r="CI39" s="1001"/>
      <c r="CJ39" s="1001"/>
      <c r="CK39" s="1001"/>
      <c r="CL39" s="1002"/>
      <c r="CM39" s="1000"/>
      <c r="CN39" s="1001"/>
      <c r="CO39" s="1001"/>
      <c r="CP39" s="1001"/>
      <c r="CQ39" s="1002"/>
      <c r="CR39" s="1000"/>
      <c r="CS39" s="1001"/>
      <c r="CT39" s="1001"/>
      <c r="CU39" s="1001"/>
      <c r="CV39" s="1002"/>
      <c r="CW39" s="1000"/>
      <c r="CX39" s="1001"/>
      <c r="CY39" s="1001"/>
      <c r="CZ39" s="1001"/>
      <c r="DA39" s="1002"/>
      <c r="DB39" s="1000"/>
      <c r="DC39" s="1001"/>
      <c r="DD39" s="1001"/>
      <c r="DE39" s="1001"/>
      <c r="DF39" s="1002"/>
      <c r="DG39" s="1000"/>
      <c r="DH39" s="1001"/>
      <c r="DI39" s="1001"/>
      <c r="DJ39" s="1001"/>
      <c r="DK39" s="1002"/>
      <c r="DL39" s="1000"/>
      <c r="DM39" s="1001"/>
      <c r="DN39" s="1001"/>
      <c r="DO39" s="1001"/>
      <c r="DP39" s="1002"/>
      <c r="DQ39" s="1000"/>
      <c r="DR39" s="1001"/>
      <c r="DS39" s="1001"/>
      <c r="DT39" s="1001"/>
      <c r="DU39" s="1002"/>
      <c r="DV39" s="1011"/>
      <c r="DW39" s="1012"/>
      <c r="DX39" s="1012"/>
      <c r="DY39" s="1012"/>
      <c r="DZ39" s="1013"/>
      <c r="EA39" s="194"/>
    </row>
    <row r="40" spans="1:131" s="195" customFormat="1" ht="26.25" customHeight="1">
      <c r="A40" s="209">
        <v>13</v>
      </c>
      <c r="B40" s="1027"/>
      <c r="C40" s="1028"/>
      <c r="D40" s="1028"/>
      <c r="E40" s="1028"/>
      <c r="F40" s="1028"/>
      <c r="G40" s="1028"/>
      <c r="H40" s="1028"/>
      <c r="I40" s="1028"/>
      <c r="J40" s="1028"/>
      <c r="K40" s="1028"/>
      <c r="L40" s="1028"/>
      <c r="M40" s="1028"/>
      <c r="N40" s="1028"/>
      <c r="O40" s="1028"/>
      <c r="P40" s="1029"/>
      <c r="Q40" s="1042"/>
      <c r="R40" s="1043"/>
      <c r="S40" s="1043"/>
      <c r="T40" s="1043"/>
      <c r="U40" s="1043"/>
      <c r="V40" s="1043"/>
      <c r="W40" s="1043"/>
      <c r="X40" s="1043"/>
      <c r="Y40" s="1043"/>
      <c r="Z40" s="1043"/>
      <c r="AA40" s="1043"/>
      <c r="AB40" s="1043"/>
      <c r="AC40" s="1043"/>
      <c r="AD40" s="1043"/>
      <c r="AE40" s="1044"/>
      <c r="AF40" s="1035"/>
      <c r="AG40" s="1036"/>
      <c r="AH40" s="1036"/>
      <c r="AI40" s="1036"/>
      <c r="AJ40" s="1037"/>
      <c r="AK40" s="970"/>
      <c r="AL40" s="949"/>
      <c r="AM40" s="949"/>
      <c r="AN40" s="949"/>
      <c r="AO40" s="949"/>
      <c r="AP40" s="949"/>
      <c r="AQ40" s="949"/>
      <c r="AR40" s="949"/>
      <c r="AS40" s="949"/>
      <c r="AT40" s="949"/>
      <c r="AU40" s="949"/>
      <c r="AV40" s="949"/>
      <c r="AW40" s="949"/>
      <c r="AX40" s="949"/>
      <c r="AY40" s="949"/>
      <c r="AZ40" s="1041"/>
      <c r="BA40" s="1041"/>
      <c r="BB40" s="1041"/>
      <c r="BC40" s="1041"/>
      <c r="BD40" s="1041"/>
      <c r="BE40" s="1031"/>
      <c r="BF40" s="1031"/>
      <c r="BG40" s="1031"/>
      <c r="BH40" s="1031"/>
      <c r="BI40" s="1032"/>
      <c r="BJ40" s="200"/>
      <c r="BK40" s="200"/>
      <c r="BL40" s="200"/>
      <c r="BM40" s="200"/>
      <c r="BN40" s="200"/>
      <c r="BO40" s="213"/>
      <c r="BP40" s="213"/>
      <c r="BQ40" s="210">
        <v>34</v>
      </c>
      <c r="BR40" s="211"/>
      <c r="BS40" s="1015"/>
      <c r="BT40" s="1016"/>
      <c r="BU40" s="1016"/>
      <c r="BV40" s="1016"/>
      <c r="BW40" s="1016"/>
      <c r="BX40" s="1016"/>
      <c r="BY40" s="1016"/>
      <c r="BZ40" s="1016"/>
      <c r="CA40" s="1016"/>
      <c r="CB40" s="1016"/>
      <c r="CC40" s="1016"/>
      <c r="CD40" s="1016"/>
      <c r="CE40" s="1016"/>
      <c r="CF40" s="1016"/>
      <c r="CG40" s="1017"/>
      <c r="CH40" s="1000"/>
      <c r="CI40" s="1001"/>
      <c r="CJ40" s="1001"/>
      <c r="CK40" s="1001"/>
      <c r="CL40" s="1002"/>
      <c r="CM40" s="1000"/>
      <c r="CN40" s="1001"/>
      <c r="CO40" s="1001"/>
      <c r="CP40" s="1001"/>
      <c r="CQ40" s="1002"/>
      <c r="CR40" s="1000"/>
      <c r="CS40" s="1001"/>
      <c r="CT40" s="1001"/>
      <c r="CU40" s="1001"/>
      <c r="CV40" s="1002"/>
      <c r="CW40" s="1000"/>
      <c r="CX40" s="1001"/>
      <c r="CY40" s="1001"/>
      <c r="CZ40" s="1001"/>
      <c r="DA40" s="1002"/>
      <c r="DB40" s="1000"/>
      <c r="DC40" s="1001"/>
      <c r="DD40" s="1001"/>
      <c r="DE40" s="1001"/>
      <c r="DF40" s="1002"/>
      <c r="DG40" s="1000"/>
      <c r="DH40" s="1001"/>
      <c r="DI40" s="1001"/>
      <c r="DJ40" s="1001"/>
      <c r="DK40" s="1002"/>
      <c r="DL40" s="1000"/>
      <c r="DM40" s="1001"/>
      <c r="DN40" s="1001"/>
      <c r="DO40" s="1001"/>
      <c r="DP40" s="1002"/>
      <c r="DQ40" s="1000"/>
      <c r="DR40" s="1001"/>
      <c r="DS40" s="1001"/>
      <c r="DT40" s="1001"/>
      <c r="DU40" s="1002"/>
      <c r="DV40" s="1011"/>
      <c r="DW40" s="1012"/>
      <c r="DX40" s="1012"/>
      <c r="DY40" s="1012"/>
      <c r="DZ40" s="1013"/>
      <c r="EA40" s="194"/>
    </row>
    <row r="41" spans="1:131" s="195" customFormat="1" ht="26.25" customHeight="1">
      <c r="A41" s="209">
        <v>14</v>
      </c>
      <c r="B41" s="1027"/>
      <c r="C41" s="1028"/>
      <c r="D41" s="1028"/>
      <c r="E41" s="1028"/>
      <c r="F41" s="1028"/>
      <c r="G41" s="1028"/>
      <c r="H41" s="1028"/>
      <c r="I41" s="1028"/>
      <c r="J41" s="1028"/>
      <c r="K41" s="1028"/>
      <c r="L41" s="1028"/>
      <c r="M41" s="1028"/>
      <c r="N41" s="1028"/>
      <c r="O41" s="1028"/>
      <c r="P41" s="1029"/>
      <c r="Q41" s="1042"/>
      <c r="R41" s="1043"/>
      <c r="S41" s="1043"/>
      <c r="T41" s="1043"/>
      <c r="U41" s="1043"/>
      <c r="V41" s="1043"/>
      <c r="W41" s="1043"/>
      <c r="X41" s="1043"/>
      <c r="Y41" s="1043"/>
      <c r="Z41" s="1043"/>
      <c r="AA41" s="1043"/>
      <c r="AB41" s="1043"/>
      <c r="AC41" s="1043"/>
      <c r="AD41" s="1043"/>
      <c r="AE41" s="1044"/>
      <c r="AF41" s="1035"/>
      <c r="AG41" s="1036"/>
      <c r="AH41" s="1036"/>
      <c r="AI41" s="1036"/>
      <c r="AJ41" s="1037"/>
      <c r="AK41" s="970"/>
      <c r="AL41" s="949"/>
      <c r="AM41" s="949"/>
      <c r="AN41" s="949"/>
      <c r="AO41" s="949"/>
      <c r="AP41" s="949"/>
      <c r="AQ41" s="949"/>
      <c r="AR41" s="949"/>
      <c r="AS41" s="949"/>
      <c r="AT41" s="949"/>
      <c r="AU41" s="949"/>
      <c r="AV41" s="949"/>
      <c r="AW41" s="949"/>
      <c r="AX41" s="949"/>
      <c r="AY41" s="949"/>
      <c r="AZ41" s="1041"/>
      <c r="BA41" s="1041"/>
      <c r="BB41" s="1041"/>
      <c r="BC41" s="1041"/>
      <c r="BD41" s="1041"/>
      <c r="BE41" s="1031"/>
      <c r="BF41" s="1031"/>
      <c r="BG41" s="1031"/>
      <c r="BH41" s="1031"/>
      <c r="BI41" s="1032"/>
      <c r="BJ41" s="200"/>
      <c r="BK41" s="200"/>
      <c r="BL41" s="200"/>
      <c r="BM41" s="200"/>
      <c r="BN41" s="200"/>
      <c r="BO41" s="213"/>
      <c r="BP41" s="213"/>
      <c r="BQ41" s="210">
        <v>35</v>
      </c>
      <c r="BR41" s="211"/>
      <c r="BS41" s="1015"/>
      <c r="BT41" s="1016"/>
      <c r="BU41" s="1016"/>
      <c r="BV41" s="1016"/>
      <c r="BW41" s="1016"/>
      <c r="BX41" s="1016"/>
      <c r="BY41" s="1016"/>
      <c r="BZ41" s="1016"/>
      <c r="CA41" s="1016"/>
      <c r="CB41" s="1016"/>
      <c r="CC41" s="1016"/>
      <c r="CD41" s="1016"/>
      <c r="CE41" s="1016"/>
      <c r="CF41" s="1016"/>
      <c r="CG41" s="1017"/>
      <c r="CH41" s="1000"/>
      <c r="CI41" s="1001"/>
      <c r="CJ41" s="1001"/>
      <c r="CK41" s="1001"/>
      <c r="CL41" s="1002"/>
      <c r="CM41" s="1000"/>
      <c r="CN41" s="1001"/>
      <c r="CO41" s="1001"/>
      <c r="CP41" s="1001"/>
      <c r="CQ41" s="1002"/>
      <c r="CR41" s="1000"/>
      <c r="CS41" s="1001"/>
      <c r="CT41" s="1001"/>
      <c r="CU41" s="1001"/>
      <c r="CV41" s="1002"/>
      <c r="CW41" s="1000"/>
      <c r="CX41" s="1001"/>
      <c r="CY41" s="1001"/>
      <c r="CZ41" s="1001"/>
      <c r="DA41" s="1002"/>
      <c r="DB41" s="1000"/>
      <c r="DC41" s="1001"/>
      <c r="DD41" s="1001"/>
      <c r="DE41" s="1001"/>
      <c r="DF41" s="1002"/>
      <c r="DG41" s="1000"/>
      <c r="DH41" s="1001"/>
      <c r="DI41" s="1001"/>
      <c r="DJ41" s="1001"/>
      <c r="DK41" s="1002"/>
      <c r="DL41" s="1000"/>
      <c r="DM41" s="1001"/>
      <c r="DN41" s="1001"/>
      <c r="DO41" s="1001"/>
      <c r="DP41" s="1002"/>
      <c r="DQ41" s="1000"/>
      <c r="DR41" s="1001"/>
      <c r="DS41" s="1001"/>
      <c r="DT41" s="1001"/>
      <c r="DU41" s="1002"/>
      <c r="DV41" s="1011"/>
      <c r="DW41" s="1012"/>
      <c r="DX41" s="1012"/>
      <c r="DY41" s="1012"/>
      <c r="DZ41" s="1013"/>
      <c r="EA41" s="194"/>
    </row>
    <row r="42" spans="1:131" s="195" customFormat="1" ht="26.25" customHeight="1">
      <c r="A42" s="209">
        <v>15</v>
      </c>
      <c r="B42" s="1027"/>
      <c r="C42" s="1028"/>
      <c r="D42" s="1028"/>
      <c r="E42" s="1028"/>
      <c r="F42" s="1028"/>
      <c r="G42" s="1028"/>
      <c r="H42" s="1028"/>
      <c r="I42" s="1028"/>
      <c r="J42" s="1028"/>
      <c r="K42" s="1028"/>
      <c r="L42" s="1028"/>
      <c r="M42" s="1028"/>
      <c r="N42" s="1028"/>
      <c r="O42" s="1028"/>
      <c r="P42" s="1029"/>
      <c r="Q42" s="1042"/>
      <c r="R42" s="1043"/>
      <c r="S42" s="1043"/>
      <c r="T42" s="1043"/>
      <c r="U42" s="1043"/>
      <c r="V42" s="1043"/>
      <c r="W42" s="1043"/>
      <c r="X42" s="1043"/>
      <c r="Y42" s="1043"/>
      <c r="Z42" s="1043"/>
      <c r="AA42" s="1043"/>
      <c r="AB42" s="1043"/>
      <c r="AC42" s="1043"/>
      <c r="AD42" s="1043"/>
      <c r="AE42" s="1044"/>
      <c r="AF42" s="1035"/>
      <c r="AG42" s="1036"/>
      <c r="AH42" s="1036"/>
      <c r="AI42" s="1036"/>
      <c r="AJ42" s="1037"/>
      <c r="AK42" s="970"/>
      <c r="AL42" s="949"/>
      <c r="AM42" s="949"/>
      <c r="AN42" s="949"/>
      <c r="AO42" s="949"/>
      <c r="AP42" s="949"/>
      <c r="AQ42" s="949"/>
      <c r="AR42" s="949"/>
      <c r="AS42" s="949"/>
      <c r="AT42" s="949"/>
      <c r="AU42" s="949"/>
      <c r="AV42" s="949"/>
      <c r="AW42" s="949"/>
      <c r="AX42" s="949"/>
      <c r="AY42" s="949"/>
      <c r="AZ42" s="1041"/>
      <c r="BA42" s="1041"/>
      <c r="BB42" s="1041"/>
      <c r="BC42" s="1041"/>
      <c r="BD42" s="1041"/>
      <c r="BE42" s="1031"/>
      <c r="BF42" s="1031"/>
      <c r="BG42" s="1031"/>
      <c r="BH42" s="1031"/>
      <c r="BI42" s="1032"/>
      <c r="BJ42" s="200"/>
      <c r="BK42" s="200"/>
      <c r="BL42" s="200"/>
      <c r="BM42" s="200"/>
      <c r="BN42" s="200"/>
      <c r="BO42" s="213"/>
      <c r="BP42" s="213"/>
      <c r="BQ42" s="210">
        <v>36</v>
      </c>
      <c r="BR42" s="211"/>
      <c r="BS42" s="1015"/>
      <c r="BT42" s="1016"/>
      <c r="BU42" s="1016"/>
      <c r="BV42" s="1016"/>
      <c r="BW42" s="1016"/>
      <c r="BX42" s="1016"/>
      <c r="BY42" s="1016"/>
      <c r="BZ42" s="1016"/>
      <c r="CA42" s="1016"/>
      <c r="CB42" s="1016"/>
      <c r="CC42" s="1016"/>
      <c r="CD42" s="1016"/>
      <c r="CE42" s="1016"/>
      <c r="CF42" s="1016"/>
      <c r="CG42" s="1017"/>
      <c r="CH42" s="1000"/>
      <c r="CI42" s="1001"/>
      <c r="CJ42" s="1001"/>
      <c r="CK42" s="1001"/>
      <c r="CL42" s="1002"/>
      <c r="CM42" s="1000"/>
      <c r="CN42" s="1001"/>
      <c r="CO42" s="1001"/>
      <c r="CP42" s="1001"/>
      <c r="CQ42" s="1002"/>
      <c r="CR42" s="1000"/>
      <c r="CS42" s="1001"/>
      <c r="CT42" s="1001"/>
      <c r="CU42" s="1001"/>
      <c r="CV42" s="1002"/>
      <c r="CW42" s="1000"/>
      <c r="CX42" s="1001"/>
      <c r="CY42" s="1001"/>
      <c r="CZ42" s="1001"/>
      <c r="DA42" s="1002"/>
      <c r="DB42" s="1000"/>
      <c r="DC42" s="1001"/>
      <c r="DD42" s="1001"/>
      <c r="DE42" s="1001"/>
      <c r="DF42" s="1002"/>
      <c r="DG42" s="1000"/>
      <c r="DH42" s="1001"/>
      <c r="DI42" s="1001"/>
      <c r="DJ42" s="1001"/>
      <c r="DK42" s="1002"/>
      <c r="DL42" s="1000"/>
      <c r="DM42" s="1001"/>
      <c r="DN42" s="1001"/>
      <c r="DO42" s="1001"/>
      <c r="DP42" s="1002"/>
      <c r="DQ42" s="1000"/>
      <c r="DR42" s="1001"/>
      <c r="DS42" s="1001"/>
      <c r="DT42" s="1001"/>
      <c r="DU42" s="1002"/>
      <c r="DV42" s="1011"/>
      <c r="DW42" s="1012"/>
      <c r="DX42" s="1012"/>
      <c r="DY42" s="1012"/>
      <c r="DZ42" s="1013"/>
      <c r="EA42" s="194"/>
    </row>
    <row r="43" spans="1:131" s="195" customFormat="1" ht="26.25" customHeight="1">
      <c r="A43" s="209">
        <v>16</v>
      </c>
      <c r="B43" s="1027"/>
      <c r="C43" s="1028"/>
      <c r="D43" s="1028"/>
      <c r="E43" s="1028"/>
      <c r="F43" s="1028"/>
      <c r="G43" s="1028"/>
      <c r="H43" s="1028"/>
      <c r="I43" s="1028"/>
      <c r="J43" s="1028"/>
      <c r="K43" s="1028"/>
      <c r="L43" s="1028"/>
      <c r="M43" s="1028"/>
      <c r="N43" s="1028"/>
      <c r="O43" s="1028"/>
      <c r="P43" s="1029"/>
      <c r="Q43" s="1042"/>
      <c r="R43" s="1043"/>
      <c r="S43" s="1043"/>
      <c r="T43" s="1043"/>
      <c r="U43" s="1043"/>
      <c r="V43" s="1043"/>
      <c r="W43" s="1043"/>
      <c r="X43" s="1043"/>
      <c r="Y43" s="1043"/>
      <c r="Z43" s="1043"/>
      <c r="AA43" s="1043"/>
      <c r="AB43" s="1043"/>
      <c r="AC43" s="1043"/>
      <c r="AD43" s="1043"/>
      <c r="AE43" s="1044"/>
      <c r="AF43" s="1035"/>
      <c r="AG43" s="1036"/>
      <c r="AH43" s="1036"/>
      <c r="AI43" s="1036"/>
      <c r="AJ43" s="1037"/>
      <c r="AK43" s="970"/>
      <c r="AL43" s="949"/>
      <c r="AM43" s="949"/>
      <c r="AN43" s="949"/>
      <c r="AO43" s="949"/>
      <c r="AP43" s="949"/>
      <c r="AQ43" s="949"/>
      <c r="AR43" s="949"/>
      <c r="AS43" s="949"/>
      <c r="AT43" s="949"/>
      <c r="AU43" s="949"/>
      <c r="AV43" s="949"/>
      <c r="AW43" s="949"/>
      <c r="AX43" s="949"/>
      <c r="AY43" s="949"/>
      <c r="AZ43" s="1041"/>
      <c r="BA43" s="1041"/>
      <c r="BB43" s="1041"/>
      <c r="BC43" s="1041"/>
      <c r="BD43" s="1041"/>
      <c r="BE43" s="1031"/>
      <c r="BF43" s="1031"/>
      <c r="BG43" s="1031"/>
      <c r="BH43" s="1031"/>
      <c r="BI43" s="1032"/>
      <c r="BJ43" s="200"/>
      <c r="BK43" s="200"/>
      <c r="BL43" s="200"/>
      <c r="BM43" s="200"/>
      <c r="BN43" s="200"/>
      <c r="BO43" s="213"/>
      <c r="BP43" s="213"/>
      <c r="BQ43" s="210">
        <v>37</v>
      </c>
      <c r="BR43" s="211"/>
      <c r="BS43" s="1015"/>
      <c r="BT43" s="1016"/>
      <c r="BU43" s="1016"/>
      <c r="BV43" s="1016"/>
      <c r="BW43" s="1016"/>
      <c r="BX43" s="1016"/>
      <c r="BY43" s="1016"/>
      <c r="BZ43" s="1016"/>
      <c r="CA43" s="1016"/>
      <c r="CB43" s="1016"/>
      <c r="CC43" s="1016"/>
      <c r="CD43" s="1016"/>
      <c r="CE43" s="1016"/>
      <c r="CF43" s="1016"/>
      <c r="CG43" s="1017"/>
      <c r="CH43" s="1000"/>
      <c r="CI43" s="1001"/>
      <c r="CJ43" s="1001"/>
      <c r="CK43" s="1001"/>
      <c r="CL43" s="1002"/>
      <c r="CM43" s="1000"/>
      <c r="CN43" s="1001"/>
      <c r="CO43" s="1001"/>
      <c r="CP43" s="1001"/>
      <c r="CQ43" s="1002"/>
      <c r="CR43" s="1000"/>
      <c r="CS43" s="1001"/>
      <c r="CT43" s="1001"/>
      <c r="CU43" s="1001"/>
      <c r="CV43" s="1002"/>
      <c r="CW43" s="1000"/>
      <c r="CX43" s="1001"/>
      <c r="CY43" s="1001"/>
      <c r="CZ43" s="1001"/>
      <c r="DA43" s="1002"/>
      <c r="DB43" s="1000"/>
      <c r="DC43" s="1001"/>
      <c r="DD43" s="1001"/>
      <c r="DE43" s="1001"/>
      <c r="DF43" s="1002"/>
      <c r="DG43" s="1000"/>
      <c r="DH43" s="1001"/>
      <c r="DI43" s="1001"/>
      <c r="DJ43" s="1001"/>
      <c r="DK43" s="1002"/>
      <c r="DL43" s="1000"/>
      <c r="DM43" s="1001"/>
      <c r="DN43" s="1001"/>
      <c r="DO43" s="1001"/>
      <c r="DP43" s="1002"/>
      <c r="DQ43" s="1000"/>
      <c r="DR43" s="1001"/>
      <c r="DS43" s="1001"/>
      <c r="DT43" s="1001"/>
      <c r="DU43" s="1002"/>
      <c r="DV43" s="1011"/>
      <c r="DW43" s="1012"/>
      <c r="DX43" s="1012"/>
      <c r="DY43" s="1012"/>
      <c r="DZ43" s="1013"/>
      <c r="EA43" s="194"/>
    </row>
    <row r="44" spans="1:131" s="195" customFormat="1" ht="26.25" customHeight="1">
      <c r="A44" s="209">
        <v>17</v>
      </c>
      <c r="B44" s="1027"/>
      <c r="C44" s="1028"/>
      <c r="D44" s="1028"/>
      <c r="E44" s="1028"/>
      <c r="F44" s="1028"/>
      <c r="G44" s="1028"/>
      <c r="H44" s="1028"/>
      <c r="I44" s="1028"/>
      <c r="J44" s="1028"/>
      <c r="K44" s="1028"/>
      <c r="L44" s="1028"/>
      <c r="M44" s="1028"/>
      <c r="N44" s="1028"/>
      <c r="O44" s="1028"/>
      <c r="P44" s="1029"/>
      <c r="Q44" s="1042"/>
      <c r="R44" s="1043"/>
      <c r="S44" s="1043"/>
      <c r="T44" s="1043"/>
      <c r="U44" s="1043"/>
      <c r="V44" s="1043"/>
      <c r="W44" s="1043"/>
      <c r="X44" s="1043"/>
      <c r="Y44" s="1043"/>
      <c r="Z44" s="1043"/>
      <c r="AA44" s="1043"/>
      <c r="AB44" s="1043"/>
      <c r="AC44" s="1043"/>
      <c r="AD44" s="1043"/>
      <c r="AE44" s="1044"/>
      <c r="AF44" s="1035"/>
      <c r="AG44" s="1036"/>
      <c r="AH44" s="1036"/>
      <c r="AI44" s="1036"/>
      <c r="AJ44" s="1037"/>
      <c r="AK44" s="970"/>
      <c r="AL44" s="949"/>
      <c r="AM44" s="949"/>
      <c r="AN44" s="949"/>
      <c r="AO44" s="949"/>
      <c r="AP44" s="949"/>
      <c r="AQ44" s="949"/>
      <c r="AR44" s="949"/>
      <c r="AS44" s="949"/>
      <c r="AT44" s="949"/>
      <c r="AU44" s="949"/>
      <c r="AV44" s="949"/>
      <c r="AW44" s="949"/>
      <c r="AX44" s="949"/>
      <c r="AY44" s="949"/>
      <c r="AZ44" s="1041"/>
      <c r="BA44" s="1041"/>
      <c r="BB44" s="1041"/>
      <c r="BC44" s="1041"/>
      <c r="BD44" s="1041"/>
      <c r="BE44" s="1031"/>
      <c r="BF44" s="1031"/>
      <c r="BG44" s="1031"/>
      <c r="BH44" s="1031"/>
      <c r="BI44" s="1032"/>
      <c r="BJ44" s="200"/>
      <c r="BK44" s="200"/>
      <c r="BL44" s="200"/>
      <c r="BM44" s="200"/>
      <c r="BN44" s="200"/>
      <c r="BO44" s="213"/>
      <c r="BP44" s="213"/>
      <c r="BQ44" s="210">
        <v>38</v>
      </c>
      <c r="BR44" s="211"/>
      <c r="BS44" s="1015"/>
      <c r="BT44" s="1016"/>
      <c r="BU44" s="1016"/>
      <c r="BV44" s="1016"/>
      <c r="BW44" s="1016"/>
      <c r="BX44" s="1016"/>
      <c r="BY44" s="1016"/>
      <c r="BZ44" s="1016"/>
      <c r="CA44" s="1016"/>
      <c r="CB44" s="1016"/>
      <c r="CC44" s="1016"/>
      <c r="CD44" s="1016"/>
      <c r="CE44" s="1016"/>
      <c r="CF44" s="1016"/>
      <c r="CG44" s="1017"/>
      <c r="CH44" s="1000"/>
      <c r="CI44" s="1001"/>
      <c r="CJ44" s="1001"/>
      <c r="CK44" s="1001"/>
      <c r="CL44" s="1002"/>
      <c r="CM44" s="1000"/>
      <c r="CN44" s="1001"/>
      <c r="CO44" s="1001"/>
      <c r="CP44" s="1001"/>
      <c r="CQ44" s="1002"/>
      <c r="CR44" s="1000"/>
      <c r="CS44" s="1001"/>
      <c r="CT44" s="1001"/>
      <c r="CU44" s="1001"/>
      <c r="CV44" s="1002"/>
      <c r="CW44" s="1000"/>
      <c r="CX44" s="1001"/>
      <c r="CY44" s="1001"/>
      <c r="CZ44" s="1001"/>
      <c r="DA44" s="1002"/>
      <c r="DB44" s="1000"/>
      <c r="DC44" s="1001"/>
      <c r="DD44" s="1001"/>
      <c r="DE44" s="1001"/>
      <c r="DF44" s="1002"/>
      <c r="DG44" s="1000"/>
      <c r="DH44" s="1001"/>
      <c r="DI44" s="1001"/>
      <c r="DJ44" s="1001"/>
      <c r="DK44" s="1002"/>
      <c r="DL44" s="1000"/>
      <c r="DM44" s="1001"/>
      <c r="DN44" s="1001"/>
      <c r="DO44" s="1001"/>
      <c r="DP44" s="1002"/>
      <c r="DQ44" s="1000"/>
      <c r="DR44" s="1001"/>
      <c r="DS44" s="1001"/>
      <c r="DT44" s="1001"/>
      <c r="DU44" s="1002"/>
      <c r="DV44" s="1011"/>
      <c r="DW44" s="1012"/>
      <c r="DX44" s="1012"/>
      <c r="DY44" s="1012"/>
      <c r="DZ44" s="1013"/>
      <c r="EA44" s="194"/>
    </row>
    <row r="45" spans="1:131" s="195" customFormat="1" ht="26.25" customHeight="1">
      <c r="A45" s="209">
        <v>18</v>
      </c>
      <c r="B45" s="1027"/>
      <c r="C45" s="1028"/>
      <c r="D45" s="1028"/>
      <c r="E45" s="1028"/>
      <c r="F45" s="1028"/>
      <c r="G45" s="1028"/>
      <c r="H45" s="1028"/>
      <c r="I45" s="1028"/>
      <c r="J45" s="1028"/>
      <c r="K45" s="1028"/>
      <c r="L45" s="1028"/>
      <c r="M45" s="1028"/>
      <c r="N45" s="1028"/>
      <c r="O45" s="1028"/>
      <c r="P45" s="1029"/>
      <c r="Q45" s="1042"/>
      <c r="R45" s="1043"/>
      <c r="S45" s="1043"/>
      <c r="T45" s="1043"/>
      <c r="U45" s="1043"/>
      <c r="V45" s="1043"/>
      <c r="W45" s="1043"/>
      <c r="X45" s="1043"/>
      <c r="Y45" s="1043"/>
      <c r="Z45" s="1043"/>
      <c r="AA45" s="1043"/>
      <c r="AB45" s="1043"/>
      <c r="AC45" s="1043"/>
      <c r="AD45" s="1043"/>
      <c r="AE45" s="1044"/>
      <c r="AF45" s="1035"/>
      <c r="AG45" s="1036"/>
      <c r="AH45" s="1036"/>
      <c r="AI45" s="1036"/>
      <c r="AJ45" s="1037"/>
      <c r="AK45" s="970"/>
      <c r="AL45" s="949"/>
      <c r="AM45" s="949"/>
      <c r="AN45" s="949"/>
      <c r="AO45" s="949"/>
      <c r="AP45" s="949"/>
      <c r="AQ45" s="949"/>
      <c r="AR45" s="949"/>
      <c r="AS45" s="949"/>
      <c r="AT45" s="949"/>
      <c r="AU45" s="949"/>
      <c r="AV45" s="949"/>
      <c r="AW45" s="949"/>
      <c r="AX45" s="949"/>
      <c r="AY45" s="949"/>
      <c r="AZ45" s="1041"/>
      <c r="BA45" s="1041"/>
      <c r="BB45" s="1041"/>
      <c r="BC45" s="1041"/>
      <c r="BD45" s="1041"/>
      <c r="BE45" s="1031"/>
      <c r="BF45" s="1031"/>
      <c r="BG45" s="1031"/>
      <c r="BH45" s="1031"/>
      <c r="BI45" s="1032"/>
      <c r="BJ45" s="200"/>
      <c r="BK45" s="200"/>
      <c r="BL45" s="200"/>
      <c r="BM45" s="200"/>
      <c r="BN45" s="200"/>
      <c r="BO45" s="213"/>
      <c r="BP45" s="213"/>
      <c r="BQ45" s="210">
        <v>39</v>
      </c>
      <c r="BR45" s="211"/>
      <c r="BS45" s="1015"/>
      <c r="BT45" s="1016"/>
      <c r="BU45" s="1016"/>
      <c r="BV45" s="1016"/>
      <c r="BW45" s="1016"/>
      <c r="BX45" s="1016"/>
      <c r="BY45" s="1016"/>
      <c r="BZ45" s="1016"/>
      <c r="CA45" s="1016"/>
      <c r="CB45" s="1016"/>
      <c r="CC45" s="1016"/>
      <c r="CD45" s="1016"/>
      <c r="CE45" s="1016"/>
      <c r="CF45" s="1016"/>
      <c r="CG45" s="1017"/>
      <c r="CH45" s="1000"/>
      <c r="CI45" s="1001"/>
      <c r="CJ45" s="1001"/>
      <c r="CK45" s="1001"/>
      <c r="CL45" s="1002"/>
      <c r="CM45" s="1000"/>
      <c r="CN45" s="1001"/>
      <c r="CO45" s="1001"/>
      <c r="CP45" s="1001"/>
      <c r="CQ45" s="1002"/>
      <c r="CR45" s="1000"/>
      <c r="CS45" s="1001"/>
      <c r="CT45" s="1001"/>
      <c r="CU45" s="1001"/>
      <c r="CV45" s="1002"/>
      <c r="CW45" s="1000"/>
      <c r="CX45" s="1001"/>
      <c r="CY45" s="1001"/>
      <c r="CZ45" s="1001"/>
      <c r="DA45" s="1002"/>
      <c r="DB45" s="1000"/>
      <c r="DC45" s="1001"/>
      <c r="DD45" s="1001"/>
      <c r="DE45" s="1001"/>
      <c r="DF45" s="1002"/>
      <c r="DG45" s="1000"/>
      <c r="DH45" s="1001"/>
      <c r="DI45" s="1001"/>
      <c r="DJ45" s="1001"/>
      <c r="DK45" s="1002"/>
      <c r="DL45" s="1000"/>
      <c r="DM45" s="1001"/>
      <c r="DN45" s="1001"/>
      <c r="DO45" s="1001"/>
      <c r="DP45" s="1002"/>
      <c r="DQ45" s="1000"/>
      <c r="DR45" s="1001"/>
      <c r="DS45" s="1001"/>
      <c r="DT45" s="1001"/>
      <c r="DU45" s="1002"/>
      <c r="DV45" s="1011"/>
      <c r="DW45" s="1012"/>
      <c r="DX45" s="1012"/>
      <c r="DY45" s="1012"/>
      <c r="DZ45" s="1013"/>
      <c r="EA45" s="194"/>
    </row>
    <row r="46" spans="1:131" s="195" customFormat="1" ht="26.25" customHeight="1">
      <c r="A46" s="209">
        <v>19</v>
      </c>
      <c r="B46" s="1027"/>
      <c r="C46" s="1028"/>
      <c r="D46" s="1028"/>
      <c r="E46" s="1028"/>
      <c r="F46" s="1028"/>
      <c r="G46" s="1028"/>
      <c r="H46" s="1028"/>
      <c r="I46" s="1028"/>
      <c r="J46" s="1028"/>
      <c r="K46" s="1028"/>
      <c r="L46" s="1028"/>
      <c r="M46" s="1028"/>
      <c r="N46" s="1028"/>
      <c r="O46" s="1028"/>
      <c r="P46" s="1029"/>
      <c r="Q46" s="1042"/>
      <c r="R46" s="1043"/>
      <c r="S46" s="1043"/>
      <c r="T46" s="1043"/>
      <c r="U46" s="1043"/>
      <c r="V46" s="1043"/>
      <c r="W46" s="1043"/>
      <c r="X46" s="1043"/>
      <c r="Y46" s="1043"/>
      <c r="Z46" s="1043"/>
      <c r="AA46" s="1043"/>
      <c r="AB46" s="1043"/>
      <c r="AC46" s="1043"/>
      <c r="AD46" s="1043"/>
      <c r="AE46" s="1044"/>
      <c r="AF46" s="1035"/>
      <c r="AG46" s="1036"/>
      <c r="AH46" s="1036"/>
      <c r="AI46" s="1036"/>
      <c r="AJ46" s="1037"/>
      <c r="AK46" s="970"/>
      <c r="AL46" s="949"/>
      <c r="AM46" s="949"/>
      <c r="AN46" s="949"/>
      <c r="AO46" s="949"/>
      <c r="AP46" s="949"/>
      <c r="AQ46" s="949"/>
      <c r="AR46" s="949"/>
      <c r="AS46" s="949"/>
      <c r="AT46" s="949"/>
      <c r="AU46" s="949"/>
      <c r="AV46" s="949"/>
      <c r="AW46" s="949"/>
      <c r="AX46" s="949"/>
      <c r="AY46" s="949"/>
      <c r="AZ46" s="1041"/>
      <c r="BA46" s="1041"/>
      <c r="BB46" s="1041"/>
      <c r="BC46" s="1041"/>
      <c r="BD46" s="1041"/>
      <c r="BE46" s="1031"/>
      <c r="BF46" s="1031"/>
      <c r="BG46" s="1031"/>
      <c r="BH46" s="1031"/>
      <c r="BI46" s="1032"/>
      <c r="BJ46" s="200"/>
      <c r="BK46" s="200"/>
      <c r="BL46" s="200"/>
      <c r="BM46" s="200"/>
      <c r="BN46" s="200"/>
      <c r="BO46" s="213"/>
      <c r="BP46" s="213"/>
      <c r="BQ46" s="210">
        <v>40</v>
      </c>
      <c r="BR46" s="211"/>
      <c r="BS46" s="1015"/>
      <c r="BT46" s="1016"/>
      <c r="BU46" s="1016"/>
      <c r="BV46" s="1016"/>
      <c r="BW46" s="1016"/>
      <c r="BX46" s="1016"/>
      <c r="BY46" s="1016"/>
      <c r="BZ46" s="1016"/>
      <c r="CA46" s="1016"/>
      <c r="CB46" s="1016"/>
      <c r="CC46" s="1016"/>
      <c r="CD46" s="1016"/>
      <c r="CE46" s="1016"/>
      <c r="CF46" s="1016"/>
      <c r="CG46" s="1017"/>
      <c r="CH46" s="1000"/>
      <c r="CI46" s="1001"/>
      <c r="CJ46" s="1001"/>
      <c r="CK46" s="1001"/>
      <c r="CL46" s="1002"/>
      <c r="CM46" s="1000"/>
      <c r="CN46" s="1001"/>
      <c r="CO46" s="1001"/>
      <c r="CP46" s="1001"/>
      <c r="CQ46" s="1002"/>
      <c r="CR46" s="1000"/>
      <c r="CS46" s="1001"/>
      <c r="CT46" s="1001"/>
      <c r="CU46" s="1001"/>
      <c r="CV46" s="1002"/>
      <c r="CW46" s="1000"/>
      <c r="CX46" s="1001"/>
      <c r="CY46" s="1001"/>
      <c r="CZ46" s="1001"/>
      <c r="DA46" s="1002"/>
      <c r="DB46" s="1000"/>
      <c r="DC46" s="1001"/>
      <c r="DD46" s="1001"/>
      <c r="DE46" s="1001"/>
      <c r="DF46" s="1002"/>
      <c r="DG46" s="1000"/>
      <c r="DH46" s="1001"/>
      <c r="DI46" s="1001"/>
      <c r="DJ46" s="1001"/>
      <c r="DK46" s="1002"/>
      <c r="DL46" s="1000"/>
      <c r="DM46" s="1001"/>
      <c r="DN46" s="1001"/>
      <c r="DO46" s="1001"/>
      <c r="DP46" s="1002"/>
      <c r="DQ46" s="1000"/>
      <c r="DR46" s="1001"/>
      <c r="DS46" s="1001"/>
      <c r="DT46" s="1001"/>
      <c r="DU46" s="1002"/>
      <c r="DV46" s="1011"/>
      <c r="DW46" s="1012"/>
      <c r="DX46" s="1012"/>
      <c r="DY46" s="1012"/>
      <c r="DZ46" s="1013"/>
      <c r="EA46" s="194"/>
    </row>
    <row r="47" spans="1:131" s="195" customFormat="1" ht="26.25" customHeight="1">
      <c r="A47" s="209">
        <v>20</v>
      </c>
      <c r="B47" s="1027"/>
      <c r="C47" s="1028"/>
      <c r="D47" s="1028"/>
      <c r="E47" s="1028"/>
      <c r="F47" s="1028"/>
      <c r="G47" s="1028"/>
      <c r="H47" s="1028"/>
      <c r="I47" s="1028"/>
      <c r="J47" s="1028"/>
      <c r="K47" s="1028"/>
      <c r="L47" s="1028"/>
      <c r="M47" s="1028"/>
      <c r="N47" s="1028"/>
      <c r="O47" s="1028"/>
      <c r="P47" s="1029"/>
      <c r="Q47" s="1042"/>
      <c r="R47" s="1043"/>
      <c r="S47" s="1043"/>
      <c r="T47" s="1043"/>
      <c r="U47" s="1043"/>
      <c r="V47" s="1043"/>
      <c r="W47" s="1043"/>
      <c r="X47" s="1043"/>
      <c r="Y47" s="1043"/>
      <c r="Z47" s="1043"/>
      <c r="AA47" s="1043"/>
      <c r="AB47" s="1043"/>
      <c r="AC47" s="1043"/>
      <c r="AD47" s="1043"/>
      <c r="AE47" s="1044"/>
      <c r="AF47" s="1035"/>
      <c r="AG47" s="1036"/>
      <c r="AH47" s="1036"/>
      <c r="AI47" s="1036"/>
      <c r="AJ47" s="1037"/>
      <c r="AK47" s="970"/>
      <c r="AL47" s="949"/>
      <c r="AM47" s="949"/>
      <c r="AN47" s="949"/>
      <c r="AO47" s="949"/>
      <c r="AP47" s="949"/>
      <c r="AQ47" s="949"/>
      <c r="AR47" s="949"/>
      <c r="AS47" s="949"/>
      <c r="AT47" s="949"/>
      <c r="AU47" s="949"/>
      <c r="AV47" s="949"/>
      <c r="AW47" s="949"/>
      <c r="AX47" s="949"/>
      <c r="AY47" s="949"/>
      <c r="AZ47" s="1041"/>
      <c r="BA47" s="1041"/>
      <c r="BB47" s="1041"/>
      <c r="BC47" s="1041"/>
      <c r="BD47" s="1041"/>
      <c r="BE47" s="1031"/>
      <c r="BF47" s="1031"/>
      <c r="BG47" s="1031"/>
      <c r="BH47" s="1031"/>
      <c r="BI47" s="1032"/>
      <c r="BJ47" s="200"/>
      <c r="BK47" s="200"/>
      <c r="BL47" s="200"/>
      <c r="BM47" s="200"/>
      <c r="BN47" s="200"/>
      <c r="BO47" s="213"/>
      <c r="BP47" s="213"/>
      <c r="BQ47" s="210">
        <v>41</v>
      </c>
      <c r="BR47" s="211"/>
      <c r="BS47" s="1015"/>
      <c r="BT47" s="1016"/>
      <c r="BU47" s="1016"/>
      <c r="BV47" s="1016"/>
      <c r="BW47" s="1016"/>
      <c r="BX47" s="1016"/>
      <c r="BY47" s="1016"/>
      <c r="BZ47" s="1016"/>
      <c r="CA47" s="1016"/>
      <c r="CB47" s="1016"/>
      <c r="CC47" s="1016"/>
      <c r="CD47" s="1016"/>
      <c r="CE47" s="1016"/>
      <c r="CF47" s="1016"/>
      <c r="CG47" s="1017"/>
      <c r="CH47" s="1000"/>
      <c r="CI47" s="1001"/>
      <c r="CJ47" s="1001"/>
      <c r="CK47" s="1001"/>
      <c r="CL47" s="1002"/>
      <c r="CM47" s="1000"/>
      <c r="CN47" s="1001"/>
      <c r="CO47" s="1001"/>
      <c r="CP47" s="1001"/>
      <c r="CQ47" s="1002"/>
      <c r="CR47" s="1000"/>
      <c r="CS47" s="1001"/>
      <c r="CT47" s="1001"/>
      <c r="CU47" s="1001"/>
      <c r="CV47" s="1002"/>
      <c r="CW47" s="1000"/>
      <c r="CX47" s="1001"/>
      <c r="CY47" s="1001"/>
      <c r="CZ47" s="1001"/>
      <c r="DA47" s="1002"/>
      <c r="DB47" s="1000"/>
      <c r="DC47" s="1001"/>
      <c r="DD47" s="1001"/>
      <c r="DE47" s="1001"/>
      <c r="DF47" s="1002"/>
      <c r="DG47" s="1000"/>
      <c r="DH47" s="1001"/>
      <c r="DI47" s="1001"/>
      <c r="DJ47" s="1001"/>
      <c r="DK47" s="1002"/>
      <c r="DL47" s="1000"/>
      <c r="DM47" s="1001"/>
      <c r="DN47" s="1001"/>
      <c r="DO47" s="1001"/>
      <c r="DP47" s="1002"/>
      <c r="DQ47" s="1000"/>
      <c r="DR47" s="1001"/>
      <c r="DS47" s="1001"/>
      <c r="DT47" s="1001"/>
      <c r="DU47" s="1002"/>
      <c r="DV47" s="1011"/>
      <c r="DW47" s="1012"/>
      <c r="DX47" s="1012"/>
      <c r="DY47" s="1012"/>
      <c r="DZ47" s="1013"/>
      <c r="EA47" s="194"/>
    </row>
    <row r="48" spans="1:131" s="195" customFormat="1" ht="26.25" customHeight="1">
      <c r="A48" s="209">
        <v>21</v>
      </c>
      <c r="B48" s="1027"/>
      <c r="C48" s="1028"/>
      <c r="D48" s="1028"/>
      <c r="E48" s="1028"/>
      <c r="F48" s="1028"/>
      <c r="G48" s="1028"/>
      <c r="H48" s="1028"/>
      <c r="I48" s="1028"/>
      <c r="J48" s="1028"/>
      <c r="K48" s="1028"/>
      <c r="L48" s="1028"/>
      <c r="M48" s="1028"/>
      <c r="N48" s="1028"/>
      <c r="O48" s="1028"/>
      <c r="P48" s="1029"/>
      <c r="Q48" s="1042"/>
      <c r="R48" s="1043"/>
      <c r="S48" s="1043"/>
      <c r="T48" s="1043"/>
      <c r="U48" s="1043"/>
      <c r="V48" s="1043"/>
      <c r="W48" s="1043"/>
      <c r="X48" s="1043"/>
      <c r="Y48" s="1043"/>
      <c r="Z48" s="1043"/>
      <c r="AA48" s="1043"/>
      <c r="AB48" s="1043"/>
      <c r="AC48" s="1043"/>
      <c r="AD48" s="1043"/>
      <c r="AE48" s="1044"/>
      <c r="AF48" s="1035"/>
      <c r="AG48" s="1036"/>
      <c r="AH48" s="1036"/>
      <c r="AI48" s="1036"/>
      <c r="AJ48" s="1037"/>
      <c r="AK48" s="970"/>
      <c r="AL48" s="949"/>
      <c r="AM48" s="949"/>
      <c r="AN48" s="949"/>
      <c r="AO48" s="949"/>
      <c r="AP48" s="949"/>
      <c r="AQ48" s="949"/>
      <c r="AR48" s="949"/>
      <c r="AS48" s="949"/>
      <c r="AT48" s="949"/>
      <c r="AU48" s="949"/>
      <c r="AV48" s="949"/>
      <c r="AW48" s="949"/>
      <c r="AX48" s="949"/>
      <c r="AY48" s="949"/>
      <c r="AZ48" s="1041"/>
      <c r="BA48" s="1041"/>
      <c r="BB48" s="1041"/>
      <c r="BC48" s="1041"/>
      <c r="BD48" s="1041"/>
      <c r="BE48" s="1031"/>
      <c r="BF48" s="1031"/>
      <c r="BG48" s="1031"/>
      <c r="BH48" s="1031"/>
      <c r="BI48" s="1032"/>
      <c r="BJ48" s="200"/>
      <c r="BK48" s="200"/>
      <c r="BL48" s="200"/>
      <c r="BM48" s="200"/>
      <c r="BN48" s="200"/>
      <c r="BO48" s="213"/>
      <c r="BP48" s="213"/>
      <c r="BQ48" s="210">
        <v>42</v>
      </c>
      <c r="BR48" s="211"/>
      <c r="BS48" s="1015"/>
      <c r="BT48" s="1016"/>
      <c r="BU48" s="1016"/>
      <c r="BV48" s="1016"/>
      <c r="BW48" s="1016"/>
      <c r="BX48" s="1016"/>
      <c r="BY48" s="1016"/>
      <c r="BZ48" s="1016"/>
      <c r="CA48" s="1016"/>
      <c r="CB48" s="1016"/>
      <c r="CC48" s="1016"/>
      <c r="CD48" s="1016"/>
      <c r="CE48" s="1016"/>
      <c r="CF48" s="1016"/>
      <c r="CG48" s="1017"/>
      <c r="CH48" s="1000"/>
      <c r="CI48" s="1001"/>
      <c r="CJ48" s="1001"/>
      <c r="CK48" s="1001"/>
      <c r="CL48" s="1002"/>
      <c r="CM48" s="1000"/>
      <c r="CN48" s="1001"/>
      <c r="CO48" s="1001"/>
      <c r="CP48" s="1001"/>
      <c r="CQ48" s="1002"/>
      <c r="CR48" s="1000"/>
      <c r="CS48" s="1001"/>
      <c r="CT48" s="1001"/>
      <c r="CU48" s="1001"/>
      <c r="CV48" s="1002"/>
      <c r="CW48" s="1000"/>
      <c r="CX48" s="1001"/>
      <c r="CY48" s="1001"/>
      <c r="CZ48" s="1001"/>
      <c r="DA48" s="1002"/>
      <c r="DB48" s="1000"/>
      <c r="DC48" s="1001"/>
      <c r="DD48" s="1001"/>
      <c r="DE48" s="1001"/>
      <c r="DF48" s="1002"/>
      <c r="DG48" s="1000"/>
      <c r="DH48" s="1001"/>
      <c r="DI48" s="1001"/>
      <c r="DJ48" s="1001"/>
      <c r="DK48" s="1002"/>
      <c r="DL48" s="1000"/>
      <c r="DM48" s="1001"/>
      <c r="DN48" s="1001"/>
      <c r="DO48" s="1001"/>
      <c r="DP48" s="1002"/>
      <c r="DQ48" s="1000"/>
      <c r="DR48" s="1001"/>
      <c r="DS48" s="1001"/>
      <c r="DT48" s="1001"/>
      <c r="DU48" s="1002"/>
      <c r="DV48" s="1011"/>
      <c r="DW48" s="1012"/>
      <c r="DX48" s="1012"/>
      <c r="DY48" s="1012"/>
      <c r="DZ48" s="1013"/>
      <c r="EA48" s="194"/>
    </row>
    <row r="49" spans="1:131" s="195" customFormat="1" ht="26.25" customHeight="1">
      <c r="A49" s="209">
        <v>22</v>
      </c>
      <c r="B49" s="1027"/>
      <c r="C49" s="1028"/>
      <c r="D49" s="1028"/>
      <c r="E49" s="1028"/>
      <c r="F49" s="1028"/>
      <c r="G49" s="1028"/>
      <c r="H49" s="1028"/>
      <c r="I49" s="1028"/>
      <c r="J49" s="1028"/>
      <c r="K49" s="1028"/>
      <c r="L49" s="1028"/>
      <c r="M49" s="1028"/>
      <c r="N49" s="1028"/>
      <c r="O49" s="1028"/>
      <c r="P49" s="1029"/>
      <c r="Q49" s="1042"/>
      <c r="R49" s="1043"/>
      <c r="S49" s="1043"/>
      <c r="T49" s="1043"/>
      <c r="U49" s="1043"/>
      <c r="V49" s="1043"/>
      <c r="W49" s="1043"/>
      <c r="X49" s="1043"/>
      <c r="Y49" s="1043"/>
      <c r="Z49" s="1043"/>
      <c r="AA49" s="1043"/>
      <c r="AB49" s="1043"/>
      <c r="AC49" s="1043"/>
      <c r="AD49" s="1043"/>
      <c r="AE49" s="1044"/>
      <c r="AF49" s="1035"/>
      <c r="AG49" s="1036"/>
      <c r="AH49" s="1036"/>
      <c r="AI49" s="1036"/>
      <c r="AJ49" s="1037"/>
      <c r="AK49" s="970"/>
      <c r="AL49" s="949"/>
      <c r="AM49" s="949"/>
      <c r="AN49" s="949"/>
      <c r="AO49" s="949"/>
      <c r="AP49" s="949"/>
      <c r="AQ49" s="949"/>
      <c r="AR49" s="949"/>
      <c r="AS49" s="949"/>
      <c r="AT49" s="949"/>
      <c r="AU49" s="949"/>
      <c r="AV49" s="949"/>
      <c r="AW49" s="949"/>
      <c r="AX49" s="949"/>
      <c r="AY49" s="949"/>
      <c r="AZ49" s="1041"/>
      <c r="BA49" s="1041"/>
      <c r="BB49" s="1041"/>
      <c r="BC49" s="1041"/>
      <c r="BD49" s="1041"/>
      <c r="BE49" s="1031"/>
      <c r="BF49" s="1031"/>
      <c r="BG49" s="1031"/>
      <c r="BH49" s="1031"/>
      <c r="BI49" s="1032"/>
      <c r="BJ49" s="200"/>
      <c r="BK49" s="200"/>
      <c r="BL49" s="200"/>
      <c r="BM49" s="200"/>
      <c r="BN49" s="200"/>
      <c r="BO49" s="213"/>
      <c r="BP49" s="213"/>
      <c r="BQ49" s="210">
        <v>43</v>
      </c>
      <c r="BR49" s="211"/>
      <c r="BS49" s="1015"/>
      <c r="BT49" s="1016"/>
      <c r="BU49" s="1016"/>
      <c r="BV49" s="1016"/>
      <c r="BW49" s="1016"/>
      <c r="BX49" s="1016"/>
      <c r="BY49" s="1016"/>
      <c r="BZ49" s="1016"/>
      <c r="CA49" s="1016"/>
      <c r="CB49" s="1016"/>
      <c r="CC49" s="1016"/>
      <c r="CD49" s="1016"/>
      <c r="CE49" s="1016"/>
      <c r="CF49" s="1016"/>
      <c r="CG49" s="1017"/>
      <c r="CH49" s="1000"/>
      <c r="CI49" s="1001"/>
      <c r="CJ49" s="1001"/>
      <c r="CK49" s="1001"/>
      <c r="CL49" s="1002"/>
      <c r="CM49" s="1000"/>
      <c r="CN49" s="1001"/>
      <c r="CO49" s="1001"/>
      <c r="CP49" s="1001"/>
      <c r="CQ49" s="1002"/>
      <c r="CR49" s="1000"/>
      <c r="CS49" s="1001"/>
      <c r="CT49" s="1001"/>
      <c r="CU49" s="1001"/>
      <c r="CV49" s="1002"/>
      <c r="CW49" s="1000"/>
      <c r="CX49" s="1001"/>
      <c r="CY49" s="1001"/>
      <c r="CZ49" s="1001"/>
      <c r="DA49" s="1002"/>
      <c r="DB49" s="1000"/>
      <c r="DC49" s="1001"/>
      <c r="DD49" s="1001"/>
      <c r="DE49" s="1001"/>
      <c r="DF49" s="1002"/>
      <c r="DG49" s="1000"/>
      <c r="DH49" s="1001"/>
      <c r="DI49" s="1001"/>
      <c r="DJ49" s="1001"/>
      <c r="DK49" s="1002"/>
      <c r="DL49" s="1000"/>
      <c r="DM49" s="1001"/>
      <c r="DN49" s="1001"/>
      <c r="DO49" s="1001"/>
      <c r="DP49" s="1002"/>
      <c r="DQ49" s="1000"/>
      <c r="DR49" s="1001"/>
      <c r="DS49" s="1001"/>
      <c r="DT49" s="1001"/>
      <c r="DU49" s="1002"/>
      <c r="DV49" s="1011"/>
      <c r="DW49" s="1012"/>
      <c r="DX49" s="1012"/>
      <c r="DY49" s="1012"/>
      <c r="DZ49" s="1013"/>
      <c r="EA49" s="194"/>
    </row>
    <row r="50" spans="1:131" s="195" customFormat="1" ht="26.25" customHeight="1">
      <c r="A50" s="209">
        <v>23</v>
      </c>
      <c r="B50" s="1027"/>
      <c r="C50" s="1028"/>
      <c r="D50" s="1028"/>
      <c r="E50" s="1028"/>
      <c r="F50" s="1028"/>
      <c r="G50" s="1028"/>
      <c r="H50" s="1028"/>
      <c r="I50" s="1028"/>
      <c r="J50" s="1028"/>
      <c r="K50" s="1028"/>
      <c r="L50" s="1028"/>
      <c r="M50" s="1028"/>
      <c r="N50" s="1028"/>
      <c r="O50" s="1028"/>
      <c r="P50" s="1029"/>
      <c r="Q50" s="1030"/>
      <c r="R50" s="1023"/>
      <c r="S50" s="1023"/>
      <c r="T50" s="1023"/>
      <c r="U50" s="1023"/>
      <c r="V50" s="1023"/>
      <c r="W50" s="1023"/>
      <c r="X50" s="1023"/>
      <c r="Y50" s="1023"/>
      <c r="Z50" s="1023"/>
      <c r="AA50" s="1023"/>
      <c r="AB50" s="1023"/>
      <c r="AC50" s="1023"/>
      <c r="AD50" s="1023"/>
      <c r="AE50" s="1034"/>
      <c r="AF50" s="1035"/>
      <c r="AG50" s="1036"/>
      <c r="AH50" s="1036"/>
      <c r="AI50" s="1036"/>
      <c r="AJ50" s="1037"/>
      <c r="AK50" s="1033"/>
      <c r="AL50" s="1023"/>
      <c r="AM50" s="1023"/>
      <c r="AN50" s="1023"/>
      <c r="AO50" s="1023"/>
      <c r="AP50" s="1023"/>
      <c r="AQ50" s="1023"/>
      <c r="AR50" s="1023"/>
      <c r="AS50" s="1023"/>
      <c r="AT50" s="1023"/>
      <c r="AU50" s="1023"/>
      <c r="AV50" s="1023"/>
      <c r="AW50" s="1023"/>
      <c r="AX50" s="1023"/>
      <c r="AY50" s="1023"/>
      <c r="AZ50" s="1024"/>
      <c r="BA50" s="1024"/>
      <c r="BB50" s="1024"/>
      <c r="BC50" s="1024"/>
      <c r="BD50" s="1024"/>
      <c r="BE50" s="1031"/>
      <c r="BF50" s="1031"/>
      <c r="BG50" s="1031"/>
      <c r="BH50" s="1031"/>
      <c r="BI50" s="1032"/>
      <c r="BJ50" s="200"/>
      <c r="BK50" s="200"/>
      <c r="BL50" s="200"/>
      <c r="BM50" s="200"/>
      <c r="BN50" s="200"/>
      <c r="BO50" s="213"/>
      <c r="BP50" s="213"/>
      <c r="BQ50" s="210">
        <v>44</v>
      </c>
      <c r="BR50" s="211"/>
      <c r="BS50" s="1015"/>
      <c r="BT50" s="1016"/>
      <c r="BU50" s="1016"/>
      <c r="BV50" s="1016"/>
      <c r="BW50" s="1016"/>
      <c r="BX50" s="1016"/>
      <c r="BY50" s="1016"/>
      <c r="BZ50" s="1016"/>
      <c r="CA50" s="1016"/>
      <c r="CB50" s="1016"/>
      <c r="CC50" s="1016"/>
      <c r="CD50" s="1016"/>
      <c r="CE50" s="1016"/>
      <c r="CF50" s="1016"/>
      <c r="CG50" s="1017"/>
      <c r="CH50" s="1000"/>
      <c r="CI50" s="1001"/>
      <c r="CJ50" s="1001"/>
      <c r="CK50" s="1001"/>
      <c r="CL50" s="1002"/>
      <c r="CM50" s="1000"/>
      <c r="CN50" s="1001"/>
      <c r="CO50" s="1001"/>
      <c r="CP50" s="1001"/>
      <c r="CQ50" s="1002"/>
      <c r="CR50" s="1000"/>
      <c r="CS50" s="1001"/>
      <c r="CT50" s="1001"/>
      <c r="CU50" s="1001"/>
      <c r="CV50" s="1002"/>
      <c r="CW50" s="1000"/>
      <c r="CX50" s="1001"/>
      <c r="CY50" s="1001"/>
      <c r="CZ50" s="1001"/>
      <c r="DA50" s="1002"/>
      <c r="DB50" s="1000"/>
      <c r="DC50" s="1001"/>
      <c r="DD50" s="1001"/>
      <c r="DE50" s="1001"/>
      <c r="DF50" s="1002"/>
      <c r="DG50" s="1000"/>
      <c r="DH50" s="1001"/>
      <c r="DI50" s="1001"/>
      <c r="DJ50" s="1001"/>
      <c r="DK50" s="1002"/>
      <c r="DL50" s="1000"/>
      <c r="DM50" s="1001"/>
      <c r="DN50" s="1001"/>
      <c r="DO50" s="1001"/>
      <c r="DP50" s="1002"/>
      <c r="DQ50" s="1000"/>
      <c r="DR50" s="1001"/>
      <c r="DS50" s="1001"/>
      <c r="DT50" s="1001"/>
      <c r="DU50" s="1002"/>
      <c r="DV50" s="1011"/>
      <c r="DW50" s="1012"/>
      <c r="DX50" s="1012"/>
      <c r="DY50" s="1012"/>
      <c r="DZ50" s="1013"/>
      <c r="EA50" s="194"/>
    </row>
    <row r="51" spans="1:131" s="195" customFormat="1" ht="26.25" customHeight="1">
      <c r="A51" s="209">
        <v>24</v>
      </c>
      <c r="B51" s="1027"/>
      <c r="C51" s="1028"/>
      <c r="D51" s="1028"/>
      <c r="E51" s="1028"/>
      <c r="F51" s="1028"/>
      <c r="G51" s="1028"/>
      <c r="H51" s="1028"/>
      <c r="I51" s="1028"/>
      <c r="J51" s="1028"/>
      <c r="K51" s="1028"/>
      <c r="L51" s="1028"/>
      <c r="M51" s="1028"/>
      <c r="N51" s="1028"/>
      <c r="O51" s="1028"/>
      <c r="P51" s="1029"/>
      <c r="Q51" s="1030"/>
      <c r="R51" s="1023"/>
      <c r="S51" s="1023"/>
      <c r="T51" s="1023"/>
      <c r="U51" s="1023"/>
      <c r="V51" s="1023"/>
      <c r="W51" s="1023"/>
      <c r="X51" s="1023"/>
      <c r="Y51" s="1023"/>
      <c r="Z51" s="1023"/>
      <c r="AA51" s="1023"/>
      <c r="AB51" s="1023"/>
      <c r="AC51" s="1023"/>
      <c r="AD51" s="1023"/>
      <c r="AE51" s="1034"/>
      <c r="AF51" s="1035"/>
      <c r="AG51" s="1036"/>
      <c r="AH51" s="1036"/>
      <c r="AI51" s="1036"/>
      <c r="AJ51" s="1037"/>
      <c r="AK51" s="1033"/>
      <c r="AL51" s="1023"/>
      <c r="AM51" s="1023"/>
      <c r="AN51" s="1023"/>
      <c r="AO51" s="1023"/>
      <c r="AP51" s="1023"/>
      <c r="AQ51" s="1023"/>
      <c r="AR51" s="1023"/>
      <c r="AS51" s="1023"/>
      <c r="AT51" s="1023"/>
      <c r="AU51" s="1023"/>
      <c r="AV51" s="1023"/>
      <c r="AW51" s="1023"/>
      <c r="AX51" s="1023"/>
      <c r="AY51" s="1023"/>
      <c r="AZ51" s="1024"/>
      <c r="BA51" s="1024"/>
      <c r="BB51" s="1024"/>
      <c r="BC51" s="1024"/>
      <c r="BD51" s="1024"/>
      <c r="BE51" s="1031"/>
      <c r="BF51" s="1031"/>
      <c r="BG51" s="1031"/>
      <c r="BH51" s="1031"/>
      <c r="BI51" s="1032"/>
      <c r="BJ51" s="200"/>
      <c r="BK51" s="200"/>
      <c r="BL51" s="200"/>
      <c r="BM51" s="200"/>
      <c r="BN51" s="200"/>
      <c r="BO51" s="213"/>
      <c r="BP51" s="213"/>
      <c r="BQ51" s="210">
        <v>45</v>
      </c>
      <c r="BR51" s="211"/>
      <c r="BS51" s="1015"/>
      <c r="BT51" s="1016"/>
      <c r="BU51" s="1016"/>
      <c r="BV51" s="1016"/>
      <c r="BW51" s="1016"/>
      <c r="BX51" s="1016"/>
      <c r="BY51" s="1016"/>
      <c r="BZ51" s="1016"/>
      <c r="CA51" s="1016"/>
      <c r="CB51" s="1016"/>
      <c r="CC51" s="1016"/>
      <c r="CD51" s="1016"/>
      <c r="CE51" s="1016"/>
      <c r="CF51" s="1016"/>
      <c r="CG51" s="1017"/>
      <c r="CH51" s="1000"/>
      <c r="CI51" s="1001"/>
      <c r="CJ51" s="1001"/>
      <c r="CK51" s="1001"/>
      <c r="CL51" s="1002"/>
      <c r="CM51" s="1000"/>
      <c r="CN51" s="1001"/>
      <c r="CO51" s="1001"/>
      <c r="CP51" s="1001"/>
      <c r="CQ51" s="1002"/>
      <c r="CR51" s="1000"/>
      <c r="CS51" s="1001"/>
      <c r="CT51" s="1001"/>
      <c r="CU51" s="1001"/>
      <c r="CV51" s="1002"/>
      <c r="CW51" s="1000"/>
      <c r="CX51" s="1001"/>
      <c r="CY51" s="1001"/>
      <c r="CZ51" s="1001"/>
      <c r="DA51" s="1002"/>
      <c r="DB51" s="1000"/>
      <c r="DC51" s="1001"/>
      <c r="DD51" s="1001"/>
      <c r="DE51" s="1001"/>
      <c r="DF51" s="1002"/>
      <c r="DG51" s="1000"/>
      <c r="DH51" s="1001"/>
      <c r="DI51" s="1001"/>
      <c r="DJ51" s="1001"/>
      <c r="DK51" s="1002"/>
      <c r="DL51" s="1000"/>
      <c r="DM51" s="1001"/>
      <c r="DN51" s="1001"/>
      <c r="DO51" s="1001"/>
      <c r="DP51" s="1002"/>
      <c r="DQ51" s="1000"/>
      <c r="DR51" s="1001"/>
      <c r="DS51" s="1001"/>
      <c r="DT51" s="1001"/>
      <c r="DU51" s="1002"/>
      <c r="DV51" s="1011"/>
      <c r="DW51" s="1012"/>
      <c r="DX51" s="1012"/>
      <c r="DY51" s="1012"/>
      <c r="DZ51" s="1013"/>
      <c r="EA51" s="194"/>
    </row>
    <row r="52" spans="1:131" s="195" customFormat="1" ht="26.25" customHeight="1">
      <c r="A52" s="209">
        <v>25</v>
      </c>
      <c r="B52" s="1027"/>
      <c r="C52" s="1028"/>
      <c r="D52" s="1028"/>
      <c r="E52" s="1028"/>
      <c r="F52" s="1028"/>
      <c r="G52" s="1028"/>
      <c r="H52" s="1028"/>
      <c r="I52" s="1028"/>
      <c r="J52" s="1028"/>
      <c r="K52" s="1028"/>
      <c r="L52" s="1028"/>
      <c r="M52" s="1028"/>
      <c r="N52" s="1028"/>
      <c r="O52" s="1028"/>
      <c r="P52" s="1029"/>
      <c r="Q52" s="1030"/>
      <c r="R52" s="1023"/>
      <c r="S52" s="1023"/>
      <c r="T52" s="1023"/>
      <c r="U52" s="1023"/>
      <c r="V52" s="1023"/>
      <c r="W52" s="1023"/>
      <c r="X52" s="1023"/>
      <c r="Y52" s="1023"/>
      <c r="Z52" s="1023"/>
      <c r="AA52" s="1023"/>
      <c r="AB52" s="1023"/>
      <c r="AC52" s="1023"/>
      <c r="AD52" s="1023"/>
      <c r="AE52" s="1034"/>
      <c r="AF52" s="1035"/>
      <c r="AG52" s="1036"/>
      <c r="AH52" s="1036"/>
      <c r="AI52" s="1036"/>
      <c r="AJ52" s="1037"/>
      <c r="AK52" s="1033"/>
      <c r="AL52" s="1023"/>
      <c r="AM52" s="1023"/>
      <c r="AN52" s="1023"/>
      <c r="AO52" s="1023"/>
      <c r="AP52" s="1023"/>
      <c r="AQ52" s="1023"/>
      <c r="AR52" s="1023"/>
      <c r="AS52" s="1023"/>
      <c r="AT52" s="1023"/>
      <c r="AU52" s="1023"/>
      <c r="AV52" s="1023"/>
      <c r="AW52" s="1023"/>
      <c r="AX52" s="1023"/>
      <c r="AY52" s="1023"/>
      <c r="AZ52" s="1024"/>
      <c r="BA52" s="1024"/>
      <c r="BB52" s="1024"/>
      <c r="BC52" s="1024"/>
      <c r="BD52" s="1024"/>
      <c r="BE52" s="1031"/>
      <c r="BF52" s="1031"/>
      <c r="BG52" s="1031"/>
      <c r="BH52" s="1031"/>
      <c r="BI52" s="1032"/>
      <c r="BJ52" s="200"/>
      <c r="BK52" s="200"/>
      <c r="BL52" s="200"/>
      <c r="BM52" s="200"/>
      <c r="BN52" s="200"/>
      <c r="BO52" s="213"/>
      <c r="BP52" s="213"/>
      <c r="BQ52" s="210">
        <v>46</v>
      </c>
      <c r="BR52" s="211"/>
      <c r="BS52" s="1015"/>
      <c r="BT52" s="1016"/>
      <c r="BU52" s="1016"/>
      <c r="BV52" s="1016"/>
      <c r="BW52" s="1016"/>
      <c r="BX52" s="1016"/>
      <c r="BY52" s="1016"/>
      <c r="BZ52" s="1016"/>
      <c r="CA52" s="1016"/>
      <c r="CB52" s="1016"/>
      <c r="CC52" s="1016"/>
      <c r="CD52" s="1016"/>
      <c r="CE52" s="1016"/>
      <c r="CF52" s="1016"/>
      <c r="CG52" s="1017"/>
      <c r="CH52" s="1000"/>
      <c r="CI52" s="1001"/>
      <c r="CJ52" s="1001"/>
      <c r="CK52" s="1001"/>
      <c r="CL52" s="1002"/>
      <c r="CM52" s="1000"/>
      <c r="CN52" s="1001"/>
      <c r="CO52" s="1001"/>
      <c r="CP52" s="1001"/>
      <c r="CQ52" s="1002"/>
      <c r="CR52" s="1000"/>
      <c r="CS52" s="1001"/>
      <c r="CT52" s="1001"/>
      <c r="CU52" s="1001"/>
      <c r="CV52" s="1002"/>
      <c r="CW52" s="1000"/>
      <c r="CX52" s="1001"/>
      <c r="CY52" s="1001"/>
      <c r="CZ52" s="1001"/>
      <c r="DA52" s="1002"/>
      <c r="DB52" s="1000"/>
      <c r="DC52" s="1001"/>
      <c r="DD52" s="1001"/>
      <c r="DE52" s="1001"/>
      <c r="DF52" s="1002"/>
      <c r="DG52" s="1000"/>
      <c r="DH52" s="1001"/>
      <c r="DI52" s="1001"/>
      <c r="DJ52" s="1001"/>
      <c r="DK52" s="1002"/>
      <c r="DL52" s="1000"/>
      <c r="DM52" s="1001"/>
      <c r="DN52" s="1001"/>
      <c r="DO52" s="1001"/>
      <c r="DP52" s="1002"/>
      <c r="DQ52" s="1000"/>
      <c r="DR52" s="1001"/>
      <c r="DS52" s="1001"/>
      <c r="DT52" s="1001"/>
      <c r="DU52" s="1002"/>
      <c r="DV52" s="1011"/>
      <c r="DW52" s="1012"/>
      <c r="DX52" s="1012"/>
      <c r="DY52" s="1012"/>
      <c r="DZ52" s="1013"/>
      <c r="EA52" s="194"/>
    </row>
    <row r="53" spans="1:131" s="195" customFormat="1" ht="26.25" customHeight="1">
      <c r="A53" s="209">
        <v>26</v>
      </c>
      <c r="B53" s="1027"/>
      <c r="C53" s="1028"/>
      <c r="D53" s="1028"/>
      <c r="E53" s="1028"/>
      <c r="F53" s="1028"/>
      <c r="G53" s="1028"/>
      <c r="H53" s="1028"/>
      <c r="I53" s="1028"/>
      <c r="J53" s="1028"/>
      <c r="K53" s="1028"/>
      <c r="L53" s="1028"/>
      <c r="M53" s="1028"/>
      <c r="N53" s="1028"/>
      <c r="O53" s="1028"/>
      <c r="P53" s="1029"/>
      <c r="Q53" s="1030"/>
      <c r="R53" s="1023"/>
      <c r="S53" s="1023"/>
      <c r="T53" s="1023"/>
      <c r="U53" s="1023"/>
      <c r="V53" s="1023"/>
      <c r="W53" s="1023"/>
      <c r="X53" s="1023"/>
      <c r="Y53" s="1023"/>
      <c r="Z53" s="1023"/>
      <c r="AA53" s="1023"/>
      <c r="AB53" s="1023"/>
      <c r="AC53" s="1023"/>
      <c r="AD53" s="1023"/>
      <c r="AE53" s="1034"/>
      <c r="AF53" s="1035"/>
      <c r="AG53" s="1036"/>
      <c r="AH53" s="1036"/>
      <c r="AI53" s="1036"/>
      <c r="AJ53" s="1037"/>
      <c r="AK53" s="1033"/>
      <c r="AL53" s="1023"/>
      <c r="AM53" s="1023"/>
      <c r="AN53" s="1023"/>
      <c r="AO53" s="1023"/>
      <c r="AP53" s="1023"/>
      <c r="AQ53" s="1023"/>
      <c r="AR53" s="1023"/>
      <c r="AS53" s="1023"/>
      <c r="AT53" s="1023"/>
      <c r="AU53" s="1023"/>
      <c r="AV53" s="1023"/>
      <c r="AW53" s="1023"/>
      <c r="AX53" s="1023"/>
      <c r="AY53" s="1023"/>
      <c r="AZ53" s="1024"/>
      <c r="BA53" s="1024"/>
      <c r="BB53" s="1024"/>
      <c r="BC53" s="1024"/>
      <c r="BD53" s="1024"/>
      <c r="BE53" s="1031"/>
      <c r="BF53" s="1031"/>
      <c r="BG53" s="1031"/>
      <c r="BH53" s="1031"/>
      <c r="BI53" s="1032"/>
      <c r="BJ53" s="200"/>
      <c r="BK53" s="200"/>
      <c r="BL53" s="200"/>
      <c r="BM53" s="200"/>
      <c r="BN53" s="200"/>
      <c r="BO53" s="213"/>
      <c r="BP53" s="213"/>
      <c r="BQ53" s="210">
        <v>47</v>
      </c>
      <c r="BR53" s="211"/>
      <c r="BS53" s="1015"/>
      <c r="BT53" s="1016"/>
      <c r="BU53" s="1016"/>
      <c r="BV53" s="1016"/>
      <c r="BW53" s="1016"/>
      <c r="BX53" s="1016"/>
      <c r="BY53" s="1016"/>
      <c r="BZ53" s="1016"/>
      <c r="CA53" s="1016"/>
      <c r="CB53" s="1016"/>
      <c r="CC53" s="1016"/>
      <c r="CD53" s="1016"/>
      <c r="CE53" s="1016"/>
      <c r="CF53" s="1016"/>
      <c r="CG53" s="1017"/>
      <c r="CH53" s="1000"/>
      <c r="CI53" s="1001"/>
      <c r="CJ53" s="1001"/>
      <c r="CK53" s="1001"/>
      <c r="CL53" s="1002"/>
      <c r="CM53" s="1000"/>
      <c r="CN53" s="1001"/>
      <c r="CO53" s="1001"/>
      <c r="CP53" s="1001"/>
      <c r="CQ53" s="1002"/>
      <c r="CR53" s="1000"/>
      <c r="CS53" s="1001"/>
      <c r="CT53" s="1001"/>
      <c r="CU53" s="1001"/>
      <c r="CV53" s="1002"/>
      <c r="CW53" s="1000"/>
      <c r="CX53" s="1001"/>
      <c r="CY53" s="1001"/>
      <c r="CZ53" s="1001"/>
      <c r="DA53" s="1002"/>
      <c r="DB53" s="1000"/>
      <c r="DC53" s="1001"/>
      <c r="DD53" s="1001"/>
      <c r="DE53" s="1001"/>
      <c r="DF53" s="1002"/>
      <c r="DG53" s="1000"/>
      <c r="DH53" s="1001"/>
      <c r="DI53" s="1001"/>
      <c r="DJ53" s="1001"/>
      <c r="DK53" s="1002"/>
      <c r="DL53" s="1000"/>
      <c r="DM53" s="1001"/>
      <c r="DN53" s="1001"/>
      <c r="DO53" s="1001"/>
      <c r="DP53" s="1002"/>
      <c r="DQ53" s="1000"/>
      <c r="DR53" s="1001"/>
      <c r="DS53" s="1001"/>
      <c r="DT53" s="1001"/>
      <c r="DU53" s="1002"/>
      <c r="DV53" s="1011"/>
      <c r="DW53" s="1012"/>
      <c r="DX53" s="1012"/>
      <c r="DY53" s="1012"/>
      <c r="DZ53" s="1013"/>
      <c r="EA53" s="194"/>
    </row>
    <row r="54" spans="1:131" s="195" customFormat="1" ht="26.25" customHeight="1">
      <c r="A54" s="209">
        <v>27</v>
      </c>
      <c r="B54" s="1027"/>
      <c r="C54" s="1028"/>
      <c r="D54" s="1028"/>
      <c r="E54" s="1028"/>
      <c r="F54" s="1028"/>
      <c r="G54" s="1028"/>
      <c r="H54" s="1028"/>
      <c r="I54" s="1028"/>
      <c r="J54" s="1028"/>
      <c r="K54" s="1028"/>
      <c r="L54" s="1028"/>
      <c r="M54" s="1028"/>
      <c r="N54" s="1028"/>
      <c r="O54" s="1028"/>
      <c r="P54" s="1029"/>
      <c r="Q54" s="1030"/>
      <c r="R54" s="1023"/>
      <c r="S54" s="1023"/>
      <c r="T54" s="1023"/>
      <c r="U54" s="1023"/>
      <c r="V54" s="1023"/>
      <c r="W54" s="1023"/>
      <c r="X54" s="1023"/>
      <c r="Y54" s="1023"/>
      <c r="Z54" s="1023"/>
      <c r="AA54" s="1023"/>
      <c r="AB54" s="1023"/>
      <c r="AC54" s="1023"/>
      <c r="AD54" s="1023"/>
      <c r="AE54" s="1034"/>
      <c r="AF54" s="1035"/>
      <c r="AG54" s="1036"/>
      <c r="AH54" s="1036"/>
      <c r="AI54" s="1036"/>
      <c r="AJ54" s="1037"/>
      <c r="AK54" s="1033"/>
      <c r="AL54" s="1023"/>
      <c r="AM54" s="1023"/>
      <c r="AN54" s="1023"/>
      <c r="AO54" s="1023"/>
      <c r="AP54" s="1023"/>
      <c r="AQ54" s="1023"/>
      <c r="AR54" s="1023"/>
      <c r="AS54" s="1023"/>
      <c r="AT54" s="1023"/>
      <c r="AU54" s="1023"/>
      <c r="AV54" s="1023"/>
      <c r="AW54" s="1023"/>
      <c r="AX54" s="1023"/>
      <c r="AY54" s="1023"/>
      <c r="AZ54" s="1024"/>
      <c r="BA54" s="1024"/>
      <c r="BB54" s="1024"/>
      <c r="BC54" s="1024"/>
      <c r="BD54" s="1024"/>
      <c r="BE54" s="1031"/>
      <c r="BF54" s="1031"/>
      <c r="BG54" s="1031"/>
      <c r="BH54" s="1031"/>
      <c r="BI54" s="1032"/>
      <c r="BJ54" s="200"/>
      <c r="BK54" s="200"/>
      <c r="BL54" s="200"/>
      <c r="BM54" s="200"/>
      <c r="BN54" s="200"/>
      <c r="BO54" s="213"/>
      <c r="BP54" s="213"/>
      <c r="BQ54" s="210">
        <v>48</v>
      </c>
      <c r="BR54" s="211"/>
      <c r="BS54" s="1015"/>
      <c r="BT54" s="1016"/>
      <c r="BU54" s="1016"/>
      <c r="BV54" s="1016"/>
      <c r="BW54" s="1016"/>
      <c r="BX54" s="1016"/>
      <c r="BY54" s="1016"/>
      <c r="BZ54" s="1016"/>
      <c r="CA54" s="1016"/>
      <c r="CB54" s="1016"/>
      <c r="CC54" s="1016"/>
      <c r="CD54" s="1016"/>
      <c r="CE54" s="1016"/>
      <c r="CF54" s="1016"/>
      <c r="CG54" s="1017"/>
      <c r="CH54" s="1000"/>
      <c r="CI54" s="1001"/>
      <c r="CJ54" s="1001"/>
      <c r="CK54" s="1001"/>
      <c r="CL54" s="1002"/>
      <c r="CM54" s="1000"/>
      <c r="CN54" s="1001"/>
      <c r="CO54" s="1001"/>
      <c r="CP54" s="1001"/>
      <c r="CQ54" s="1002"/>
      <c r="CR54" s="1000"/>
      <c r="CS54" s="1001"/>
      <c r="CT54" s="1001"/>
      <c r="CU54" s="1001"/>
      <c r="CV54" s="1002"/>
      <c r="CW54" s="1000"/>
      <c r="CX54" s="1001"/>
      <c r="CY54" s="1001"/>
      <c r="CZ54" s="1001"/>
      <c r="DA54" s="1002"/>
      <c r="DB54" s="1000"/>
      <c r="DC54" s="1001"/>
      <c r="DD54" s="1001"/>
      <c r="DE54" s="1001"/>
      <c r="DF54" s="1002"/>
      <c r="DG54" s="1000"/>
      <c r="DH54" s="1001"/>
      <c r="DI54" s="1001"/>
      <c r="DJ54" s="1001"/>
      <c r="DK54" s="1002"/>
      <c r="DL54" s="1000"/>
      <c r="DM54" s="1001"/>
      <c r="DN54" s="1001"/>
      <c r="DO54" s="1001"/>
      <c r="DP54" s="1002"/>
      <c r="DQ54" s="1000"/>
      <c r="DR54" s="1001"/>
      <c r="DS54" s="1001"/>
      <c r="DT54" s="1001"/>
      <c r="DU54" s="1002"/>
      <c r="DV54" s="1011"/>
      <c r="DW54" s="1012"/>
      <c r="DX54" s="1012"/>
      <c r="DY54" s="1012"/>
      <c r="DZ54" s="1013"/>
      <c r="EA54" s="194"/>
    </row>
    <row r="55" spans="1:131" s="195" customFormat="1" ht="26.25" customHeight="1">
      <c r="A55" s="209">
        <v>28</v>
      </c>
      <c r="B55" s="1027"/>
      <c r="C55" s="1028"/>
      <c r="D55" s="1028"/>
      <c r="E55" s="1028"/>
      <c r="F55" s="1028"/>
      <c r="G55" s="1028"/>
      <c r="H55" s="1028"/>
      <c r="I55" s="1028"/>
      <c r="J55" s="1028"/>
      <c r="K55" s="1028"/>
      <c r="L55" s="1028"/>
      <c r="M55" s="1028"/>
      <c r="N55" s="1028"/>
      <c r="O55" s="1028"/>
      <c r="P55" s="1029"/>
      <c r="Q55" s="1030"/>
      <c r="R55" s="1023"/>
      <c r="S55" s="1023"/>
      <c r="T55" s="1023"/>
      <c r="U55" s="1023"/>
      <c r="V55" s="1023"/>
      <c r="W55" s="1023"/>
      <c r="X55" s="1023"/>
      <c r="Y55" s="1023"/>
      <c r="Z55" s="1023"/>
      <c r="AA55" s="1023"/>
      <c r="AB55" s="1023"/>
      <c r="AC55" s="1023"/>
      <c r="AD55" s="1023"/>
      <c r="AE55" s="1034"/>
      <c r="AF55" s="1035"/>
      <c r="AG55" s="1036"/>
      <c r="AH55" s="1036"/>
      <c r="AI55" s="1036"/>
      <c r="AJ55" s="1037"/>
      <c r="AK55" s="1033"/>
      <c r="AL55" s="1023"/>
      <c r="AM55" s="1023"/>
      <c r="AN55" s="1023"/>
      <c r="AO55" s="1023"/>
      <c r="AP55" s="1023"/>
      <c r="AQ55" s="1023"/>
      <c r="AR55" s="1023"/>
      <c r="AS55" s="1023"/>
      <c r="AT55" s="1023"/>
      <c r="AU55" s="1023"/>
      <c r="AV55" s="1023"/>
      <c r="AW55" s="1023"/>
      <c r="AX55" s="1023"/>
      <c r="AY55" s="1023"/>
      <c r="AZ55" s="1024"/>
      <c r="BA55" s="1024"/>
      <c r="BB55" s="1024"/>
      <c r="BC55" s="1024"/>
      <c r="BD55" s="1024"/>
      <c r="BE55" s="1031"/>
      <c r="BF55" s="1031"/>
      <c r="BG55" s="1031"/>
      <c r="BH55" s="1031"/>
      <c r="BI55" s="1032"/>
      <c r="BJ55" s="200"/>
      <c r="BK55" s="200"/>
      <c r="BL55" s="200"/>
      <c r="BM55" s="200"/>
      <c r="BN55" s="200"/>
      <c r="BO55" s="213"/>
      <c r="BP55" s="213"/>
      <c r="BQ55" s="210">
        <v>49</v>
      </c>
      <c r="BR55" s="211"/>
      <c r="BS55" s="1015"/>
      <c r="BT55" s="1016"/>
      <c r="BU55" s="1016"/>
      <c r="BV55" s="1016"/>
      <c r="BW55" s="1016"/>
      <c r="BX55" s="1016"/>
      <c r="BY55" s="1016"/>
      <c r="BZ55" s="1016"/>
      <c r="CA55" s="1016"/>
      <c r="CB55" s="1016"/>
      <c r="CC55" s="1016"/>
      <c r="CD55" s="1016"/>
      <c r="CE55" s="1016"/>
      <c r="CF55" s="1016"/>
      <c r="CG55" s="1017"/>
      <c r="CH55" s="1000"/>
      <c r="CI55" s="1001"/>
      <c r="CJ55" s="1001"/>
      <c r="CK55" s="1001"/>
      <c r="CL55" s="1002"/>
      <c r="CM55" s="1000"/>
      <c r="CN55" s="1001"/>
      <c r="CO55" s="1001"/>
      <c r="CP55" s="1001"/>
      <c r="CQ55" s="1002"/>
      <c r="CR55" s="1000"/>
      <c r="CS55" s="1001"/>
      <c r="CT55" s="1001"/>
      <c r="CU55" s="1001"/>
      <c r="CV55" s="1002"/>
      <c r="CW55" s="1000"/>
      <c r="CX55" s="1001"/>
      <c r="CY55" s="1001"/>
      <c r="CZ55" s="1001"/>
      <c r="DA55" s="1002"/>
      <c r="DB55" s="1000"/>
      <c r="DC55" s="1001"/>
      <c r="DD55" s="1001"/>
      <c r="DE55" s="1001"/>
      <c r="DF55" s="1002"/>
      <c r="DG55" s="1000"/>
      <c r="DH55" s="1001"/>
      <c r="DI55" s="1001"/>
      <c r="DJ55" s="1001"/>
      <c r="DK55" s="1002"/>
      <c r="DL55" s="1000"/>
      <c r="DM55" s="1001"/>
      <c r="DN55" s="1001"/>
      <c r="DO55" s="1001"/>
      <c r="DP55" s="1002"/>
      <c r="DQ55" s="1000"/>
      <c r="DR55" s="1001"/>
      <c r="DS55" s="1001"/>
      <c r="DT55" s="1001"/>
      <c r="DU55" s="1002"/>
      <c r="DV55" s="1011"/>
      <c r="DW55" s="1012"/>
      <c r="DX55" s="1012"/>
      <c r="DY55" s="1012"/>
      <c r="DZ55" s="1013"/>
      <c r="EA55" s="194"/>
    </row>
    <row r="56" spans="1:131" s="195" customFormat="1" ht="26.25" customHeight="1">
      <c r="A56" s="209">
        <v>29</v>
      </c>
      <c r="B56" s="1027"/>
      <c r="C56" s="1028"/>
      <c r="D56" s="1028"/>
      <c r="E56" s="1028"/>
      <c r="F56" s="1028"/>
      <c r="G56" s="1028"/>
      <c r="H56" s="1028"/>
      <c r="I56" s="1028"/>
      <c r="J56" s="1028"/>
      <c r="K56" s="1028"/>
      <c r="L56" s="1028"/>
      <c r="M56" s="1028"/>
      <c r="N56" s="1028"/>
      <c r="O56" s="1028"/>
      <c r="P56" s="1029"/>
      <c r="Q56" s="1030"/>
      <c r="R56" s="1023"/>
      <c r="S56" s="1023"/>
      <c r="T56" s="1023"/>
      <c r="U56" s="1023"/>
      <c r="V56" s="1023"/>
      <c r="W56" s="1023"/>
      <c r="X56" s="1023"/>
      <c r="Y56" s="1023"/>
      <c r="Z56" s="1023"/>
      <c r="AA56" s="1023"/>
      <c r="AB56" s="1023"/>
      <c r="AC56" s="1023"/>
      <c r="AD56" s="1023"/>
      <c r="AE56" s="1034"/>
      <c r="AF56" s="1035"/>
      <c r="AG56" s="1036"/>
      <c r="AH56" s="1036"/>
      <c r="AI56" s="1036"/>
      <c r="AJ56" s="1037"/>
      <c r="AK56" s="1033"/>
      <c r="AL56" s="1023"/>
      <c r="AM56" s="1023"/>
      <c r="AN56" s="1023"/>
      <c r="AO56" s="1023"/>
      <c r="AP56" s="1023"/>
      <c r="AQ56" s="1023"/>
      <c r="AR56" s="1023"/>
      <c r="AS56" s="1023"/>
      <c r="AT56" s="1023"/>
      <c r="AU56" s="1023"/>
      <c r="AV56" s="1023"/>
      <c r="AW56" s="1023"/>
      <c r="AX56" s="1023"/>
      <c r="AY56" s="1023"/>
      <c r="AZ56" s="1024"/>
      <c r="BA56" s="1024"/>
      <c r="BB56" s="1024"/>
      <c r="BC56" s="1024"/>
      <c r="BD56" s="1024"/>
      <c r="BE56" s="1031"/>
      <c r="BF56" s="1031"/>
      <c r="BG56" s="1031"/>
      <c r="BH56" s="1031"/>
      <c r="BI56" s="1032"/>
      <c r="BJ56" s="200"/>
      <c r="BK56" s="200"/>
      <c r="BL56" s="200"/>
      <c r="BM56" s="200"/>
      <c r="BN56" s="200"/>
      <c r="BO56" s="213"/>
      <c r="BP56" s="213"/>
      <c r="BQ56" s="210">
        <v>50</v>
      </c>
      <c r="BR56" s="211"/>
      <c r="BS56" s="1015"/>
      <c r="BT56" s="1016"/>
      <c r="BU56" s="1016"/>
      <c r="BV56" s="1016"/>
      <c r="BW56" s="1016"/>
      <c r="BX56" s="1016"/>
      <c r="BY56" s="1016"/>
      <c r="BZ56" s="1016"/>
      <c r="CA56" s="1016"/>
      <c r="CB56" s="1016"/>
      <c r="CC56" s="1016"/>
      <c r="CD56" s="1016"/>
      <c r="CE56" s="1016"/>
      <c r="CF56" s="1016"/>
      <c r="CG56" s="1017"/>
      <c r="CH56" s="1000"/>
      <c r="CI56" s="1001"/>
      <c r="CJ56" s="1001"/>
      <c r="CK56" s="1001"/>
      <c r="CL56" s="1002"/>
      <c r="CM56" s="1000"/>
      <c r="CN56" s="1001"/>
      <c r="CO56" s="1001"/>
      <c r="CP56" s="1001"/>
      <c r="CQ56" s="1002"/>
      <c r="CR56" s="1000"/>
      <c r="CS56" s="1001"/>
      <c r="CT56" s="1001"/>
      <c r="CU56" s="1001"/>
      <c r="CV56" s="1002"/>
      <c r="CW56" s="1000"/>
      <c r="CX56" s="1001"/>
      <c r="CY56" s="1001"/>
      <c r="CZ56" s="1001"/>
      <c r="DA56" s="1002"/>
      <c r="DB56" s="1000"/>
      <c r="DC56" s="1001"/>
      <c r="DD56" s="1001"/>
      <c r="DE56" s="1001"/>
      <c r="DF56" s="1002"/>
      <c r="DG56" s="1000"/>
      <c r="DH56" s="1001"/>
      <c r="DI56" s="1001"/>
      <c r="DJ56" s="1001"/>
      <c r="DK56" s="1002"/>
      <c r="DL56" s="1000"/>
      <c r="DM56" s="1001"/>
      <c r="DN56" s="1001"/>
      <c r="DO56" s="1001"/>
      <c r="DP56" s="1002"/>
      <c r="DQ56" s="1000"/>
      <c r="DR56" s="1001"/>
      <c r="DS56" s="1001"/>
      <c r="DT56" s="1001"/>
      <c r="DU56" s="1002"/>
      <c r="DV56" s="1011"/>
      <c r="DW56" s="1012"/>
      <c r="DX56" s="1012"/>
      <c r="DY56" s="1012"/>
      <c r="DZ56" s="1013"/>
      <c r="EA56" s="194"/>
    </row>
    <row r="57" spans="1:131" s="195" customFormat="1" ht="26.25" customHeight="1">
      <c r="A57" s="209">
        <v>30</v>
      </c>
      <c r="B57" s="1027"/>
      <c r="C57" s="1028"/>
      <c r="D57" s="1028"/>
      <c r="E57" s="1028"/>
      <c r="F57" s="1028"/>
      <c r="G57" s="1028"/>
      <c r="H57" s="1028"/>
      <c r="I57" s="1028"/>
      <c r="J57" s="1028"/>
      <c r="K57" s="1028"/>
      <c r="L57" s="1028"/>
      <c r="M57" s="1028"/>
      <c r="N57" s="1028"/>
      <c r="O57" s="1028"/>
      <c r="P57" s="1029"/>
      <c r="Q57" s="1030"/>
      <c r="R57" s="1023"/>
      <c r="S57" s="1023"/>
      <c r="T57" s="1023"/>
      <c r="U57" s="1023"/>
      <c r="V57" s="1023"/>
      <c r="W57" s="1023"/>
      <c r="X57" s="1023"/>
      <c r="Y57" s="1023"/>
      <c r="Z57" s="1023"/>
      <c r="AA57" s="1023"/>
      <c r="AB57" s="1023"/>
      <c r="AC57" s="1023"/>
      <c r="AD57" s="1023"/>
      <c r="AE57" s="1034"/>
      <c r="AF57" s="1035"/>
      <c r="AG57" s="1036"/>
      <c r="AH57" s="1036"/>
      <c r="AI57" s="1036"/>
      <c r="AJ57" s="1037"/>
      <c r="AK57" s="1033"/>
      <c r="AL57" s="1023"/>
      <c r="AM57" s="1023"/>
      <c r="AN57" s="1023"/>
      <c r="AO57" s="1023"/>
      <c r="AP57" s="1023"/>
      <c r="AQ57" s="1023"/>
      <c r="AR57" s="1023"/>
      <c r="AS57" s="1023"/>
      <c r="AT57" s="1023"/>
      <c r="AU57" s="1023"/>
      <c r="AV57" s="1023"/>
      <c r="AW57" s="1023"/>
      <c r="AX57" s="1023"/>
      <c r="AY57" s="1023"/>
      <c r="AZ57" s="1024"/>
      <c r="BA57" s="1024"/>
      <c r="BB57" s="1024"/>
      <c r="BC57" s="1024"/>
      <c r="BD57" s="1024"/>
      <c r="BE57" s="1031"/>
      <c r="BF57" s="1031"/>
      <c r="BG57" s="1031"/>
      <c r="BH57" s="1031"/>
      <c r="BI57" s="1032"/>
      <c r="BJ57" s="200"/>
      <c r="BK57" s="200"/>
      <c r="BL57" s="200"/>
      <c r="BM57" s="200"/>
      <c r="BN57" s="200"/>
      <c r="BO57" s="213"/>
      <c r="BP57" s="213"/>
      <c r="BQ57" s="210">
        <v>51</v>
      </c>
      <c r="BR57" s="211"/>
      <c r="BS57" s="1015"/>
      <c r="BT57" s="1016"/>
      <c r="BU57" s="1016"/>
      <c r="BV57" s="1016"/>
      <c r="BW57" s="1016"/>
      <c r="BX57" s="1016"/>
      <c r="BY57" s="1016"/>
      <c r="BZ57" s="1016"/>
      <c r="CA57" s="1016"/>
      <c r="CB57" s="1016"/>
      <c r="CC57" s="1016"/>
      <c r="CD57" s="1016"/>
      <c r="CE57" s="1016"/>
      <c r="CF57" s="1016"/>
      <c r="CG57" s="1017"/>
      <c r="CH57" s="1000"/>
      <c r="CI57" s="1001"/>
      <c r="CJ57" s="1001"/>
      <c r="CK57" s="1001"/>
      <c r="CL57" s="1002"/>
      <c r="CM57" s="1000"/>
      <c r="CN57" s="1001"/>
      <c r="CO57" s="1001"/>
      <c r="CP57" s="1001"/>
      <c r="CQ57" s="1002"/>
      <c r="CR57" s="1000"/>
      <c r="CS57" s="1001"/>
      <c r="CT57" s="1001"/>
      <c r="CU57" s="1001"/>
      <c r="CV57" s="1002"/>
      <c r="CW57" s="1000"/>
      <c r="CX57" s="1001"/>
      <c r="CY57" s="1001"/>
      <c r="CZ57" s="1001"/>
      <c r="DA57" s="1002"/>
      <c r="DB57" s="1000"/>
      <c r="DC57" s="1001"/>
      <c r="DD57" s="1001"/>
      <c r="DE57" s="1001"/>
      <c r="DF57" s="1002"/>
      <c r="DG57" s="1000"/>
      <c r="DH57" s="1001"/>
      <c r="DI57" s="1001"/>
      <c r="DJ57" s="1001"/>
      <c r="DK57" s="1002"/>
      <c r="DL57" s="1000"/>
      <c r="DM57" s="1001"/>
      <c r="DN57" s="1001"/>
      <c r="DO57" s="1001"/>
      <c r="DP57" s="1002"/>
      <c r="DQ57" s="1000"/>
      <c r="DR57" s="1001"/>
      <c r="DS57" s="1001"/>
      <c r="DT57" s="1001"/>
      <c r="DU57" s="1002"/>
      <c r="DV57" s="1011"/>
      <c r="DW57" s="1012"/>
      <c r="DX57" s="1012"/>
      <c r="DY57" s="1012"/>
      <c r="DZ57" s="1013"/>
      <c r="EA57" s="194"/>
    </row>
    <row r="58" spans="1:131" s="195" customFormat="1" ht="26.25" customHeight="1">
      <c r="A58" s="209">
        <v>31</v>
      </c>
      <c r="B58" s="1027"/>
      <c r="C58" s="1028"/>
      <c r="D58" s="1028"/>
      <c r="E58" s="1028"/>
      <c r="F58" s="1028"/>
      <c r="G58" s="1028"/>
      <c r="H58" s="1028"/>
      <c r="I58" s="1028"/>
      <c r="J58" s="1028"/>
      <c r="K58" s="1028"/>
      <c r="L58" s="1028"/>
      <c r="M58" s="1028"/>
      <c r="N58" s="1028"/>
      <c r="O58" s="1028"/>
      <c r="P58" s="1029"/>
      <c r="Q58" s="1030"/>
      <c r="R58" s="1023"/>
      <c r="S58" s="1023"/>
      <c r="T58" s="1023"/>
      <c r="U58" s="1023"/>
      <c r="V58" s="1023"/>
      <c r="W58" s="1023"/>
      <c r="X58" s="1023"/>
      <c r="Y58" s="1023"/>
      <c r="Z58" s="1023"/>
      <c r="AA58" s="1023"/>
      <c r="AB58" s="1023"/>
      <c r="AC58" s="1023"/>
      <c r="AD58" s="1023"/>
      <c r="AE58" s="1034"/>
      <c r="AF58" s="1035"/>
      <c r="AG58" s="1036"/>
      <c r="AH58" s="1036"/>
      <c r="AI58" s="1036"/>
      <c r="AJ58" s="1037"/>
      <c r="AK58" s="1033"/>
      <c r="AL58" s="1023"/>
      <c r="AM58" s="1023"/>
      <c r="AN58" s="1023"/>
      <c r="AO58" s="1023"/>
      <c r="AP58" s="1023"/>
      <c r="AQ58" s="1023"/>
      <c r="AR58" s="1023"/>
      <c r="AS58" s="1023"/>
      <c r="AT58" s="1023"/>
      <c r="AU58" s="1023"/>
      <c r="AV58" s="1023"/>
      <c r="AW58" s="1023"/>
      <c r="AX58" s="1023"/>
      <c r="AY58" s="1023"/>
      <c r="AZ58" s="1024"/>
      <c r="BA58" s="1024"/>
      <c r="BB58" s="1024"/>
      <c r="BC58" s="1024"/>
      <c r="BD58" s="1024"/>
      <c r="BE58" s="1031"/>
      <c r="BF58" s="1031"/>
      <c r="BG58" s="1031"/>
      <c r="BH58" s="1031"/>
      <c r="BI58" s="1032"/>
      <c r="BJ58" s="200"/>
      <c r="BK58" s="200"/>
      <c r="BL58" s="200"/>
      <c r="BM58" s="200"/>
      <c r="BN58" s="200"/>
      <c r="BO58" s="213"/>
      <c r="BP58" s="213"/>
      <c r="BQ58" s="210">
        <v>52</v>
      </c>
      <c r="BR58" s="211"/>
      <c r="BS58" s="1015"/>
      <c r="BT58" s="1016"/>
      <c r="BU58" s="1016"/>
      <c r="BV58" s="1016"/>
      <c r="BW58" s="1016"/>
      <c r="BX58" s="1016"/>
      <c r="BY58" s="1016"/>
      <c r="BZ58" s="1016"/>
      <c r="CA58" s="1016"/>
      <c r="CB58" s="1016"/>
      <c r="CC58" s="1016"/>
      <c r="CD58" s="1016"/>
      <c r="CE58" s="1016"/>
      <c r="CF58" s="1016"/>
      <c r="CG58" s="1017"/>
      <c r="CH58" s="1000"/>
      <c r="CI58" s="1001"/>
      <c r="CJ58" s="1001"/>
      <c r="CK58" s="1001"/>
      <c r="CL58" s="1002"/>
      <c r="CM58" s="1000"/>
      <c r="CN58" s="1001"/>
      <c r="CO58" s="1001"/>
      <c r="CP58" s="1001"/>
      <c r="CQ58" s="1002"/>
      <c r="CR58" s="1000"/>
      <c r="CS58" s="1001"/>
      <c r="CT58" s="1001"/>
      <c r="CU58" s="1001"/>
      <c r="CV58" s="1002"/>
      <c r="CW58" s="1000"/>
      <c r="CX58" s="1001"/>
      <c r="CY58" s="1001"/>
      <c r="CZ58" s="1001"/>
      <c r="DA58" s="1002"/>
      <c r="DB58" s="1000"/>
      <c r="DC58" s="1001"/>
      <c r="DD58" s="1001"/>
      <c r="DE58" s="1001"/>
      <c r="DF58" s="1002"/>
      <c r="DG58" s="1000"/>
      <c r="DH58" s="1001"/>
      <c r="DI58" s="1001"/>
      <c r="DJ58" s="1001"/>
      <c r="DK58" s="1002"/>
      <c r="DL58" s="1000"/>
      <c r="DM58" s="1001"/>
      <c r="DN58" s="1001"/>
      <c r="DO58" s="1001"/>
      <c r="DP58" s="1002"/>
      <c r="DQ58" s="1000"/>
      <c r="DR58" s="1001"/>
      <c r="DS58" s="1001"/>
      <c r="DT58" s="1001"/>
      <c r="DU58" s="1002"/>
      <c r="DV58" s="1011"/>
      <c r="DW58" s="1012"/>
      <c r="DX58" s="1012"/>
      <c r="DY58" s="1012"/>
      <c r="DZ58" s="1013"/>
      <c r="EA58" s="194"/>
    </row>
    <row r="59" spans="1:131" s="195" customFormat="1" ht="26.25" customHeight="1">
      <c r="A59" s="209">
        <v>32</v>
      </c>
      <c r="B59" s="1027"/>
      <c r="C59" s="1028"/>
      <c r="D59" s="1028"/>
      <c r="E59" s="1028"/>
      <c r="F59" s="1028"/>
      <c r="G59" s="1028"/>
      <c r="H59" s="1028"/>
      <c r="I59" s="1028"/>
      <c r="J59" s="1028"/>
      <c r="K59" s="1028"/>
      <c r="L59" s="1028"/>
      <c r="M59" s="1028"/>
      <c r="N59" s="1028"/>
      <c r="O59" s="1028"/>
      <c r="P59" s="1029"/>
      <c r="Q59" s="1030"/>
      <c r="R59" s="1023"/>
      <c r="S59" s="1023"/>
      <c r="T59" s="1023"/>
      <c r="U59" s="1023"/>
      <c r="V59" s="1023"/>
      <c r="W59" s="1023"/>
      <c r="X59" s="1023"/>
      <c r="Y59" s="1023"/>
      <c r="Z59" s="1023"/>
      <c r="AA59" s="1023"/>
      <c r="AB59" s="1023"/>
      <c r="AC59" s="1023"/>
      <c r="AD59" s="1023"/>
      <c r="AE59" s="1034"/>
      <c r="AF59" s="1035"/>
      <c r="AG59" s="1036"/>
      <c r="AH59" s="1036"/>
      <c r="AI59" s="1036"/>
      <c r="AJ59" s="1037"/>
      <c r="AK59" s="1033"/>
      <c r="AL59" s="1023"/>
      <c r="AM59" s="1023"/>
      <c r="AN59" s="1023"/>
      <c r="AO59" s="1023"/>
      <c r="AP59" s="1023"/>
      <c r="AQ59" s="1023"/>
      <c r="AR59" s="1023"/>
      <c r="AS59" s="1023"/>
      <c r="AT59" s="1023"/>
      <c r="AU59" s="1023"/>
      <c r="AV59" s="1023"/>
      <c r="AW59" s="1023"/>
      <c r="AX59" s="1023"/>
      <c r="AY59" s="1023"/>
      <c r="AZ59" s="1024"/>
      <c r="BA59" s="1024"/>
      <c r="BB59" s="1024"/>
      <c r="BC59" s="1024"/>
      <c r="BD59" s="1024"/>
      <c r="BE59" s="1031"/>
      <c r="BF59" s="1031"/>
      <c r="BG59" s="1031"/>
      <c r="BH59" s="1031"/>
      <c r="BI59" s="1032"/>
      <c r="BJ59" s="200"/>
      <c r="BK59" s="200"/>
      <c r="BL59" s="200"/>
      <c r="BM59" s="200"/>
      <c r="BN59" s="200"/>
      <c r="BO59" s="213"/>
      <c r="BP59" s="213"/>
      <c r="BQ59" s="210">
        <v>53</v>
      </c>
      <c r="BR59" s="211"/>
      <c r="BS59" s="1015"/>
      <c r="BT59" s="1016"/>
      <c r="BU59" s="1016"/>
      <c r="BV59" s="1016"/>
      <c r="BW59" s="1016"/>
      <c r="BX59" s="1016"/>
      <c r="BY59" s="1016"/>
      <c r="BZ59" s="1016"/>
      <c r="CA59" s="1016"/>
      <c r="CB59" s="1016"/>
      <c r="CC59" s="1016"/>
      <c r="CD59" s="1016"/>
      <c r="CE59" s="1016"/>
      <c r="CF59" s="1016"/>
      <c r="CG59" s="1017"/>
      <c r="CH59" s="1000"/>
      <c r="CI59" s="1001"/>
      <c r="CJ59" s="1001"/>
      <c r="CK59" s="1001"/>
      <c r="CL59" s="1002"/>
      <c r="CM59" s="1000"/>
      <c r="CN59" s="1001"/>
      <c r="CO59" s="1001"/>
      <c r="CP59" s="1001"/>
      <c r="CQ59" s="1002"/>
      <c r="CR59" s="1000"/>
      <c r="CS59" s="1001"/>
      <c r="CT59" s="1001"/>
      <c r="CU59" s="1001"/>
      <c r="CV59" s="1002"/>
      <c r="CW59" s="1000"/>
      <c r="CX59" s="1001"/>
      <c r="CY59" s="1001"/>
      <c r="CZ59" s="1001"/>
      <c r="DA59" s="1002"/>
      <c r="DB59" s="1000"/>
      <c r="DC59" s="1001"/>
      <c r="DD59" s="1001"/>
      <c r="DE59" s="1001"/>
      <c r="DF59" s="1002"/>
      <c r="DG59" s="1000"/>
      <c r="DH59" s="1001"/>
      <c r="DI59" s="1001"/>
      <c r="DJ59" s="1001"/>
      <c r="DK59" s="1002"/>
      <c r="DL59" s="1000"/>
      <c r="DM59" s="1001"/>
      <c r="DN59" s="1001"/>
      <c r="DO59" s="1001"/>
      <c r="DP59" s="1002"/>
      <c r="DQ59" s="1000"/>
      <c r="DR59" s="1001"/>
      <c r="DS59" s="1001"/>
      <c r="DT59" s="1001"/>
      <c r="DU59" s="1002"/>
      <c r="DV59" s="1011"/>
      <c r="DW59" s="1012"/>
      <c r="DX59" s="1012"/>
      <c r="DY59" s="1012"/>
      <c r="DZ59" s="1013"/>
      <c r="EA59" s="194"/>
    </row>
    <row r="60" spans="1:131" s="195" customFormat="1" ht="26.25" customHeight="1">
      <c r="A60" s="209">
        <v>33</v>
      </c>
      <c r="B60" s="1027"/>
      <c r="C60" s="1028"/>
      <c r="D60" s="1028"/>
      <c r="E60" s="1028"/>
      <c r="F60" s="1028"/>
      <c r="G60" s="1028"/>
      <c r="H60" s="1028"/>
      <c r="I60" s="1028"/>
      <c r="J60" s="1028"/>
      <c r="K60" s="1028"/>
      <c r="L60" s="1028"/>
      <c r="M60" s="1028"/>
      <c r="N60" s="1028"/>
      <c r="O60" s="1028"/>
      <c r="P60" s="1029"/>
      <c r="Q60" s="1030"/>
      <c r="R60" s="1023"/>
      <c r="S60" s="1023"/>
      <c r="T60" s="1023"/>
      <c r="U60" s="1023"/>
      <c r="V60" s="1023"/>
      <c r="W60" s="1023"/>
      <c r="X60" s="1023"/>
      <c r="Y60" s="1023"/>
      <c r="Z60" s="1023"/>
      <c r="AA60" s="1023"/>
      <c r="AB60" s="1023"/>
      <c r="AC60" s="1023"/>
      <c r="AD60" s="1023"/>
      <c r="AE60" s="1034"/>
      <c r="AF60" s="1035"/>
      <c r="AG60" s="1036"/>
      <c r="AH60" s="1036"/>
      <c r="AI60" s="1036"/>
      <c r="AJ60" s="1037"/>
      <c r="AK60" s="1033"/>
      <c r="AL60" s="1023"/>
      <c r="AM60" s="1023"/>
      <c r="AN60" s="1023"/>
      <c r="AO60" s="1023"/>
      <c r="AP60" s="1023"/>
      <c r="AQ60" s="1023"/>
      <c r="AR60" s="1023"/>
      <c r="AS60" s="1023"/>
      <c r="AT60" s="1023"/>
      <c r="AU60" s="1023"/>
      <c r="AV60" s="1023"/>
      <c r="AW60" s="1023"/>
      <c r="AX60" s="1023"/>
      <c r="AY60" s="1023"/>
      <c r="AZ60" s="1024"/>
      <c r="BA60" s="1024"/>
      <c r="BB60" s="1024"/>
      <c r="BC60" s="1024"/>
      <c r="BD60" s="1024"/>
      <c r="BE60" s="1031"/>
      <c r="BF60" s="1031"/>
      <c r="BG60" s="1031"/>
      <c r="BH60" s="1031"/>
      <c r="BI60" s="1032"/>
      <c r="BJ60" s="200"/>
      <c r="BK60" s="200"/>
      <c r="BL60" s="200"/>
      <c r="BM60" s="200"/>
      <c r="BN60" s="200"/>
      <c r="BO60" s="213"/>
      <c r="BP60" s="213"/>
      <c r="BQ60" s="210">
        <v>54</v>
      </c>
      <c r="BR60" s="211"/>
      <c r="BS60" s="1015"/>
      <c r="BT60" s="1016"/>
      <c r="BU60" s="1016"/>
      <c r="BV60" s="1016"/>
      <c r="BW60" s="1016"/>
      <c r="BX60" s="1016"/>
      <c r="BY60" s="1016"/>
      <c r="BZ60" s="1016"/>
      <c r="CA60" s="1016"/>
      <c r="CB60" s="1016"/>
      <c r="CC60" s="1016"/>
      <c r="CD60" s="1016"/>
      <c r="CE60" s="1016"/>
      <c r="CF60" s="1016"/>
      <c r="CG60" s="1017"/>
      <c r="CH60" s="1000"/>
      <c r="CI60" s="1001"/>
      <c r="CJ60" s="1001"/>
      <c r="CK60" s="1001"/>
      <c r="CL60" s="1002"/>
      <c r="CM60" s="1000"/>
      <c r="CN60" s="1001"/>
      <c r="CO60" s="1001"/>
      <c r="CP60" s="1001"/>
      <c r="CQ60" s="1002"/>
      <c r="CR60" s="1000"/>
      <c r="CS60" s="1001"/>
      <c r="CT60" s="1001"/>
      <c r="CU60" s="1001"/>
      <c r="CV60" s="1002"/>
      <c r="CW60" s="1000"/>
      <c r="CX60" s="1001"/>
      <c r="CY60" s="1001"/>
      <c r="CZ60" s="1001"/>
      <c r="DA60" s="1002"/>
      <c r="DB60" s="1000"/>
      <c r="DC60" s="1001"/>
      <c r="DD60" s="1001"/>
      <c r="DE60" s="1001"/>
      <c r="DF60" s="1002"/>
      <c r="DG60" s="1000"/>
      <c r="DH60" s="1001"/>
      <c r="DI60" s="1001"/>
      <c r="DJ60" s="1001"/>
      <c r="DK60" s="1002"/>
      <c r="DL60" s="1000"/>
      <c r="DM60" s="1001"/>
      <c r="DN60" s="1001"/>
      <c r="DO60" s="1001"/>
      <c r="DP60" s="1002"/>
      <c r="DQ60" s="1000"/>
      <c r="DR60" s="1001"/>
      <c r="DS60" s="1001"/>
      <c r="DT60" s="1001"/>
      <c r="DU60" s="1002"/>
      <c r="DV60" s="1011"/>
      <c r="DW60" s="1012"/>
      <c r="DX60" s="1012"/>
      <c r="DY60" s="1012"/>
      <c r="DZ60" s="1013"/>
      <c r="EA60" s="194"/>
    </row>
    <row r="61" spans="1:131" s="195" customFormat="1" ht="26.25" customHeight="1" thickBot="1">
      <c r="A61" s="209">
        <v>34</v>
      </c>
      <c r="B61" s="1027"/>
      <c r="C61" s="1028"/>
      <c r="D61" s="1028"/>
      <c r="E61" s="1028"/>
      <c r="F61" s="1028"/>
      <c r="G61" s="1028"/>
      <c r="H61" s="1028"/>
      <c r="I61" s="1028"/>
      <c r="J61" s="1028"/>
      <c r="K61" s="1028"/>
      <c r="L61" s="1028"/>
      <c r="M61" s="1028"/>
      <c r="N61" s="1028"/>
      <c r="O61" s="1028"/>
      <c r="P61" s="1029"/>
      <c r="Q61" s="1030"/>
      <c r="R61" s="1023"/>
      <c r="S61" s="1023"/>
      <c r="T61" s="1023"/>
      <c r="U61" s="1023"/>
      <c r="V61" s="1023"/>
      <c r="W61" s="1023"/>
      <c r="X61" s="1023"/>
      <c r="Y61" s="1023"/>
      <c r="Z61" s="1023"/>
      <c r="AA61" s="1023"/>
      <c r="AB61" s="1023"/>
      <c r="AC61" s="1023"/>
      <c r="AD61" s="1023"/>
      <c r="AE61" s="1034"/>
      <c r="AF61" s="1035"/>
      <c r="AG61" s="1036"/>
      <c r="AH61" s="1036"/>
      <c r="AI61" s="1036"/>
      <c r="AJ61" s="1037"/>
      <c r="AK61" s="1033"/>
      <c r="AL61" s="1023"/>
      <c r="AM61" s="1023"/>
      <c r="AN61" s="1023"/>
      <c r="AO61" s="1023"/>
      <c r="AP61" s="1023"/>
      <c r="AQ61" s="1023"/>
      <c r="AR61" s="1023"/>
      <c r="AS61" s="1023"/>
      <c r="AT61" s="1023"/>
      <c r="AU61" s="1023"/>
      <c r="AV61" s="1023"/>
      <c r="AW61" s="1023"/>
      <c r="AX61" s="1023"/>
      <c r="AY61" s="1023"/>
      <c r="AZ61" s="1024"/>
      <c r="BA61" s="1024"/>
      <c r="BB61" s="1024"/>
      <c r="BC61" s="1024"/>
      <c r="BD61" s="1024"/>
      <c r="BE61" s="1031"/>
      <c r="BF61" s="1031"/>
      <c r="BG61" s="1031"/>
      <c r="BH61" s="1031"/>
      <c r="BI61" s="1032"/>
      <c r="BJ61" s="200"/>
      <c r="BK61" s="200"/>
      <c r="BL61" s="200"/>
      <c r="BM61" s="200"/>
      <c r="BN61" s="200"/>
      <c r="BO61" s="213"/>
      <c r="BP61" s="213"/>
      <c r="BQ61" s="210">
        <v>55</v>
      </c>
      <c r="BR61" s="211"/>
      <c r="BS61" s="1015"/>
      <c r="BT61" s="1016"/>
      <c r="BU61" s="1016"/>
      <c r="BV61" s="1016"/>
      <c r="BW61" s="1016"/>
      <c r="BX61" s="1016"/>
      <c r="BY61" s="1016"/>
      <c r="BZ61" s="1016"/>
      <c r="CA61" s="1016"/>
      <c r="CB61" s="1016"/>
      <c r="CC61" s="1016"/>
      <c r="CD61" s="1016"/>
      <c r="CE61" s="1016"/>
      <c r="CF61" s="1016"/>
      <c r="CG61" s="1017"/>
      <c r="CH61" s="1000"/>
      <c r="CI61" s="1001"/>
      <c r="CJ61" s="1001"/>
      <c r="CK61" s="1001"/>
      <c r="CL61" s="1002"/>
      <c r="CM61" s="1000"/>
      <c r="CN61" s="1001"/>
      <c r="CO61" s="1001"/>
      <c r="CP61" s="1001"/>
      <c r="CQ61" s="1002"/>
      <c r="CR61" s="1000"/>
      <c r="CS61" s="1001"/>
      <c r="CT61" s="1001"/>
      <c r="CU61" s="1001"/>
      <c r="CV61" s="1002"/>
      <c r="CW61" s="1000"/>
      <c r="CX61" s="1001"/>
      <c r="CY61" s="1001"/>
      <c r="CZ61" s="1001"/>
      <c r="DA61" s="1002"/>
      <c r="DB61" s="1000"/>
      <c r="DC61" s="1001"/>
      <c r="DD61" s="1001"/>
      <c r="DE61" s="1001"/>
      <c r="DF61" s="1002"/>
      <c r="DG61" s="1000"/>
      <c r="DH61" s="1001"/>
      <c r="DI61" s="1001"/>
      <c r="DJ61" s="1001"/>
      <c r="DK61" s="1002"/>
      <c r="DL61" s="1000"/>
      <c r="DM61" s="1001"/>
      <c r="DN61" s="1001"/>
      <c r="DO61" s="1001"/>
      <c r="DP61" s="1002"/>
      <c r="DQ61" s="1000"/>
      <c r="DR61" s="1001"/>
      <c r="DS61" s="1001"/>
      <c r="DT61" s="1001"/>
      <c r="DU61" s="1002"/>
      <c r="DV61" s="1011"/>
      <c r="DW61" s="1012"/>
      <c r="DX61" s="1012"/>
      <c r="DY61" s="1012"/>
      <c r="DZ61" s="1013"/>
      <c r="EA61" s="194"/>
    </row>
    <row r="62" spans="1:131" s="195" customFormat="1" ht="26.25" customHeight="1">
      <c r="A62" s="209">
        <v>35</v>
      </c>
      <c r="B62" s="1027"/>
      <c r="C62" s="1028"/>
      <c r="D62" s="1028"/>
      <c r="E62" s="1028"/>
      <c r="F62" s="1028"/>
      <c r="G62" s="1028"/>
      <c r="H62" s="1028"/>
      <c r="I62" s="1028"/>
      <c r="J62" s="1028"/>
      <c r="K62" s="1028"/>
      <c r="L62" s="1028"/>
      <c r="M62" s="1028"/>
      <c r="N62" s="1028"/>
      <c r="O62" s="1028"/>
      <c r="P62" s="1029"/>
      <c r="Q62" s="1030"/>
      <c r="R62" s="1023"/>
      <c r="S62" s="1023"/>
      <c r="T62" s="1023"/>
      <c r="U62" s="1023"/>
      <c r="V62" s="1023"/>
      <c r="W62" s="1023"/>
      <c r="X62" s="1023"/>
      <c r="Y62" s="1023"/>
      <c r="Z62" s="1023"/>
      <c r="AA62" s="1023"/>
      <c r="AB62" s="1023"/>
      <c r="AC62" s="1023"/>
      <c r="AD62" s="1023"/>
      <c r="AE62" s="1034"/>
      <c r="AF62" s="1035"/>
      <c r="AG62" s="1036"/>
      <c r="AH62" s="1036"/>
      <c r="AI62" s="1036"/>
      <c r="AJ62" s="1037"/>
      <c r="AK62" s="1033"/>
      <c r="AL62" s="1023"/>
      <c r="AM62" s="1023"/>
      <c r="AN62" s="1023"/>
      <c r="AO62" s="1023"/>
      <c r="AP62" s="1023"/>
      <c r="AQ62" s="1023"/>
      <c r="AR62" s="1023"/>
      <c r="AS62" s="1023"/>
      <c r="AT62" s="1023"/>
      <c r="AU62" s="1023"/>
      <c r="AV62" s="1023"/>
      <c r="AW62" s="1023"/>
      <c r="AX62" s="1023"/>
      <c r="AY62" s="1023"/>
      <c r="AZ62" s="1024"/>
      <c r="BA62" s="1024"/>
      <c r="BB62" s="1024"/>
      <c r="BC62" s="1024"/>
      <c r="BD62" s="1024"/>
      <c r="BE62" s="1031"/>
      <c r="BF62" s="1031"/>
      <c r="BG62" s="1031"/>
      <c r="BH62" s="1031"/>
      <c r="BI62" s="1032"/>
      <c r="BJ62" s="1020" t="s">
        <v>482</v>
      </c>
      <c r="BK62" s="1021"/>
      <c r="BL62" s="1021"/>
      <c r="BM62" s="1021"/>
      <c r="BN62" s="1022"/>
      <c r="BO62" s="213"/>
      <c r="BP62" s="213"/>
      <c r="BQ62" s="210">
        <v>56</v>
      </c>
      <c r="BR62" s="211"/>
      <c r="BS62" s="1015"/>
      <c r="BT62" s="1016"/>
      <c r="BU62" s="1016"/>
      <c r="BV62" s="1016"/>
      <c r="BW62" s="1016"/>
      <c r="BX62" s="1016"/>
      <c r="BY62" s="1016"/>
      <c r="BZ62" s="1016"/>
      <c r="CA62" s="1016"/>
      <c r="CB62" s="1016"/>
      <c r="CC62" s="1016"/>
      <c r="CD62" s="1016"/>
      <c r="CE62" s="1016"/>
      <c r="CF62" s="1016"/>
      <c r="CG62" s="1017"/>
      <c r="CH62" s="1000"/>
      <c r="CI62" s="1001"/>
      <c r="CJ62" s="1001"/>
      <c r="CK62" s="1001"/>
      <c r="CL62" s="1002"/>
      <c r="CM62" s="1000"/>
      <c r="CN62" s="1001"/>
      <c r="CO62" s="1001"/>
      <c r="CP62" s="1001"/>
      <c r="CQ62" s="1002"/>
      <c r="CR62" s="1000"/>
      <c r="CS62" s="1001"/>
      <c r="CT62" s="1001"/>
      <c r="CU62" s="1001"/>
      <c r="CV62" s="1002"/>
      <c r="CW62" s="1000"/>
      <c r="CX62" s="1001"/>
      <c r="CY62" s="1001"/>
      <c r="CZ62" s="1001"/>
      <c r="DA62" s="1002"/>
      <c r="DB62" s="1000"/>
      <c r="DC62" s="1001"/>
      <c r="DD62" s="1001"/>
      <c r="DE62" s="1001"/>
      <c r="DF62" s="1002"/>
      <c r="DG62" s="1000"/>
      <c r="DH62" s="1001"/>
      <c r="DI62" s="1001"/>
      <c r="DJ62" s="1001"/>
      <c r="DK62" s="1002"/>
      <c r="DL62" s="1000"/>
      <c r="DM62" s="1001"/>
      <c r="DN62" s="1001"/>
      <c r="DO62" s="1001"/>
      <c r="DP62" s="1002"/>
      <c r="DQ62" s="1000"/>
      <c r="DR62" s="1001"/>
      <c r="DS62" s="1001"/>
      <c r="DT62" s="1001"/>
      <c r="DU62" s="1002"/>
      <c r="DV62" s="1011"/>
      <c r="DW62" s="1012"/>
      <c r="DX62" s="1012"/>
      <c r="DY62" s="1012"/>
      <c r="DZ62" s="1013"/>
      <c r="EA62" s="194"/>
    </row>
    <row r="63" spans="1:131" s="195" customFormat="1" ht="26.25" customHeight="1" thickBot="1">
      <c r="A63" s="212" t="s">
        <v>457</v>
      </c>
      <c r="B63" s="950" t="s">
        <v>483</v>
      </c>
      <c r="C63" s="951"/>
      <c r="D63" s="951"/>
      <c r="E63" s="951"/>
      <c r="F63" s="951"/>
      <c r="G63" s="951"/>
      <c r="H63" s="951"/>
      <c r="I63" s="951"/>
      <c r="J63" s="951"/>
      <c r="K63" s="951"/>
      <c r="L63" s="951"/>
      <c r="M63" s="951"/>
      <c r="N63" s="951"/>
      <c r="O63" s="951"/>
      <c r="P63" s="952"/>
      <c r="Q63" s="953"/>
      <c r="R63" s="939"/>
      <c r="S63" s="939"/>
      <c r="T63" s="939"/>
      <c r="U63" s="939"/>
      <c r="V63" s="939"/>
      <c r="W63" s="939"/>
      <c r="X63" s="939"/>
      <c r="Y63" s="939"/>
      <c r="Z63" s="939"/>
      <c r="AA63" s="939"/>
      <c r="AB63" s="939"/>
      <c r="AC63" s="939"/>
      <c r="AD63" s="939"/>
      <c r="AE63" s="1038"/>
      <c r="AF63" s="1039">
        <v>18293</v>
      </c>
      <c r="AG63" s="928"/>
      <c r="AH63" s="928"/>
      <c r="AI63" s="928"/>
      <c r="AJ63" s="1040"/>
      <c r="AK63" s="1003"/>
      <c r="AL63" s="939"/>
      <c r="AM63" s="939"/>
      <c r="AN63" s="939"/>
      <c r="AO63" s="939"/>
      <c r="AP63" s="928">
        <v>159936</v>
      </c>
      <c r="AQ63" s="928"/>
      <c r="AR63" s="928"/>
      <c r="AS63" s="928"/>
      <c r="AT63" s="928"/>
      <c r="AU63" s="928">
        <v>5601</v>
      </c>
      <c r="AV63" s="928"/>
      <c r="AW63" s="928"/>
      <c r="AX63" s="928"/>
      <c r="AY63" s="928"/>
      <c r="AZ63" s="1014"/>
      <c r="BA63" s="1014"/>
      <c r="BB63" s="1014"/>
      <c r="BC63" s="1014"/>
      <c r="BD63" s="1014"/>
      <c r="BE63" s="929"/>
      <c r="BF63" s="929"/>
      <c r="BG63" s="929"/>
      <c r="BH63" s="929"/>
      <c r="BI63" s="930"/>
      <c r="BJ63" s="1025" t="s">
        <v>484</v>
      </c>
      <c r="BK63" s="937"/>
      <c r="BL63" s="937"/>
      <c r="BM63" s="937"/>
      <c r="BN63" s="1026"/>
      <c r="BO63" s="213"/>
      <c r="BP63" s="213"/>
      <c r="BQ63" s="210">
        <v>57</v>
      </c>
      <c r="BR63" s="211"/>
      <c r="BS63" s="1015"/>
      <c r="BT63" s="1016"/>
      <c r="BU63" s="1016"/>
      <c r="BV63" s="1016"/>
      <c r="BW63" s="1016"/>
      <c r="BX63" s="1016"/>
      <c r="BY63" s="1016"/>
      <c r="BZ63" s="1016"/>
      <c r="CA63" s="1016"/>
      <c r="CB63" s="1016"/>
      <c r="CC63" s="1016"/>
      <c r="CD63" s="1016"/>
      <c r="CE63" s="1016"/>
      <c r="CF63" s="1016"/>
      <c r="CG63" s="1017"/>
      <c r="CH63" s="1000"/>
      <c r="CI63" s="1001"/>
      <c r="CJ63" s="1001"/>
      <c r="CK63" s="1001"/>
      <c r="CL63" s="1002"/>
      <c r="CM63" s="1000"/>
      <c r="CN63" s="1001"/>
      <c r="CO63" s="1001"/>
      <c r="CP63" s="1001"/>
      <c r="CQ63" s="1002"/>
      <c r="CR63" s="1000"/>
      <c r="CS63" s="1001"/>
      <c r="CT63" s="1001"/>
      <c r="CU63" s="1001"/>
      <c r="CV63" s="1002"/>
      <c r="CW63" s="1000"/>
      <c r="CX63" s="1001"/>
      <c r="CY63" s="1001"/>
      <c r="CZ63" s="1001"/>
      <c r="DA63" s="1002"/>
      <c r="DB63" s="1000"/>
      <c r="DC63" s="1001"/>
      <c r="DD63" s="1001"/>
      <c r="DE63" s="1001"/>
      <c r="DF63" s="1002"/>
      <c r="DG63" s="1000"/>
      <c r="DH63" s="1001"/>
      <c r="DI63" s="1001"/>
      <c r="DJ63" s="1001"/>
      <c r="DK63" s="1002"/>
      <c r="DL63" s="1000"/>
      <c r="DM63" s="1001"/>
      <c r="DN63" s="1001"/>
      <c r="DO63" s="1001"/>
      <c r="DP63" s="1002"/>
      <c r="DQ63" s="1000"/>
      <c r="DR63" s="1001"/>
      <c r="DS63" s="1001"/>
      <c r="DT63" s="1001"/>
      <c r="DU63" s="1002"/>
      <c r="DV63" s="1011"/>
      <c r="DW63" s="1012"/>
      <c r="DX63" s="1012"/>
      <c r="DY63" s="1012"/>
      <c r="DZ63" s="1013"/>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5"/>
      <c r="BT64" s="1016"/>
      <c r="BU64" s="1016"/>
      <c r="BV64" s="1016"/>
      <c r="BW64" s="1016"/>
      <c r="BX64" s="1016"/>
      <c r="BY64" s="1016"/>
      <c r="BZ64" s="1016"/>
      <c r="CA64" s="1016"/>
      <c r="CB64" s="1016"/>
      <c r="CC64" s="1016"/>
      <c r="CD64" s="1016"/>
      <c r="CE64" s="1016"/>
      <c r="CF64" s="1016"/>
      <c r="CG64" s="1017"/>
      <c r="CH64" s="1000"/>
      <c r="CI64" s="1001"/>
      <c r="CJ64" s="1001"/>
      <c r="CK64" s="1001"/>
      <c r="CL64" s="1002"/>
      <c r="CM64" s="1000"/>
      <c r="CN64" s="1001"/>
      <c r="CO64" s="1001"/>
      <c r="CP64" s="1001"/>
      <c r="CQ64" s="1002"/>
      <c r="CR64" s="1000"/>
      <c r="CS64" s="1001"/>
      <c r="CT64" s="1001"/>
      <c r="CU64" s="1001"/>
      <c r="CV64" s="1002"/>
      <c r="CW64" s="1000"/>
      <c r="CX64" s="1001"/>
      <c r="CY64" s="1001"/>
      <c r="CZ64" s="1001"/>
      <c r="DA64" s="1002"/>
      <c r="DB64" s="1000"/>
      <c r="DC64" s="1001"/>
      <c r="DD64" s="1001"/>
      <c r="DE64" s="1001"/>
      <c r="DF64" s="1002"/>
      <c r="DG64" s="1000"/>
      <c r="DH64" s="1001"/>
      <c r="DI64" s="1001"/>
      <c r="DJ64" s="1001"/>
      <c r="DK64" s="1002"/>
      <c r="DL64" s="1000"/>
      <c r="DM64" s="1001"/>
      <c r="DN64" s="1001"/>
      <c r="DO64" s="1001"/>
      <c r="DP64" s="1002"/>
      <c r="DQ64" s="1000"/>
      <c r="DR64" s="1001"/>
      <c r="DS64" s="1001"/>
      <c r="DT64" s="1001"/>
      <c r="DU64" s="1002"/>
      <c r="DV64" s="1011"/>
      <c r="DW64" s="1012"/>
      <c r="DX64" s="1012"/>
      <c r="DY64" s="1012"/>
      <c r="DZ64" s="1013"/>
      <c r="EA64" s="194"/>
    </row>
    <row r="65" spans="1:131" s="195" customFormat="1" ht="26.25" customHeight="1" thickBot="1">
      <c r="A65" s="200" t="s">
        <v>485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5"/>
      <c r="BT65" s="1016"/>
      <c r="BU65" s="1016"/>
      <c r="BV65" s="1016"/>
      <c r="BW65" s="1016"/>
      <c r="BX65" s="1016"/>
      <c r="BY65" s="1016"/>
      <c r="BZ65" s="1016"/>
      <c r="CA65" s="1016"/>
      <c r="CB65" s="1016"/>
      <c r="CC65" s="1016"/>
      <c r="CD65" s="1016"/>
      <c r="CE65" s="1016"/>
      <c r="CF65" s="1016"/>
      <c r="CG65" s="1017"/>
      <c r="CH65" s="1000"/>
      <c r="CI65" s="1001"/>
      <c r="CJ65" s="1001"/>
      <c r="CK65" s="1001"/>
      <c r="CL65" s="1002"/>
      <c r="CM65" s="1000"/>
      <c r="CN65" s="1001"/>
      <c r="CO65" s="1001"/>
      <c r="CP65" s="1001"/>
      <c r="CQ65" s="1002"/>
      <c r="CR65" s="1000"/>
      <c r="CS65" s="1001"/>
      <c r="CT65" s="1001"/>
      <c r="CU65" s="1001"/>
      <c r="CV65" s="1002"/>
      <c r="CW65" s="1000"/>
      <c r="CX65" s="1001"/>
      <c r="CY65" s="1001"/>
      <c r="CZ65" s="1001"/>
      <c r="DA65" s="1002"/>
      <c r="DB65" s="1000"/>
      <c r="DC65" s="1001"/>
      <c r="DD65" s="1001"/>
      <c r="DE65" s="1001"/>
      <c r="DF65" s="1002"/>
      <c r="DG65" s="1000"/>
      <c r="DH65" s="1001"/>
      <c r="DI65" s="1001"/>
      <c r="DJ65" s="1001"/>
      <c r="DK65" s="1002"/>
      <c r="DL65" s="1000"/>
      <c r="DM65" s="1001"/>
      <c r="DN65" s="1001"/>
      <c r="DO65" s="1001"/>
      <c r="DP65" s="1002"/>
      <c r="DQ65" s="1000"/>
      <c r="DR65" s="1001"/>
      <c r="DS65" s="1001"/>
      <c r="DT65" s="1001"/>
      <c r="DU65" s="1002"/>
      <c r="DV65" s="1011"/>
      <c r="DW65" s="1012"/>
      <c r="DX65" s="1012"/>
      <c r="DY65" s="1012"/>
      <c r="DZ65" s="1013"/>
      <c r="EA65" s="194"/>
    </row>
    <row r="66" spans="1:131" s="195" customFormat="1" ht="26.25" customHeight="1">
      <c r="A66" s="990" t="s">
        <v>486</v>
      </c>
      <c r="B66" s="991"/>
      <c r="C66" s="991"/>
      <c r="D66" s="991"/>
      <c r="E66" s="991"/>
      <c r="F66" s="991"/>
      <c r="G66" s="991"/>
      <c r="H66" s="991"/>
      <c r="I66" s="991"/>
      <c r="J66" s="991"/>
      <c r="K66" s="991"/>
      <c r="L66" s="991"/>
      <c r="M66" s="991"/>
      <c r="N66" s="991"/>
      <c r="O66" s="991"/>
      <c r="P66" s="992"/>
      <c r="Q66" s="984" t="s">
        <v>487</v>
      </c>
      <c r="R66" s="985"/>
      <c r="S66" s="985"/>
      <c r="T66" s="985"/>
      <c r="U66" s="986"/>
      <c r="V66" s="984" t="s">
        <v>488</v>
      </c>
      <c r="W66" s="985"/>
      <c r="X66" s="985"/>
      <c r="Y66" s="985"/>
      <c r="Z66" s="986"/>
      <c r="AA66" s="984" t="s">
        <v>489</v>
      </c>
      <c r="AB66" s="985"/>
      <c r="AC66" s="985"/>
      <c r="AD66" s="985"/>
      <c r="AE66" s="986"/>
      <c r="AF66" s="1004" t="s">
        <v>490</v>
      </c>
      <c r="AG66" s="1005"/>
      <c r="AH66" s="1005"/>
      <c r="AI66" s="1005"/>
      <c r="AJ66" s="1006"/>
      <c r="AK66" s="984" t="s">
        <v>491</v>
      </c>
      <c r="AL66" s="991"/>
      <c r="AM66" s="991"/>
      <c r="AN66" s="991"/>
      <c r="AO66" s="992"/>
      <c r="AP66" s="984" t="s">
        <v>492</v>
      </c>
      <c r="AQ66" s="985"/>
      <c r="AR66" s="985"/>
      <c r="AS66" s="985"/>
      <c r="AT66" s="986"/>
      <c r="AU66" s="984" t="s">
        <v>493</v>
      </c>
      <c r="AV66" s="985"/>
      <c r="AW66" s="985"/>
      <c r="AX66" s="985"/>
      <c r="AY66" s="986"/>
      <c r="AZ66" s="984" t="s">
        <v>441</v>
      </c>
      <c r="BA66" s="985"/>
      <c r="BB66" s="985"/>
      <c r="BC66" s="985"/>
      <c r="BD66" s="1018"/>
      <c r="BE66" s="213"/>
      <c r="BF66" s="213"/>
      <c r="BG66" s="213"/>
      <c r="BH66" s="213"/>
      <c r="BI66" s="213"/>
      <c r="BJ66" s="213"/>
      <c r="BK66" s="213"/>
      <c r="BL66" s="213"/>
      <c r="BM66" s="213"/>
      <c r="BN66" s="213"/>
      <c r="BO66" s="213"/>
      <c r="BP66" s="213"/>
      <c r="BQ66" s="210">
        <v>60</v>
      </c>
      <c r="BR66" s="215"/>
      <c r="BS66" s="974"/>
      <c r="BT66" s="975"/>
      <c r="BU66" s="975"/>
      <c r="BV66" s="975"/>
      <c r="BW66" s="975"/>
      <c r="BX66" s="975"/>
      <c r="BY66" s="975"/>
      <c r="BZ66" s="975"/>
      <c r="CA66" s="975"/>
      <c r="CB66" s="975"/>
      <c r="CC66" s="975"/>
      <c r="CD66" s="975"/>
      <c r="CE66" s="975"/>
      <c r="CF66" s="975"/>
      <c r="CG66" s="976"/>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71"/>
      <c r="DW66" s="972"/>
      <c r="DX66" s="972"/>
      <c r="DY66" s="972"/>
      <c r="DZ66" s="973"/>
      <c r="EA66" s="194"/>
    </row>
    <row r="67" spans="1:131" s="195" customFormat="1" ht="26.25" customHeight="1" thickBot="1">
      <c r="A67" s="993"/>
      <c r="B67" s="994"/>
      <c r="C67" s="994"/>
      <c r="D67" s="994"/>
      <c r="E67" s="994"/>
      <c r="F67" s="994"/>
      <c r="G67" s="994"/>
      <c r="H67" s="994"/>
      <c r="I67" s="994"/>
      <c r="J67" s="994"/>
      <c r="K67" s="994"/>
      <c r="L67" s="994"/>
      <c r="M67" s="994"/>
      <c r="N67" s="994"/>
      <c r="O67" s="994"/>
      <c r="P67" s="995"/>
      <c r="Q67" s="987"/>
      <c r="R67" s="988"/>
      <c r="S67" s="988"/>
      <c r="T67" s="988"/>
      <c r="U67" s="989"/>
      <c r="V67" s="987"/>
      <c r="W67" s="988"/>
      <c r="X67" s="988"/>
      <c r="Y67" s="988"/>
      <c r="Z67" s="989"/>
      <c r="AA67" s="987"/>
      <c r="AB67" s="988"/>
      <c r="AC67" s="988"/>
      <c r="AD67" s="988"/>
      <c r="AE67" s="989"/>
      <c r="AF67" s="1007"/>
      <c r="AG67" s="1008"/>
      <c r="AH67" s="1008"/>
      <c r="AI67" s="1008"/>
      <c r="AJ67" s="1009"/>
      <c r="AK67" s="1010"/>
      <c r="AL67" s="994"/>
      <c r="AM67" s="994"/>
      <c r="AN67" s="994"/>
      <c r="AO67" s="995"/>
      <c r="AP67" s="987"/>
      <c r="AQ67" s="988"/>
      <c r="AR67" s="988"/>
      <c r="AS67" s="988"/>
      <c r="AT67" s="989"/>
      <c r="AU67" s="987"/>
      <c r="AV67" s="988"/>
      <c r="AW67" s="988"/>
      <c r="AX67" s="988"/>
      <c r="AY67" s="989"/>
      <c r="AZ67" s="987"/>
      <c r="BA67" s="988"/>
      <c r="BB67" s="988"/>
      <c r="BC67" s="988"/>
      <c r="BD67" s="1019"/>
      <c r="BE67" s="213"/>
      <c r="BF67" s="213"/>
      <c r="BG67" s="213"/>
      <c r="BH67" s="213"/>
      <c r="BI67" s="213"/>
      <c r="BJ67" s="213"/>
      <c r="BK67" s="213"/>
      <c r="BL67" s="213"/>
      <c r="BM67" s="213"/>
      <c r="BN67" s="213"/>
      <c r="BO67" s="213"/>
      <c r="BP67" s="213"/>
      <c r="BQ67" s="210">
        <v>61</v>
      </c>
      <c r="BR67" s="215"/>
      <c r="BS67" s="974"/>
      <c r="BT67" s="975"/>
      <c r="BU67" s="975"/>
      <c r="BV67" s="975"/>
      <c r="BW67" s="975"/>
      <c r="BX67" s="975"/>
      <c r="BY67" s="975"/>
      <c r="BZ67" s="975"/>
      <c r="CA67" s="975"/>
      <c r="CB67" s="975"/>
      <c r="CC67" s="975"/>
      <c r="CD67" s="975"/>
      <c r="CE67" s="975"/>
      <c r="CF67" s="975"/>
      <c r="CG67" s="976"/>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71"/>
      <c r="DW67" s="972"/>
      <c r="DX67" s="972"/>
      <c r="DY67" s="972"/>
      <c r="DZ67" s="973"/>
      <c r="EA67" s="194"/>
    </row>
    <row r="68" spans="1:131" s="195" customFormat="1" ht="26.25" customHeight="1" thickTop="1">
      <c r="A68" s="206">
        <v>1</v>
      </c>
      <c r="B68" s="996" t="s">
        <v>593</v>
      </c>
      <c r="C68" s="997"/>
      <c r="D68" s="997"/>
      <c r="E68" s="997"/>
      <c r="F68" s="997"/>
      <c r="G68" s="997"/>
      <c r="H68" s="997"/>
      <c r="I68" s="997"/>
      <c r="J68" s="997"/>
      <c r="K68" s="997"/>
      <c r="L68" s="997"/>
      <c r="M68" s="997"/>
      <c r="N68" s="997"/>
      <c r="O68" s="997"/>
      <c r="P68" s="998"/>
      <c r="Q68" s="999"/>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13"/>
      <c r="BF68" s="213"/>
      <c r="BG68" s="213"/>
      <c r="BH68" s="213"/>
      <c r="BI68" s="213"/>
      <c r="BJ68" s="213"/>
      <c r="BK68" s="213"/>
      <c r="BL68" s="213"/>
      <c r="BM68" s="213"/>
      <c r="BN68" s="213"/>
      <c r="BO68" s="213"/>
      <c r="BP68" s="213"/>
      <c r="BQ68" s="210">
        <v>62</v>
      </c>
      <c r="BR68" s="215"/>
      <c r="BS68" s="974"/>
      <c r="BT68" s="975"/>
      <c r="BU68" s="975"/>
      <c r="BV68" s="975"/>
      <c r="BW68" s="975"/>
      <c r="BX68" s="975"/>
      <c r="BY68" s="975"/>
      <c r="BZ68" s="975"/>
      <c r="CA68" s="975"/>
      <c r="CB68" s="975"/>
      <c r="CC68" s="975"/>
      <c r="CD68" s="975"/>
      <c r="CE68" s="975"/>
      <c r="CF68" s="975"/>
      <c r="CG68" s="976"/>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71"/>
      <c r="DW68" s="972"/>
      <c r="DX68" s="972"/>
      <c r="DY68" s="972"/>
      <c r="DZ68" s="973"/>
      <c r="EA68" s="194"/>
    </row>
    <row r="69" spans="1:131" s="195" customFormat="1" ht="26.25" customHeight="1">
      <c r="A69" s="209">
        <v>2</v>
      </c>
      <c r="B69" s="964" t="s">
        <v>594</v>
      </c>
      <c r="C69" s="965"/>
      <c r="D69" s="965"/>
      <c r="E69" s="965"/>
      <c r="F69" s="965"/>
      <c r="G69" s="965"/>
      <c r="H69" s="965"/>
      <c r="I69" s="965"/>
      <c r="J69" s="965"/>
      <c r="K69" s="965"/>
      <c r="L69" s="965"/>
      <c r="M69" s="965"/>
      <c r="N69" s="965"/>
      <c r="O69" s="965"/>
      <c r="P69" s="966"/>
      <c r="Q69" s="948">
        <v>602</v>
      </c>
      <c r="R69" s="949"/>
      <c r="S69" s="949"/>
      <c r="T69" s="949"/>
      <c r="U69" s="949"/>
      <c r="V69" s="949">
        <v>479</v>
      </c>
      <c r="W69" s="949"/>
      <c r="X69" s="949"/>
      <c r="Y69" s="949"/>
      <c r="Z69" s="949"/>
      <c r="AA69" s="949">
        <v>123</v>
      </c>
      <c r="AB69" s="949"/>
      <c r="AC69" s="949"/>
      <c r="AD69" s="949"/>
      <c r="AE69" s="949"/>
      <c r="AF69" s="949">
        <v>122</v>
      </c>
      <c r="AG69" s="949"/>
      <c r="AH69" s="949"/>
      <c r="AI69" s="949"/>
      <c r="AJ69" s="949"/>
      <c r="AK69" s="949" t="s">
        <v>454</v>
      </c>
      <c r="AL69" s="949"/>
      <c r="AM69" s="949"/>
      <c r="AN69" s="949"/>
      <c r="AO69" s="949"/>
      <c r="AP69" s="949" t="s">
        <v>454</v>
      </c>
      <c r="AQ69" s="949"/>
      <c r="AR69" s="949"/>
      <c r="AS69" s="949"/>
      <c r="AT69" s="949"/>
      <c r="AU69" s="949" t="s">
        <v>454</v>
      </c>
      <c r="AV69" s="949"/>
      <c r="AW69" s="949"/>
      <c r="AX69" s="949"/>
      <c r="AY69" s="949"/>
      <c r="AZ69" s="959"/>
      <c r="BA69" s="959"/>
      <c r="BB69" s="959"/>
      <c r="BC69" s="959"/>
      <c r="BD69" s="960"/>
      <c r="BE69" s="213"/>
      <c r="BF69" s="213"/>
      <c r="BG69" s="213"/>
      <c r="BH69" s="213"/>
      <c r="BI69" s="213"/>
      <c r="BJ69" s="213"/>
      <c r="BK69" s="213"/>
      <c r="BL69" s="213"/>
      <c r="BM69" s="213"/>
      <c r="BN69" s="213"/>
      <c r="BO69" s="213"/>
      <c r="BP69" s="213"/>
      <c r="BQ69" s="210">
        <v>63</v>
      </c>
      <c r="BR69" s="215"/>
      <c r="BS69" s="974"/>
      <c r="BT69" s="975"/>
      <c r="BU69" s="975"/>
      <c r="BV69" s="975"/>
      <c r="BW69" s="975"/>
      <c r="BX69" s="975"/>
      <c r="BY69" s="975"/>
      <c r="BZ69" s="975"/>
      <c r="CA69" s="975"/>
      <c r="CB69" s="975"/>
      <c r="CC69" s="975"/>
      <c r="CD69" s="975"/>
      <c r="CE69" s="975"/>
      <c r="CF69" s="975"/>
      <c r="CG69" s="976"/>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71"/>
      <c r="DW69" s="972"/>
      <c r="DX69" s="972"/>
      <c r="DY69" s="972"/>
      <c r="DZ69" s="973"/>
      <c r="EA69" s="194"/>
    </row>
    <row r="70" spans="1:131" s="195" customFormat="1" ht="26.25" customHeight="1">
      <c r="A70" s="209">
        <v>3</v>
      </c>
      <c r="B70" s="964" t="s">
        <v>595</v>
      </c>
      <c r="C70" s="965"/>
      <c r="D70" s="965"/>
      <c r="E70" s="965"/>
      <c r="F70" s="965"/>
      <c r="G70" s="965"/>
      <c r="H70" s="965"/>
      <c r="I70" s="965"/>
      <c r="J70" s="965"/>
      <c r="K70" s="965"/>
      <c r="L70" s="965"/>
      <c r="M70" s="965"/>
      <c r="N70" s="965"/>
      <c r="O70" s="965"/>
      <c r="P70" s="966"/>
      <c r="Q70" s="948">
        <v>3166</v>
      </c>
      <c r="R70" s="949"/>
      <c r="S70" s="949"/>
      <c r="T70" s="949"/>
      <c r="U70" s="949"/>
      <c r="V70" s="949">
        <v>3077</v>
      </c>
      <c r="W70" s="949"/>
      <c r="X70" s="949"/>
      <c r="Y70" s="949"/>
      <c r="Z70" s="949"/>
      <c r="AA70" s="949">
        <v>89</v>
      </c>
      <c r="AB70" s="949"/>
      <c r="AC70" s="949"/>
      <c r="AD70" s="949"/>
      <c r="AE70" s="949"/>
      <c r="AF70" s="949">
        <v>89</v>
      </c>
      <c r="AG70" s="949"/>
      <c r="AH70" s="949"/>
      <c r="AI70" s="949"/>
      <c r="AJ70" s="949"/>
      <c r="AK70" s="949" t="s">
        <v>454</v>
      </c>
      <c r="AL70" s="949"/>
      <c r="AM70" s="949"/>
      <c r="AN70" s="949"/>
      <c r="AO70" s="949"/>
      <c r="AP70" s="949" t="s">
        <v>454</v>
      </c>
      <c r="AQ70" s="949"/>
      <c r="AR70" s="949"/>
      <c r="AS70" s="949"/>
      <c r="AT70" s="949"/>
      <c r="AU70" s="949" t="s">
        <v>454</v>
      </c>
      <c r="AV70" s="949"/>
      <c r="AW70" s="949"/>
      <c r="AX70" s="949"/>
      <c r="AY70" s="949"/>
      <c r="AZ70" s="959"/>
      <c r="BA70" s="959"/>
      <c r="BB70" s="959"/>
      <c r="BC70" s="959"/>
      <c r="BD70" s="960"/>
      <c r="BE70" s="213"/>
      <c r="BF70" s="213"/>
      <c r="BG70" s="213"/>
      <c r="BH70" s="213"/>
      <c r="BI70" s="213"/>
      <c r="BJ70" s="213"/>
      <c r="BK70" s="213"/>
      <c r="BL70" s="213"/>
      <c r="BM70" s="213"/>
      <c r="BN70" s="213"/>
      <c r="BO70" s="213"/>
      <c r="BP70" s="213"/>
      <c r="BQ70" s="210">
        <v>64</v>
      </c>
      <c r="BR70" s="215"/>
      <c r="BS70" s="974"/>
      <c r="BT70" s="975"/>
      <c r="BU70" s="975"/>
      <c r="BV70" s="975"/>
      <c r="BW70" s="975"/>
      <c r="BX70" s="975"/>
      <c r="BY70" s="975"/>
      <c r="BZ70" s="975"/>
      <c r="CA70" s="975"/>
      <c r="CB70" s="975"/>
      <c r="CC70" s="975"/>
      <c r="CD70" s="975"/>
      <c r="CE70" s="975"/>
      <c r="CF70" s="975"/>
      <c r="CG70" s="976"/>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71"/>
      <c r="DW70" s="972"/>
      <c r="DX70" s="972"/>
      <c r="DY70" s="972"/>
      <c r="DZ70" s="973"/>
      <c r="EA70" s="194"/>
    </row>
    <row r="71" spans="1:131" s="195" customFormat="1" ht="26.25" customHeight="1">
      <c r="A71" s="209">
        <v>4</v>
      </c>
      <c r="B71" s="964" t="s">
        <v>611</v>
      </c>
      <c r="C71" s="965"/>
      <c r="D71" s="965"/>
      <c r="E71" s="965"/>
      <c r="F71" s="965"/>
      <c r="G71" s="965"/>
      <c r="H71" s="965"/>
      <c r="I71" s="965"/>
      <c r="J71" s="965"/>
      <c r="K71" s="965"/>
      <c r="L71" s="965"/>
      <c r="M71" s="965"/>
      <c r="N71" s="965"/>
      <c r="O71" s="965"/>
      <c r="P71" s="966"/>
      <c r="Q71" s="948">
        <v>100</v>
      </c>
      <c r="R71" s="949"/>
      <c r="S71" s="949"/>
      <c r="T71" s="949"/>
      <c r="U71" s="949"/>
      <c r="V71" s="949">
        <v>87</v>
      </c>
      <c r="W71" s="949"/>
      <c r="X71" s="949"/>
      <c r="Y71" s="949"/>
      <c r="Z71" s="949"/>
      <c r="AA71" s="949">
        <v>13</v>
      </c>
      <c r="AB71" s="949"/>
      <c r="AC71" s="949"/>
      <c r="AD71" s="949"/>
      <c r="AE71" s="949"/>
      <c r="AF71" s="949">
        <v>13</v>
      </c>
      <c r="AG71" s="949"/>
      <c r="AH71" s="949"/>
      <c r="AI71" s="949"/>
      <c r="AJ71" s="949"/>
      <c r="AK71" s="949" t="s">
        <v>454</v>
      </c>
      <c r="AL71" s="949"/>
      <c r="AM71" s="949"/>
      <c r="AN71" s="949"/>
      <c r="AO71" s="949"/>
      <c r="AP71" s="949" t="s">
        <v>454</v>
      </c>
      <c r="AQ71" s="949"/>
      <c r="AR71" s="949"/>
      <c r="AS71" s="949"/>
      <c r="AT71" s="949"/>
      <c r="AU71" s="949" t="s">
        <v>454</v>
      </c>
      <c r="AV71" s="949"/>
      <c r="AW71" s="949"/>
      <c r="AX71" s="949"/>
      <c r="AY71" s="949"/>
      <c r="AZ71" s="959"/>
      <c r="BA71" s="959"/>
      <c r="BB71" s="959"/>
      <c r="BC71" s="959"/>
      <c r="BD71" s="960"/>
      <c r="BE71" s="213"/>
      <c r="BF71" s="213"/>
      <c r="BG71" s="213"/>
      <c r="BH71" s="213"/>
      <c r="BI71" s="213"/>
      <c r="BJ71" s="213"/>
      <c r="BK71" s="213"/>
      <c r="BL71" s="213"/>
      <c r="BM71" s="213"/>
      <c r="BN71" s="213"/>
      <c r="BO71" s="213"/>
      <c r="BP71" s="213"/>
      <c r="BQ71" s="210">
        <v>65</v>
      </c>
      <c r="BR71" s="215"/>
      <c r="BS71" s="974"/>
      <c r="BT71" s="975"/>
      <c r="BU71" s="975"/>
      <c r="BV71" s="975"/>
      <c r="BW71" s="975"/>
      <c r="BX71" s="975"/>
      <c r="BY71" s="975"/>
      <c r="BZ71" s="975"/>
      <c r="CA71" s="975"/>
      <c r="CB71" s="975"/>
      <c r="CC71" s="975"/>
      <c r="CD71" s="975"/>
      <c r="CE71" s="975"/>
      <c r="CF71" s="975"/>
      <c r="CG71" s="976"/>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71"/>
      <c r="DW71" s="972"/>
      <c r="DX71" s="972"/>
      <c r="DY71" s="972"/>
      <c r="DZ71" s="973"/>
      <c r="EA71" s="194"/>
    </row>
    <row r="72" spans="1:131" s="195" customFormat="1" ht="26.25" customHeight="1">
      <c r="A72" s="209">
        <v>5</v>
      </c>
      <c r="B72" s="964" t="s">
        <v>596</v>
      </c>
      <c r="C72" s="965"/>
      <c r="D72" s="965"/>
      <c r="E72" s="965"/>
      <c r="F72" s="965"/>
      <c r="G72" s="965"/>
      <c r="H72" s="965"/>
      <c r="I72" s="965"/>
      <c r="J72" s="965"/>
      <c r="K72" s="965"/>
      <c r="L72" s="965"/>
      <c r="M72" s="965"/>
      <c r="N72" s="965"/>
      <c r="O72" s="965"/>
      <c r="P72" s="966"/>
      <c r="Q72" s="948">
        <v>372</v>
      </c>
      <c r="R72" s="949"/>
      <c r="S72" s="949"/>
      <c r="T72" s="949"/>
      <c r="U72" s="949"/>
      <c r="V72" s="949">
        <v>361</v>
      </c>
      <c r="W72" s="949"/>
      <c r="X72" s="949"/>
      <c r="Y72" s="949"/>
      <c r="Z72" s="949"/>
      <c r="AA72" s="949">
        <v>11</v>
      </c>
      <c r="AB72" s="949"/>
      <c r="AC72" s="949"/>
      <c r="AD72" s="949"/>
      <c r="AE72" s="949"/>
      <c r="AF72" s="949">
        <v>11</v>
      </c>
      <c r="AG72" s="949"/>
      <c r="AH72" s="949"/>
      <c r="AI72" s="949"/>
      <c r="AJ72" s="949"/>
      <c r="AK72" s="949">
        <v>20</v>
      </c>
      <c r="AL72" s="949"/>
      <c r="AM72" s="949"/>
      <c r="AN72" s="949"/>
      <c r="AO72" s="949"/>
      <c r="AP72" s="949">
        <v>596</v>
      </c>
      <c r="AQ72" s="949"/>
      <c r="AR72" s="949"/>
      <c r="AS72" s="949"/>
      <c r="AT72" s="949"/>
      <c r="AU72" s="949">
        <v>321</v>
      </c>
      <c r="AV72" s="949"/>
      <c r="AW72" s="949"/>
      <c r="AX72" s="949"/>
      <c r="AY72" s="949"/>
      <c r="AZ72" s="959"/>
      <c r="BA72" s="959"/>
      <c r="BB72" s="959"/>
      <c r="BC72" s="959"/>
      <c r="BD72" s="960"/>
      <c r="BE72" s="213"/>
      <c r="BF72" s="213"/>
      <c r="BG72" s="213"/>
      <c r="BH72" s="213"/>
      <c r="BI72" s="213"/>
      <c r="BJ72" s="213"/>
      <c r="BK72" s="213"/>
      <c r="BL72" s="213"/>
      <c r="BM72" s="213"/>
      <c r="BN72" s="213"/>
      <c r="BO72" s="213"/>
      <c r="BP72" s="213"/>
      <c r="BQ72" s="210">
        <v>66</v>
      </c>
      <c r="BR72" s="215"/>
      <c r="BS72" s="974"/>
      <c r="BT72" s="975"/>
      <c r="BU72" s="975"/>
      <c r="BV72" s="975"/>
      <c r="BW72" s="975"/>
      <c r="BX72" s="975"/>
      <c r="BY72" s="975"/>
      <c r="BZ72" s="975"/>
      <c r="CA72" s="975"/>
      <c r="CB72" s="975"/>
      <c r="CC72" s="975"/>
      <c r="CD72" s="975"/>
      <c r="CE72" s="975"/>
      <c r="CF72" s="975"/>
      <c r="CG72" s="976"/>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71"/>
      <c r="DW72" s="972"/>
      <c r="DX72" s="972"/>
      <c r="DY72" s="972"/>
      <c r="DZ72" s="973"/>
      <c r="EA72" s="194"/>
    </row>
    <row r="73" spans="1:131" s="195" customFormat="1" ht="26.25" customHeight="1">
      <c r="A73" s="209">
        <v>6</v>
      </c>
      <c r="B73" s="964" t="s">
        <v>597</v>
      </c>
      <c r="C73" s="965"/>
      <c r="D73" s="965"/>
      <c r="E73" s="965"/>
      <c r="F73" s="965"/>
      <c r="G73" s="965"/>
      <c r="H73" s="965"/>
      <c r="I73" s="965"/>
      <c r="J73" s="965"/>
      <c r="K73" s="965"/>
      <c r="L73" s="965"/>
      <c r="M73" s="965"/>
      <c r="N73" s="965"/>
      <c r="O73" s="965"/>
      <c r="P73" s="966"/>
      <c r="Q73" s="948">
        <v>254</v>
      </c>
      <c r="R73" s="949"/>
      <c r="S73" s="949"/>
      <c r="T73" s="949"/>
      <c r="U73" s="949"/>
      <c r="V73" s="949">
        <v>244</v>
      </c>
      <c r="W73" s="949"/>
      <c r="X73" s="949"/>
      <c r="Y73" s="949"/>
      <c r="Z73" s="949"/>
      <c r="AA73" s="949">
        <v>10</v>
      </c>
      <c r="AB73" s="949"/>
      <c r="AC73" s="949"/>
      <c r="AD73" s="949"/>
      <c r="AE73" s="949"/>
      <c r="AF73" s="949">
        <v>10</v>
      </c>
      <c r="AG73" s="949"/>
      <c r="AH73" s="949"/>
      <c r="AI73" s="949"/>
      <c r="AJ73" s="949"/>
      <c r="AK73" s="949" t="s">
        <v>454</v>
      </c>
      <c r="AL73" s="949"/>
      <c r="AM73" s="949"/>
      <c r="AN73" s="949"/>
      <c r="AO73" s="949"/>
      <c r="AP73" s="949">
        <v>303</v>
      </c>
      <c r="AQ73" s="949"/>
      <c r="AR73" s="949"/>
      <c r="AS73" s="949"/>
      <c r="AT73" s="949"/>
      <c r="AU73" s="949">
        <v>30</v>
      </c>
      <c r="AV73" s="949"/>
      <c r="AW73" s="949"/>
      <c r="AX73" s="949"/>
      <c r="AY73" s="949"/>
      <c r="AZ73" s="959"/>
      <c r="BA73" s="959"/>
      <c r="BB73" s="959"/>
      <c r="BC73" s="959"/>
      <c r="BD73" s="960"/>
      <c r="BE73" s="213"/>
      <c r="BF73" s="213"/>
      <c r="BG73" s="213"/>
      <c r="BH73" s="213"/>
      <c r="BI73" s="213"/>
      <c r="BJ73" s="213"/>
      <c r="BK73" s="213"/>
      <c r="BL73" s="213"/>
      <c r="BM73" s="213"/>
      <c r="BN73" s="213"/>
      <c r="BO73" s="213"/>
      <c r="BP73" s="213"/>
      <c r="BQ73" s="210">
        <v>67</v>
      </c>
      <c r="BR73" s="215"/>
      <c r="BS73" s="974"/>
      <c r="BT73" s="975"/>
      <c r="BU73" s="975"/>
      <c r="BV73" s="975"/>
      <c r="BW73" s="975"/>
      <c r="BX73" s="975"/>
      <c r="BY73" s="975"/>
      <c r="BZ73" s="975"/>
      <c r="CA73" s="975"/>
      <c r="CB73" s="975"/>
      <c r="CC73" s="975"/>
      <c r="CD73" s="975"/>
      <c r="CE73" s="975"/>
      <c r="CF73" s="975"/>
      <c r="CG73" s="976"/>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71"/>
      <c r="DW73" s="972"/>
      <c r="DX73" s="972"/>
      <c r="DY73" s="972"/>
      <c r="DZ73" s="973"/>
      <c r="EA73" s="194"/>
    </row>
    <row r="74" spans="1:131" s="195" customFormat="1" ht="26.25" customHeight="1">
      <c r="A74" s="209">
        <v>7</v>
      </c>
      <c r="B74" s="964" t="s">
        <v>598</v>
      </c>
      <c r="C74" s="965"/>
      <c r="D74" s="965"/>
      <c r="E74" s="965"/>
      <c r="F74" s="965"/>
      <c r="G74" s="965"/>
      <c r="H74" s="965"/>
      <c r="I74" s="965"/>
      <c r="J74" s="965"/>
      <c r="K74" s="965"/>
      <c r="L74" s="965"/>
      <c r="M74" s="965"/>
      <c r="N74" s="965"/>
      <c r="O74" s="965"/>
      <c r="P74" s="966"/>
      <c r="Q74" s="948">
        <v>0</v>
      </c>
      <c r="R74" s="949"/>
      <c r="S74" s="949"/>
      <c r="T74" s="949"/>
      <c r="U74" s="949"/>
      <c r="V74" s="949" t="s">
        <v>454</v>
      </c>
      <c r="W74" s="949"/>
      <c r="X74" s="949"/>
      <c r="Y74" s="949"/>
      <c r="Z74" s="949"/>
      <c r="AA74" s="949">
        <v>0</v>
      </c>
      <c r="AB74" s="949"/>
      <c r="AC74" s="949"/>
      <c r="AD74" s="949"/>
      <c r="AE74" s="949"/>
      <c r="AF74" s="949">
        <v>0</v>
      </c>
      <c r="AG74" s="949"/>
      <c r="AH74" s="949"/>
      <c r="AI74" s="949"/>
      <c r="AJ74" s="949"/>
      <c r="AK74" s="949" t="s">
        <v>610</v>
      </c>
      <c r="AL74" s="949"/>
      <c r="AM74" s="949"/>
      <c r="AN74" s="949"/>
      <c r="AO74" s="949"/>
      <c r="AP74" s="949" t="s">
        <v>607</v>
      </c>
      <c r="AQ74" s="949"/>
      <c r="AR74" s="949"/>
      <c r="AS74" s="949"/>
      <c r="AT74" s="949"/>
      <c r="AU74" s="949" t="s">
        <v>454</v>
      </c>
      <c r="AV74" s="949"/>
      <c r="AW74" s="949"/>
      <c r="AX74" s="949"/>
      <c r="AY74" s="949"/>
      <c r="AZ74" s="959"/>
      <c r="BA74" s="959"/>
      <c r="BB74" s="959"/>
      <c r="BC74" s="959"/>
      <c r="BD74" s="960"/>
      <c r="BE74" s="213"/>
      <c r="BF74" s="213"/>
      <c r="BG74" s="213"/>
      <c r="BH74" s="213"/>
      <c r="BI74" s="213"/>
      <c r="BJ74" s="213"/>
      <c r="BK74" s="213"/>
      <c r="BL74" s="213"/>
      <c r="BM74" s="213"/>
      <c r="BN74" s="213"/>
      <c r="BO74" s="213"/>
      <c r="BP74" s="213"/>
      <c r="BQ74" s="210">
        <v>68</v>
      </c>
      <c r="BR74" s="215"/>
      <c r="BS74" s="974"/>
      <c r="BT74" s="975"/>
      <c r="BU74" s="975"/>
      <c r="BV74" s="975"/>
      <c r="BW74" s="975"/>
      <c r="BX74" s="975"/>
      <c r="BY74" s="975"/>
      <c r="BZ74" s="975"/>
      <c r="CA74" s="975"/>
      <c r="CB74" s="975"/>
      <c r="CC74" s="975"/>
      <c r="CD74" s="975"/>
      <c r="CE74" s="975"/>
      <c r="CF74" s="975"/>
      <c r="CG74" s="976"/>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71"/>
      <c r="DW74" s="972"/>
      <c r="DX74" s="972"/>
      <c r="DY74" s="972"/>
      <c r="DZ74" s="973"/>
      <c r="EA74" s="194"/>
    </row>
    <row r="75" spans="1:131" s="195" customFormat="1" ht="26.25" customHeight="1">
      <c r="A75" s="209">
        <v>8</v>
      </c>
      <c r="B75" s="964" t="s">
        <v>599</v>
      </c>
      <c r="C75" s="965"/>
      <c r="D75" s="965"/>
      <c r="E75" s="965"/>
      <c r="F75" s="965"/>
      <c r="G75" s="965"/>
      <c r="H75" s="965"/>
      <c r="I75" s="965"/>
      <c r="J75" s="965"/>
      <c r="K75" s="965"/>
      <c r="L75" s="965"/>
      <c r="M75" s="965"/>
      <c r="N75" s="965"/>
      <c r="O75" s="965"/>
      <c r="P75" s="966"/>
      <c r="Q75" s="980">
        <v>199</v>
      </c>
      <c r="R75" s="969"/>
      <c r="S75" s="969"/>
      <c r="T75" s="969"/>
      <c r="U75" s="970"/>
      <c r="V75" s="968">
        <v>194</v>
      </c>
      <c r="W75" s="969"/>
      <c r="X75" s="969"/>
      <c r="Y75" s="969"/>
      <c r="Z75" s="970"/>
      <c r="AA75" s="968">
        <v>5</v>
      </c>
      <c r="AB75" s="969"/>
      <c r="AC75" s="969"/>
      <c r="AD75" s="969"/>
      <c r="AE75" s="970"/>
      <c r="AF75" s="968">
        <v>5</v>
      </c>
      <c r="AG75" s="969"/>
      <c r="AH75" s="969"/>
      <c r="AI75" s="969"/>
      <c r="AJ75" s="970"/>
      <c r="AK75" s="968" t="s">
        <v>608</v>
      </c>
      <c r="AL75" s="969"/>
      <c r="AM75" s="969"/>
      <c r="AN75" s="969"/>
      <c r="AO75" s="970"/>
      <c r="AP75" s="968" t="s">
        <v>609</v>
      </c>
      <c r="AQ75" s="969"/>
      <c r="AR75" s="969"/>
      <c r="AS75" s="969"/>
      <c r="AT75" s="970"/>
      <c r="AU75" s="968" t="s">
        <v>608</v>
      </c>
      <c r="AV75" s="969"/>
      <c r="AW75" s="969"/>
      <c r="AX75" s="969"/>
      <c r="AY75" s="970"/>
      <c r="AZ75" s="959"/>
      <c r="BA75" s="959"/>
      <c r="BB75" s="959"/>
      <c r="BC75" s="959"/>
      <c r="BD75" s="960"/>
      <c r="BE75" s="213"/>
      <c r="BF75" s="213"/>
      <c r="BG75" s="213"/>
      <c r="BH75" s="213"/>
      <c r="BI75" s="213"/>
      <c r="BJ75" s="213"/>
      <c r="BK75" s="213"/>
      <c r="BL75" s="213"/>
      <c r="BM75" s="213"/>
      <c r="BN75" s="213"/>
      <c r="BO75" s="213"/>
      <c r="BP75" s="213"/>
      <c r="BQ75" s="210">
        <v>69</v>
      </c>
      <c r="BR75" s="215"/>
      <c r="BS75" s="974"/>
      <c r="BT75" s="975"/>
      <c r="BU75" s="975"/>
      <c r="BV75" s="975"/>
      <c r="BW75" s="975"/>
      <c r="BX75" s="975"/>
      <c r="BY75" s="975"/>
      <c r="BZ75" s="975"/>
      <c r="CA75" s="975"/>
      <c r="CB75" s="975"/>
      <c r="CC75" s="975"/>
      <c r="CD75" s="975"/>
      <c r="CE75" s="975"/>
      <c r="CF75" s="975"/>
      <c r="CG75" s="976"/>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71"/>
      <c r="DW75" s="972"/>
      <c r="DX75" s="972"/>
      <c r="DY75" s="972"/>
      <c r="DZ75" s="973"/>
      <c r="EA75" s="194"/>
    </row>
    <row r="76" spans="1:131" s="195" customFormat="1" ht="26.25" customHeight="1">
      <c r="A76" s="209">
        <v>9</v>
      </c>
      <c r="B76" s="964" t="s">
        <v>600</v>
      </c>
      <c r="C76" s="965"/>
      <c r="D76" s="965"/>
      <c r="E76" s="965"/>
      <c r="F76" s="965"/>
      <c r="G76" s="965"/>
      <c r="H76" s="965"/>
      <c r="I76" s="965"/>
      <c r="J76" s="965"/>
      <c r="K76" s="965"/>
      <c r="L76" s="965"/>
      <c r="M76" s="965"/>
      <c r="N76" s="965"/>
      <c r="O76" s="965"/>
      <c r="P76" s="966"/>
      <c r="Q76" s="980"/>
      <c r="R76" s="969"/>
      <c r="S76" s="969"/>
      <c r="T76" s="969"/>
      <c r="U76" s="970"/>
      <c r="V76" s="968"/>
      <c r="W76" s="969"/>
      <c r="X76" s="969"/>
      <c r="Y76" s="969"/>
      <c r="Z76" s="970"/>
      <c r="AA76" s="968"/>
      <c r="AB76" s="969"/>
      <c r="AC76" s="969"/>
      <c r="AD76" s="969"/>
      <c r="AE76" s="970"/>
      <c r="AF76" s="968"/>
      <c r="AG76" s="969"/>
      <c r="AH76" s="969"/>
      <c r="AI76" s="969"/>
      <c r="AJ76" s="970"/>
      <c r="AK76" s="968"/>
      <c r="AL76" s="969"/>
      <c r="AM76" s="969"/>
      <c r="AN76" s="969"/>
      <c r="AO76" s="970"/>
      <c r="AP76" s="968"/>
      <c r="AQ76" s="969"/>
      <c r="AR76" s="969"/>
      <c r="AS76" s="969"/>
      <c r="AT76" s="970"/>
      <c r="AU76" s="968"/>
      <c r="AV76" s="969"/>
      <c r="AW76" s="969"/>
      <c r="AX76" s="969"/>
      <c r="AY76" s="970"/>
      <c r="AZ76" s="959"/>
      <c r="BA76" s="959"/>
      <c r="BB76" s="959"/>
      <c r="BC76" s="959"/>
      <c r="BD76" s="960"/>
      <c r="BE76" s="213"/>
      <c r="BF76" s="213"/>
      <c r="BG76" s="213"/>
      <c r="BH76" s="213"/>
      <c r="BI76" s="213"/>
      <c r="BJ76" s="213"/>
      <c r="BK76" s="213"/>
      <c r="BL76" s="213"/>
      <c r="BM76" s="213"/>
      <c r="BN76" s="213"/>
      <c r="BO76" s="213"/>
      <c r="BP76" s="213"/>
      <c r="BQ76" s="210">
        <v>70</v>
      </c>
      <c r="BR76" s="215"/>
      <c r="BS76" s="974"/>
      <c r="BT76" s="975"/>
      <c r="BU76" s="975"/>
      <c r="BV76" s="975"/>
      <c r="BW76" s="975"/>
      <c r="BX76" s="975"/>
      <c r="BY76" s="975"/>
      <c r="BZ76" s="975"/>
      <c r="CA76" s="975"/>
      <c r="CB76" s="975"/>
      <c r="CC76" s="975"/>
      <c r="CD76" s="975"/>
      <c r="CE76" s="975"/>
      <c r="CF76" s="975"/>
      <c r="CG76" s="976"/>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71"/>
      <c r="DW76" s="972"/>
      <c r="DX76" s="972"/>
      <c r="DY76" s="972"/>
      <c r="DZ76" s="973"/>
      <c r="EA76" s="194"/>
    </row>
    <row r="77" spans="1:131" s="195" customFormat="1" ht="26.25" customHeight="1">
      <c r="A77" s="209">
        <v>10</v>
      </c>
      <c r="B77" s="964" t="s">
        <v>594</v>
      </c>
      <c r="C77" s="965"/>
      <c r="D77" s="965"/>
      <c r="E77" s="965"/>
      <c r="F77" s="965"/>
      <c r="G77" s="965"/>
      <c r="H77" s="965"/>
      <c r="I77" s="965"/>
      <c r="J77" s="965"/>
      <c r="K77" s="965"/>
      <c r="L77" s="965"/>
      <c r="M77" s="965"/>
      <c r="N77" s="965"/>
      <c r="O77" s="965"/>
      <c r="P77" s="966"/>
      <c r="Q77" s="980">
        <v>42</v>
      </c>
      <c r="R77" s="969"/>
      <c r="S77" s="969"/>
      <c r="T77" s="969"/>
      <c r="U77" s="970"/>
      <c r="V77" s="968">
        <v>41</v>
      </c>
      <c r="W77" s="969"/>
      <c r="X77" s="969"/>
      <c r="Y77" s="969"/>
      <c r="Z77" s="970"/>
      <c r="AA77" s="968">
        <v>1</v>
      </c>
      <c r="AB77" s="969"/>
      <c r="AC77" s="969"/>
      <c r="AD77" s="969"/>
      <c r="AE77" s="970"/>
      <c r="AF77" s="968">
        <v>1</v>
      </c>
      <c r="AG77" s="969"/>
      <c r="AH77" s="969"/>
      <c r="AI77" s="969"/>
      <c r="AJ77" s="970"/>
      <c r="AK77" s="968" t="s">
        <v>454</v>
      </c>
      <c r="AL77" s="969"/>
      <c r="AM77" s="969"/>
      <c r="AN77" s="969"/>
      <c r="AO77" s="970"/>
      <c r="AP77" s="968" t="s">
        <v>454</v>
      </c>
      <c r="AQ77" s="969"/>
      <c r="AR77" s="969"/>
      <c r="AS77" s="969"/>
      <c r="AT77" s="970"/>
      <c r="AU77" s="968" t="s">
        <v>454</v>
      </c>
      <c r="AV77" s="969"/>
      <c r="AW77" s="969"/>
      <c r="AX77" s="969"/>
      <c r="AY77" s="970"/>
      <c r="AZ77" s="959"/>
      <c r="BA77" s="959"/>
      <c r="BB77" s="959"/>
      <c r="BC77" s="959"/>
      <c r="BD77" s="960"/>
      <c r="BE77" s="213"/>
      <c r="BF77" s="213"/>
      <c r="BG77" s="213"/>
      <c r="BH77" s="213"/>
      <c r="BI77" s="213"/>
      <c r="BJ77" s="213"/>
      <c r="BK77" s="213"/>
      <c r="BL77" s="213"/>
      <c r="BM77" s="213"/>
      <c r="BN77" s="213"/>
      <c r="BO77" s="213"/>
      <c r="BP77" s="213"/>
      <c r="BQ77" s="210">
        <v>71</v>
      </c>
      <c r="BR77" s="215"/>
      <c r="BS77" s="974"/>
      <c r="BT77" s="975"/>
      <c r="BU77" s="975"/>
      <c r="BV77" s="975"/>
      <c r="BW77" s="975"/>
      <c r="BX77" s="975"/>
      <c r="BY77" s="975"/>
      <c r="BZ77" s="975"/>
      <c r="CA77" s="975"/>
      <c r="CB77" s="975"/>
      <c r="CC77" s="975"/>
      <c r="CD77" s="975"/>
      <c r="CE77" s="975"/>
      <c r="CF77" s="975"/>
      <c r="CG77" s="976"/>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71"/>
      <c r="DW77" s="972"/>
      <c r="DX77" s="972"/>
      <c r="DY77" s="972"/>
      <c r="DZ77" s="973"/>
      <c r="EA77" s="194"/>
    </row>
    <row r="78" spans="1:131" s="195" customFormat="1" ht="26.25" customHeight="1">
      <c r="A78" s="209">
        <v>11</v>
      </c>
      <c r="B78" s="964" t="s">
        <v>601</v>
      </c>
      <c r="C78" s="965"/>
      <c r="D78" s="965"/>
      <c r="E78" s="965"/>
      <c r="F78" s="965"/>
      <c r="G78" s="965"/>
      <c r="H78" s="965"/>
      <c r="I78" s="965"/>
      <c r="J78" s="965"/>
      <c r="K78" s="965"/>
      <c r="L78" s="965"/>
      <c r="M78" s="965"/>
      <c r="N78" s="965"/>
      <c r="O78" s="965"/>
      <c r="P78" s="966"/>
      <c r="Q78" s="948">
        <v>48</v>
      </c>
      <c r="R78" s="949"/>
      <c r="S78" s="949"/>
      <c r="T78" s="949"/>
      <c r="U78" s="949"/>
      <c r="V78" s="949">
        <v>40</v>
      </c>
      <c r="W78" s="949"/>
      <c r="X78" s="949"/>
      <c r="Y78" s="949"/>
      <c r="Z78" s="949"/>
      <c r="AA78" s="949">
        <v>8</v>
      </c>
      <c r="AB78" s="949"/>
      <c r="AC78" s="949"/>
      <c r="AD78" s="949"/>
      <c r="AE78" s="949"/>
      <c r="AF78" s="949">
        <v>8</v>
      </c>
      <c r="AG78" s="949"/>
      <c r="AH78" s="949"/>
      <c r="AI78" s="949"/>
      <c r="AJ78" s="949"/>
      <c r="AK78" s="949" t="s">
        <v>612</v>
      </c>
      <c r="AL78" s="949"/>
      <c r="AM78" s="949"/>
      <c r="AN78" s="949"/>
      <c r="AO78" s="949"/>
      <c r="AP78" s="949" t="s">
        <v>454</v>
      </c>
      <c r="AQ78" s="949"/>
      <c r="AR78" s="949"/>
      <c r="AS78" s="949"/>
      <c r="AT78" s="949"/>
      <c r="AU78" s="949" t="s">
        <v>454</v>
      </c>
      <c r="AV78" s="949"/>
      <c r="AW78" s="949"/>
      <c r="AX78" s="949"/>
      <c r="AY78" s="949"/>
      <c r="AZ78" s="959"/>
      <c r="BA78" s="959"/>
      <c r="BB78" s="959"/>
      <c r="BC78" s="959"/>
      <c r="BD78" s="960"/>
      <c r="BE78" s="213"/>
      <c r="BF78" s="213"/>
      <c r="BG78" s="213"/>
      <c r="BH78" s="213"/>
      <c r="BI78" s="213"/>
      <c r="BJ78" s="216"/>
      <c r="BK78" s="216"/>
      <c r="BL78" s="216"/>
      <c r="BM78" s="216"/>
      <c r="BN78" s="216"/>
      <c r="BO78" s="213"/>
      <c r="BP78" s="213"/>
      <c r="BQ78" s="210">
        <v>72</v>
      </c>
      <c r="BR78" s="215"/>
      <c r="BS78" s="974"/>
      <c r="BT78" s="975"/>
      <c r="BU78" s="975"/>
      <c r="BV78" s="975"/>
      <c r="BW78" s="975"/>
      <c r="BX78" s="975"/>
      <c r="BY78" s="975"/>
      <c r="BZ78" s="975"/>
      <c r="CA78" s="975"/>
      <c r="CB78" s="975"/>
      <c r="CC78" s="975"/>
      <c r="CD78" s="975"/>
      <c r="CE78" s="975"/>
      <c r="CF78" s="975"/>
      <c r="CG78" s="976"/>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71"/>
      <c r="DW78" s="972"/>
      <c r="DX78" s="972"/>
      <c r="DY78" s="972"/>
      <c r="DZ78" s="973"/>
      <c r="EA78" s="194"/>
    </row>
    <row r="79" spans="1:131" s="195" customFormat="1" ht="26.25" customHeight="1">
      <c r="A79" s="209">
        <v>12</v>
      </c>
      <c r="B79" s="964" t="s">
        <v>602</v>
      </c>
      <c r="C79" s="965"/>
      <c r="D79" s="965"/>
      <c r="E79" s="965"/>
      <c r="F79" s="965"/>
      <c r="G79" s="965"/>
      <c r="H79" s="965"/>
      <c r="I79" s="965"/>
      <c r="J79" s="965"/>
      <c r="K79" s="965"/>
      <c r="L79" s="965"/>
      <c r="M79" s="965"/>
      <c r="N79" s="965"/>
      <c r="O79" s="965"/>
      <c r="P79" s="966"/>
      <c r="Q79" s="948">
        <v>868</v>
      </c>
      <c r="R79" s="949"/>
      <c r="S79" s="949"/>
      <c r="T79" s="949"/>
      <c r="U79" s="949"/>
      <c r="V79" s="949">
        <v>836</v>
      </c>
      <c r="W79" s="949"/>
      <c r="X79" s="949"/>
      <c r="Y79" s="949"/>
      <c r="Z79" s="949"/>
      <c r="AA79" s="949">
        <v>32</v>
      </c>
      <c r="AB79" s="949"/>
      <c r="AC79" s="949"/>
      <c r="AD79" s="949"/>
      <c r="AE79" s="949"/>
      <c r="AF79" s="949">
        <v>32</v>
      </c>
      <c r="AG79" s="949"/>
      <c r="AH79" s="949"/>
      <c r="AI79" s="949"/>
      <c r="AJ79" s="949"/>
      <c r="AK79" s="949" t="s">
        <v>610</v>
      </c>
      <c r="AL79" s="949"/>
      <c r="AM79" s="949"/>
      <c r="AN79" s="949"/>
      <c r="AO79" s="949"/>
      <c r="AP79" s="949">
        <v>721</v>
      </c>
      <c r="AQ79" s="949"/>
      <c r="AR79" s="949"/>
      <c r="AS79" s="949"/>
      <c r="AT79" s="949"/>
      <c r="AU79" s="949">
        <v>73</v>
      </c>
      <c r="AV79" s="949"/>
      <c r="AW79" s="949"/>
      <c r="AX79" s="949"/>
      <c r="AY79" s="949"/>
      <c r="AZ79" s="959"/>
      <c r="BA79" s="959"/>
      <c r="BB79" s="959"/>
      <c r="BC79" s="959"/>
      <c r="BD79" s="960"/>
      <c r="BE79" s="213"/>
      <c r="BF79" s="213"/>
      <c r="BG79" s="213"/>
      <c r="BH79" s="213"/>
      <c r="BI79" s="213"/>
      <c r="BJ79" s="216"/>
      <c r="BK79" s="216"/>
      <c r="BL79" s="216"/>
      <c r="BM79" s="216"/>
      <c r="BN79" s="216"/>
      <c r="BO79" s="213"/>
      <c r="BP79" s="213"/>
      <c r="BQ79" s="210">
        <v>73</v>
      </c>
      <c r="BR79" s="215"/>
      <c r="BS79" s="974"/>
      <c r="BT79" s="975"/>
      <c r="BU79" s="975"/>
      <c r="BV79" s="975"/>
      <c r="BW79" s="975"/>
      <c r="BX79" s="975"/>
      <c r="BY79" s="975"/>
      <c r="BZ79" s="975"/>
      <c r="CA79" s="975"/>
      <c r="CB79" s="975"/>
      <c r="CC79" s="975"/>
      <c r="CD79" s="975"/>
      <c r="CE79" s="975"/>
      <c r="CF79" s="975"/>
      <c r="CG79" s="976"/>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71"/>
      <c r="DW79" s="972"/>
      <c r="DX79" s="972"/>
      <c r="DY79" s="972"/>
      <c r="DZ79" s="973"/>
      <c r="EA79" s="194"/>
    </row>
    <row r="80" spans="1:131" s="195" customFormat="1" ht="26.25" customHeight="1">
      <c r="A80" s="209">
        <v>13</v>
      </c>
      <c r="B80" s="964" t="s">
        <v>603</v>
      </c>
      <c r="C80" s="965"/>
      <c r="D80" s="965"/>
      <c r="E80" s="965"/>
      <c r="F80" s="965"/>
      <c r="G80" s="965"/>
      <c r="H80" s="965"/>
      <c r="I80" s="965"/>
      <c r="J80" s="965"/>
      <c r="K80" s="965"/>
      <c r="L80" s="965"/>
      <c r="M80" s="965"/>
      <c r="N80" s="965"/>
      <c r="O80" s="965"/>
      <c r="P80" s="966"/>
      <c r="Q80" s="948">
        <v>124</v>
      </c>
      <c r="R80" s="949"/>
      <c r="S80" s="949"/>
      <c r="T80" s="949"/>
      <c r="U80" s="949"/>
      <c r="V80" s="949">
        <v>105</v>
      </c>
      <c r="W80" s="949"/>
      <c r="X80" s="949"/>
      <c r="Y80" s="949"/>
      <c r="Z80" s="949"/>
      <c r="AA80" s="949">
        <v>19</v>
      </c>
      <c r="AB80" s="949"/>
      <c r="AC80" s="949"/>
      <c r="AD80" s="949"/>
      <c r="AE80" s="949"/>
      <c r="AF80" s="949">
        <v>19</v>
      </c>
      <c r="AG80" s="949"/>
      <c r="AH80" s="949"/>
      <c r="AI80" s="949"/>
      <c r="AJ80" s="949"/>
      <c r="AK80" s="949" t="s">
        <v>454</v>
      </c>
      <c r="AL80" s="949"/>
      <c r="AM80" s="949"/>
      <c r="AN80" s="949"/>
      <c r="AO80" s="949"/>
      <c r="AP80" s="949" t="s">
        <v>607</v>
      </c>
      <c r="AQ80" s="949"/>
      <c r="AR80" s="949"/>
      <c r="AS80" s="949"/>
      <c r="AT80" s="949"/>
      <c r="AU80" s="949" t="s">
        <v>610</v>
      </c>
      <c r="AV80" s="949"/>
      <c r="AW80" s="949"/>
      <c r="AX80" s="949"/>
      <c r="AY80" s="949"/>
      <c r="AZ80" s="959"/>
      <c r="BA80" s="959"/>
      <c r="BB80" s="959"/>
      <c r="BC80" s="959"/>
      <c r="BD80" s="960"/>
      <c r="BE80" s="213"/>
      <c r="BF80" s="213"/>
      <c r="BG80" s="213"/>
      <c r="BH80" s="213"/>
      <c r="BI80" s="213"/>
      <c r="BJ80" s="213"/>
      <c r="BK80" s="213"/>
      <c r="BL80" s="213"/>
      <c r="BM80" s="213"/>
      <c r="BN80" s="213"/>
      <c r="BO80" s="213"/>
      <c r="BP80" s="213"/>
      <c r="BQ80" s="210">
        <v>74</v>
      </c>
      <c r="BR80" s="215"/>
      <c r="BS80" s="974"/>
      <c r="BT80" s="975"/>
      <c r="BU80" s="975"/>
      <c r="BV80" s="975"/>
      <c r="BW80" s="975"/>
      <c r="BX80" s="975"/>
      <c r="BY80" s="975"/>
      <c r="BZ80" s="975"/>
      <c r="CA80" s="975"/>
      <c r="CB80" s="975"/>
      <c r="CC80" s="975"/>
      <c r="CD80" s="975"/>
      <c r="CE80" s="975"/>
      <c r="CF80" s="975"/>
      <c r="CG80" s="976"/>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71"/>
      <c r="DW80" s="972"/>
      <c r="DX80" s="972"/>
      <c r="DY80" s="972"/>
      <c r="DZ80" s="973"/>
      <c r="EA80" s="194"/>
    </row>
    <row r="81" spans="1:131" s="195" customFormat="1" ht="26.25" customHeight="1">
      <c r="A81" s="209">
        <v>14</v>
      </c>
      <c r="B81" s="964" t="s">
        <v>604</v>
      </c>
      <c r="C81" s="965"/>
      <c r="D81" s="965"/>
      <c r="E81" s="965"/>
      <c r="F81" s="965"/>
      <c r="G81" s="965"/>
      <c r="H81" s="965"/>
      <c r="I81" s="965"/>
      <c r="J81" s="965"/>
      <c r="K81" s="965"/>
      <c r="L81" s="965"/>
      <c r="M81" s="965"/>
      <c r="N81" s="965"/>
      <c r="O81" s="965"/>
      <c r="P81" s="966"/>
      <c r="Q81" s="948"/>
      <c r="R81" s="949"/>
      <c r="S81" s="949"/>
      <c r="T81" s="949"/>
      <c r="U81" s="949"/>
      <c r="V81" s="949"/>
      <c r="W81" s="949"/>
      <c r="X81" s="949"/>
      <c r="Y81" s="949"/>
      <c r="Z81" s="949"/>
      <c r="AA81" s="949"/>
      <c r="AB81" s="949"/>
      <c r="AC81" s="949"/>
      <c r="AD81" s="949"/>
      <c r="AE81" s="949"/>
      <c r="AF81" s="949"/>
      <c r="AG81" s="949"/>
      <c r="AH81" s="949"/>
      <c r="AI81" s="949"/>
      <c r="AJ81" s="949"/>
      <c r="AK81" s="949"/>
      <c r="AL81" s="949"/>
      <c r="AM81" s="949"/>
      <c r="AN81" s="949"/>
      <c r="AO81" s="949"/>
      <c r="AP81" s="949"/>
      <c r="AQ81" s="949"/>
      <c r="AR81" s="949"/>
      <c r="AS81" s="949"/>
      <c r="AT81" s="949"/>
      <c r="AU81" s="949"/>
      <c r="AV81" s="949"/>
      <c r="AW81" s="949"/>
      <c r="AX81" s="949"/>
      <c r="AY81" s="949"/>
      <c r="AZ81" s="959"/>
      <c r="BA81" s="959"/>
      <c r="BB81" s="959"/>
      <c r="BC81" s="959"/>
      <c r="BD81" s="960"/>
      <c r="BE81" s="213"/>
      <c r="BF81" s="213"/>
      <c r="BG81" s="213"/>
      <c r="BH81" s="213"/>
      <c r="BI81" s="213"/>
      <c r="BJ81" s="213"/>
      <c r="BK81" s="213"/>
      <c r="BL81" s="213"/>
      <c r="BM81" s="213"/>
      <c r="BN81" s="213"/>
      <c r="BO81" s="213"/>
      <c r="BP81" s="213"/>
      <c r="BQ81" s="210">
        <v>75</v>
      </c>
      <c r="BR81" s="215"/>
      <c r="BS81" s="974"/>
      <c r="BT81" s="975"/>
      <c r="BU81" s="975"/>
      <c r="BV81" s="975"/>
      <c r="BW81" s="975"/>
      <c r="BX81" s="975"/>
      <c r="BY81" s="975"/>
      <c r="BZ81" s="975"/>
      <c r="CA81" s="975"/>
      <c r="CB81" s="975"/>
      <c r="CC81" s="975"/>
      <c r="CD81" s="975"/>
      <c r="CE81" s="975"/>
      <c r="CF81" s="975"/>
      <c r="CG81" s="976"/>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71"/>
      <c r="DW81" s="972"/>
      <c r="DX81" s="972"/>
      <c r="DY81" s="972"/>
      <c r="DZ81" s="973"/>
      <c r="EA81" s="194"/>
    </row>
    <row r="82" spans="1:131" s="195" customFormat="1" ht="26.25" customHeight="1">
      <c r="A82" s="209">
        <v>15</v>
      </c>
      <c r="B82" s="964" t="s">
        <v>594</v>
      </c>
      <c r="C82" s="965"/>
      <c r="D82" s="965"/>
      <c r="E82" s="965"/>
      <c r="F82" s="965"/>
      <c r="G82" s="965"/>
      <c r="H82" s="965"/>
      <c r="I82" s="965"/>
      <c r="J82" s="965"/>
      <c r="K82" s="965"/>
      <c r="L82" s="965"/>
      <c r="M82" s="965"/>
      <c r="N82" s="965"/>
      <c r="O82" s="965"/>
      <c r="P82" s="966"/>
      <c r="Q82" s="948">
        <v>1786</v>
      </c>
      <c r="R82" s="949"/>
      <c r="S82" s="949"/>
      <c r="T82" s="949"/>
      <c r="U82" s="949"/>
      <c r="V82" s="949">
        <v>1618</v>
      </c>
      <c r="W82" s="949"/>
      <c r="X82" s="949"/>
      <c r="Y82" s="949"/>
      <c r="Z82" s="949"/>
      <c r="AA82" s="949">
        <v>167</v>
      </c>
      <c r="AB82" s="949"/>
      <c r="AC82" s="949"/>
      <c r="AD82" s="949"/>
      <c r="AE82" s="949"/>
      <c r="AF82" s="949">
        <v>167</v>
      </c>
      <c r="AG82" s="949"/>
      <c r="AH82" s="949"/>
      <c r="AI82" s="949"/>
      <c r="AJ82" s="949"/>
      <c r="AK82" s="949">
        <v>4</v>
      </c>
      <c r="AL82" s="949"/>
      <c r="AM82" s="949"/>
      <c r="AN82" s="949"/>
      <c r="AO82" s="949"/>
      <c r="AP82" s="949" t="s">
        <v>608</v>
      </c>
      <c r="AQ82" s="949"/>
      <c r="AR82" s="949"/>
      <c r="AS82" s="949"/>
      <c r="AT82" s="949"/>
      <c r="AU82" s="949" t="s">
        <v>608</v>
      </c>
      <c r="AV82" s="949"/>
      <c r="AW82" s="949"/>
      <c r="AX82" s="949"/>
      <c r="AY82" s="949"/>
      <c r="AZ82" s="959"/>
      <c r="BA82" s="959"/>
      <c r="BB82" s="959"/>
      <c r="BC82" s="959"/>
      <c r="BD82" s="960"/>
      <c r="BE82" s="213"/>
      <c r="BF82" s="213"/>
      <c r="BG82" s="213"/>
      <c r="BH82" s="213"/>
      <c r="BI82" s="213"/>
      <c r="BJ82" s="213"/>
      <c r="BK82" s="213"/>
      <c r="BL82" s="213"/>
      <c r="BM82" s="213"/>
      <c r="BN82" s="213"/>
      <c r="BO82" s="213"/>
      <c r="BP82" s="213"/>
      <c r="BQ82" s="210">
        <v>76</v>
      </c>
      <c r="BR82" s="215"/>
      <c r="BS82" s="974"/>
      <c r="BT82" s="975"/>
      <c r="BU82" s="975"/>
      <c r="BV82" s="975"/>
      <c r="BW82" s="975"/>
      <c r="BX82" s="975"/>
      <c r="BY82" s="975"/>
      <c r="BZ82" s="975"/>
      <c r="CA82" s="975"/>
      <c r="CB82" s="975"/>
      <c r="CC82" s="975"/>
      <c r="CD82" s="975"/>
      <c r="CE82" s="975"/>
      <c r="CF82" s="975"/>
      <c r="CG82" s="976"/>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71"/>
      <c r="DW82" s="972"/>
      <c r="DX82" s="972"/>
      <c r="DY82" s="972"/>
      <c r="DZ82" s="973"/>
      <c r="EA82" s="194"/>
    </row>
    <row r="83" spans="1:131" s="195" customFormat="1" ht="26.25" customHeight="1">
      <c r="A83" s="209">
        <v>16</v>
      </c>
      <c r="B83" s="964" t="s">
        <v>605</v>
      </c>
      <c r="C83" s="965"/>
      <c r="D83" s="965"/>
      <c r="E83" s="965"/>
      <c r="F83" s="965"/>
      <c r="G83" s="965"/>
      <c r="H83" s="965"/>
      <c r="I83" s="965"/>
      <c r="J83" s="965"/>
      <c r="K83" s="965"/>
      <c r="L83" s="965"/>
      <c r="M83" s="965"/>
      <c r="N83" s="965"/>
      <c r="O83" s="965"/>
      <c r="P83" s="966"/>
      <c r="Q83" s="948">
        <v>247371</v>
      </c>
      <c r="R83" s="949"/>
      <c r="S83" s="949"/>
      <c r="T83" s="949"/>
      <c r="U83" s="949"/>
      <c r="V83" s="949">
        <v>238319</v>
      </c>
      <c r="W83" s="949"/>
      <c r="X83" s="949"/>
      <c r="Y83" s="949"/>
      <c r="Z83" s="949"/>
      <c r="AA83" s="949">
        <v>9052</v>
      </c>
      <c r="AB83" s="949"/>
      <c r="AC83" s="949"/>
      <c r="AD83" s="949"/>
      <c r="AE83" s="949"/>
      <c r="AF83" s="949">
        <v>9052</v>
      </c>
      <c r="AG83" s="949"/>
      <c r="AH83" s="949"/>
      <c r="AI83" s="949"/>
      <c r="AJ83" s="949"/>
      <c r="AK83" s="949">
        <v>2941</v>
      </c>
      <c r="AL83" s="949"/>
      <c r="AM83" s="949"/>
      <c r="AN83" s="949"/>
      <c r="AO83" s="949"/>
      <c r="AP83" s="949" t="s">
        <v>608</v>
      </c>
      <c r="AQ83" s="949"/>
      <c r="AR83" s="949"/>
      <c r="AS83" s="949"/>
      <c r="AT83" s="949"/>
      <c r="AU83" s="949" t="s">
        <v>609</v>
      </c>
      <c r="AV83" s="949"/>
      <c r="AW83" s="949"/>
      <c r="AX83" s="949"/>
      <c r="AY83" s="949"/>
      <c r="AZ83" s="959"/>
      <c r="BA83" s="959"/>
      <c r="BB83" s="959"/>
      <c r="BC83" s="959"/>
      <c r="BD83" s="960"/>
      <c r="BE83" s="213"/>
      <c r="BF83" s="213"/>
      <c r="BG83" s="213"/>
      <c r="BH83" s="213"/>
      <c r="BI83" s="213"/>
      <c r="BJ83" s="213"/>
      <c r="BK83" s="213"/>
      <c r="BL83" s="213"/>
      <c r="BM83" s="213"/>
      <c r="BN83" s="213"/>
      <c r="BO83" s="213"/>
      <c r="BP83" s="213"/>
      <c r="BQ83" s="210">
        <v>77</v>
      </c>
      <c r="BR83" s="215"/>
      <c r="BS83" s="974"/>
      <c r="BT83" s="975"/>
      <c r="BU83" s="975"/>
      <c r="BV83" s="975"/>
      <c r="BW83" s="975"/>
      <c r="BX83" s="975"/>
      <c r="BY83" s="975"/>
      <c r="BZ83" s="975"/>
      <c r="CA83" s="975"/>
      <c r="CB83" s="975"/>
      <c r="CC83" s="975"/>
      <c r="CD83" s="975"/>
      <c r="CE83" s="975"/>
      <c r="CF83" s="975"/>
      <c r="CG83" s="976"/>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71"/>
      <c r="DW83" s="972"/>
      <c r="DX83" s="972"/>
      <c r="DY83" s="972"/>
      <c r="DZ83" s="973"/>
      <c r="EA83" s="194"/>
    </row>
    <row r="84" spans="1:131" s="195" customFormat="1" ht="26.25" customHeight="1">
      <c r="A84" s="209">
        <v>17</v>
      </c>
      <c r="B84" s="964" t="s">
        <v>606</v>
      </c>
      <c r="C84" s="965"/>
      <c r="D84" s="965"/>
      <c r="E84" s="965"/>
      <c r="F84" s="965"/>
      <c r="G84" s="965"/>
      <c r="H84" s="965"/>
      <c r="I84" s="965"/>
      <c r="J84" s="965"/>
      <c r="K84" s="965"/>
      <c r="L84" s="965"/>
      <c r="M84" s="965"/>
      <c r="N84" s="965"/>
      <c r="O84" s="965"/>
      <c r="P84" s="966"/>
      <c r="Q84" s="948">
        <v>201</v>
      </c>
      <c r="R84" s="949"/>
      <c r="S84" s="949"/>
      <c r="T84" s="949"/>
      <c r="U84" s="949"/>
      <c r="V84" s="949">
        <v>173</v>
      </c>
      <c r="W84" s="949"/>
      <c r="X84" s="949"/>
      <c r="Y84" s="949"/>
      <c r="Z84" s="949"/>
      <c r="AA84" s="949">
        <v>28</v>
      </c>
      <c r="AB84" s="949"/>
      <c r="AC84" s="949"/>
      <c r="AD84" s="949"/>
      <c r="AE84" s="949"/>
      <c r="AF84" s="949">
        <v>28</v>
      </c>
      <c r="AG84" s="949"/>
      <c r="AH84" s="949"/>
      <c r="AI84" s="949"/>
      <c r="AJ84" s="949"/>
      <c r="AK84" s="949" t="s">
        <v>608</v>
      </c>
      <c r="AL84" s="949"/>
      <c r="AM84" s="949"/>
      <c r="AN84" s="949"/>
      <c r="AO84" s="949"/>
      <c r="AP84" s="949" t="s">
        <v>609</v>
      </c>
      <c r="AQ84" s="949"/>
      <c r="AR84" s="949"/>
      <c r="AS84" s="949"/>
      <c r="AT84" s="949"/>
      <c r="AU84" s="949" t="s">
        <v>608</v>
      </c>
      <c r="AV84" s="949"/>
      <c r="AW84" s="949"/>
      <c r="AX84" s="949"/>
      <c r="AY84" s="949"/>
      <c r="AZ84" s="959"/>
      <c r="BA84" s="959"/>
      <c r="BB84" s="959"/>
      <c r="BC84" s="959"/>
      <c r="BD84" s="960"/>
      <c r="BE84" s="213"/>
      <c r="BF84" s="213"/>
      <c r="BG84" s="213"/>
      <c r="BH84" s="213"/>
      <c r="BI84" s="213"/>
      <c r="BJ84" s="213"/>
      <c r="BK84" s="213"/>
      <c r="BL84" s="213"/>
      <c r="BM84" s="213"/>
      <c r="BN84" s="213"/>
      <c r="BO84" s="213"/>
      <c r="BP84" s="213"/>
      <c r="BQ84" s="210">
        <v>78</v>
      </c>
      <c r="BR84" s="215"/>
      <c r="BS84" s="974"/>
      <c r="BT84" s="975"/>
      <c r="BU84" s="975"/>
      <c r="BV84" s="975"/>
      <c r="BW84" s="975"/>
      <c r="BX84" s="975"/>
      <c r="BY84" s="975"/>
      <c r="BZ84" s="975"/>
      <c r="CA84" s="975"/>
      <c r="CB84" s="975"/>
      <c r="CC84" s="975"/>
      <c r="CD84" s="975"/>
      <c r="CE84" s="975"/>
      <c r="CF84" s="975"/>
      <c r="CG84" s="976"/>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71"/>
      <c r="DW84" s="972"/>
      <c r="DX84" s="972"/>
      <c r="DY84" s="972"/>
      <c r="DZ84" s="973"/>
      <c r="EA84" s="194"/>
    </row>
    <row r="85" spans="1:131" s="195" customFormat="1" ht="26.25" customHeight="1">
      <c r="A85" s="209">
        <v>18</v>
      </c>
      <c r="B85" s="945"/>
      <c r="C85" s="946"/>
      <c r="D85" s="946"/>
      <c r="E85" s="946"/>
      <c r="F85" s="946"/>
      <c r="G85" s="946"/>
      <c r="H85" s="946"/>
      <c r="I85" s="946"/>
      <c r="J85" s="946"/>
      <c r="K85" s="946"/>
      <c r="L85" s="946"/>
      <c r="M85" s="946"/>
      <c r="N85" s="946"/>
      <c r="O85" s="946"/>
      <c r="P85" s="947"/>
      <c r="Q85" s="948"/>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49"/>
      <c r="AY85" s="949"/>
      <c r="AZ85" s="959"/>
      <c r="BA85" s="959"/>
      <c r="BB85" s="959"/>
      <c r="BC85" s="959"/>
      <c r="BD85" s="960"/>
      <c r="BE85" s="213"/>
      <c r="BF85" s="213"/>
      <c r="BG85" s="213"/>
      <c r="BH85" s="213"/>
      <c r="BI85" s="213"/>
      <c r="BJ85" s="213"/>
      <c r="BK85" s="213"/>
      <c r="BL85" s="213"/>
      <c r="BM85" s="213"/>
      <c r="BN85" s="213"/>
      <c r="BO85" s="213"/>
      <c r="BP85" s="213"/>
      <c r="BQ85" s="210">
        <v>79</v>
      </c>
      <c r="BR85" s="215"/>
      <c r="BS85" s="974"/>
      <c r="BT85" s="975"/>
      <c r="BU85" s="975"/>
      <c r="BV85" s="975"/>
      <c r="BW85" s="975"/>
      <c r="BX85" s="975"/>
      <c r="BY85" s="975"/>
      <c r="BZ85" s="975"/>
      <c r="CA85" s="975"/>
      <c r="CB85" s="975"/>
      <c r="CC85" s="975"/>
      <c r="CD85" s="975"/>
      <c r="CE85" s="975"/>
      <c r="CF85" s="975"/>
      <c r="CG85" s="976"/>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71"/>
      <c r="DW85" s="972"/>
      <c r="DX85" s="972"/>
      <c r="DY85" s="972"/>
      <c r="DZ85" s="973"/>
      <c r="EA85" s="194"/>
    </row>
    <row r="86" spans="1:131" s="195" customFormat="1" ht="26.25" customHeight="1">
      <c r="A86" s="209">
        <v>19</v>
      </c>
      <c r="B86" s="945"/>
      <c r="C86" s="946"/>
      <c r="D86" s="946"/>
      <c r="E86" s="946"/>
      <c r="F86" s="946"/>
      <c r="G86" s="946"/>
      <c r="H86" s="946"/>
      <c r="I86" s="946"/>
      <c r="J86" s="946"/>
      <c r="K86" s="946"/>
      <c r="L86" s="946"/>
      <c r="M86" s="946"/>
      <c r="N86" s="946"/>
      <c r="O86" s="946"/>
      <c r="P86" s="947"/>
      <c r="Q86" s="948"/>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c r="AU86" s="949"/>
      <c r="AV86" s="949"/>
      <c r="AW86" s="949"/>
      <c r="AX86" s="949"/>
      <c r="AY86" s="949"/>
      <c r="AZ86" s="959"/>
      <c r="BA86" s="959"/>
      <c r="BB86" s="959"/>
      <c r="BC86" s="959"/>
      <c r="BD86" s="960"/>
      <c r="BE86" s="213"/>
      <c r="BF86" s="213"/>
      <c r="BG86" s="213"/>
      <c r="BH86" s="213"/>
      <c r="BI86" s="213"/>
      <c r="BJ86" s="213"/>
      <c r="BK86" s="213"/>
      <c r="BL86" s="213"/>
      <c r="BM86" s="213"/>
      <c r="BN86" s="213"/>
      <c r="BO86" s="213"/>
      <c r="BP86" s="213"/>
      <c r="BQ86" s="210">
        <v>80</v>
      </c>
      <c r="BR86" s="215"/>
      <c r="BS86" s="974"/>
      <c r="BT86" s="975"/>
      <c r="BU86" s="975"/>
      <c r="BV86" s="975"/>
      <c r="BW86" s="975"/>
      <c r="BX86" s="975"/>
      <c r="BY86" s="975"/>
      <c r="BZ86" s="975"/>
      <c r="CA86" s="975"/>
      <c r="CB86" s="975"/>
      <c r="CC86" s="975"/>
      <c r="CD86" s="975"/>
      <c r="CE86" s="975"/>
      <c r="CF86" s="975"/>
      <c r="CG86" s="976"/>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71"/>
      <c r="DW86" s="972"/>
      <c r="DX86" s="972"/>
      <c r="DY86" s="972"/>
      <c r="DZ86" s="973"/>
      <c r="EA86" s="194"/>
    </row>
    <row r="87" spans="1:131" s="195" customFormat="1" ht="26.25" customHeight="1">
      <c r="A87" s="217">
        <v>20</v>
      </c>
      <c r="B87" s="961"/>
      <c r="C87" s="962"/>
      <c r="D87" s="962"/>
      <c r="E87" s="962"/>
      <c r="F87" s="962"/>
      <c r="G87" s="962"/>
      <c r="H87" s="962"/>
      <c r="I87" s="962"/>
      <c r="J87" s="962"/>
      <c r="K87" s="962"/>
      <c r="L87" s="962"/>
      <c r="M87" s="962"/>
      <c r="N87" s="962"/>
      <c r="O87" s="962"/>
      <c r="P87" s="963"/>
      <c r="Q87" s="940"/>
      <c r="R87" s="941"/>
      <c r="S87" s="941"/>
      <c r="T87" s="941"/>
      <c r="U87" s="941"/>
      <c r="V87" s="941"/>
      <c r="W87" s="941"/>
      <c r="X87" s="941"/>
      <c r="Y87" s="941"/>
      <c r="Z87" s="941"/>
      <c r="AA87" s="941"/>
      <c r="AB87" s="941"/>
      <c r="AC87" s="941"/>
      <c r="AD87" s="941"/>
      <c r="AE87" s="941"/>
      <c r="AF87" s="941"/>
      <c r="AG87" s="941"/>
      <c r="AH87" s="941"/>
      <c r="AI87" s="941"/>
      <c r="AJ87" s="941"/>
      <c r="AK87" s="941"/>
      <c r="AL87" s="941"/>
      <c r="AM87" s="941"/>
      <c r="AN87" s="941"/>
      <c r="AO87" s="941"/>
      <c r="AP87" s="941"/>
      <c r="AQ87" s="941"/>
      <c r="AR87" s="941"/>
      <c r="AS87" s="941"/>
      <c r="AT87" s="941"/>
      <c r="AU87" s="941"/>
      <c r="AV87" s="941"/>
      <c r="AW87" s="941"/>
      <c r="AX87" s="941"/>
      <c r="AY87" s="941"/>
      <c r="AZ87" s="957"/>
      <c r="BA87" s="957"/>
      <c r="BB87" s="957"/>
      <c r="BC87" s="957"/>
      <c r="BD87" s="958"/>
      <c r="BE87" s="213"/>
      <c r="BF87" s="213"/>
      <c r="BG87" s="213"/>
      <c r="BH87" s="213"/>
      <c r="BI87" s="213"/>
      <c r="BJ87" s="213"/>
      <c r="BK87" s="213"/>
      <c r="BL87" s="213"/>
      <c r="BM87" s="213"/>
      <c r="BN87" s="213"/>
      <c r="BO87" s="213"/>
      <c r="BP87" s="213"/>
      <c r="BQ87" s="210">
        <v>81</v>
      </c>
      <c r="BR87" s="215"/>
      <c r="BS87" s="974"/>
      <c r="BT87" s="975"/>
      <c r="BU87" s="975"/>
      <c r="BV87" s="975"/>
      <c r="BW87" s="975"/>
      <c r="BX87" s="975"/>
      <c r="BY87" s="975"/>
      <c r="BZ87" s="975"/>
      <c r="CA87" s="975"/>
      <c r="CB87" s="975"/>
      <c r="CC87" s="975"/>
      <c r="CD87" s="975"/>
      <c r="CE87" s="975"/>
      <c r="CF87" s="975"/>
      <c r="CG87" s="976"/>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71"/>
      <c r="DW87" s="972"/>
      <c r="DX87" s="972"/>
      <c r="DY87" s="972"/>
      <c r="DZ87" s="973"/>
      <c r="EA87" s="194"/>
    </row>
    <row r="88" spans="1:131" s="195" customFormat="1" ht="26.25" customHeight="1" thickBot="1">
      <c r="A88" s="212" t="s">
        <v>457</v>
      </c>
      <c r="B88" s="950" t="s">
        <v>494</v>
      </c>
      <c r="C88" s="951"/>
      <c r="D88" s="951"/>
      <c r="E88" s="951"/>
      <c r="F88" s="951"/>
      <c r="G88" s="951"/>
      <c r="H88" s="951"/>
      <c r="I88" s="951"/>
      <c r="J88" s="951"/>
      <c r="K88" s="951"/>
      <c r="L88" s="951"/>
      <c r="M88" s="951"/>
      <c r="N88" s="951"/>
      <c r="O88" s="951"/>
      <c r="P88" s="952"/>
      <c r="Q88" s="953"/>
      <c r="R88" s="939"/>
      <c r="S88" s="939"/>
      <c r="T88" s="939"/>
      <c r="U88" s="939"/>
      <c r="V88" s="939"/>
      <c r="W88" s="939"/>
      <c r="X88" s="939"/>
      <c r="Y88" s="939"/>
      <c r="Z88" s="939"/>
      <c r="AA88" s="939"/>
      <c r="AB88" s="939"/>
      <c r="AC88" s="939"/>
      <c r="AD88" s="939"/>
      <c r="AE88" s="939"/>
      <c r="AF88" s="928"/>
      <c r="AG88" s="928"/>
      <c r="AH88" s="928"/>
      <c r="AI88" s="928"/>
      <c r="AJ88" s="928"/>
      <c r="AK88" s="939"/>
      <c r="AL88" s="939"/>
      <c r="AM88" s="939"/>
      <c r="AN88" s="939"/>
      <c r="AO88" s="939"/>
      <c r="AP88" s="928"/>
      <c r="AQ88" s="928"/>
      <c r="AR88" s="928"/>
      <c r="AS88" s="928"/>
      <c r="AT88" s="928"/>
      <c r="AU88" s="928"/>
      <c r="AV88" s="928"/>
      <c r="AW88" s="928"/>
      <c r="AX88" s="928"/>
      <c r="AY88" s="928"/>
      <c r="AZ88" s="929"/>
      <c r="BA88" s="929"/>
      <c r="BB88" s="929"/>
      <c r="BC88" s="929"/>
      <c r="BD88" s="930"/>
      <c r="BE88" s="213"/>
      <c r="BF88" s="213"/>
      <c r="BG88" s="213"/>
      <c r="BH88" s="213"/>
      <c r="BI88" s="213"/>
      <c r="BJ88" s="213"/>
      <c r="BK88" s="213"/>
      <c r="BL88" s="213"/>
      <c r="BM88" s="213"/>
      <c r="BN88" s="213"/>
      <c r="BO88" s="213"/>
      <c r="BP88" s="213"/>
      <c r="BQ88" s="210">
        <v>82</v>
      </c>
      <c r="BR88" s="215"/>
      <c r="BS88" s="974"/>
      <c r="BT88" s="975"/>
      <c r="BU88" s="975"/>
      <c r="BV88" s="975"/>
      <c r="BW88" s="975"/>
      <c r="BX88" s="975"/>
      <c r="BY88" s="975"/>
      <c r="BZ88" s="975"/>
      <c r="CA88" s="975"/>
      <c r="CB88" s="975"/>
      <c r="CC88" s="975"/>
      <c r="CD88" s="975"/>
      <c r="CE88" s="975"/>
      <c r="CF88" s="975"/>
      <c r="CG88" s="976"/>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71"/>
      <c r="DW88" s="972"/>
      <c r="DX88" s="972"/>
      <c r="DY88" s="972"/>
      <c r="DZ88" s="97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74"/>
      <c r="BT89" s="975"/>
      <c r="BU89" s="975"/>
      <c r="BV89" s="975"/>
      <c r="BW89" s="975"/>
      <c r="BX89" s="975"/>
      <c r="BY89" s="975"/>
      <c r="BZ89" s="975"/>
      <c r="CA89" s="975"/>
      <c r="CB89" s="975"/>
      <c r="CC89" s="975"/>
      <c r="CD89" s="975"/>
      <c r="CE89" s="975"/>
      <c r="CF89" s="975"/>
      <c r="CG89" s="976"/>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71"/>
      <c r="DW89" s="972"/>
      <c r="DX89" s="972"/>
      <c r="DY89" s="972"/>
      <c r="DZ89" s="97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74"/>
      <c r="BT90" s="975"/>
      <c r="BU90" s="975"/>
      <c r="BV90" s="975"/>
      <c r="BW90" s="975"/>
      <c r="BX90" s="975"/>
      <c r="BY90" s="975"/>
      <c r="BZ90" s="975"/>
      <c r="CA90" s="975"/>
      <c r="CB90" s="975"/>
      <c r="CC90" s="975"/>
      <c r="CD90" s="975"/>
      <c r="CE90" s="975"/>
      <c r="CF90" s="975"/>
      <c r="CG90" s="976"/>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71"/>
      <c r="DW90" s="972"/>
      <c r="DX90" s="972"/>
      <c r="DY90" s="972"/>
      <c r="DZ90" s="97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74"/>
      <c r="BT91" s="975"/>
      <c r="BU91" s="975"/>
      <c r="BV91" s="975"/>
      <c r="BW91" s="975"/>
      <c r="BX91" s="975"/>
      <c r="BY91" s="975"/>
      <c r="BZ91" s="975"/>
      <c r="CA91" s="975"/>
      <c r="CB91" s="975"/>
      <c r="CC91" s="975"/>
      <c r="CD91" s="975"/>
      <c r="CE91" s="975"/>
      <c r="CF91" s="975"/>
      <c r="CG91" s="976"/>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71"/>
      <c r="DW91" s="972"/>
      <c r="DX91" s="972"/>
      <c r="DY91" s="972"/>
      <c r="DZ91" s="97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74"/>
      <c r="BT92" s="975"/>
      <c r="BU92" s="975"/>
      <c r="BV92" s="975"/>
      <c r="BW92" s="975"/>
      <c r="BX92" s="975"/>
      <c r="BY92" s="975"/>
      <c r="BZ92" s="975"/>
      <c r="CA92" s="975"/>
      <c r="CB92" s="975"/>
      <c r="CC92" s="975"/>
      <c r="CD92" s="975"/>
      <c r="CE92" s="975"/>
      <c r="CF92" s="975"/>
      <c r="CG92" s="976"/>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71"/>
      <c r="DW92" s="972"/>
      <c r="DX92" s="972"/>
      <c r="DY92" s="972"/>
      <c r="DZ92" s="97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74"/>
      <c r="BT93" s="975"/>
      <c r="BU93" s="975"/>
      <c r="BV93" s="975"/>
      <c r="BW93" s="975"/>
      <c r="BX93" s="975"/>
      <c r="BY93" s="975"/>
      <c r="BZ93" s="975"/>
      <c r="CA93" s="975"/>
      <c r="CB93" s="975"/>
      <c r="CC93" s="975"/>
      <c r="CD93" s="975"/>
      <c r="CE93" s="975"/>
      <c r="CF93" s="975"/>
      <c r="CG93" s="976"/>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71"/>
      <c r="DW93" s="972"/>
      <c r="DX93" s="972"/>
      <c r="DY93" s="972"/>
      <c r="DZ93" s="97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74"/>
      <c r="BT94" s="975"/>
      <c r="BU94" s="975"/>
      <c r="BV94" s="975"/>
      <c r="BW94" s="975"/>
      <c r="BX94" s="975"/>
      <c r="BY94" s="975"/>
      <c r="BZ94" s="975"/>
      <c r="CA94" s="975"/>
      <c r="CB94" s="975"/>
      <c r="CC94" s="975"/>
      <c r="CD94" s="975"/>
      <c r="CE94" s="975"/>
      <c r="CF94" s="975"/>
      <c r="CG94" s="976"/>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71"/>
      <c r="DW94" s="972"/>
      <c r="DX94" s="972"/>
      <c r="DY94" s="972"/>
      <c r="DZ94" s="97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74"/>
      <c r="BT95" s="975"/>
      <c r="BU95" s="975"/>
      <c r="BV95" s="975"/>
      <c r="BW95" s="975"/>
      <c r="BX95" s="975"/>
      <c r="BY95" s="975"/>
      <c r="BZ95" s="975"/>
      <c r="CA95" s="975"/>
      <c r="CB95" s="975"/>
      <c r="CC95" s="975"/>
      <c r="CD95" s="975"/>
      <c r="CE95" s="975"/>
      <c r="CF95" s="975"/>
      <c r="CG95" s="976"/>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71"/>
      <c r="DW95" s="972"/>
      <c r="DX95" s="972"/>
      <c r="DY95" s="972"/>
      <c r="DZ95" s="97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74"/>
      <c r="BT96" s="975"/>
      <c r="BU96" s="975"/>
      <c r="BV96" s="975"/>
      <c r="BW96" s="975"/>
      <c r="BX96" s="975"/>
      <c r="BY96" s="975"/>
      <c r="BZ96" s="975"/>
      <c r="CA96" s="975"/>
      <c r="CB96" s="975"/>
      <c r="CC96" s="975"/>
      <c r="CD96" s="975"/>
      <c r="CE96" s="975"/>
      <c r="CF96" s="975"/>
      <c r="CG96" s="976"/>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71"/>
      <c r="DW96" s="972"/>
      <c r="DX96" s="972"/>
      <c r="DY96" s="972"/>
      <c r="DZ96" s="97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74"/>
      <c r="BT97" s="975"/>
      <c r="BU97" s="975"/>
      <c r="BV97" s="975"/>
      <c r="BW97" s="975"/>
      <c r="BX97" s="975"/>
      <c r="BY97" s="975"/>
      <c r="BZ97" s="975"/>
      <c r="CA97" s="975"/>
      <c r="CB97" s="975"/>
      <c r="CC97" s="975"/>
      <c r="CD97" s="975"/>
      <c r="CE97" s="975"/>
      <c r="CF97" s="975"/>
      <c r="CG97" s="976"/>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71"/>
      <c r="DW97" s="972"/>
      <c r="DX97" s="972"/>
      <c r="DY97" s="972"/>
      <c r="DZ97" s="97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74"/>
      <c r="BT98" s="975"/>
      <c r="BU98" s="975"/>
      <c r="BV98" s="975"/>
      <c r="BW98" s="975"/>
      <c r="BX98" s="975"/>
      <c r="BY98" s="975"/>
      <c r="BZ98" s="975"/>
      <c r="CA98" s="975"/>
      <c r="CB98" s="975"/>
      <c r="CC98" s="975"/>
      <c r="CD98" s="975"/>
      <c r="CE98" s="975"/>
      <c r="CF98" s="975"/>
      <c r="CG98" s="976"/>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71"/>
      <c r="DW98" s="972"/>
      <c r="DX98" s="972"/>
      <c r="DY98" s="972"/>
      <c r="DZ98" s="97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74"/>
      <c r="BT99" s="975"/>
      <c r="BU99" s="975"/>
      <c r="BV99" s="975"/>
      <c r="BW99" s="975"/>
      <c r="BX99" s="975"/>
      <c r="BY99" s="975"/>
      <c r="BZ99" s="975"/>
      <c r="CA99" s="975"/>
      <c r="CB99" s="975"/>
      <c r="CC99" s="975"/>
      <c r="CD99" s="975"/>
      <c r="CE99" s="975"/>
      <c r="CF99" s="975"/>
      <c r="CG99" s="976"/>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71"/>
      <c r="DW99" s="972"/>
      <c r="DX99" s="972"/>
      <c r="DY99" s="972"/>
      <c r="DZ99" s="97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74"/>
      <c r="BT100" s="975"/>
      <c r="BU100" s="975"/>
      <c r="BV100" s="975"/>
      <c r="BW100" s="975"/>
      <c r="BX100" s="975"/>
      <c r="BY100" s="975"/>
      <c r="BZ100" s="975"/>
      <c r="CA100" s="975"/>
      <c r="CB100" s="975"/>
      <c r="CC100" s="975"/>
      <c r="CD100" s="975"/>
      <c r="CE100" s="975"/>
      <c r="CF100" s="975"/>
      <c r="CG100" s="976"/>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71"/>
      <c r="DW100" s="972"/>
      <c r="DX100" s="972"/>
      <c r="DY100" s="972"/>
      <c r="DZ100" s="97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74"/>
      <c r="BT101" s="975"/>
      <c r="BU101" s="975"/>
      <c r="BV101" s="975"/>
      <c r="BW101" s="975"/>
      <c r="BX101" s="975"/>
      <c r="BY101" s="975"/>
      <c r="BZ101" s="975"/>
      <c r="CA101" s="975"/>
      <c r="CB101" s="975"/>
      <c r="CC101" s="975"/>
      <c r="CD101" s="975"/>
      <c r="CE101" s="975"/>
      <c r="CF101" s="975"/>
      <c r="CG101" s="976"/>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71"/>
      <c r="DW101" s="972"/>
      <c r="DX101" s="972"/>
      <c r="DY101" s="972"/>
      <c r="DZ101" s="97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950" t="s">
        <v>495</v>
      </c>
      <c r="BS102" s="951"/>
      <c r="BT102" s="951"/>
      <c r="BU102" s="951"/>
      <c r="BV102" s="951"/>
      <c r="BW102" s="951"/>
      <c r="BX102" s="951"/>
      <c r="BY102" s="951"/>
      <c r="BZ102" s="951"/>
      <c r="CA102" s="951"/>
      <c r="CB102" s="951"/>
      <c r="CC102" s="951"/>
      <c r="CD102" s="951"/>
      <c r="CE102" s="951"/>
      <c r="CF102" s="951"/>
      <c r="CG102" s="952"/>
      <c r="CH102" s="942"/>
      <c r="CI102" s="943"/>
      <c r="CJ102" s="943"/>
      <c r="CK102" s="943"/>
      <c r="CL102" s="944"/>
      <c r="CM102" s="942"/>
      <c r="CN102" s="943"/>
      <c r="CO102" s="943"/>
      <c r="CP102" s="943"/>
      <c r="CQ102" s="944"/>
      <c r="CR102" s="936">
        <v>584</v>
      </c>
      <c r="CS102" s="937"/>
      <c r="CT102" s="937"/>
      <c r="CU102" s="937"/>
      <c r="CV102" s="938"/>
      <c r="CW102" s="936">
        <v>357</v>
      </c>
      <c r="CX102" s="937"/>
      <c r="CY102" s="937"/>
      <c r="CZ102" s="937"/>
      <c r="DA102" s="938"/>
      <c r="DB102" s="936">
        <v>0</v>
      </c>
      <c r="DC102" s="937"/>
      <c r="DD102" s="937"/>
      <c r="DE102" s="937"/>
      <c r="DF102" s="938"/>
      <c r="DG102" s="936">
        <v>6116</v>
      </c>
      <c r="DH102" s="937"/>
      <c r="DI102" s="937"/>
      <c r="DJ102" s="937"/>
      <c r="DK102" s="938"/>
      <c r="DL102" s="936">
        <v>0</v>
      </c>
      <c r="DM102" s="937"/>
      <c r="DN102" s="937"/>
      <c r="DO102" s="937"/>
      <c r="DP102" s="938"/>
      <c r="DQ102" s="936">
        <v>3364</v>
      </c>
      <c r="DR102" s="937"/>
      <c r="DS102" s="937"/>
      <c r="DT102" s="937"/>
      <c r="DU102" s="938"/>
      <c r="DV102" s="977"/>
      <c r="DW102" s="978"/>
      <c r="DX102" s="978"/>
      <c r="DY102" s="978"/>
      <c r="DZ102" s="979"/>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34" t="s">
        <v>496</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67" t="s">
        <v>497</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54" t="s">
        <v>500</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501</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194" customFormat="1" ht="26.25" customHeight="1">
      <c r="A109" s="887" t="s">
        <v>502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503</v>
      </c>
      <c r="AB109" s="885"/>
      <c r="AC109" s="885"/>
      <c r="AD109" s="885"/>
      <c r="AE109" s="886"/>
      <c r="AF109" s="884" t="s">
        <v>355</v>
      </c>
      <c r="AG109" s="885"/>
      <c r="AH109" s="885"/>
      <c r="AI109" s="885"/>
      <c r="AJ109" s="886"/>
      <c r="AK109" s="884" t="s">
        <v>354</v>
      </c>
      <c r="AL109" s="885"/>
      <c r="AM109" s="885"/>
      <c r="AN109" s="885"/>
      <c r="AO109" s="886"/>
      <c r="AP109" s="884" t="s">
        <v>504</v>
      </c>
      <c r="AQ109" s="885"/>
      <c r="AR109" s="885"/>
      <c r="AS109" s="885"/>
      <c r="AT109" s="935"/>
      <c r="AU109" s="887" t="s">
        <v>502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503</v>
      </c>
      <c r="BR109" s="885"/>
      <c r="BS109" s="885"/>
      <c r="BT109" s="885"/>
      <c r="BU109" s="886"/>
      <c r="BV109" s="884" t="s">
        <v>355</v>
      </c>
      <c r="BW109" s="885"/>
      <c r="BX109" s="885"/>
      <c r="BY109" s="885"/>
      <c r="BZ109" s="886"/>
      <c r="CA109" s="884" t="s">
        <v>354</v>
      </c>
      <c r="CB109" s="885"/>
      <c r="CC109" s="885"/>
      <c r="CD109" s="885"/>
      <c r="CE109" s="886"/>
      <c r="CF109" s="927" t="s">
        <v>504</v>
      </c>
      <c r="CG109" s="927"/>
      <c r="CH109" s="927"/>
      <c r="CI109" s="927"/>
      <c r="CJ109" s="927"/>
      <c r="CK109" s="884" t="s">
        <v>505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503</v>
      </c>
      <c r="DH109" s="885"/>
      <c r="DI109" s="885"/>
      <c r="DJ109" s="885"/>
      <c r="DK109" s="886"/>
      <c r="DL109" s="884" t="s">
        <v>355</v>
      </c>
      <c r="DM109" s="885"/>
      <c r="DN109" s="885"/>
      <c r="DO109" s="885"/>
      <c r="DP109" s="886"/>
      <c r="DQ109" s="884" t="s">
        <v>354</v>
      </c>
      <c r="DR109" s="885"/>
      <c r="DS109" s="885"/>
      <c r="DT109" s="885"/>
      <c r="DU109" s="886"/>
      <c r="DV109" s="884" t="s">
        <v>504</v>
      </c>
      <c r="DW109" s="885"/>
      <c r="DX109" s="885"/>
      <c r="DY109" s="885"/>
      <c r="DZ109" s="935"/>
    </row>
    <row r="110" spans="1:131" s="194" customFormat="1" ht="26.25" customHeight="1">
      <c r="A110" s="825" t="s">
        <v>506</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782">
        <v>20452286</v>
      </c>
      <c r="AB110" s="783"/>
      <c r="AC110" s="783"/>
      <c r="AD110" s="783"/>
      <c r="AE110" s="784"/>
      <c r="AF110" s="785">
        <v>19882651</v>
      </c>
      <c r="AG110" s="783"/>
      <c r="AH110" s="783"/>
      <c r="AI110" s="783"/>
      <c r="AJ110" s="784"/>
      <c r="AK110" s="785">
        <v>19543600</v>
      </c>
      <c r="AL110" s="783"/>
      <c r="AM110" s="783"/>
      <c r="AN110" s="783"/>
      <c r="AO110" s="784"/>
      <c r="AP110" s="792">
        <v>26.4</v>
      </c>
      <c r="AQ110" s="793"/>
      <c r="AR110" s="793"/>
      <c r="AS110" s="793"/>
      <c r="AT110" s="794"/>
      <c r="AU110" s="915" t="s">
        <v>131</v>
      </c>
      <c r="AV110" s="916"/>
      <c r="AW110" s="916"/>
      <c r="AX110" s="916"/>
      <c r="AY110" s="917"/>
      <c r="AZ110" s="810" t="s">
        <v>507</v>
      </c>
      <c r="BA110" s="811"/>
      <c r="BB110" s="811"/>
      <c r="BC110" s="811"/>
      <c r="BD110" s="811"/>
      <c r="BE110" s="811"/>
      <c r="BF110" s="811"/>
      <c r="BG110" s="811"/>
      <c r="BH110" s="811"/>
      <c r="BI110" s="811"/>
      <c r="BJ110" s="811"/>
      <c r="BK110" s="811"/>
      <c r="BL110" s="811"/>
      <c r="BM110" s="811"/>
      <c r="BN110" s="811"/>
      <c r="BO110" s="811"/>
      <c r="BP110" s="812"/>
      <c r="BQ110" s="816">
        <v>138215750</v>
      </c>
      <c r="BR110" s="815"/>
      <c r="BS110" s="815"/>
      <c r="BT110" s="815"/>
      <c r="BU110" s="815"/>
      <c r="BV110" s="815">
        <v>134001962</v>
      </c>
      <c r="BW110" s="815"/>
      <c r="BX110" s="815"/>
      <c r="BY110" s="815"/>
      <c r="BZ110" s="815"/>
      <c r="CA110" s="815">
        <v>131095568</v>
      </c>
      <c r="CB110" s="815"/>
      <c r="CC110" s="815"/>
      <c r="CD110" s="815"/>
      <c r="CE110" s="815"/>
      <c r="CF110" s="849">
        <v>177.4</v>
      </c>
      <c r="CG110" s="850"/>
      <c r="CH110" s="850"/>
      <c r="CI110" s="850"/>
      <c r="CJ110" s="850"/>
      <c r="CK110" s="923" t="s">
        <v>508</v>
      </c>
      <c r="CL110" s="774"/>
      <c r="CM110" s="779" t="s">
        <v>509</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16">
        <v>542412</v>
      </c>
      <c r="DH110" s="815"/>
      <c r="DI110" s="815"/>
      <c r="DJ110" s="815"/>
      <c r="DK110" s="815"/>
      <c r="DL110" s="815">
        <v>494527</v>
      </c>
      <c r="DM110" s="815"/>
      <c r="DN110" s="815"/>
      <c r="DO110" s="815"/>
      <c r="DP110" s="815"/>
      <c r="DQ110" s="815">
        <v>445330</v>
      </c>
      <c r="DR110" s="815"/>
      <c r="DS110" s="815"/>
      <c r="DT110" s="815"/>
      <c r="DU110" s="815"/>
      <c r="DV110" s="808">
        <v>0.6</v>
      </c>
      <c r="DW110" s="808"/>
      <c r="DX110" s="808"/>
      <c r="DY110" s="808"/>
      <c r="DZ110" s="809"/>
    </row>
    <row r="111" spans="1:131" s="194" customFormat="1" ht="26.25" customHeight="1">
      <c r="A111" s="746" t="s">
        <v>510</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11"/>
      <c r="AA111" s="901" t="s">
        <v>511</v>
      </c>
      <c r="AB111" s="902"/>
      <c r="AC111" s="902"/>
      <c r="AD111" s="902"/>
      <c r="AE111" s="903"/>
      <c r="AF111" s="904" t="s">
        <v>511</v>
      </c>
      <c r="AG111" s="902"/>
      <c r="AH111" s="902"/>
      <c r="AI111" s="902"/>
      <c r="AJ111" s="903"/>
      <c r="AK111" s="904" t="s">
        <v>511</v>
      </c>
      <c r="AL111" s="902"/>
      <c r="AM111" s="902"/>
      <c r="AN111" s="902"/>
      <c r="AO111" s="903"/>
      <c r="AP111" s="912" t="s">
        <v>511</v>
      </c>
      <c r="AQ111" s="913"/>
      <c r="AR111" s="913"/>
      <c r="AS111" s="913"/>
      <c r="AT111" s="914"/>
      <c r="AU111" s="918"/>
      <c r="AV111" s="919"/>
      <c r="AW111" s="919"/>
      <c r="AX111" s="919"/>
      <c r="AY111" s="920"/>
      <c r="AZ111" s="817" t="s">
        <v>512</v>
      </c>
      <c r="BA111" s="760"/>
      <c r="BB111" s="760"/>
      <c r="BC111" s="760"/>
      <c r="BD111" s="760"/>
      <c r="BE111" s="760"/>
      <c r="BF111" s="760"/>
      <c r="BG111" s="760"/>
      <c r="BH111" s="760"/>
      <c r="BI111" s="760"/>
      <c r="BJ111" s="760"/>
      <c r="BK111" s="760"/>
      <c r="BL111" s="760"/>
      <c r="BM111" s="760"/>
      <c r="BN111" s="760"/>
      <c r="BO111" s="760"/>
      <c r="BP111" s="761"/>
      <c r="BQ111" s="814">
        <v>4511488</v>
      </c>
      <c r="BR111" s="813"/>
      <c r="BS111" s="813"/>
      <c r="BT111" s="813"/>
      <c r="BU111" s="813"/>
      <c r="BV111" s="813">
        <v>4103284</v>
      </c>
      <c r="BW111" s="813"/>
      <c r="BX111" s="813"/>
      <c r="BY111" s="813"/>
      <c r="BZ111" s="813"/>
      <c r="CA111" s="813">
        <v>3871824</v>
      </c>
      <c r="CB111" s="813"/>
      <c r="CC111" s="813"/>
      <c r="CD111" s="813"/>
      <c r="CE111" s="813"/>
      <c r="CF111" s="868">
        <v>5.2</v>
      </c>
      <c r="CG111" s="869"/>
      <c r="CH111" s="869"/>
      <c r="CI111" s="869"/>
      <c r="CJ111" s="869"/>
      <c r="CK111" s="924"/>
      <c r="CL111" s="776"/>
      <c r="CM111" s="789" t="s">
        <v>513</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14" t="s">
        <v>514</v>
      </c>
      <c r="DH111" s="813"/>
      <c r="DI111" s="813"/>
      <c r="DJ111" s="813"/>
      <c r="DK111" s="813"/>
      <c r="DL111" s="813" t="s">
        <v>514</v>
      </c>
      <c r="DM111" s="813"/>
      <c r="DN111" s="813"/>
      <c r="DO111" s="813"/>
      <c r="DP111" s="813"/>
      <c r="DQ111" s="813" t="s">
        <v>514</v>
      </c>
      <c r="DR111" s="813"/>
      <c r="DS111" s="813"/>
      <c r="DT111" s="813"/>
      <c r="DU111" s="813"/>
      <c r="DV111" s="832" t="s">
        <v>514</v>
      </c>
      <c r="DW111" s="832"/>
      <c r="DX111" s="832"/>
      <c r="DY111" s="832"/>
      <c r="DZ111" s="833"/>
    </row>
    <row r="112" spans="1:131" s="194" customFormat="1" ht="26.25" customHeight="1">
      <c r="A112" s="905" t="s">
        <v>515</v>
      </c>
      <c r="B112" s="906"/>
      <c r="C112" s="760" t="s">
        <v>516</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45">
        <v>30550</v>
      </c>
      <c r="AB112" s="716"/>
      <c r="AC112" s="716"/>
      <c r="AD112" s="716"/>
      <c r="AE112" s="717"/>
      <c r="AF112" s="715">
        <v>7217</v>
      </c>
      <c r="AG112" s="716"/>
      <c r="AH112" s="716"/>
      <c r="AI112" s="716"/>
      <c r="AJ112" s="717"/>
      <c r="AK112" s="715" t="s">
        <v>517</v>
      </c>
      <c r="AL112" s="716"/>
      <c r="AM112" s="716"/>
      <c r="AN112" s="716"/>
      <c r="AO112" s="717"/>
      <c r="AP112" s="767" t="s">
        <v>517</v>
      </c>
      <c r="AQ112" s="768"/>
      <c r="AR112" s="768"/>
      <c r="AS112" s="768"/>
      <c r="AT112" s="769"/>
      <c r="AU112" s="918"/>
      <c r="AV112" s="919"/>
      <c r="AW112" s="919"/>
      <c r="AX112" s="919"/>
      <c r="AY112" s="920"/>
      <c r="AZ112" s="817" t="s">
        <v>518</v>
      </c>
      <c r="BA112" s="760"/>
      <c r="BB112" s="760"/>
      <c r="BC112" s="760"/>
      <c r="BD112" s="760"/>
      <c r="BE112" s="760"/>
      <c r="BF112" s="760"/>
      <c r="BG112" s="760"/>
      <c r="BH112" s="760"/>
      <c r="BI112" s="760"/>
      <c r="BJ112" s="760"/>
      <c r="BK112" s="760"/>
      <c r="BL112" s="760"/>
      <c r="BM112" s="760"/>
      <c r="BN112" s="760"/>
      <c r="BO112" s="760"/>
      <c r="BP112" s="761"/>
      <c r="BQ112" s="814">
        <v>81164660</v>
      </c>
      <c r="BR112" s="813"/>
      <c r="BS112" s="813"/>
      <c r="BT112" s="813"/>
      <c r="BU112" s="813"/>
      <c r="BV112" s="813">
        <v>76782340</v>
      </c>
      <c r="BW112" s="813"/>
      <c r="BX112" s="813"/>
      <c r="BY112" s="813"/>
      <c r="BZ112" s="813"/>
      <c r="CA112" s="813">
        <v>72798914</v>
      </c>
      <c r="CB112" s="813"/>
      <c r="CC112" s="813"/>
      <c r="CD112" s="813"/>
      <c r="CE112" s="813"/>
      <c r="CF112" s="868">
        <v>98.5</v>
      </c>
      <c r="CG112" s="869"/>
      <c r="CH112" s="869"/>
      <c r="CI112" s="869"/>
      <c r="CJ112" s="869"/>
      <c r="CK112" s="924"/>
      <c r="CL112" s="776"/>
      <c r="CM112" s="789" t="s">
        <v>519</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14" t="s">
        <v>520</v>
      </c>
      <c r="DH112" s="813"/>
      <c r="DI112" s="813"/>
      <c r="DJ112" s="813"/>
      <c r="DK112" s="813"/>
      <c r="DL112" s="813" t="s">
        <v>520</v>
      </c>
      <c r="DM112" s="813"/>
      <c r="DN112" s="813"/>
      <c r="DO112" s="813"/>
      <c r="DP112" s="813"/>
      <c r="DQ112" s="813" t="s">
        <v>520</v>
      </c>
      <c r="DR112" s="813"/>
      <c r="DS112" s="813"/>
      <c r="DT112" s="813"/>
      <c r="DU112" s="813"/>
      <c r="DV112" s="832" t="s">
        <v>520</v>
      </c>
      <c r="DW112" s="832"/>
      <c r="DX112" s="832"/>
      <c r="DY112" s="832"/>
      <c r="DZ112" s="833"/>
    </row>
    <row r="113" spans="1:130" s="194" customFormat="1" ht="26.25" customHeight="1">
      <c r="A113" s="907"/>
      <c r="B113" s="908"/>
      <c r="C113" s="760" t="s">
        <v>521</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901">
        <v>5724753</v>
      </c>
      <c r="AB113" s="902"/>
      <c r="AC113" s="902"/>
      <c r="AD113" s="902"/>
      <c r="AE113" s="903"/>
      <c r="AF113" s="904">
        <v>5946132</v>
      </c>
      <c r="AG113" s="902"/>
      <c r="AH113" s="902"/>
      <c r="AI113" s="902"/>
      <c r="AJ113" s="903"/>
      <c r="AK113" s="904">
        <v>5601426</v>
      </c>
      <c r="AL113" s="902"/>
      <c r="AM113" s="902"/>
      <c r="AN113" s="902"/>
      <c r="AO113" s="903"/>
      <c r="AP113" s="912">
        <v>7.6</v>
      </c>
      <c r="AQ113" s="913"/>
      <c r="AR113" s="913"/>
      <c r="AS113" s="913"/>
      <c r="AT113" s="914"/>
      <c r="AU113" s="918"/>
      <c r="AV113" s="919"/>
      <c r="AW113" s="919"/>
      <c r="AX113" s="919"/>
      <c r="AY113" s="920"/>
      <c r="AZ113" s="817" t="s">
        <v>522</v>
      </c>
      <c r="BA113" s="760"/>
      <c r="BB113" s="760"/>
      <c r="BC113" s="760"/>
      <c r="BD113" s="760"/>
      <c r="BE113" s="760"/>
      <c r="BF113" s="760"/>
      <c r="BG113" s="760"/>
      <c r="BH113" s="760"/>
      <c r="BI113" s="760"/>
      <c r="BJ113" s="760"/>
      <c r="BK113" s="760"/>
      <c r="BL113" s="760"/>
      <c r="BM113" s="760"/>
      <c r="BN113" s="760"/>
      <c r="BO113" s="760"/>
      <c r="BP113" s="761"/>
      <c r="BQ113" s="814">
        <v>638580</v>
      </c>
      <c r="BR113" s="813"/>
      <c r="BS113" s="813"/>
      <c r="BT113" s="813"/>
      <c r="BU113" s="813"/>
      <c r="BV113" s="813">
        <v>509962</v>
      </c>
      <c r="BW113" s="813"/>
      <c r="BX113" s="813"/>
      <c r="BY113" s="813"/>
      <c r="BZ113" s="813"/>
      <c r="CA113" s="813">
        <v>424093</v>
      </c>
      <c r="CB113" s="813"/>
      <c r="CC113" s="813"/>
      <c r="CD113" s="813"/>
      <c r="CE113" s="813"/>
      <c r="CF113" s="868">
        <v>0.6</v>
      </c>
      <c r="CG113" s="869"/>
      <c r="CH113" s="869"/>
      <c r="CI113" s="869"/>
      <c r="CJ113" s="869"/>
      <c r="CK113" s="924"/>
      <c r="CL113" s="776"/>
      <c r="CM113" s="789" t="s">
        <v>523</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745" t="s">
        <v>524</v>
      </c>
      <c r="DH113" s="716"/>
      <c r="DI113" s="716"/>
      <c r="DJ113" s="716"/>
      <c r="DK113" s="717"/>
      <c r="DL113" s="715" t="s">
        <v>524</v>
      </c>
      <c r="DM113" s="716"/>
      <c r="DN113" s="716"/>
      <c r="DO113" s="716"/>
      <c r="DP113" s="717"/>
      <c r="DQ113" s="715" t="s">
        <v>524</v>
      </c>
      <c r="DR113" s="716"/>
      <c r="DS113" s="716"/>
      <c r="DT113" s="716"/>
      <c r="DU113" s="717"/>
      <c r="DV113" s="767" t="s">
        <v>524</v>
      </c>
      <c r="DW113" s="768"/>
      <c r="DX113" s="768"/>
      <c r="DY113" s="768"/>
      <c r="DZ113" s="769"/>
    </row>
    <row r="114" spans="1:130" s="194" customFormat="1" ht="26.25" customHeight="1">
      <c r="A114" s="907"/>
      <c r="B114" s="908"/>
      <c r="C114" s="760" t="s">
        <v>525</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45">
        <v>77801</v>
      </c>
      <c r="AB114" s="716"/>
      <c r="AC114" s="716"/>
      <c r="AD114" s="716"/>
      <c r="AE114" s="717"/>
      <c r="AF114" s="715">
        <v>74841</v>
      </c>
      <c r="AG114" s="716"/>
      <c r="AH114" s="716"/>
      <c r="AI114" s="716"/>
      <c r="AJ114" s="717"/>
      <c r="AK114" s="715">
        <v>62943</v>
      </c>
      <c r="AL114" s="716"/>
      <c r="AM114" s="716"/>
      <c r="AN114" s="716"/>
      <c r="AO114" s="717"/>
      <c r="AP114" s="767">
        <v>0.1</v>
      </c>
      <c r="AQ114" s="768"/>
      <c r="AR114" s="768"/>
      <c r="AS114" s="768"/>
      <c r="AT114" s="769"/>
      <c r="AU114" s="918"/>
      <c r="AV114" s="919"/>
      <c r="AW114" s="919"/>
      <c r="AX114" s="919"/>
      <c r="AY114" s="920"/>
      <c r="AZ114" s="817" t="s">
        <v>526</v>
      </c>
      <c r="BA114" s="760"/>
      <c r="BB114" s="760"/>
      <c r="BC114" s="760"/>
      <c r="BD114" s="760"/>
      <c r="BE114" s="760"/>
      <c r="BF114" s="760"/>
      <c r="BG114" s="760"/>
      <c r="BH114" s="760"/>
      <c r="BI114" s="760"/>
      <c r="BJ114" s="760"/>
      <c r="BK114" s="760"/>
      <c r="BL114" s="760"/>
      <c r="BM114" s="760"/>
      <c r="BN114" s="760"/>
      <c r="BO114" s="760"/>
      <c r="BP114" s="761"/>
      <c r="BQ114" s="814">
        <v>22914451</v>
      </c>
      <c r="BR114" s="813"/>
      <c r="BS114" s="813"/>
      <c r="BT114" s="813"/>
      <c r="BU114" s="813"/>
      <c r="BV114" s="813">
        <v>23454414</v>
      </c>
      <c r="BW114" s="813"/>
      <c r="BX114" s="813"/>
      <c r="BY114" s="813"/>
      <c r="BZ114" s="813"/>
      <c r="CA114" s="813">
        <v>24219559</v>
      </c>
      <c r="CB114" s="813"/>
      <c r="CC114" s="813"/>
      <c r="CD114" s="813"/>
      <c r="CE114" s="813"/>
      <c r="CF114" s="868">
        <v>32.799999999999997</v>
      </c>
      <c r="CG114" s="869"/>
      <c r="CH114" s="869"/>
      <c r="CI114" s="869"/>
      <c r="CJ114" s="869"/>
      <c r="CK114" s="924"/>
      <c r="CL114" s="776"/>
      <c r="CM114" s="789" t="s">
        <v>527</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745">
        <v>34253</v>
      </c>
      <c r="DH114" s="716"/>
      <c r="DI114" s="716"/>
      <c r="DJ114" s="716"/>
      <c r="DK114" s="717"/>
      <c r="DL114" s="715">
        <v>17715</v>
      </c>
      <c r="DM114" s="716"/>
      <c r="DN114" s="716"/>
      <c r="DO114" s="716"/>
      <c r="DP114" s="717"/>
      <c r="DQ114" s="715" t="s">
        <v>528</v>
      </c>
      <c r="DR114" s="716"/>
      <c r="DS114" s="716"/>
      <c r="DT114" s="716"/>
      <c r="DU114" s="717"/>
      <c r="DV114" s="767" t="s">
        <v>528</v>
      </c>
      <c r="DW114" s="768"/>
      <c r="DX114" s="768"/>
      <c r="DY114" s="768"/>
      <c r="DZ114" s="769"/>
    </row>
    <row r="115" spans="1:130" s="194" customFormat="1" ht="26.25" customHeight="1">
      <c r="A115" s="907"/>
      <c r="B115" s="908"/>
      <c r="C115" s="760" t="s">
        <v>529</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901">
        <v>1205548</v>
      </c>
      <c r="AB115" s="902"/>
      <c r="AC115" s="902"/>
      <c r="AD115" s="902"/>
      <c r="AE115" s="903"/>
      <c r="AF115" s="904">
        <v>617219</v>
      </c>
      <c r="AG115" s="902"/>
      <c r="AH115" s="902"/>
      <c r="AI115" s="902"/>
      <c r="AJ115" s="903"/>
      <c r="AK115" s="904">
        <v>503050</v>
      </c>
      <c r="AL115" s="902"/>
      <c r="AM115" s="902"/>
      <c r="AN115" s="902"/>
      <c r="AO115" s="903"/>
      <c r="AP115" s="912">
        <v>0.7</v>
      </c>
      <c r="AQ115" s="913"/>
      <c r="AR115" s="913"/>
      <c r="AS115" s="913"/>
      <c r="AT115" s="914"/>
      <c r="AU115" s="918"/>
      <c r="AV115" s="919"/>
      <c r="AW115" s="919"/>
      <c r="AX115" s="919"/>
      <c r="AY115" s="920"/>
      <c r="AZ115" s="817" t="s">
        <v>530</v>
      </c>
      <c r="BA115" s="760"/>
      <c r="BB115" s="760"/>
      <c r="BC115" s="760"/>
      <c r="BD115" s="760"/>
      <c r="BE115" s="760"/>
      <c r="BF115" s="760"/>
      <c r="BG115" s="760"/>
      <c r="BH115" s="760"/>
      <c r="BI115" s="760"/>
      <c r="BJ115" s="760"/>
      <c r="BK115" s="760"/>
      <c r="BL115" s="760"/>
      <c r="BM115" s="760"/>
      <c r="BN115" s="760"/>
      <c r="BO115" s="760"/>
      <c r="BP115" s="761"/>
      <c r="BQ115" s="814">
        <v>3186021</v>
      </c>
      <c r="BR115" s="813"/>
      <c r="BS115" s="813"/>
      <c r="BT115" s="813"/>
      <c r="BU115" s="813"/>
      <c r="BV115" s="813">
        <v>2770674</v>
      </c>
      <c r="BW115" s="813"/>
      <c r="BX115" s="813"/>
      <c r="BY115" s="813"/>
      <c r="BZ115" s="813"/>
      <c r="CA115" s="813">
        <v>3364197</v>
      </c>
      <c r="CB115" s="813"/>
      <c r="CC115" s="813"/>
      <c r="CD115" s="813"/>
      <c r="CE115" s="813"/>
      <c r="CF115" s="868">
        <v>4.5999999999999996</v>
      </c>
      <c r="CG115" s="869"/>
      <c r="CH115" s="869"/>
      <c r="CI115" s="869"/>
      <c r="CJ115" s="869"/>
      <c r="CK115" s="924"/>
      <c r="CL115" s="776"/>
      <c r="CM115" s="817" t="s">
        <v>531</v>
      </c>
      <c r="CN115" s="926"/>
      <c r="CO115" s="926"/>
      <c r="CP115" s="926"/>
      <c r="CQ115" s="926"/>
      <c r="CR115" s="926"/>
      <c r="CS115" s="926"/>
      <c r="CT115" s="926"/>
      <c r="CU115" s="926"/>
      <c r="CV115" s="926"/>
      <c r="CW115" s="926"/>
      <c r="CX115" s="926"/>
      <c r="CY115" s="926"/>
      <c r="CZ115" s="926"/>
      <c r="DA115" s="926"/>
      <c r="DB115" s="926"/>
      <c r="DC115" s="926"/>
      <c r="DD115" s="926"/>
      <c r="DE115" s="926"/>
      <c r="DF115" s="761"/>
      <c r="DG115" s="745">
        <v>2078079</v>
      </c>
      <c r="DH115" s="716"/>
      <c r="DI115" s="716"/>
      <c r="DJ115" s="716"/>
      <c r="DK115" s="717"/>
      <c r="DL115" s="715">
        <v>2105436</v>
      </c>
      <c r="DM115" s="716"/>
      <c r="DN115" s="716"/>
      <c r="DO115" s="716"/>
      <c r="DP115" s="717"/>
      <c r="DQ115" s="715">
        <v>2376605</v>
      </c>
      <c r="DR115" s="716"/>
      <c r="DS115" s="716"/>
      <c r="DT115" s="716"/>
      <c r="DU115" s="717"/>
      <c r="DV115" s="767">
        <v>3.2</v>
      </c>
      <c r="DW115" s="768"/>
      <c r="DX115" s="768"/>
      <c r="DY115" s="768"/>
      <c r="DZ115" s="769"/>
    </row>
    <row r="116" spans="1:130" s="194" customFormat="1" ht="26.25" customHeight="1">
      <c r="A116" s="909"/>
      <c r="B116" s="910"/>
      <c r="C116" s="882" t="s">
        <v>532</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45" t="s">
        <v>533</v>
      </c>
      <c r="AB116" s="716"/>
      <c r="AC116" s="716"/>
      <c r="AD116" s="716"/>
      <c r="AE116" s="717"/>
      <c r="AF116" s="715" t="s">
        <v>533</v>
      </c>
      <c r="AG116" s="716"/>
      <c r="AH116" s="716"/>
      <c r="AI116" s="716"/>
      <c r="AJ116" s="717"/>
      <c r="AK116" s="715" t="s">
        <v>533</v>
      </c>
      <c r="AL116" s="716"/>
      <c r="AM116" s="716"/>
      <c r="AN116" s="716"/>
      <c r="AO116" s="717"/>
      <c r="AP116" s="767" t="s">
        <v>533</v>
      </c>
      <c r="AQ116" s="768"/>
      <c r="AR116" s="768"/>
      <c r="AS116" s="768"/>
      <c r="AT116" s="769"/>
      <c r="AU116" s="918"/>
      <c r="AV116" s="919"/>
      <c r="AW116" s="919"/>
      <c r="AX116" s="919"/>
      <c r="AY116" s="920"/>
      <c r="AZ116" s="817" t="s">
        <v>534</v>
      </c>
      <c r="BA116" s="760"/>
      <c r="BB116" s="760"/>
      <c r="BC116" s="760"/>
      <c r="BD116" s="760"/>
      <c r="BE116" s="760"/>
      <c r="BF116" s="760"/>
      <c r="BG116" s="760"/>
      <c r="BH116" s="760"/>
      <c r="BI116" s="760"/>
      <c r="BJ116" s="760"/>
      <c r="BK116" s="760"/>
      <c r="BL116" s="760"/>
      <c r="BM116" s="760"/>
      <c r="BN116" s="760"/>
      <c r="BO116" s="760"/>
      <c r="BP116" s="761"/>
      <c r="BQ116" s="814" t="s">
        <v>535</v>
      </c>
      <c r="BR116" s="813"/>
      <c r="BS116" s="813"/>
      <c r="BT116" s="813"/>
      <c r="BU116" s="813"/>
      <c r="BV116" s="813" t="s">
        <v>535</v>
      </c>
      <c r="BW116" s="813"/>
      <c r="BX116" s="813"/>
      <c r="BY116" s="813"/>
      <c r="BZ116" s="813"/>
      <c r="CA116" s="813" t="s">
        <v>535</v>
      </c>
      <c r="CB116" s="813"/>
      <c r="CC116" s="813"/>
      <c r="CD116" s="813"/>
      <c r="CE116" s="813"/>
      <c r="CF116" s="868" t="s">
        <v>535</v>
      </c>
      <c r="CG116" s="869"/>
      <c r="CH116" s="869"/>
      <c r="CI116" s="869"/>
      <c r="CJ116" s="869"/>
      <c r="CK116" s="924"/>
      <c r="CL116" s="776"/>
      <c r="CM116" s="789" t="s">
        <v>536</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745">
        <v>926951</v>
      </c>
      <c r="DH116" s="716"/>
      <c r="DI116" s="716"/>
      <c r="DJ116" s="716"/>
      <c r="DK116" s="717"/>
      <c r="DL116" s="715">
        <v>826203</v>
      </c>
      <c r="DM116" s="716"/>
      <c r="DN116" s="716"/>
      <c r="DO116" s="716"/>
      <c r="DP116" s="717"/>
      <c r="DQ116" s="715">
        <v>736717</v>
      </c>
      <c r="DR116" s="716"/>
      <c r="DS116" s="716"/>
      <c r="DT116" s="716"/>
      <c r="DU116" s="717"/>
      <c r="DV116" s="767">
        <v>1</v>
      </c>
      <c r="DW116" s="768"/>
      <c r="DX116" s="768"/>
      <c r="DY116" s="768"/>
      <c r="DZ116" s="769"/>
    </row>
    <row r="117" spans="1:130" s="194" customFormat="1" ht="26.25" customHeight="1">
      <c r="A117" s="887" t="s">
        <v>245</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537</v>
      </c>
      <c r="Z117" s="886"/>
      <c r="AA117" s="891">
        <v>27490938</v>
      </c>
      <c r="AB117" s="892"/>
      <c r="AC117" s="892"/>
      <c r="AD117" s="892"/>
      <c r="AE117" s="893"/>
      <c r="AF117" s="897">
        <v>26528060</v>
      </c>
      <c r="AG117" s="892"/>
      <c r="AH117" s="892"/>
      <c r="AI117" s="892"/>
      <c r="AJ117" s="893"/>
      <c r="AK117" s="897">
        <v>25711019</v>
      </c>
      <c r="AL117" s="892"/>
      <c r="AM117" s="892"/>
      <c r="AN117" s="892"/>
      <c r="AO117" s="893"/>
      <c r="AP117" s="898"/>
      <c r="AQ117" s="899"/>
      <c r="AR117" s="899"/>
      <c r="AS117" s="899"/>
      <c r="AT117" s="900"/>
      <c r="AU117" s="918"/>
      <c r="AV117" s="919"/>
      <c r="AW117" s="919"/>
      <c r="AX117" s="919"/>
      <c r="AY117" s="920"/>
      <c r="AZ117" s="881" t="s">
        <v>538</v>
      </c>
      <c r="BA117" s="882"/>
      <c r="BB117" s="882"/>
      <c r="BC117" s="882"/>
      <c r="BD117" s="882"/>
      <c r="BE117" s="882"/>
      <c r="BF117" s="882"/>
      <c r="BG117" s="882"/>
      <c r="BH117" s="882"/>
      <c r="BI117" s="882"/>
      <c r="BJ117" s="882"/>
      <c r="BK117" s="882"/>
      <c r="BL117" s="882"/>
      <c r="BM117" s="882"/>
      <c r="BN117" s="882"/>
      <c r="BO117" s="882"/>
      <c r="BP117" s="883"/>
      <c r="BQ117" s="847" t="s">
        <v>533</v>
      </c>
      <c r="BR117" s="848"/>
      <c r="BS117" s="848"/>
      <c r="BT117" s="848"/>
      <c r="BU117" s="848"/>
      <c r="BV117" s="848" t="s">
        <v>533</v>
      </c>
      <c r="BW117" s="848"/>
      <c r="BX117" s="848"/>
      <c r="BY117" s="848"/>
      <c r="BZ117" s="848"/>
      <c r="CA117" s="848" t="s">
        <v>533</v>
      </c>
      <c r="CB117" s="848"/>
      <c r="CC117" s="848"/>
      <c r="CD117" s="848"/>
      <c r="CE117" s="848"/>
      <c r="CF117" s="868" t="s">
        <v>533</v>
      </c>
      <c r="CG117" s="869"/>
      <c r="CH117" s="869"/>
      <c r="CI117" s="869"/>
      <c r="CJ117" s="869"/>
      <c r="CK117" s="924"/>
      <c r="CL117" s="776"/>
      <c r="CM117" s="789" t="s">
        <v>539</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745" t="s">
        <v>484</v>
      </c>
      <c r="DH117" s="716"/>
      <c r="DI117" s="716"/>
      <c r="DJ117" s="716"/>
      <c r="DK117" s="717"/>
      <c r="DL117" s="715" t="s">
        <v>484</v>
      </c>
      <c r="DM117" s="716"/>
      <c r="DN117" s="716"/>
      <c r="DO117" s="716"/>
      <c r="DP117" s="717"/>
      <c r="DQ117" s="715" t="s">
        <v>484</v>
      </c>
      <c r="DR117" s="716"/>
      <c r="DS117" s="716"/>
      <c r="DT117" s="716"/>
      <c r="DU117" s="717"/>
      <c r="DV117" s="767" t="s">
        <v>484</v>
      </c>
      <c r="DW117" s="768"/>
      <c r="DX117" s="768"/>
      <c r="DY117" s="768"/>
      <c r="DZ117" s="769"/>
    </row>
    <row r="118" spans="1:130" s="194" customFormat="1" ht="26.25" customHeight="1">
      <c r="A118" s="887" t="s">
        <v>505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503</v>
      </c>
      <c r="AB118" s="885"/>
      <c r="AC118" s="885"/>
      <c r="AD118" s="885"/>
      <c r="AE118" s="886"/>
      <c r="AF118" s="884" t="s">
        <v>355</v>
      </c>
      <c r="AG118" s="885"/>
      <c r="AH118" s="885"/>
      <c r="AI118" s="885"/>
      <c r="AJ118" s="886"/>
      <c r="AK118" s="884" t="s">
        <v>354</v>
      </c>
      <c r="AL118" s="885"/>
      <c r="AM118" s="885"/>
      <c r="AN118" s="885"/>
      <c r="AO118" s="886"/>
      <c r="AP118" s="894" t="s">
        <v>504</v>
      </c>
      <c r="AQ118" s="895"/>
      <c r="AR118" s="895"/>
      <c r="AS118" s="895"/>
      <c r="AT118" s="896"/>
      <c r="AU118" s="921"/>
      <c r="AV118" s="922"/>
      <c r="AW118" s="922"/>
      <c r="AX118" s="922"/>
      <c r="AY118" s="922"/>
      <c r="AZ118" s="227" t="s">
        <v>245</v>
      </c>
      <c r="BA118" s="227"/>
      <c r="BB118" s="227"/>
      <c r="BC118" s="227"/>
      <c r="BD118" s="227"/>
      <c r="BE118" s="227"/>
      <c r="BF118" s="227"/>
      <c r="BG118" s="227"/>
      <c r="BH118" s="227"/>
      <c r="BI118" s="227"/>
      <c r="BJ118" s="227"/>
      <c r="BK118" s="227"/>
      <c r="BL118" s="227"/>
      <c r="BM118" s="227"/>
      <c r="BN118" s="227"/>
      <c r="BO118" s="878" t="s">
        <v>540</v>
      </c>
      <c r="BP118" s="879"/>
      <c r="BQ118" s="847">
        <v>250630950</v>
      </c>
      <c r="BR118" s="848"/>
      <c r="BS118" s="848"/>
      <c r="BT118" s="848"/>
      <c r="BU118" s="848"/>
      <c r="BV118" s="848">
        <v>241622636</v>
      </c>
      <c r="BW118" s="848"/>
      <c r="BX118" s="848"/>
      <c r="BY118" s="848"/>
      <c r="BZ118" s="848"/>
      <c r="CA118" s="848">
        <v>235774155</v>
      </c>
      <c r="CB118" s="848"/>
      <c r="CC118" s="848"/>
      <c r="CD118" s="848"/>
      <c r="CE118" s="848"/>
      <c r="CF118" s="737"/>
      <c r="CG118" s="738"/>
      <c r="CH118" s="738"/>
      <c r="CI118" s="738"/>
      <c r="CJ118" s="857"/>
      <c r="CK118" s="924"/>
      <c r="CL118" s="776"/>
      <c r="CM118" s="789" t="s">
        <v>541</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745" t="s">
        <v>542</v>
      </c>
      <c r="DH118" s="716"/>
      <c r="DI118" s="716"/>
      <c r="DJ118" s="716"/>
      <c r="DK118" s="717"/>
      <c r="DL118" s="715" t="s">
        <v>542</v>
      </c>
      <c r="DM118" s="716"/>
      <c r="DN118" s="716"/>
      <c r="DO118" s="716"/>
      <c r="DP118" s="717"/>
      <c r="DQ118" s="715" t="s">
        <v>542</v>
      </c>
      <c r="DR118" s="716"/>
      <c r="DS118" s="716"/>
      <c r="DT118" s="716"/>
      <c r="DU118" s="717"/>
      <c r="DV118" s="767" t="s">
        <v>542</v>
      </c>
      <c r="DW118" s="768"/>
      <c r="DX118" s="768"/>
      <c r="DY118" s="768"/>
      <c r="DZ118" s="769"/>
    </row>
    <row r="119" spans="1:130" s="194" customFormat="1" ht="26.25" customHeight="1">
      <c r="A119" s="773" t="s">
        <v>508</v>
      </c>
      <c r="B119" s="774"/>
      <c r="C119" s="779" t="s">
        <v>509</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782">
        <v>61373</v>
      </c>
      <c r="AB119" s="783"/>
      <c r="AC119" s="783"/>
      <c r="AD119" s="783"/>
      <c r="AE119" s="784"/>
      <c r="AF119" s="785">
        <v>61433</v>
      </c>
      <c r="AG119" s="783"/>
      <c r="AH119" s="783"/>
      <c r="AI119" s="783"/>
      <c r="AJ119" s="784"/>
      <c r="AK119" s="785">
        <v>61496</v>
      </c>
      <c r="AL119" s="783"/>
      <c r="AM119" s="783"/>
      <c r="AN119" s="783"/>
      <c r="AO119" s="784"/>
      <c r="AP119" s="792">
        <v>0.1</v>
      </c>
      <c r="AQ119" s="793"/>
      <c r="AR119" s="793"/>
      <c r="AS119" s="793"/>
      <c r="AT119" s="794"/>
      <c r="AU119" s="870" t="s">
        <v>543</v>
      </c>
      <c r="AV119" s="871"/>
      <c r="AW119" s="871"/>
      <c r="AX119" s="871"/>
      <c r="AY119" s="872"/>
      <c r="AZ119" s="810" t="s">
        <v>544</v>
      </c>
      <c r="BA119" s="811"/>
      <c r="BB119" s="811"/>
      <c r="BC119" s="811"/>
      <c r="BD119" s="811"/>
      <c r="BE119" s="811"/>
      <c r="BF119" s="811"/>
      <c r="BG119" s="811"/>
      <c r="BH119" s="811"/>
      <c r="BI119" s="811"/>
      <c r="BJ119" s="811"/>
      <c r="BK119" s="811"/>
      <c r="BL119" s="811"/>
      <c r="BM119" s="811"/>
      <c r="BN119" s="811"/>
      <c r="BO119" s="811"/>
      <c r="BP119" s="812"/>
      <c r="BQ119" s="816">
        <v>34536374</v>
      </c>
      <c r="BR119" s="815"/>
      <c r="BS119" s="815"/>
      <c r="BT119" s="815"/>
      <c r="BU119" s="815"/>
      <c r="BV119" s="815">
        <v>33023787</v>
      </c>
      <c r="BW119" s="815"/>
      <c r="BX119" s="815"/>
      <c r="BY119" s="815"/>
      <c r="BZ119" s="815"/>
      <c r="CA119" s="815">
        <v>32866710</v>
      </c>
      <c r="CB119" s="815"/>
      <c r="CC119" s="815"/>
      <c r="CD119" s="815"/>
      <c r="CE119" s="815"/>
      <c r="CF119" s="849">
        <v>44.5</v>
      </c>
      <c r="CG119" s="850"/>
      <c r="CH119" s="850"/>
      <c r="CI119" s="850"/>
      <c r="CJ119" s="850"/>
      <c r="CK119" s="925"/>
      <c r="CL119" s="778"/>
      <c r="CM119" s="786" t="s">
        <v>545</v>
      </c>
      <c r="CN119" s="787"/>
      <c r="CO119" s="787"/>
      <c r="CP119" s="787"/>
      <c r="CQ119" s="787"/>
      <c r="CR119" s="787"/>
      <c r="CS119" s="787"/>
      <c r="CT119" s="787"/>
      <c r="CU119" s="787"/>
      <c r="CV119" s="787"/>
      <c r="CW119" s="787"/>
      <c r="CX119" s="787"/>
      <c r="CY119" s="787"/>
      <c r="CZ119" s="787"/>
      <c r="DA119" s="787"/>
      <c r="DB119" s="787"/>
      <c r="DC119" s="787"/>
      <c r="DD119" s="787"/>
      <c r="DE119" s="787"/>
      <c r="DF119" s="788"/>
      <c r="DG119" s="711">
        <v>929793</v>
      </c>
      <c r="DH119" s="712"/>
      <c r="DI119" s="712"/>
      <c r="DJ119" s="712"/>
      <c r="DK119" s="713"/>
      <c r="DL119" s="714">
        <v>659403</v>
      </c>
      <c r="DM119" s="712"/>
      <c r="DN119" s="712"/>
      <c r="DO119" s="712"/>
      <c r="DP119" s="713"/>
      <c r="DQ119" s="714">
        <v>313172</v>
      </c>
      <c r="DR119" s="712"/>
      <c r="DS119" s="712"/>
      <c r="DT119" s="712"/>
      <c r="DU119" s="713"/>
      <c r="DV119" s="822">
        <v>0.4</v>
      </c>
      <c r="DW119" s="823"/>
      <c r="DX119" s="823"/>
      <c r="DY119" s="823"/>
      <c r="DZ119" s="824"/>
    </row>
    <row r="120" spans="1:130" s="194" customFormat="1" ht="26.25" customHeight="1">
      <c r="A120" s="775"/>
      <c r="B120" s="776"/>
      <c r="C120" s="789" t="s">
        <v>513</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745" t="s">
        <v>514</v>
      </c>
      <c r="AB120" s="716"/>
      <c r="AC120" s="716"/>
      <c r="AD120" s="716"/>
      <c r="AE120" s="717"/>
      <c r="AF120" s="715" t="s">
        <v>514</v>
      </c>
      <c r="AG120" s="716"/>
      <c r="AH120" s="716"/>
      <c r="AI120" s="716"/>
      <c r="AJ120" s="717"/>
      <c r="AK120" s="715" t="s">
        <v>514</v>
      </c>
      <c r="AL120" s="716"/>
      <c r="AM120" s="716"/>
      <c r="AN120" s="716"/>
      <c r="AO120" s="717"/>
      <c r="AP120" s="767" t="s">
        <v>514</v>
      </c>
      <c r="AQ120" s="768"/>
      <c r="AR120" s="768"/>
      <c r="AS120" s="768"/>
      <c r="AT120" s="769"/>
      <c r="AU120" s="873"/>
      <c r="AV120" s="874"/>
      <c r="AW120" s="874"/>
      <c r="AX120" s="874"/>
      <c r="AY120" s="875"/>
      <c r="AZ120" s="817" t="s">
        <v>546</v>
      </c>
      <c r="BA120" s="760"/>
      <c r="BB120" s="760"/>
      <c r="BC120" s="760"/>
      <c r="BD120" s="760"/>
      <c r="BE120" s="760"/>
      <c r="BF120" s="760"/>
      <c r="BG120" s="760"/>
      <c r="BH120" s="760"/>
      <c r="BI120" s="760"/>
      <c r="BJ120" s="760"/>
      <c r="BK120" s="760"/>
      <c r="BL120" s="760"/>
      <c r="BM120" s="760"/>
      <c r="BN120" s="760"/>
      <c r="BO120" s="760"/>
      <c r="BP120" s="761"/>
      <c r="BQ120" s="814">
        <v>32139401</v>
      </c>
      <c r="BR120" s="813"/>
      <c r="BS120" s="813"/>
      <c r="BT120" s="813"/>
      <c r="BU120" s="813"/>
      <c r="BV120" s="813">
        <v>30171992</v>
      </c>
      <c r="BW120" s="813"/>
      <c r="BX120" s="813"/>
      <c r="BY120" s="813"/>
      <c r="BZ120" s="813"/>
      <c r="CA120" s="813">
        <v>26882305</v>
      </c>
      <c r="CB120" s="813"/>
      <c r="CC120" s="813"/>
      <c r="CD120" s="813"/>
      <c r="CE120" s="813"/>
      <c r="CF120" s="868">
        <v>36.4</v>
      </c>
      <c r="CG120" s="869"/>
      <c r="CH120" s="869"/>
      <c r="CI120" s="869"/>
      <c r="CJ120" s="869"/>
      <c r="CK120" s="861" t="s">
        <v>547</v>
      </c>
      <c r="CL120" s="834"/>
      <c r="CM120" s="834"/>
      <c r="CN120" s="834"/>
      <c r="CO120" s="835"/>
      <c r="CP120" s="865" t="s">
        <v>548</v>
      </c>
      <c r="CQ120" s="866"/>
      <c r="CR120" s="866"/>
      <c r="CS120" s="866"/>
      <c r="CT120" s="866"/>
      <c r="CU120" s="866"/>
      <c r="CV120" s="866"/>
      <c r="CW120" s="866"/>
      <c r="CX120" s="866"/>
      <c r="CY120" s="866"/>
      <c r="CZ120" s="866"/>
      <c r="DA120" s="866"/>
      <c r="DB120" s="866"/>
      <c r="DC120" s="866"/>
      <c r="DD120" s="866"/>
      <c r="DE120" s="866"/>
      <c r="DF120" s="867"/>
      <c r="DG120" s="816">
        <v>67275978</v>
      </c>
      <c r="DH120" s="815"/>
      <c r="DI120" s="815"/>
      <c r="DJ120" s="815"/>
      <c r="DK120" s="815"/>
      <c r="DL120" s="815">
        <v>63648263</v>
      </c>
      <c r="DM120" s="815"/>
      <c r="DN120" s="815"/>
      <c r="DO120" s="815"/>
      <c r="DP120" s="815"/>
      <c r="DQ120" s="815">
        <v>60228905</v>
      </c>
      <c r="DR120" s="815"/>
      <c r="DS120" s="815"/>
      <c r="DT120" s="815"/>
      <c r="DU120" s="815"/>
      <c r="DV120" s="808">
        <v>81.5</v>
      </c>
      <c r="DW120" s="808"/>
      <c r="DX120" s="808"/>
      <c r="DY120" s="808"/>
      <c r="DZ120" s="809"/>
    </row>
    <row r="121" spans="1:130" s="194" customFormat="1" ht="26.25" customHeight="1">
      <c r="A121" s="775"/>
      <c r="B121" s="776"/>
      <c r="C121" s="888" t="s">
        <v>549</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45" t="s">
        <v>520</v>
      </c>
      <c r="AB121" s="716"/>
      <c r="AC121" s="716"/>
      <c r="AD121" s="716"/>
      <c r="AE121" s="717"/>
      <c r="AF121" s="715" t="s">
        <v>520</v>
      </c>
      <c r="AG121" s="716"/>
      <c r="AH121" s="716"/>
      <c r="AI121" s="716"/>
      <c r="AJ121" s="717"/>
      <c r="AK121" s="715" t="s">
        <v>520</v>
      </c>
      <c r="AL121" s="716"/>
      <c r="AM121" s="716"/>
      <c r="AN121" s="716"/>
      <c r="AO121" s="717"/>
      <c r="AP121" s="767" t="s">
        <v>520</v>
      </c>
      <c r="AQ121" s="768"/>
      <c r="AR121" s="768"/>
      <c r="AS121" s="768"/>
      <c r="AT121" s="769"/>
      <c r="AU121" s="873"/>
      <c r="AV121" s="874"/>
      <c r="AW121" s="874"/>
      <c r="AX121" s="874"/>
      <c r="AY121" s="875"/>
      <c r="AZ121" s="881" t="s">
        <v>550</v>
      </c>
      <c r="BA121" s="882"/>
      <c r="BB121" s="882"/>
      <c r="BC121" s="882"/>
      <c r="BD121" s="882"/>
      <c r="BE121" s="882"/>
      <c r="BF121" s="882"/>
      <c r="BG121" s="882"/>
      <c r="BH121" s="882"/>
      <c r="BI121" s="882"/>
      <c r="BJ121" s="882"/>
      <c r="BK121" s="882"/>
      <c r="BL121" s="882"/>
      <c r="BM121" s="882"/>
      <c r="BN121" s="882"/>
      <c r="BO121" s="882"/>
      <c r="BP121" s="883"/>
      <c r="BQ121" s="847">
        <v>157397703</v>
      </c>
      <c r="BR121" s="848"/>
      <c r="BS121" s="848"/>
      <c r="BT121" s="848"/>
      <c r="BU121" s="848"/>
      <c r="BV121" s="848">
        <v>160350760</v>
      </c>
      <c r="BW121" s="848"/>
      <c r="BX121" s="848"/>
      <c r="BY121" s="848"/>
      <c r="BZ121" s="848"/>
      <c r="CA121" s="848">
        <v>157617156</v>
      </c>
      <c r="CB121" s="848"/>
      <c r="CC121" s="848"/>
      <c r="CD121" s="848"/>
      <c r="CE121" s="848"/>
      <c r="CF121" s="859">
        <v>213.3</v>
      </c>
      <c r="CG121" s="860"/>
      <c r="CH121" s="860"/>
      <c r="CI121" s="860"/>
      <c r="CJ121" s="860"/>
      <c r="CK121" s="862"/>
      <c r="CL121" s="836"/>
      <c r="CM121" s="836"/>
      <c r="CN121" s="836"/>
      <c r="CO121" s="837"/>
      <c r="CP121" s="818" t="s">
        <v>551</v>
      </c>
      <c r="CQ121" s="819"/>
      <c r="CR121" s="819"/>
      <c r="CS121" s="819"/>
      <c r="CT121" s="819"/>
      <c r="CU121" s="819"/>
      <c r="CV121" s="819"/>
      <c r="CW121" s="819"/>
      <c r="CX121" s="819"/>
      <c r="CY121" s="819"/>
      <c r="CZ121" s="819"/>
      <c r="DA121" s="819"/>
      <c r="DB121" s="819"/>
      <c r="DC121" s="819"/>
      <c r="DD121" s="819"/>
      <c r="DE121" s="819"/>
      <c r="DF121" s="820"/>
      <c r="DG121" s="814">
        <v>8700362</v>
      </c>
      <c r="DH121" s="813"/>
      <c r="DI121" s="813"/>
      <c r="DJ121" s="813"/>
      <c r="DK121" s="813"/>
      <c r="DL121" s="813">
        <v>7691444</v>
      </c>
      <c r="DM121" s="813"/>
      <c r="DN121" s="813"/>
      <c r="DO121" s="813"/>
      <c r="DP121" s="813"/>
      <c r="DQ121" s="813">
        <v>7197645</v>
      </c>
      <c r="DR121" s="813"/>
      <c r="DS121" s="813"/>
      <c r="DT121" s="813"/>
      <c r="DU121" s="813"/>
      <c r="DV121" s="832">
        <v>9.6999999999999993</v>
      </c>
      <c r="DW121" s="832"/>
      <c r="DX121" s="832"/>
      <c r="DY121" s="832"/>
      <c r="DZ121" s="833"/>
    </row>
    <row r="122" spans="1:130" s="194" customFormat="1" ht="26.25" customHeight="1">
      <c r="A122" s="775"/>
      <c r="B122" s="776"/>
      <c r="C122" s="789" t="s">
        <v>527</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745">
        <v>16522</v>
      </c>
      <c r="AB122" s="716"/>
      <c r="AC122" s="716"/>
      <c r="AD122" s="716"/>
      <c r="AE122" s="717"/>
      <c r="AF122" s="715">
        <v>16156</v>
      </c>
      <c r="AG122" s="716"/>
      <c r="AH122" s="716"/>
      <c r="AI122" s="716"/>
      <c r="AJ122" s="717"/>
      <c r="AK122" s="715" t="s">
        <v>528</v>
      </c>
      <c r="AL122" s="716"/>
      <c r="AM122" s="716"/>
      <c r="AN122" s="716"/>
      <c r="AO122" s="717"/>
      <c r="AP122" s="767" t="s">
        <v>528</v>
      </c>
      <c r="AQ122" s="768"/>
      <c r="AR122" s="768"/>
      <c r="AS122" s="768"/>
      <c r="AT122" s="769"/>
      <c r="AU122" s="876"/>
      <c r="AV122" s="877"/>
      <c r="AW122" s="877"/>
      <c r="AX122" s="877"/>
      <c r="AY122" s="877"/>
      <c r="AZ122" s="227" t="s">
        <v>245</v>
      </c>
      <c r="BA122" s="227"/>
      <c r="BB122" s="227"/>
      <c r="BC122" s="227"/>
      <c r="BD122" s="227"/>
      <c r="BE122" s="227"/>
      <c r="BF122" s="227"/>
      <c r="BG122" s="227"/>
      <c r="BH122" s="227"/>
      <c r="BI122" s="227"/>
      <c r="BJ122" s="227"/>
      <c r="BK122" s="227"/>
      <c r="BL122" s="227"/>
      <c r="BM122" s="227"/>
      <c r="BN122" s="227"/>
      <c r="BO122" s="878" t="s">
        <v>552</v>
      </c>
      <c r="BP122" s="879"/>
      <c r="BQ122" s="880">
        <v>224073478</v>
      </c>
      <c r="BR122" s="858"/>
      <c r="BS122" s="858"/>
      <c r="BT122" s="858"/>
      <c r="BU122" s="858"/>
      <c r="BV122" s="858">
        <v>223546539</v>
      </c>
      <c r="BW122" s="858"/>
      <c r="BX122" s="858"/>
      <c r="BY122" s="858"/>
      <c r="BZ122" s="858"/>
      <c r="CA122" s="858">
        <v>217366171</v>
      </c>
      <c r="CB122" s="858"/>
      <c r="CC122" s="858"/>
      <c r="CD122" s="858"/>
      <c r="CE122" s="858"/>
      <c r="CF122" s="737"/>
      <c r="CG122" s="738"/>
      <c r="CH122" s="738"/>
      <c r="CI122" s="738"/>
      <c r="CJ122" s="857"/>
      <c r="CK122" s="862"/>
      <c r="CL122" s="836"/>
      <c r="CM122" s="836"/>
      <c r="CN122" s="836"/>
      <c r="CO122" s="837"/>
      <c r="CP122" s="818" t="s">
        <v>553</v>
      </c>
      <c r="CQ122" s="819"/>
      <c r="CR122" s="819"/>
      <c r="CS122" s="819"/>
      <c r="CT122" s="819"/>
      <c r="CU122" s="819"/>
      <c r="CV122" s="819"/>
      <c r="CW122" s="819"/>
      <c r="CX122" s="819"/>
      <c r="CY122" s="819"/>
      <c r="CZ122" s="819"/>
      <c r="DA122" s="819"/>
      <c r="DB122" s="819"/>
      <c r="DC122" s="819"/>
      <c r="DD122" s="819"/>
      <c r="DE122" s="819"/>
      <c r="DF122" s="820"/>
      <c r="DG122" s="814">
        <v>4430907</v>
      </c>
      <c r="DH122" s="813"/>
      <c r="DI122" s="813"/>
      <c r="DJ122" s="813"/>
      <c r="DK122" s="813"/>
      <c r="DL122" s="813">
        <v>4564710</v>
      </c>
      <c r="DM122" s="813"/>
      <c r="DN122" s="813"/>
      <c r="DO122" s="813"/>
      <c r="DP122" s="813"/>
      <c r="DQ122" s="813">
        <v>4600161</v>
      </c>
      <c r="DR122" s="813"/>
      <c r="DS122" s="813"/>
      <c r="DT122" s="813"/>
      <c r="DU122" s="813"/>
      <c r="DV122" s="832">
        <v>6.2</v>
      </c>
      <c r="DW122" s="832"/>
      <c r="DX122" s="832"/>
      <c r="DY122" s="832"/>
      <c r="DZ122" s="833"/>
    </row>
    <row r="123" spans="1:130" s="194" customFormat="1" ht="26.25" customHeight="1" thickBot="1">
      <c r="A123" s="775"/>
      <c r="B123" s="776"/>
      <c r="C123" s="789" t="s">
        <v>536</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745">
        <v>111086</v>
      </c>
      <c r="AB123" s="716"/>
      <c r="AC123" s="716"/>
      <c r="AD123" s="716"/>
      <c r="AE123" s="717"/>
      <c r="AF123" s="715">
        <v>109055</v>
      </c>
      <c r="AG123" s="716"/>
      <c r="AH123" s="716"/>
      <c r="AI123" s="716"/>
      <c r="AJ123" s="717"/>
      <c r="AK123" s="715">
        <v>107859</v>
      </c>
      <c r="AL123" s="716"/>
      <c r="AM123" s="716"/>
      <c r="AN123" s="716"/>
      <c r="AO123" s="717"/>
      <c r="AP123" s="767">
        <v>0.1</v>
      </c>
      <c r="AQ123" s="768"/>
      <c r="AR123" s="768"/>
      <c r="AS123" s="768"/>
      <c r="AT123" s="769"/>
      <c r="AU123" s="851" t="s">
        <v>554</v>
      </c>
      <c r="AV123" s="852"/>
      <c r="AW123" s="852"/>
      <c r="AX123" s="852"/>
      <c r="AY123" s="852"/>
      <c r="AZ123" s="852"/>
      <c r="BA123" s="852"/>
      <c r="BB123" s="852"/>
      <c r="BC123" s="852"/>
      <c r="BD123" s="852"/>
      <c r="BE123" s="852"/>
      <c r="BF123" s="852"/>
      <c r="BG123" s="852"/>
      <c r="BH123" s="852"/>
      <c r="BI123" s="852"/>
      <c r="BJ123" s="852"/>
      <c r="BK123" s="852"/>
      <c r="BL123" s="852"/>
      <c r="BM123" s="852"/>
      <c r="BN123" s="852"/>
      <c r="BO123" s="852"/>
      <c r="BP123" s="853"/>
      <c r="BQ123" s="854">
        <v>35.6</v>
      </c>
      <c r="BR123" s="855"/>
      <c r="BS123" s="855"/>
      <c r="BT123" s="855"/>
      <c r="BU123" s="855"/>
      <c r="BV123" s="855">
        <v>24.2</v>
      </c>
      <c r="BW123" s="855"/>
      <c r="BX123" s="855"/>
      <c r="BY123" s="855"/>
      <c r="BZ123" s="855"/>
      <c r="CA123" s="855">
        <v>24.9</v>
      </c>
      <c r="CB123" s="855"/>
      <c r="CC123" s="855"/>
      <c r="CD123" s="855"/>
      <c r="CE123" s="855"/>
      <c r="CF123" s="727"/>
      <c r="CG123" s="728"/>
      <c r="CH123" s="728"/>
      <c r="CI123" s="728"/>
      <c r="CJ123" s="856"/>
      <c r="CK123" s="862"/>
      <c r="CL123" s="836"/>
      <c r="CM123" s="836"/>
      <c r="CN123" s="836"/>
      <c r="CO123" s="837"/>
      <c r="CP123" s="818" t="s">
        <v>555</v>
      </c>
      <c r="CQ123" s="819"/>
      <c r="CR123" s="819"/>
      <c r="CS123" s="819"/>
      <c r="CT123" s="819"/>
      <c r="CU123" s="819"/>
      <c r="CV123" s="819"/>
      <c r="CW123" s="819"/>
      <c r="CX123" s="819"/>
      <c r="CY123" s="819"/>
      <c r="CZ123" s="819"/>
      <c r="DA123" s="819"/>
      <c r="DB123" s="819"/>
      <c r="DC123" s="819"/>
      <c r="DD123" s="819"/>
      <c r="DE123" s="819"/>
      <c r="DF123" s="820"/>
      <c r="DG123" s="745">
        <v>396000</v>
      </c>
      <c r="DH123" s="716"/>
      <c r="DI123" s="716"/>
      <c r="DJ123" s="716"/>
      <c r="DK123" s="717"/>
      <c r="DL123" s="715">
        <v>567700</v>
      </c>
      <c r="DM123" s="716"/>
      <c r="DN123" s="716"/>
      <c r="DO123" s="716"/>
      <c r="DP123" s="717"/>
      <c r="DQ123" s="715">
        <v>526536</v>
      </c>
      <c r="DR123" s="716"/>
      <c r="DS123" s="716"/>
      <c r="DT123" s="716"/>
      <c r="DU123" s="717"/>
      <c r="DV123" s="767">
        <v>0.7</v>
      </c>
      <c r="DW123" s="768"/>
      <c r="DX123" s="768"/>
      <c r="DY123" s="768"/>
      <c r="DZ123" s="769"/>
    </row>
    <row r="124" spans="1:130" s="194" customFormat="1" ht="26.25" customHeight="1">
      <c r="A124" s="775"/>
      <c r="B124" s="776"/>
      <c r="C124" s="789" t="s">
        <v>539</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745" t="s">
        <v>484</v>
      </c>
      <c r="AB124" s="716"/>
      <c r="AC124" s="716"/>
      <c r="AD124" s="716"/>
      <c r="AE124" s="717"/>
      <c r="AF124" s="715" t="s">
        <v>484</v>
      </c>
      <c r="AG124" s="716"/>
      <c r="AH124" s="716"/>
      <c r="AI124" s="716"/>
      <c r="AJ124" s="717"/>
      <c r="AK124" s="715" t="s">
        <v>484</v>
      </c>
      <c r="AL124" s="716"/>
      <c r="AM124" s="716"/>
      <c r="AN124" s="716"/>
      <c r="AO124" s="717"/>
      <c r="AP124" s="767" t="s">
        <v>484</v>
      </c>
      <c r="AQ124" s="768"/>
      <c r="AR124" s="768"/>
      <c r="AS124" s="768"/>
      <c r="AT124" s="769"/>
      <c r="AU124" s="228"/>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6"/>
      <c r="BR124" s="226"/>
      <c r="BS124" s="226"/>
      <c r="BT124" s="226"/>
      <c r="BU124" s="226"/>
      <c r="BV124" s="226"/>
      <c r="BW124" s="226"/>
      <c r="BX124" s="226"/>
      <c r="BY124" s="226"/>
      <c r="BZ124" s="226"/>
      <c r="CA124" s="226"/>
      <c r="CB124" s="226"/>
      <c r="CC124" s="226"/>
      <c r="CD124" s="226"/>
      <c r="CE124" s="226"/>
      <c r="CF124" s="226"/>
      <c r="CG124" s="226"/>
      <c r="CH124" s="226"/>
      <c r="CI124" s="226"/>
      <c r="CJ124" s="229"/>
      <c r="CK124" s="863"/>
      <c r="CL124" s="863"/>
      <c r="CM124" s="863"/>
      <c r="CN124" s="863"/>
      <c r="CO124" s="864"/>
      <c r="CP124" s="818" t="s">
        <v>556</v>
      </c>
      <c r="CQ124" s="819"/>
      <c r="CR124" s="819"/>
      <c r="CS124" s="819"/>
      <c r="CT124" s="819"/>
      <c r="CU124" s="819"/>
      <c r="CV124" s="819"/>
      <c r="CW124" s="819"/>
      <c r="CX124" s="819"/>
      <c r="CY124" s="819"/>
      <c r="CZ124" s="819"/>
      <c r="DA124" s="819"/>
      <c r="DB124" s="819"/>
      <c r="DC124" s="819"/>
      <c r="DD124" s="819"/>
      <c r="DE124" s="819"/>
      <c r="DF124" s="820"/>
      <c r="DG124" s="711" t="s">
        <v>484</v>
      </c>
      <c r="DH124" s="712"/>
      <c r="DI124" s="712"/>
      <c r="DJ124" s="712"/>
      <c r="DK124" s="713"/>
      <c r="DL124" s="714" t="s">
        <v>484</v>
      </c>
      <c r="DM124" s="712"/>
      <c r="DN124" s="712"/>
      <c r="DO124" s="712"/>
      <c r="DP124" s="713"/>
      <c r="DQ124" s="714" t="s">
        <v>484</v>
      </c>
      <c r="DR124" s="712"/>
      <c r="DS124" s="712"/>
      <c r="DT124" s="712"/>
      <c r="DU124" s="713"/>
      <c r="DV124" s="822" t="s">
        <v>484</v>
      </c>
      <c r="DW124" s="823"/>
      <c r="DX124" s="823"/>
      <c r="DY124" s="823"/>
      <c r="DZ124" s="824"/>
    </row>
    <row r="125" spans="1:130" s="194" customFormat="1" ht="26.25" customHeight="1" thickBot="1">
      <c r="A125" s="775"/>
      <c r="B125" s="776"/>
      <c r="C125" s="789" t="s">
        <v>541</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745" t="s">
        <v>542</v>
      </c>
      <c r="AB125" s="716"/>
      <c r="AC125" s="716"/>
      <c r="AD125" s="716"/>
      <c r="AE125" s="717"/>
      <c r="AF125" s="715" t="s">
        <v>542</v>
      </c>
      <c r="AG125" s="716"/>
      <c r="AH125" s="716"/>
      <c r="AI125" s="716"/>
      <c r="AJ125" s="717"/>
      <c r="AK125" s="715" t="s">
        <v>542</v>
      </c>
      <c r="AL125" s="716"/>
      <c r="AM125" s="716"/>
      <c r="AN125" s="716"/>
      <c r="AO125" s="717"/>
      <c r="AP125" s="767" t="s">
        <v>542</v>
      </c>
      <c r="AQ125" s="768"/>
      <c r="AR125" s="768"/>
      <c r="AS125" s="768"/>
      <c r="AT125" s="76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6"/>
      <c r="CH125" s="226"/>
      <c r="CI125" s="226"/>
      <c r="CJ125" s="229"/>
      <c r="CK125" s="834" t="s">
        <v>557</v>
      </c>
      <c r="CL125" s="834"/>
      <c r="CM125" s="834"/>
      <c r="CN125" s="834"/>
      <c r="CO125" s="835"/>
      <c r="CP125" s="810" t="s">
        <v>558</v>
      </c>
      <c r="CQ125" s="811"/>
      <c r="CR125" s="811"/>
      <c r="CS125" s="811"/>
      <c r="CT125" s="811"/>
      <c r="CU125" s="811"/>
      <c r="CV125" s="811"/>
      <c r="CW125" s="811"/>
      <c r="CX125" s="811"/>
      <c r="CY125" s="811"/>
      <c r="CZ125" s="811"/>
      <c r="DA125" s="811"/>
      <c r="DB125" s="811"/>
      <c r="DC125" s="811"/>
      <c r="DD125" s="811"/>
      <c r="DE125" s="811"/>
      <c r="DF125" s="812"/>
      <c r="DG125" s="816" t="s">
        <v>542</v>
      </c>
      <c r="DH125" s="815"/>
      <c r="DI125" s="815"/>
      <c r="DJ125" s="815"/>
      <c r="DK125" s="815"/>
      <c r="DL125" s="815" t="s">
        <v>542</v>
      </c>
      <c r="DM125" s="815"/>
      <c r="DN125" s="815"/>
      <c r="DO125" s="815"/>
      <c r="DP125" s="815"/>
      <c r="DQ125" s="815" t="s">
        <v>542</v>
      </c>
      <c r="DR125" s="815"/>
      <c r="DS125" s="815"/>
      <c r="DT125" s="815"/>
      <c r="DU125" s="815"/>
      <c r="DV125" s="808" t="s">
        <v>542</v>
      </c>
      <c r="DW125" s="808"/>
      <c r="DX125" s="808"/>
      <c r="DY125" s="808"/>
      <c r="DZ125" s="809"/>
    </row>
    <row r="126" spans="1:130" s="194" customFormat="1" ht="26.25" customHeight="1">
      <c r="A126" s="775"/>
      <c r="B126" s="776"/>
      <c r="C126" s="789" t="s">
        <v>545</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745">
        <v>1016111</v>
      </c>
      <c r="AB126" s="716"/>
      <c r="AC126" s="716"/>
      <c r="AD126" s="716"/>
      <c r="AE126" s="717"/>
      <c r="AF126" s="715">
        <v>430208</v>
      </c>
      <c r="AG126" s="716"/>
      <c r="AH126" s="716"/>
      <c r="AI126" s="716"/>
      <c r="AJ126" s="717"/>
      <c r="AK126" s="715">
        <v>333460</v>
      </c>
      <c r="AL126" s="716"/>
      <c r="AM126" s="716"/>
      <c r="AN126" s="716"/>
      <c r="AO126" s="717"/>
      <c r="AP126" s="767">
        <v>0.5</v>
      </c>
      <c r="AQ126" s="768"/>
      <c r="AR126" s="768"/>
      <c r="AS126" s="768"/>
      <c r="AT126" s="769"/>
      <c r="AU126" s="230"/>
      <c r="AV126" s="230"/>
      <c r="AW126" s="230"/>
      <c r="AX126" s="840" t="s">
        <v>559</v>
      </c>
      <c r="AY126" s="841"/>
      <c r="AZ126" s="841"/>
      <c r="BA126" s="841"/>
      <c r="BB126" s="841"/>
      <c r="BC126" s="841"/>
      <c r="BD126" s="841"/>
      <c r="BE126" s="842"/>
      <c r="BF126" s="843" t="s">
        <v>560</v>
      </c>
      <c r="BG126" s="841"/>
      <c r="BH126" s="841"/>
      <c r="BI126" s="841"/>
      <c r="BJ126" s="841"/>
      <c r="BK126" s="841"/>
      <c r="BL126" s="842"/>
      <c r="BM126" s="843" t="s">
        <v>561</v>
      </c>
      <c r="BN126" s="841"/>
      <c r="BO126" s="841"/>
      <c r="BP126" s="841"/>
      <c r="BQ126" s="841"/>
      <c r="BR126" s="841"/>
      <c r="BS126" s="842"/>
      <c r="BT126" s="843" t="s">
        <v>562</v>
      </c>
      <c r="BU126" s="841"/>
      <c r="BV126" s="841"/>
      <c r="BW126" s="841"/>
      <c r="BX126" s="841"/>
      <c r="BY126" s="841"/>
      <c r="BZ126" s="844"/>
      <c r="CA126" s="230"/>
      <c r="CB126" s="230"/>
      <c r="CC126" s="230"/>
      <c r="CD126" s="231"/>
      <c r="CE126" s="231"/>
      <c r="CF126" s="231"/>
      <c r="CG126" s="226"/>
      <c r="CH126" s="226"/>
      <c r="CI126" s="226"/>
      <c r="CJ126" s="229"/>
      <c r="CK126" s="836"/>
      <c r="CL126" s="836"/>
      <c r="CM126" s="836"/>
      <c r="CN126" s="836"/>
      <c r="CO126" s="837"/>
      <c r="CP126" s="817" t="s">
        <v>563</v>
      </c>
      <c r="CQ126" s="760"/>
      <c r="CR126" s="760"/>
      <c r="CS126" s="760"/>
      <c r="CT126" s="760"/>
      <c r="CU126" s="760"/>
      <c r="CV126" s="760"/>
      <c r="CW126" s="760"/>
      <c r="CX126" s="760"/>
      <c r="CY126" s="760"/>
      <c r="CZ126" s="760"/>
      <c r="DA126" s="760"/>
      <c r="DB126" s="760"/>
      <c r="DC126" s="760"/>
      <c r="DD126" s="760"/>
      <c r="DE126" s="760"/>
      <c r="DF126" s="761"/>
      <c r="DG126" s="814">
        <v>3186021</v>
      </c>
      <c r="DH126" s="813"/>
      <c r="DI126" s="813"/>
      <c r="DJ126" s="813"/>
      <c r="DK126" s="813"/>
      <c r="DL126" s="813">
        <v>2770674</v>
      </c>
      <c r="DM126" s="813"/>
      <c r="DN126" s="813"/>
      <c r="DO126" s="813"/>
      <c r="DP126" s="813"/>
      <c r="DQ126" s="813">
        <v>3364197</v>
      </c>
      <c r="DR126" s="813"/>
      <c r="DS126" s="813"/>
      <c r="DT126" s="813"/>
      <c r="DU126" s="813"/>
      <c r="DV126" s="832">
        <v>4.5999999999999996</v>
      </c>
      <c r="DW126" s="832"/>
      <c r="DX126" s="832"/>
      <c r="DY126" s="832"/>
      <c r="DZ126" s="833"/>
    </row>
    <row r="127" spans="1:130" s="194" customFormat="1" ht="26.25" customHeight="1" thickBot="1">
      <c r="A127" s="777"/>
      <c r="B127" s="778"/>
      <c r="C127" s="786" t="s">
        <v>430</v>
      </c>
      <c r="D127" s="787"/>
      <c r="E127" s="787"/>
      <c r="F127" s="787"/>
      <c r="G127" s="787"/>
      <c r="H127" s="787"/>
      <c r="I127" s="787"/>
      <c r="J127" s="787"/>
      <c r="K127" s="787"/>
      <c r="L127" s="787"/>
      <c r="M127" s="787"/>
      <c r="N127" s="787"/>
      <c r="O127" s="787"/>
      <c r="P127" s="787"/>
      <c r="Q127" s="787"/>
      <c r="R127" s="787"/>
      <c r="S127" s="787"/>
      <c r="T127" s="787"/>
      <c r="U127" s="787"/>
      <c r="V127" s="787"/>
      <c r="W127" s="787"/>
      <c r="X127" s="787"/>
      <c r="Y127" s="787"/>
      <c r="Z127" s="788"/>
      <c r="AA127" s="745">
        <v>456</v>
      </c>
      <c r="AB127" s="716"/>
      <c r="AC127" s="716"/>
      <c r="AD127" s="716"/>
      <c r="AE127" s="717"/>
      <c r="AF127" s="715">
        <v>367</v>
      </c>
      <c r="AG127" s="716"/>
      <c r="AH127" s="716"/>
      <c r="AI127" s="716"/>
      <c r="AJ127" s="717"/>
      <c r="AK127" s="715">
        <v>235</v>
      </c>
      <c r="AL127" s="716"/>
      <c r="AM127" s="716"/>
      <c r="AN127" s="716"/>
      <c r="AO127" s="717"/>
      <c r="AP127" s="767">
        <v>0</v>
      </c>
      <c r="AQ127" s="768"/>
      <c r="AR127" s="768"/>
      <c r="AS127" s="768"/>
      <c r="AT127" s="769"/>
      <c r="AU127" s="230"/>
      <c r="AV127" s="230"/>
      <c r="AW127" s="230"/>
      <c r="AX127" s="825" t="s">
        <v>564</v>
      </c>
      <c r="AY127" s="811"/>
      <c r="AZ127" s="811"/>
      <c r="BA127" s="811"/>
      <c r="BB127" s="811"/>
      <c r="BC127" s="811"/>
      <c r="BD127" s="811"/>
      <c r="BE127" s="812"/>
      <c r="BF127" s="826" t="s">
        <v>565</v>
      </c>
      <c r="BG127" s="827"/>
      <c r="BH127" s="827"/>
      <c r="BI127" s="827"/>
      <c r="BJ127" s="827"/>
      <c r="BK127" s="827"/>
      <c r="BL127" s="828"/>
      <c r="BM127" s="826">
        <v>11.25</v>
      </c>
      <c r="BN127" s="827"/>
      <c r="BO127" s="827"/>
      <c r="BP127" s="827"/>
      <c r="BQ127" s="827"/>
      <c r="BR127" s="827"/>
      <c r="BS127" s="828"/>
      <c r="BT127" s="826">
        <v>20</v>
      </c>
      <c r="BU127" s="827"/>
      <c r="BV127" s="827"/>
      <c r="BW127" s="827"/>
      <c r="BX127" s="827"/>
      <c r="BY127" s="827"/>
      <c r="BZ127" s="829"/>
      <c r="CA127" s="231"/>
      <c r="CB127" s="231"/>
      <c r="CC127" s="231"/>
      <c r="CD127" s="231"/>
      <c r="CE127" s="231"/>
      <c r="CF127" s="231"/>
      <c r="CG127" s="226"/>
      <c r="CH127" s="226"/>
      <c r="CI127" s="226"/>
      <c r="CJ127" s="229"/>
      <c r="CK127" s="838"/>
      <c r="CL127" s="838"/>
      <c r="CM127" s="838"/>
      <c r="CN127" s="838"/>
      <c r="CO127" s="839"/>
      <c r="CP127" s="830" t="s">
        <v>566</v>
      </c>
      <c r="CQ127" s="722"/>
      <c r="CR127" s="722"/>
      <c r="CS127" s="722"/>
      <c r="CT127" s="722"/>
      <c r="CU127" s="722"/>
      <c r="CV127" s="722"/>
      <c r="CW127" s="722"/>
      <c r="CX127" s="722"/>
      <c r="CY127" s="722"/>
      <c r="CZ127" s="722"/>
      <c r="DA127" s="722"/>
      <c r="DB127" s="722"/>
      <c r="DC127" s="722"/>
      <c r="DD127" s="722"/>
      <c r="DE127" s="722"/>
      <c r="DF127" s="723"/>
      <c r="DG127" s="831" t="s">
        <v>567</v>
      </c>
      <c r="DH127" s="821"/>
      <c r="DI127" s="821"/>
      <c r="DJ127" s="821"/>
      <c r="DK127" s="821"/>
      <c r="DL127" s="821" t="s">
        <v>567</v>
      </c>
      <c r="DM127" s="821"/>
      <c r="DN127" s="821"/>
      <c r="DO127" s="821"/>
      <c r="DP127" s="821"/>
      <c r="DQ127" s="821" t="s">
        <v>567</v>
      </c>
      <c r="DR127" s="821"/>
      <c r="DS127" s="821"/>
      <c r="DT127" s="821"/>
      <c r="DU127" s="821"/>
      <c r="DV127" s="845" t="s">
        <v>567</v>
      </c>
      <c r="DW127" s="845"/>
      <c r="DX127" s="845"/>
      <c r="DY127" s="845"/>
      <c r="DZ127" s="846"/>
    </row>
    <row r="128" spans="1:130" s="194" customFormat="1" ht="26.25" customHeight="1">
      <c r="A128" s="800" t="s">
        <v>568</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569</v>
      </c>
      <c r="X128" s="802"/>
      <c r="Y128" s="802"/>
      <c r="Z128" s="803"/>
      <c r="AA128" s="804">
        <v>4125711</v>
      </c>
      <c r="AB128" s="805"/>
      <c r="AC128" s="805"/>
      <c r="AD128" s="805"/>
      <c r="AE128" s="806"/>
      <c r="AF128" s="807">
        <v>4214141</v>
      </c>
      <c r="AG128" s="805"/>
      <c r="AH128" s="805"/>
      <c r="AI128" s="805"/>
      <c r="AJ128" s="806"/>
      <c r="AK128" s="807">
        <v>3980285</v>
      </c>
      <c r="AL128" s="805"/>
      <c r="AM128" s="805"/>
      <c r="AN128" s="805"/>
      <c r="AO128" s="806"/>
      <c r="AP128" s="770"/>
      <c r="AQ128" s="771"/>
      <c r="AR128" s="771"/>
      <c r="AS128" s="771"/>
      <c r="AT128" s="772"/>
      <c r="AU128" s="232"/>
      <c r="AV128" s="232"/>
      <c r="AW128" s="232"/>
      <c r="AX128" s="759" t="s">
        <v>570</v>
      </c>
      <c r="AY128" s="760"/>
      <c r="AZ128" s="760"/>
      <c r="BA128" s="760"/>
      <c r="BB128" s="760"/>
      <c r="BC128" s="760"/>
      <c r="BD128" s="760"/>
      <c r="BE128" s="761"/>
      <c r="BF128" s="762" t="s">
        <v>535</v>
      </c>
      <c r="BG128" s="763"/>
      <c r="BH128" s="763"/>
      <c r="BI128" s="763"/>
      <c r="BJ128" s="763"/>
      <c r="BK128" s="763"/>
      <c r="BL128" s="764"/>
      <c r="BM128" s="762">
        <v>16.25</v>
      </c>
      <c r="BN128" s="763"/>
      <c r="BO128" s="763"/>
      <c r="BP128" s="763"/>
      <c r="BQ128" s="763"/>
      <c r="BR128" s="763"/>
      <c r="BS128" s="764"/>
      <c r="BT128" s="762">
        <v>30</v>
      </c>
      <c r="BU128" s="765"/>
      <c r="BV128" s="765"/>
      <c r="BW128" s="765"/>
      <c r="BX128" s="765"/>
      <c r="BY128" s="765"/>
      <c r="BZ128" s="76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6" t="s">
        <v>165</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571</v>
      </c>
      <c r="X129" s="749"/>
      <c r="Y129" s="749"/>
      <c r="Z129" s="750"/>
      <c r="AA129" s="745">
        <v>89441948</v>
      </c>
      <c r="AB129" s="716"/>
      <c r="AC129" s="716"/>
      <c r="AD129" s="716"/>
      <c r="AE129" s="717"/>
      <c r="AF129" s="715">
        <v>89441971</v>
      </c>
      <c r="AG129" s="716"/>
      <c r="AH129" s="716"/>
      <c r="AI129" s="716"/>
      <c r="AJ129" s="717"/>
      <c r="AK129" s="715">
        <v>88924514</v>
      </c>
      <c r="AL129" s="716"/>
      <c r="AM129" s="716"/>
      <c r="AN129" s="716"/>
      <c r="AO129" s="717"/>
      <c r="AP129" s="756"/>
      <c r="AQ129" s="757"/>
      <c r="AR129" s="757"/>
      <c r="AS129" s="757"/>
      <c r="AT129" s="758"/>
      <c r="AU129" s="232"/>
      <c r="AV129" s="232"/>
      <c r="AW129" s="232"/>
      <c r="AX129" s="759" t="s">
        <v>572</v>
      </c>
      <c r="AY129" s="760"/>
      <c r="AZ129" s="760"/>
      <c r="BA129" s="760"/>
      <c r="BB129" s="760"/>
      <c r="BC129" s="760"/>
      <c r="BD129" s="760"/>
      <c r="BE129" s="761"/>
      <c r="BF129" s="751">
        <v>10.1</v>
      </c>
      <c r="BG129" s="752"/>
      <c r="BH129" s="752"/>
      <c r="BI129" s="752"/>
      <c r="BJ129" s="752"/>
      <c r="BK129" s="752"/>
      <c r="BL129" s="753"/>
      <c r="BM129" s="751">
        <v>25</v>
      </c>
      <c r="BN129" s="752"/>
      <c r="BO129" s="752"/>
      <c r="BP129" s="752"/>
      <c r="BQ129" s="752"/>
      <c r="BR129" s="752"/>
      <c r="BS129" s="753"/>
      <c r="BT129" s="751">
        <v>35</v>
      </c>
      <c r="BU129" s="754"/>
      <c r="BV129" s="754"/>
      <c r="BW129" s="754"/>
      <c r="BX129" s="754"/>
      <c r="BY129" s="754"/>
      <c r="BZ129" s="75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6" t="s">
        <v>573</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574</v>
      </c>
      <c r="X130" s="749"/>
      <c r="Y130" s="749"/>
      <c r="Z130" s="750"/>
      <c r="AA130" s="745">
        <v>14885021</v>
      </c>
      <c r="AB130" s="716"/>
      <c r="AC130" s="716"/>
      <c r="AD130" s="716"/>
      <c r="AE130" s="717"/>
      <c r="AF130" s="715">
        <v>14884347</v>
      </c>
      <c r="AG130" s="716"/>
      <c r="AH130" s="716"/>
      <c r="AI130" s="716"/>
      <c r="AJ130" s="717"/>
      <c r="AK130" s="715">
        <v>15017595</v>
      </c>
      <c r="AL130" s="716"/>
      <c r="AM130" s="716"/>
      <c r="AN130" s="716"/>
      <c r="AO130" s="717"/>
      <c r="AP130" s="756"/>
      <c r="AQ130" s="757"/>
      <c r="AR130" s="757"/>
      <c r="AS130" s="757"/>
      <c r="AT130" s="758"/>
      <c r="AU130" s="232"/>
      <c r="AV130" s="232"/>
      <c r="AW130" s="232"/>
      <c r="AX130" s="721" t="s">
        <v>575</v>
      </c>
      <c r="AY130" s="722"/>
      <c r="AZ130" s="722"/>
      <c r="BA130" s="722"/>
      <c r="BB130" s="722"/>
      <c r="BC130" s="722"/>
      <c r="BD130" s="722"/>
      <c r="BE130" s="723"/>
      <c r="BF130" s="724">
        <v>24.9</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576</v>
      </c>
      <c r="X131" s="798"/>
      <c r="Y131" s="798"/>
      <c r="Z131" s="799"/>
      <c r="AA131" s="711">
        <v>74556927</v>
      </c>
      <c r="AB131" s="712"/>
      <c r="AC131" s="712"/>
      <c r="AD131" s="712"/>
      <c r="AE131" s="713"/>
      <c r="AF131" s="714">
        <v>74557624</v>
      </c>
      <c r="AG131" s="712"/>
      <c r="AH131" s="712"/>
      <c r="AI131" s="712"/>
      <c r="AJ131" s="713"/>
      <c r="AK131" s="714">
        <v>73906919</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577</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578</v>
      </c>
      <c r="W132" s="734"/>
      <c r="X132" s="734"/>
      <c r="Y132" s="734"/>
      <c r="Z132" s="735"/>
      <c r="AA132" s="736">
        <v>11.37413615</v>
      </c>
      <c r="AB132" s="709"/>
      <c r="AC132" s="709"/>
      <c r="AD132" s="709"/>
      <c r="AE132" s="710"/>
      <c r="AF132" s="708">
        <v>9.9648726399999994</v>
      </c>
      <c r="AG132" s="709"/>
      <c r="AH132" s="709"/>
      <c r="AI132" s="709"/>
      <c r="AJ132" s="710"/>
      <c r="AK132" s="708">
        <v>9.0832342510000004</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579</v>
      </c>
      <c r="W133" s="740"/>
      <c r="X133" s="740"/>
      <c r="Y133" s="740"/>
      <c r="Z133" s="741"/>
      <c r="AA133" s="742">
        <v>11.9</v>
      </c>
      <c r="AB133" s="743"/>
      <c r="AC133" s="743"/>
      <c r="AD133" s="743"/>
      <c r="AE133" s="744"/>
      <c r="AF133" s="742">
        <v>11</v>
      </c>
      <c r="AG133" s="743"/>
      <c r="AH133" s="743"/>
      <c r="AI133" s="743"/>
      <c r="AJ133" s="744"/>
      <c r="AK133" s="742">
        <v>10.1</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G99:DK99"/>
    <mergeCell ref="DG100:DK100"/>
    <mergeCell ref="BS100:CG100"/>
    <mergeCell ref="CH100:CL100"/>
    <mergeCell ref="CM100:CQ100"/>
    <mergeCell ref="CR100:CV100"/>
    <mergeCell ref="CW100:DA100"/>
    <mergeCell ref="DB100:DF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DV99:DZ99"/>
    <mergeCell ref="CW101:DA101"/>
    <mergeCell ref="DB101:DF101"/>
    <mergeCell ref="DG101:DK101"/>
    <mergeCell ref="DL99:DP99"/>
    <mergeCell ref="DL101:DP101"/>
    <mergeCell ref="BS101:CG101"/>
    <mergeCell ref="CH101:CL101"/>
    <mergeCell ref="CM101:CQ101"/>
    <mergeCell ref="CR101:CV101"/>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BS91:CG91"/>
    <mergeCell ref="CH91:CL91"/>
    <mergeCell ref="CM91:CQ91"/>
    <mergeCell ref="CR91:CV91"/>
    <mergeCell ref="BS87:CG87"/>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DB86:DF86"/>
    <mergeCell ref="DG86:DK86"/>
    <mergeCell ref="DL86:DP86"/>
    <mergeCell ref="DQ86:DU86"/>
    <mergeCell ref="DL83:DP83"/>
    <mergeCell ref="DQ83:DU83"/>
    <mergeCell ref="DG85:DK85"/>
    <mergeCell ref="DQ85:DU85"/>
    <mergeCell ref="BS86:CG86"/>
    <mergeCell ref="CH86:CL86"/>
    <mergeCell ref="CM86:CQ86"/>
    <mergeCell ref="CR86:CV86"/>
    <mergeCell ref="CH87:CL87"/>
    <mergeCell ref="CM87:CQ87"/>
    <mergeCell ref="CR87:CV87"/>
    <mergeCell ref="DV86:DZ86"/>
    <mergeCell ref="CW89:DA89"/>
    <mergeCell ref="DB89:DF89"/>
    <mergeCell ref="DG89:DK89"/>
    <mergeCell ref="DV87:DZ87"/>
    <mergeCell ref="CW88:DA88"/>
    <mergeCell ref="DL88:DP88"/>
    <mergeCell ref="DQ88:DU88"/>
    <mergeCell ref="DV88:DZ88"/>
    <mergeCell ref="CW87:DA87"/>
    <mergeCell ref="CM89:CQ89"/>
    <mergeCell ref="CR89:CV89"/>
    <mergeCell ref="DL85:DP85"/>
    <mergeCell ref="DB87:DF87"/>
    <mergeCell ref="DG87:DK87"/>
    <mergeCell ref="DL87:DP87"/>
    <mergeCell ref="CW86:DA86"/>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CR84:CV84"/>
    <mergeCell ref="CW84:DA84"/>
    <mergeCell ref="DL84:DP84"/>
    <mergeCell ref="DQ84:DU84"/>
    <mergeCell ref="DV84:DZ84"/>
    <mergeCell ref="BS83:CG83"/>
    <mergeCell ref="DG80:DK80"/>
    <mergeCell ref="DL80:DP80"/>
    <mergeCell ref="DG81:DK81"/>
    <mergeCell ref="BS77:CG77"/>
    <mergeCell ref="CH77:CL77"/>
    <mergeCell ref="CM77:CQ77"/>
    <mergeCell ref="CR77:CV77"/>
    <mergeCell ref="BS78:CG78"/>
    <mergeCell ref="CH83:CL83"/>
    <mergeCell ref="CM83:CQ83"/>
    <mergeCell ref="CR83:CV83"/>
    <mergeCell ref="CW83:DA83"/>
    <mergeCell ref="BS82:CG82"/>
    <mergeCell ref="CH82:CL82"/>
    <mergeCell ref="CM82:CQ82"/>
    <mergeCell ref="CR82:CV82"/>
    <mergeCell ref="DL81:DP81"/>
    <mergeCell ref="DB5:DF6"/>
    <mergeCell ref="DG5:DK6"/>
    <mergeCell ref="DL5:DP6"/>
    <mergeCell ref="DQ5:DU6"/>
    <mergeCell ref="DB7:DF7"/>
    <mergeCell ref="DG9:DK9"/>
    <mergeCell ref="DL9:DP9"/>
    <mergeCell ref="DB8:DF8"/>
    <mergeCell ref="DG8:DK8"/>
    <mergeCell ref="AF8:AJ8"/>
    <mergeCell ref="AK8:AO8"/>
    <mergeCell ref="AP8:AT8"/>
    <mergeCell ref="AU8:AY8"/>
    <mergeCell ref="BS79:CG79"/>
    <mergeCell ref="CH79:CL79"/>
    <mergeCell ref="CM79:CQ79"/>
    <mergeCell ref="CR79:CV79"/>
    <mergeCell ref="CH78:CL78"/>
    <mergeCell ref="CM78:CQ78"/>
    <mergeCell ref="CW79:DA79"/>
    <mergeCell ref="DB79:DF79"/>
    <mergeCell ref="CW78:DA78"/>
    <mergeCell ref="DB78:DF78"/>
    <mergeCell ref="DG78:DK78"/>
    <mergeCell ref="DG77:DK77"/>
    <mergeCell ref="DL77:DP77"/>
    <mergeCell ref="DQ77:DU77"/>
    <mergeCell ref="CM7:CQ7"/>
    <mergeCell ref="DG79:DK79"/>
    <mergeCell ref="CR7:CV7"/>
    <mergeCell ref="CW7:DA7"/>
    <mergeCell ref="CR78:CV78"/>
    <mergeCell ref="CR5:CV6"/>
    <mergeCell ref="CH10:CL10"/>
    <mergeCell ref="AU9:AY9"/>
    <mergeCell ref="DJ2:DO2"/>
    <mergeCell ref="DQ2:DZ2"/>
    <mergeCell ref="A4:AY4"/>
    <mergeCell ref="A5:P6"/>
    <mergeCell ref="Q5:U6"/>
    <mergeCell ref="V5:Z6"/>
    <mergeCell ref="AK9:AO9"/>
    <mergeCell ref="AU7:AY7"/>
    <mergeCell ref="AK5:AO6"/>
    <mergeCell ref="AP5:AT6"/>
    <mergeCell ref="CH7:CL7"/>
    <mergeCell ref="AU5:AY6"/>
    <mergeCell ref="BQ5:CG6"/>
    <mergeCell ref="CH5:CL6"/>
    <mergeCell ref="CW5:DA6"/>
    <mergeCell ref="B9:P9"/>
    <mergeCell ref="Q9:U9"/>
    <mergeCell ref="V9:Z9"/>
    <mergeCell ref="AA9:AE9"/>
    <mergeCell ref="AF9:AJ9"/>
    <mergeCell ref="CW9:DA9"/>
    <mergeCell ref="CW8:DA8"/>
    <mergeCell ref="B8:P8"/>
    <mergeCell ref="Q8:U8"/>
    <mergeCell ref="DV5:DZ6"/>
    <mergeCell ref="DG7:DK7"/>
    <mergeCell ref="DL7:DP7"/>
    <mergeCell ref="DQ7:DU7"/>
    <mergeCell ref="DV7:DZ7"/>
    <mergeCell ref="B10:P10"/>
    <mergeCell ref="Q10:U10"/>
    <mergeCell ref="CM10:CQ10"/>
    <mergeCell ref="V10:Z10"/>
    <mergeCell ref="AA10:AE10"/>
    <mergeCell ref="B11:P11"/>
    <mergeCell ref="Q11:U11"/>
    <mergeCell ref="V11:Z11"/>
    <mergeCell ref="AA11:AE11"/>
    <mergeCell ref="B7:P7"/>
    <mergeCell ref="Q7:U7"/>
    <mergeCell ref="V7:Z7"/>
    <mergeCell ref="AA7:AE7"/>
    <mergeCell ref="V8:Z8"/>
    <mergeCell ref="AA8:AE8"/>
    <mergeCell ref="AA5:AE6"/>
    <mergeCell ref="AF5:AJ6"/>
    <mergeCell ref="CM8:CQ8"/>
    <mergeCell ref="BS9:CG9"/>
    <mergeCell ref="CH9:CL9"/>
    <mergeCell ref="CM9:CQ9"/>
    <mergeCell ref="BS8:CG8"/>
    <mergeCell ref="CM5:CQ6"/>
    <mergeCell ref="DV10:DZ10"/>
    <mergeCell ref="DQ8:DU8"/>
    <mergeCell ref="DV8:DZ8"/>
    <mergeCell ref="DQ10:DU10"/>
    <mergeCell ref="DV9:DZ9"/>
    <mergeCell ref="DB9:DF9"/>
    <mergeCell ref="DL10:DP10"/>
    <mergeCell ref="DL8:DP8"/>
    <mergeCell ref="DG10:DK10"/>
    <mergeCell ref="DQ9:DU9"/>
    <mergeCell ref="AF7:AJ7"/>
    <mergeCell ref="BS7:CG7"/>
    <mergeCell ref="AK7:AO7"/>
    <mergeCell ref="CR10:CV10"/>
    <mergeCell ref="AF10:AJ10"/>
    <mergeCell ref="AK10:AO10"/>
    <mergeCell ref="AP10:AT10"/>
    <mergeCell ref="AU10:AY10"/>
    <mergeCell ref="AP9:AT9"/>
    <mergeCell ref="AP7:AT7"/>
    <mergeCell ref="CW10:DA10"/>
    <mergeCell ref="DB10:DF10"/>
    <mergeCell ref="BS10:CG10"/>
    <mergeCell ref="CH8:CL8"/>
    <mergeCell ref="CR8:CV8"/>
    <mergeCell ref="CR9:CV9"/>
    <mergeCell ref="B12:P12"/>
    <mergeCell ref="Q12:U12"/>
    <mergeCell ref="V12:Z12"/>
    <mergeCell ref="AF12:AJ12"/>
    <mergeCell ref="AA12:AE12"/>
    <mergeCell ref="CM14:CQ14"/>
    <mergeCell ref="CH12:CL12"/>
    <mergeCell ref="CM12:CQ12"/>
    <mergeCell ref="AU12:AY12"/>
    <mergeCell ref="B14:P14"/>
    <mergeCell ref="B13:P13"/>
    <mergeCell ref="DV11:DZ11"/>
    <mergeCell ref="DL11:DP11"/>
    <mergeCell ref="DQ13:DU13"/>
    <mergeCell ref="DQ11:DU11"/>
    <mergeCell ref="DG11:DK11"/>
    <mergeCell ref="CR12:CV12"/>
    <mergeCell ref="DB13:DF13"/>
    <mergeCell ref="DG13:DK13"/>
    <mergeCell ref="DB12:DF12"/>
    <mergeCell ref="CM13:CQ13"/>
    <mergeCell ref="CR13:CV13"/>
    <mergeCell ref="CW13:DA13"/>
    <mergeCell ref="DB11:DF11"/>
    <mergeCell ref="CH14:CL14"/>
    <mergeCell ref="AK11:AO11"/>
    <mergeCell ref="AP11:AT11"/>
    <mergeCell ref="AU11:AY11"/>
    <mergeCell ref="AU13:AY13"/>
    <mergeCell ref="BS13:CG13"/>
    <mergeCell ref="CR11:CV11"/>
    <mergeCell ref="CW12:DA12"/>
    <mergeCell ref="CH11:CL11"/>
    <mergeCell ref="CM11:CQ11"/>
    <mergeCell ref="BS11:CG11"/>
    <mergeCell ref="BS12:CG12"/>
    <mergeCell ref="DG12:DK12"/>
    <mergeCell ref="CW11:DA11"/>
    <mergeCell ref="DB14:DF14"/>
    <mergeCell ref="Q13:U13"/>
    <mergeCell ref="V13:Z13"/>
    <mergeCell ref="AA13:AE13"/>
    <mergeCell ref="AK12:AO12"/>
    <mergeCell ref="AP12:AT12"/>
    <mergeCell ref="AF11:AJ11"/>
    <mergeCell ref="AF13:AJ13"/>
    <mergeCell ref="AK13:AO13"/>
    <mergeCell ref="AP13:AT13"/>
    <mergeCell ref="Q14:U14"/>
    <mergeCell ref="V14:Z14"/>
    <mergeCell ref="AA14:AE14"/>
    <mergeCell ref="AF14:AJ14"/>
    <mergeCell ref="CR14:CV14"/>
    <mergeCell ref="CW14:DA14"/>
    <mergeCell ref="BS14:CG14"/>
    <mergeCell ref="AU14:AY14"/>
    <mergeCell ref="AK14:AO14"/>
    <mergeCell ref="AP14:AT14"/>
    <mergeCell ref="DV14:DZ14"/>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M15:CQ15"/>
    <mergeCell ref="DB15:DF15"/>
    <mergeCell ref="DG15:DK15"/>
    <mergeCell ref="DL15:DP15"/>
    <mergeCell ref="CR15:CV15"/>
    <mergeCell ref="CW15:DA15"/>
    <mergeCell ref="CH13:CL13"/>
    <mergeCell ref="DQ15:DU15"/>
    <mergeCell ref="DV15:DZ15"/>
    <mergeCell ref="DV16:DZ16"/>
    <mergeCell ref="AU16:AY16"/>
    <mergeCell ref="B16:P16"/>
    <mergeCell ref="Q16:U16"/>
    <mergeCell ref="V16:Z16"/>
    <mergeCell ref="AA16:AE16"/>
    <mergeCell ref="AK17:AO17"/>
    <mergeCell ref="AP17:AT17"/>
    <mergeCell ref="CH16:CL16"/>
    <mergeCell ref="AP15:AT15"/>
    <mergeCell ref="AF16:AJ16"/>
    <mergeCell ref="DQ16:DU16"/>
    <mergeCell ref="CR16:CV16"/>
    <mergeCell ref="CW16:DA16"/>
    <mergeCell ref="DB16:DF16"/>
    <mergeCell ref="DG16:DK16"/>
    <mergeCell ref="AK16:AO16"/>
    <mergeCell ref="AP16:AT16"/>
    <mergeCell ref="DL16:DP16"/>
    <mergeCell ref="DL17:DP17"/>
    <mergeCell ref="DQ17:DU17"/>
    <mergeCell ref="B15:P15"/>
    <mergeCell ref="Q15:U15"/>
    <mergeCell ref="V15:Z15"/>
    <mergeCell ref="AA15:AE15"/>
    <mergeCell ref="AF15:AJ15"/>
    <mergeCell ref="AK15:AO15"/>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B21:P21"/>
    <mergeCell ref="Q21:U21"/>
    <mergeCell ref="V21:Z21"/>
    <mergeCell ref="AA21:AE21"/>
    <mergeCell ref="AF21:AJ21"/>
    <mergeCell ref="AK21:AO21"/>
    <mergeCell ref="AU21:AY21"/>
    <mergeCell ref="BS21:CG21"/>
    <mergeCell ref="AP18:AT18"/>
    <mergeCell ref="CW21:DA21"/>
    <mergeCell ref="AF19:AJ19"/>
    <mergeCell ref="AU20:AY20"/>
    <mergeCell ref="CM19:CQ19"/>
    <mergeCell ref="CR19:CV19"/>
    <mergeCell ref="CW19:DA19"/>
    <mergeCell ref="CH19:CL19"/>
    <mergeCell ref="AU18:AY18"/>
    <mergeCell ref="AP21:AT21"/>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B18:DF18"/>
    <mergeCell ref="DB20:DF20"/>
    <mergeCell ref="AU19:AY19"/>
    <mergeCell ref="BS19:CG19"/>
    <mergeCell ref="CM18:CQ18"/>
    <mergeCell ref="DB22:DF22"/>
    <mergeCell ref="AK22:AO22"/>
    <mergeCell ref="DV22:DZ22"/>
    <mergeCell ref="CH20:CL20"/>
    <mergeCell ref="CM20:CQ20"/>
    <mergeCell ref="CR20:CV20"/>
    <mergeCell ref="CW20:DA20"/>
    <mergeCell ref="CM21:CQ21"/>
    <mergeCell ref="DG21:DK21"/>
    <mergeCell ref="DV19:DZ19"/>
    <mergeCell ref="B23:P23"/>
    <mergeCell ref="Q23:U23"/>
    <mergeCell ref="V23:Z23"/>
    <mergeCell ref="AA23:AE23"/>
    <mergeCell ref="AF23:AJ23"/>
    <mergeCell ref="AK23:AO23"/>
    <mergeCell ref="B22:P22"/>
    <mergeCell ref="Q22:U22"/>
    <mergeCell ref="V22:Z22"/>
    <mergeCell ref="AA22:AE22"/>
    <mergeCell ref="AF22:AJ22"/>
    <mergeCell ref="CH22:CL22"/>
    <mergeCell ref="AP22:AT22"/>
    <mergeCell ref="BS24:CG24"/>
    <mergeCell ref="DL20:DP20"/>
    <mergeCell ref="DQ20:DU20"/>
    <mergeCell ref="DV20:DZ20"/>
    <mergeCell ref="DV21:DZ21"/>
    <mergeCell ref="BS22:CG22"/>
    <mergeCell ref="CW22:DA22"/>
    <mergeCell ref="DG20:DK20"/>
    <mergeCell ref="CH21:CL21"/>
    <mergeCell ref="DV24:DZ24"/>
    <mergeCell ref="DL22:DP22"/>
    <mergeCell ref="DG22:DK22"/>
    <mergeCell ref="DB21:DF21"/>
    <mergeCell ref="DV23:DZ23"/>
    <mergeCell ref="DQ22:DU22"/>
    <mergeCell ref="AU22:AY22"/>
    <mergeCell ref="AZ22:BD22"/>
    <mergeCell ref="CR22:CV22"/>
    <mergeCell ref="CM22:CQ22"/>
    <mergeCell ref="DQ23:DU23"/>
    <mergeCell ref="CW24:DA24"/>
    <mergeCell ref="DQ24:DU24"/>
    <mergeCell ref="DB24:DF24"/>
    <mergeCell ref="DG24:DK24"/>
    <mergeCell ref="AF26:AJ27"/>
    <mergeCell ref="CW23:DA23"/>
    <mergeCell ref="DB23:DF23"/>
    <mergeCell ref="CW25:DA25"/>
    <mergeCell ref="DB25:DF25"/>
    <mergeCell ref="AP23:AT23"/>
    <mergeCell ref="AU23:AY23"/>
    <mergeCell ref="CR23:CV23"/>
    <mergeCell ref="CM24:CQ24"/>
    <mergeCell ref="CR24:CV24"/>
    <mergeCell ref="DG23:DK23"/>
    <mergeCell ref="AZ23:BD23"/>
    <mergeCell ref="BS23:CG23"/>
    <mergeCell ref="CH23:CL23"/>
    <mergeCell ref="CM23:CQ23"/>
    <mergeCell ref="DL23:DP23"/>
    <mergeCell ref="CH24:CL24"/>
    <mergeCell ref="DG26:DK26"/>
    <mergeCell ref="DL26:DP26"/>
    <mergeCell ref="DQ25:DU25"/>
    <mergeCell ref="DV25:DZ25"/>
    <mergeCell ref="DL25:DP25"/>
    <mergeCell ref="DQ26:DU26"/>
    <mergeCell ref="CM25:CQ25"/>
    <mergeCell ref="DL24:DP24"/>
    <mergeCell ref="DG25:DK25"/>
    <mergeCell ref="AK26:AO27"/>
    <mergeCell ref="AP26:AT27"/>
    <mergeCell ref="AU26:AY27"/>
    <mergeCell ref="AZ26:BD27"/>
    <mergeCell ref="CW26:DA26"/>
    <mergeCell ref="DB26:DF26"/>
    <mergeCell ref="BE26:BI27"/>
    <mergeCell ref="CM27:CQ27"/>
    <mergeCell ref="CR27:CV27"/>
    <mergeCell ref="CW27:DA27"/>
    <mergeCell ref="A24:AY24"/>
    <mergeCell ref="A26:P27"/>
    <mergeCell ref="Q26:U27"/>
    <mergeCell ref="V26:Z27"/>
    <mergeCell ref="AA26:AE27"/>
    <mergeCell ref="CR26:CV26"/>
    <mergeCell ref="CR25:CV25"/>
    <mergeCell ref="A25:BI25"/>
    <mergeCell ref="BS25:CG25"/>
    <mergeCell ref="CH25:CL25"/>
    <mergeCell ref="DQ28:DU28"/>
    <mergeCell ref="DV28:DZ28"/>
    <mergeCell ref="DQ27:DU27"/>
    <mergeCell ref="BE32:BI32"/>
    <mergeCell ref="AZ31:BD31"/>
    <mergeCell ref="BE31:BI31"/>
    <mergeCell ref="CW29:DA29"/>
    <mergeCell ref="CW28:DA28"/>
    <mergeCell ref="CM30:CQ30"/>
    <mergeCell ref="BS28:CG28"/>
    <mergeCell ref="DB27:DF27"/>
    <mergeCell ref="DL27:DP27"/>
    <mergeCell ref="DL28:DP28"/>
    <mergeCell ref="DG27:DK27"/>
    <mergeCell ref="DV26:DZ26"/>
    <mergeCell ref="DG29:DK29"/>
    <mergeCell ref="DL29:DP29"/>
    <mergeCell ref="DQ29:DU29"/>
    <mergeCell ref="DV29:DZ29"/>
    <mergeCell ref="DV27:DZ27"/>
    <mergeCell ref="BS26:CG26"/>
    <mergeCell ref="BS29:CG29"/>
    <mergeCell ref="CH29:CL29"/>
    <mergeCell ref="CM29:CQ29"/>
    <mergeCell ref="CR29:CV29"/>
    <mergeCell ref="CH26:CL26"/>
    <mergeCell ref="CM26:CQ26"/>
    <mergeCell ref="CR28:CV28"/>
    <mergeCell ref="BS27:CG27"/>
    <mergeCell ref="CH27:CL27"/>
    <mergeCell ref="AK28:AO28"/>
    <mergeCell ref="AF28:AJ28"/>
    <mergeCell ref="AP29:AT29"/>
    <mergeCell ref="DG28:DK28"/>
    <mergeCell ref="DG30:DK30"/>
    <mergeCell ref="AP28:AT28"/>
    <mergeCell ref="AU28:AY28"/>
    <mergeCell ref="AZ28:BD28"/>
    <mergeCell ref="BE28:BI28"/>
    <mergeCell ref="DB28:DF28"/>
    <mergeCell ref="B32:P32"/>
    <mergeCell ref="Q32:U32"/>
    <mergeCell ref="V32:Z32"/>
    <mergeCell ref="AP31:AT31"/>
    <mergeCell ref="B31:P31"/>
    <mergeCell ref="Q29:U29"/>
    <mergeCell ref="V29:Z29"/>
    <mergeCell ref="AA29:AE29"/>
    <mergeCell ref="AF29:AJ29"/>
    <mergeCell ref="AK29:AO29"/>
    <mergeCell ref="AF32:AJ32"/>
    <mergeCell ref="AK30:AO30"/>
    <mergeCell ref="Q31:U31"/>
    <mergeCell ref="V31:Z31"/>
    <mergeCell ref="AA31:AE31"/>
    <mergeCell ref="CH28:CL28"/>
    <mergeCell ref="CM28:CQ28"/>
    <mergeCell ref="BE29:BI29"/>
    <mergeCell ref="B28:P28"/>
    <mergeCell ref="Q28:U28"/>
    <mergeCell ref="V28:Z28"/>
    <mergeCell ref="AA28:AE28"/>
    <mergeCell ref="AZ29:BD29"/>
    <mergeCell ref="AU29:AY29"/>
    <mergeCell ref="B29:P29"/>
    <mergeCell ref="DB29:DF29"/>
    <mergeCell ref="AA33:AE33"/>
    <mergeCell ref="AU34:AY34"/>
    <mergeCell ref="AZ34:BD34"/>
    <mergeCell ref="AU30:AY30"/>
    <mergeCell ref="AF31:AJ31"/>
    <mergeCell ref="AK31:AO31"/>
    <mergeCell ref="AK32:AO32"/>
    <mergeCell ref="AU32:AY32"/>
    <mergeCell ref="CH32:CL32"/>
    <mergeCell ref="DB30:DF30"/>
    <mergeCell ref="B30:P30"/>
    <mergeCell ref="Q30:U30"/>
    <mergeCell ref="AZ30:BD30"/>
    <mergeCell ref="BE30:BI30"/>
    <mergeCell ref="AP32:AT32"/>
    <mergeCell ref="CR30:CV30"/>
    <mergeCell ref="CW30:DA30"/>
    <mergeCell ref="CM31:CQ31"/>
    <mergeCell ref="DB32:DF32"/>
    <mergeCell ref="CR32:CV32"/>
    <mergeCell ref="CH30:CL30"/>
    <mergeCell ref="BS31:CG31"/>
    <mergeCell ref="CH31:CL31"/>
    <mergeCell ref="V30:Z30"/>
    <mergeCell ref="BS30:CG30"/>
    <mergeCell ref="AU31:AY31"/>
    <mergeCell ref="AA32:AE32"/>
    <mergeCell ref="AA30:AE30"/>
    <mergeCell ref="AF30:AJ30"/>
    <mergeCell ref="AP30:AT30"/>
    <mergeCell ref="AZ32:BD32"/>
    <mergeCell ref="BS32:CG32"/>
    <mergeCell ref="CR31:CV31"/>
    <mergeCell ref="CW31:DA31"/>
    <mergeCell ref="DB31:DF31"/>
    <mergeCell ref="DG31:DK31"/>
    <mergeCell ref="DV31:DZ31"/>
    <mergeCell ref="DL32:DP32"/>
    <mergeCell ref="Q34:U34"/>
    <mergeCell ref="V34:Z34"/>
    <mergeCell ref="AA34:AE34"/>
    <mergeCell ref="AF34:AJ34"/>
    <mergeCell ref="AP34:AT34"/>
    <mergeCell ref="DV33:DZ33"/>
    <mergeCell ref="CM33:CQ33"/>
    <mergeCell ref="CR33:CV33"/>
    <mergeCell ref="DG33:DK33"/>
    <mergeCell ref="AP33:AT33"/>
    <mergeCell ref="Q33:U33"/>
    <mergeCell ref="V33:Z33"/>
    <mergeCell ref="DG32:DK32"/>
    <mergeCell ref="CM34:CQ34"/>
    <mergeCell ref="CW32:DA32"/>
    <mergeCell ref="CM32:CQ32"/>
    <mergeCell ref="DV30:DZ30"/>
    <mergeCell ref="DQ30:DU30"/>
    <mergeCell ref="DG35:DK35"/>
    <mergeCell ref="DG34:DK34"/>
    <mergeCell ref="DL33:DP33"/>
    <mergeCell ref="DL30:DP30"/>
    <mergeCell ref="DV35:DZ35"/>
    <mergeCell ref="DL31:DP31"/>
    <mergeCell ref="DL34:DP34"/>
    <mergeCell ref="DQ33:DU33"/>
    <mergeCell ref="DQ31:DU31"/>
    <mergeCell ref="DQ32:DU32"/>
    <mergeCell ref="DV32:DZ32"/>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DB34:DF34"/>
    <mergeCell ref="BE34:BI34"/>
    <mergeCell ref="BS34:CG34"/>
    <mergeCell ref="DL35:DP35"/>
    <mergeCell ref="DQ35:DU35"/>
    <mergeCell ref="DB35:DF35"/>
    <mergeCell ref="DB33:DF33"/>
    <mergeCell ref="CW34:DA34"/>
    <mergeCell ref="AP35:AT35"/>
    <mergeCell ref="AU35:AY35"/>
    <mergeCell ref="AU33:AY33"/>
    <mergeCell ref="AZ33:BD33"/>
    <mergeCell ref="BE33:BI33"/>
    <mergeCell ref="BS33:CG33"/>
    <mergeCell ref="CH33:CL33"/>
    <mergeCell ref="V36:Z36"/>
    <mergeCell ref="AA36:AE36"/>
    <mergeCell ref="AK36:AO36"/>
    <mergeCell ref="AK34:AO34"/>
    <mergeCell ref="V35:Z35"/>
    <mergeCell ref="B35:P35"/>
    <mergeCell ref="Q35:U35"/>
    <mergeCell ref="B34:P34"/>
    <mergeCell ref="B33:P33"/>
    <mergeCell ref="CR36:CV36"/>
    <mergeCell ref="AU37:AY37"/>
    <mergeCell ref="AZ37:BD37"/>
    <mergeCell ref="BS37:CG37"/>
    <mergeCell ref="AK38:AO38"/>
    <mergeCell ref="AP38:AT38"/>
    <mergeCell ref="AU38:AY38"/>
    <mergeCell ref="BE38:BI38"/>
    <mergeCell ref="BS38:CG38"/>
    <mergeCell ref="AK37:AO37"/>
    <mergeCell ref="AZ35:BD35"/>
    <mergeCell ref="CW33:DA33"/>
    <mergeCell ref="CR35:CV35"/>
    <mergeCell ref="AF33:AJ33"/>
    <mergeCell ref="CH37:CL37"/>
    <mergeCell ref="CM37:CQ37"/>
    <mergeCell ref="CR34:CV34"/>
    <mergeCell ref="CH35:CL35"/>
    <mergeCell ref="CM35:CQ35"/>
    <mergeCell ref="CH34:CL34"/>
    <mergeCell ref="AF35:AJ35"/>
    <mergeCell ref="AK35:AO35"/>
    <mergeCell ref="AK33:AO33"/>
    <mergeCell ref="CW35:DA35"/>
    <mergeCell ref="AF37:AJ37"/>
    <mergeCell ref="CH36:CL36"/>
    <mergeCell ref="CM36:CQ36"/>
    <mergeCell ref="BE35:BI35"/>
    <mergeCell ref="BS35:CG35"/>
    <mergeCell ref="AU36:AY36"/>
    <mergeCell ref="AZ36:BD36"/>
    <mergeCell ref="BE37:BI37"/>
    <mergeCell ref="Q40:U40"/>
    <mergeCell ref="V40:Z40"/>
    <mergeCell ref="AA40:AE40"/>
    <mergeCell ref="AF40:AJ40"/>
    <mergeCell ref="AZ40:BD40"/>
    <mergeCell ref="AF38:AJ38"/>
    <mergeCell ref="AF39:AJ39"/>
    <mergeCell ref="B39:P39"/>
    <mergeCell ref="Q39:U39"/>
    <mergeCell ref="V39:Z39"/>
    <mergeCell ref="AA39:AE39"/>
    <mergeCell ref="AZ38:BD38"/>
    <mergeCell ref="AK39:AO39"/>
    <mergeCell ref="B38:P38"/>
    <mergeCell ref="AP37:AT37"/>
    <mergeCell ref="B37:P37"/>
    <mergeCell ref="Q37:U37"/>
    <mergeCell ref="V37:Z37"/>
    <mergeCell ref="AA37:AE37"/>
    <mergeCell ref="Q38:U38"/>
    <mergeCell ref="V38:Z38"/>
    <mergeCell ref="AA38:AE38"/>
    <mergeCell ref="AA35:AE35"/>
    <mergeCell ref="DQ41:DU41"/>
    <mergeCell ref="DV41:DZ41"/>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CH38:CL38"/>
    <mergeCell ref="CR38:CV38"/>
    <mergeCell ref="DB40:DF40"/>
    <mergeCell ref="CM40:CQ40"/>
    <mergeCell ref="CW39:DA39"/>
    <mergeCell ref="DG40:DK40"/>
    <mergeCell ref="DQ37:DU37"/>
    <mergeCell ref="DV37:DZ37"/>
    <mergeCell ref="DQ39:DU39"/>
    <mergeCell ref="DV39:DZ39"/>
    <mergeCell ref="DQ38:DU38"/>
    <mergeCell ref="CM38:CQ38"/>
    <mergeCell ref="DL39:DP39"/>
    <mergeCell ref="DL38:DP38"/>
    <mergeCell ref="AU40:AY40"/>
    <mergeCell ref="AK40:AO40"/>
    <mergeCell ref="V41:Z41"/>
    <mergeCell ref="AA41:AE41"/>
    <mergeCell ref="AF41:AJ41"/>
    <mergeCell ref="AK41:AO41"/>
    <mergeCell ref="AU42:AY42"/>
    <mergeCell ref="CR40:CV40"/>
    <mergeCell ref="CW40:DA40"/>
    <mergeCell ref="CH39:CL39"/>
    <mergeCell ref="CM39:CQ39"/>
    <mergeCell ref="CR39:CV39"/>
    <mergeCell ref="AP39:AT39"/>
    <mergeCell ref="AU39:AY39"/>
    <mergeCell ref="AZ39:BD39"/>
    <mergeCell ref="AP40:AT40"/>
    <mergeCell ref="BE40:BI40"/>
    <mergeCell ref="BS40:CG40"/>
    <mergeCell ref="CH40:CL40"/>
    <mergeCell ref="BE41:BI41"/>
    <mergeCell ref="BS41:CG41"/>
    <mergeCell ref="CH41:CL41"/>
    <mergeCell ref="CM41:CQ41"/>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BS42:CG42"/>
    <mergeCell ref="CR41:CV41"/>
    <mergeCell ref="V42:Z42"/>
    <mergeCell ref="AA42:AE42"/>
    <mergeCell ref="AF42:AJ42"/>
    <mergeCell ref="AK43:AO43"/>
    <mergeCell ref="AK42:AO42"/>
    <mergeCell ref="AP42:AT42"/>
    <mergeCell ref="AP43:AT43"/>
    <mergeCell ref="B44:P44"/>
    <mergeCell ref="Q44:U44"/>
    <mergeCell ref="V44:Z44"/>
    <mergeCell ref="AA44:AE44"/>
    <mergeCell ref="AF45:AJ45"/>
    <mergeCell ref="AP44:AT44"/>
    <mergeCell ref="B45:P45"/>
    <mergeCell ref="Q45:U45"/>
    <mergeCell ref="V45:Z45"/>
    <mergeCell ref="AA45:AE45"/>
    <mergeCell ref="DQ42:DU42"/>
    <mergeCell ref="DV42:DZ42"/>
    <mergeCell ref="DQ40:DU40"/>
    <mergeCell ref="DV40:DZ40"/>
    <mergeCell ref="B41:P41"/>
    <mergeCell ref="Q41:U41"/>
    <mergeCell ref="B42:P42"/>
    <mergeCell ref="Q42:U42"/>
    <mergeCell ref="DL40:DP40"/>
    <mergeCell ref="CR42:CV42"/>
    <mergeCell ref="B43:P43"/>
    <mergeCell ref="Q43:U43"/>
    <mergeCell ref="V43:Z43"/>
    <mergeCell ref="AA43:AE43"/>
    <mergeCell ref="B40:P40"/>
    <mergeCell ref="DL42:DP42"/>
    <mergeCell ref="BS43:CG43"/>
    <mergeCell ref="CM43:CQ43"/>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AZ44:BD44"/>
    <mergeCell ref="BE44:BI44"/>
    <mergeCell ref="AU44:AY44"/>
    <mergeCell ref="CH43:CL43"/>
    <mergeCell ref="DL43:DP43"/>
    <mergeCell ref="CR43:CV43"/>
    <mergeCell ref="CW43:DA43"/>
    <mergeCell ref="DB43:DF43"/>
    <mergeCell ref="DG43:DK43"/>
    <mergeCell ref="AK46:AO46"/>
    <mergeCell ref="CW46:DA46"/>
    <mergeCell ref="AK45:AO45"/>
    <mergeCell ref="CH45:CL45"/>
    <mergeCell ref="CM45:CQ45"/>
    <mergeCell ref="CR46:CV46"/>
    <mergeCell ref="AF47:AJ47"/>
    <mergeCell ref="AK47:AO47"/>
    <mergeCell ref="AP47:AT47"/>
    <mergeCell ref="V46:Z46"/>
    <mergeCell ref="AA46:AE46"/>
    <mergeCell ref="AF46:AJ46"/>
    <mergeCell ref="AP46:AT46"/>
    <mergeCell ref="AP45:AT45"/>
    <mergeCell ref="AU45:AY45"/>
    <mergeCell ref="AZ45:BD45"/>
    <mergeCell ref="BE45:BI45"/>
    <mergeCell ref="BS44:CG44"/>
    <mergeCell ref="CH44:CL44"/>
    <mergeCell ref="CW45:DA45"/>
    <mergeCell ref="DB45:DF45"/>
    <mergeCell ref="BS46:CG46"/>
    <mergeCell ref="CH46:CL46"/>
    <mergeCell ref="BS45:CG45"/>
    <mergeCell ref="CM46:CQ46"/>
    <mergeCell ref="AF44:AJ44"/>
    <mergeCell ref="AK44:AO44"/>
    <mergeCell ref="AF43:AJ43"/>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CM47:CQ47"/>
    <mergeCell ref="CR47:CV47"/>
    <mergeCell ref="BS47:CG47"/>
    <mergeCell ref="CH47:CL47"/>
    <mergeCell ref="AU47:AY47"/>
    <mergeCell ref="AU46:AY46"/>
    <mergeCell ref="AZ46:BD46"/>
    <mergeCell ref="BE47:BI47"/>
    <mergeCell ref="BE46:BI46"/>
    <mergeCell ref="AP50:AT50"/>
    <mergeCell ref="AF48:AJ48"/>
    <mergeCell ref="BE51:BI51"/>
    <mergeCell ref="BS51:CG51"/>
    <mergeCell ref="CH51:CL51"/>
    <mergeCell ref="AK51:AO51"/>
    <mergeCell ref="AP51:AT51"/>
    <mergeCell ref="DV48:DZ48"/>
    <mergeCell ref="BE49:BI49"/>
    <mergeCell ref="BS49:CG49"/>
    <mergeCell ref="CM49:CQ49"/>
    <mergeCell ref="CW49:DA49"/>
    <mergeCell ref="DB49:DF49"/>
    <mergeCell ref="DL48:DP48"/>
    <mergeCell ref="CM50:CQ50"/>
    <mergeCell ref="CR50:CV50"/>
    <mergeCell ref="CW50:DA50"/>
    <mergeCell ref="CW47:DA47"/>
    <mergeCell ref="DB47:DF47"/>
    <mergeCell ref="AU48:AY48"/>
    <mergeCell ref="AZ48:BD48"/>
    <mergeCell ref="BE48:BI48"/>
    <mergeCell ref="BS48:CG48"/>
    <mergeCell ref="CH48:CL48"/>
    <mergeCell ref="CM48:CQ48"/>
    <mergeCell ref="AZ47:BD47"/>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P48:AT48"/>
    <mergeCell ref="AF51:AJ51"/>
    <mergeCell ref="AK48:AO48"/>
    <mergeCell ref="CH49:CL49"/>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CW51:DA51"/>
    <mergeCell ref="BE50:BI50"/>
    <mergeCell ref="AU50:AY50"/>
    <mergeCell ref="AZ50:BD50"/>
    <mergeCell ref="AZ51:BD51"/>
    <mergeCell ref="AA54:AE54"/>
    <mergeCell ref="AF54:AJ54"/>
    <mergeCell ref="AK54:AO54"/>
    <mergeCell ref="AZ54:BD54"/>
    <mergeCell ref="BE54:BI54"/>
    <mergeCell ref="DV52:DZ52"/>
    <mergeCell ref="B53:P53"/>
    <mergeCell ref="Q53:U53"/>
    <mergeCell ref="V53:Z53"/>
    <mergeCell ref="AA53:AE53"/>
    <mergeCell ref="AF53:AJ53"/>
    <mergeCell ref="AZ53:BD53"/>
    <mergeCell ref="CH53:CL53"/>
    <mergeCell ref="BE53:BI53"/>
    <mergeCell ref="BS53:CG53"/>
    <mergeCell ref="DG50:DK50"/>
    <mergeCell ref="DL51:DP51"/>
    <mergeCell ref="DL54:DP54"/>
    <mergeCell ref="CR53:CV53"/>
    <mergeCell ref="CW53:DA53"/>
    <mergeCell ref="DB53:DF53"/>
    <mergeCell ref="DG53:DK53"/>
    <mergeCell ref="DB51:DF51"/>
    <mergeCell ref="DG54:DK54"/>
    <mergeCell ref="CR54:CV54"/>
    <mergeCell ref="DQ51:DU51"/>
    <mergeCell ref="DV51:DZ51"/>
    <mergeCell ref="AA51:AE51"/>
    <mergeCell ref="AA52:AE52"/>
    <mergeCell ref="AF52:AJ52"/>
    <mergeCell ref="AK52:AO52"/>
    <mergeCell ref="AP52:AT52"/>
    <mergeCell ref="AK53:AO53"/>
    <mergeCell ref="AP53:AT53"/>
    <mergeCell ref="B55:P55"/>
    <mergeCell ref="Q55:U55"/>
    <mergeCell ref="V55:Z55"/>
    <mergeCell ref="AA55:AE55"/>
    <mergeCell ref="B52:P52"/>
    <mergeCell ref="Q52:U52"/>
    <mergeCell ref="V52:Z52"/>
    <mergeCell ref="B54:P54"/>
    <mergeCell ref="Q54:U54"/>
    <mergeCell ref="V54:Z54"/>
    <mergeCell ref="AF55:AJ55"/>
    <mergeCell ref="AK55:AO55"/>
    <mergeCell ref="AP55:AT55"/>
    <mergeCell ref="AP54:AT54"/>
    <mergeCell ref="DV55:DZ55"/>
    <mergeCell ref="DQ55:DU55"/>
    <mergeCell ref="DV56:DZ56"/>
    <mergeCell ref="DQ56:DU56"/>
    <mergeCell ref="DB56:DF56"/>
    <mergeCell ref="DG56:DK56"/>
    <mergeCell ref="CR55:CV55"/>
    <mergeCell ref="AU53:AY53"/>
    <mergeCell ref="CR51:CV51"/>
    <mergeCell ref="DL53:DP53"/>
    <mergeCell ref="DQ53:DU53"/>
    <mergeCell ref="DV53:DZ53"/>
    <mergeCell ref="DV54:DZ54"/>
    <mergeCell ref="DB52:DF52"/>
    <mergeCell ref="DG52:DK52"/>
    <mergeCell ref="DL52:DP52"/>
    <mergeCell ref="DQ52:DU52"/>
    <mergeCell ref="BS54:CG54"/>
    <mergeCell ref="CH54:CL54"/>
    <mergeCell ref="AU55:AY55"/>
    <mergeCell ref="AZ55:BD55"/>
    <mergeCell ref="BE55:BI55"/>
    <mergeCell ref="AU54:AY54"/>
    <mergeCell ref="AU51:AY51"/>
    <mergeCell ref="DL56:DP56"/>
    <mergeCell ref="DB55:DF55"/>
    <mergeCell ref="DG55:DK55"/>
    <mergeCell ref="CW55:DA55"/>
    <mergeCell ref="CR52:CV52"/>
    <mergeCell ref="CW52:DA52"/>
    <mergeCell ref="DL55:DP55"/>
    <mergeCell ref="BS55:CG55"/>
    <mergeCell ref="CH55:CL55"/>
    <mergeCell ref="CM55:CQ55"/>
    <mergeCell ref="CW54:DA54"/>
    <mergeCell ref="DB54:DF54"/>
    <mergeCell ref="CM52:CQ52"/>
    <mergeCell ref="CM53:CQ53"/>
    <mergeCell ref="CM54:CQ54"/>
    <mergeCell ref="DQ54:DU54"/>
    <mergeCell ref="CR56:CV56"/>
    <mergeCell ref="CW56:DA56"/>
    <mergeCell ref="AP56:AT56"/>
    <mergeCell ref="AF57:AJ57"/>
    <mergeCell ref="AK57:AO57"/>
    <mergeCell ref="AP57:AT57"/>
    <mergeCell ref="AU57:AY57"/>
    <mergeCell ref="AZ57:BD57"/>
    <mergeCell ref="AU56:AY56"/>
    <mergeCell ref="AZ56:BD56"/>
    <mergeCell ref="B56:P56"/>
    <mergeCell ref="Q56:U56"/>
    <mergeCell ref="V56:Z56"/>
    <mergeCell ref="AA56:AE56"/>
    <mergeCell ref="AF56:AJ56"/>
    <mergeCell ref="AK56:AO56"/>
    <mergeCell ref="AZ58:BD58"/>
    <mergeCell ref="CM58:CQ58"/>
    <mergeCell ref="CW58:DA58"/>
    <mergeCell ref="BE56:BI56"/>
    <mergeCell ref="BS56:CG56"/>
    <mergeCell ref="CH56:CL56"/>
    <mergeCell ref="CM56:CQ56"/>
    <mergeCell ref="CW57:DA57"/>
    <mergeCell ref="BE57:BI57"/>
    <mergeCell ref="BS57:CG57"/>
    <mergeCell ref="CH57:CL57"/>
    <mergeCell ref="CM57:CQ57"/>
    <mergeCell ref="CR57:CV57"/>
    <mergeCell ref="CR58:CV58"/>
    <mergeCell ref="DL58:DP58"/>
    <mergeCell ref="DQ58:DU58"/>
    <mergeCell ref="DG58:DK58"/>
    <mergeCell ref="B57:P57"/>
    <mergeCell ref="Q57:U57"/>
    <mergeCell ref="V57:Z57"/>
    <mergeCell ref="AA57:AE57"/>
    <mergeCell ref="DV57:DZ57"/>
    <mergeCell ref="DQ57:DU57"/>
    <mergeCell ref="DB57:DF57"/>
    <mergeCell ref="DG57:DK57"/>
    <mergeCell ref="DL57:DP57"/>
    <mergeCell ref="DB58:DF58"/>
    <mergeCell ref="B58:P58"/>
    <mergeCell ref="Q58:U58"/>
    <mergeCell ref="V58:Z58"/>
    <mergeCell ref="AA58:AE58"/>
    <mergeCell ref="BE58:BI58"/>
    <mergeCell ref="AU58:AY58"/>
    <mergeCell ref="CM59:CQ59"/>
    <mergeCell ref="AK59:AO59"/>
    <mergeCell ref="AP59:AT59"/>
    <mergeCell ref="AU59:AY59"/>
    <mergeCell ref="B59:P59"/>
    <mergeCell ref="AF58:AJ58"/>
    <mergeCell ref="AK58:AO58"/>
    <mergeCell ref="BS58:CG58"/>
    <mergeCell ref="CH58:CL58"/>
    <mergeCell ref="AP58:AT58"/>
    <mergeCell ref="DV58:DZ58"/>
    <mergeCell ref="DV59:DZ59"/>
    <mergeCell ref="AK60:AO60"/>
    <mergeCell ref="AP60:AT60"/>
    <mergeCell ref="AU60:AY60"/>
    <mergeCell ref="AZ60:BD60"/>
    <mergeCell ref="BE60:BI60"/>
    <mergeCell ref="DV60:DZ60"/>
    <mergeCell ref="DQ60:DU60"/>
    <mergeCell ref="DQ59:DU59"/>
    <mergeCell ref="DG59:DK59"/>
    <mergeCell ref="Q59:U59"/>
    <mergeCell ref="V59:Z59"/>
    <mergeCell ref="AA59:AE59"/>
    <mergeCell ref="V61:Z61"/>
    <mergeCell ref="AA61:AE61"/>
    <mergeCell ref="AF61:AJ61"/>
    <mergeCell ref="AF59:AJ59"/>
    <mergeCell ref="AA60:AE60"/>
    <mergeCell ref="AF60:AJ60"/>
    <mergeCell ref="AZ59:BD59"/>
    <mergeCell ref="BE59:BI59"/>
    <mergeCell ref="BS59:CG59"/>
    <mergeCell ref="CH59:CL59"/>
    <mergeCell ref="DL59:DP59"/>
    <mergeCell ref="DG60:DK60"/>
    <mergeCell ref="DL60:DP60"/>
    <mergeCell ref="CR60:CV60"/>
    <mergeCell ref="CW60:DA60"/>
    <mergeCell ref="DB60:DF60"/>
    <mergeCell ref="CR59:CV59"/>
    <mergeCell ref="CW59:DA59"/>
    <mergeCell ref="DB59:DF59"/>
    <mergeCell ref="CM60:CQ60"/>
    <mergeCell ref="DL63:DP63"/>
    <mergeCell ref="DG61:DK61"/>
    <mergeCell ref="DL61:DP61"/>
    <mergeCell ref="DQ61:DU61"/>
    <mergeCell ref="DQ62:DU62"/>
    <mergeCell ref="DQ63:DU63"/>
    <mergeCell ref="DG63:DK63"/>
    <mergeCell ref="CW63:DA63"/>
    <mergeCell ref="DB62:DF62"/>
    <mergeCell ref="DV61:DZ61"/>
    <mergeCell ref="CM61:CQ61"/>
    <mergeCell ref="CR61:CV61"/>
    <mergeCell ref="CW61:DA61"/>
    <mergeCell ref="DB61:DF61"/>
    <mergeCell ref="DV62:DZ62"/>
    <mergeCell ref="DG62:DK62"/>
    <mergeCell ref="DL62:DP62"/>
    <mergeCell ref="CM62:CQ62"/>
    <mergeCell ref="CR62:CV62"/>
    <mergeCell ref="AA62:AE62"/>
    <mergeCell ref="AF62:AJ62"/>
    <mergeCell ref="AK62:AO62"/>
    <mergeCell ref="DB63:DF63"/>
    <mergeCell ref="CW62:DA62"/>
    <mergeCell ref="AA63:AE63"/>
    <mergeCell ref="AF63:AJ63"/>
    <mergeCell ref="BE62:BI62"/>
    <mergeCell ref="CM63:CQ63"/>
    <mergeCell ref="AP62:AT62"/>
    <mergeCell ref="Q63:U63"/>
    <mergeCell ref="V63:Z63"/>
    <mergeCell ref="V60:Z60"/>
    <mergeCell ref="B62:P62"/>
    <mergeCell ref="Q62:U62"/>
    <mergeCell ref="V62:Z62"/>
    <mergeCell ref="B60:P60"/>
    <mergeCell ref="Q60:U60"/>
    <mergeCell ref="B61:P61"/>
    <mergeCell ref="Q61:U61"/>
    <mergeCell ref="BS61:CG61"/>
    <mergeCell ref="CH61:CL61"/>
    <mergeCell ref="AP61:AT61"/>
    <mergeCell ref="CH60:CL60"/>
    <mergeCell ref="BE61:BI61"/>
    <mergeCell ref="AK61:AO61"/>
    <mergeCell ref="BS60:CG60"/>
    <mergeCell ref="AU61:AY61"/>
    <mergeCell ref="AZ61:BD61"/>
    <mergeCell ref="CH62:CL62"/>
    <mergeCell ref="CR63:CV63"/>
    <mergeCell ref="BJ62:BN62"/>
    <mergeCell ref="DV63:DZ63"/>
    <mergeCell ref="BS65:CG65"/>
    <mergeCell ref="CH65:CL65"/>
    <mergeCell ref="CM65:CQ65"/>
    <mergeCell ref="CR65:CV65"/>
    <mergeCell ref="CW65:DA65"/>
    <mergeCell ref="CH63:CL63"/>
    <mergeCell ref="AU62:AY62"/>
    <mergeCell ref="AZ62:BD62"/>
    <mergeCell ref="BJ63:BN63"/>
    <mergeCell ref="BS63:CG63"/>
    <mergeCell ref="AP63:AT63"/>
    <mergeCell ref="BS62:CG62"/>
    <mergeCell ref="DG67:DK67"/>
    <mergeCell ref="DL64:DP64"/>
    <mergeCell ref="DQ64:DU64"/>
    <mergeCell ref="DG66:DK66"/>
    <mergeCell ref="DL66:DP66"/>
    <mergeCell ref="DQ66:DU66"/>
    <mergeCell ref="DL67:DP67"/>
    <mergeCell ref="DQ67:DU67"/>
    <mergeCell ref="AF66:AJ67"/>
    <mergeCell ref="AK66:AO67"/>
    <mergeCell ref="AU66:AY67"/>
    <mergeCell ref="CW67:DA67"/>
    <mergeCell ref="DB67:DF67"/>
    <mergeCell ref="DB66:DF66"/>
    <mergeCell ref="DQ65:DU65"/>
    <mergeCell ref="DV65:DZ65"/>
    <mergeCell ref="AZ63:BD63"/>
    <mergeCell ref="BE63:BI63"/>
    <mergeCell ref="BS64:CG64"/>
    <mergeCell ref="CH64:CL64"/>
    <mergeCell ref="CM64:CQ64"/>
    <mergeCell ref="DB65:DF65"/>
    <mergeCell ref="DV64:DZ64"/>
    <mergeCell ref="DL65:DP65"/>
    <mergeCell ref="DG65:DK65"/>
    <mergeCell ref="DG64:DK64"/>
    <mergeCell ref="AZ66:BD67"/>
    <mergeCell ref="CR67:CV67"/>
    <mergeCell ref="DV67:DZ67"/>
    <mergeCell ref="CW66:DA66"/>
    <mergeCell ref="DV66:DZ66"/>
    <mergeCell ref="BS66:CG66"/>
    <mergeCell ref="CH66:CL66"/>
    <mergeCell ref="CM66:CQ66"/>
    <mergeCell ref="CR66:CV66"/>
    <mergeCell ref="BS67:CG67"/>
    <mergeCell ref="CH67:CL67"/>
    <mergeCell ref="CM67:CQ67"/>
    <mergeCell ref="B63:P63"/>
    <mergeCell ref="DV68:DZ68"/>
    <mergeCell ref="DG68:DK68"/>
    <mergeCell ref="DL68:DP68"/>
    <mergeCell ref="DQ68:DU68"/>
    <mergeCell ref="B70:P70"/>
    <mergeCell ref="Q70:U70"/>
    <mergeCell ref="AK69:AO69"/>
    <mergeCell ref="AP69:AT69"/>
    <mergeCell ref="CM68:CQ68"/>
    <mergeCell ref="AP66:AT67"/>
    <mergeCell ref="A66:P67"/>
    <mergeCell ref="Q66:U67"/>
    <mergeCell ref="V66:Z67"/>
    <mergeCell ref="AA66:AE67"/>
    <mergeCell ref="B68:P68"/>
    <mergeCell ref="Q68:U68"/>
    <mergeCell ref="V68:Z68"/>
    <mergeCell ref="AA68:AE68"/>
    <mergeCell ref="CR64:CV64"/>
    <mergeCell ref="CW64:DA64"/>
    <mergeCell ref="DB64:DF64"/>
    <mergeCell ref="AK63:AO63"/>
    <mergeCell ref="AU63:AY63"/>
    <mergeCell ref="AF68:AJ68"/>
    <mergeCell ref="DG70:DK70"/>
    <mergeCell ref="DB68:DF68"/>
    <mergeCell ref="AP68:AT68"/>
    <mergeCell ref="AU68:AY68"/>
    <mergeCell ref="AZ68:BD68"/>
    <mergeCell ref="BS68:CG68"/>
    <mergeCell ref="CH68:CL68"/>
    <mergeCell ref="CR68:CV68"/>
    <mergeCell ref="CW68:DA68"/>
    <mergeCell ref="AK71:AO71"/>
    <mergeCell ref="AP71:AT71"/>
    <mergeCell ref="B69:P69"/>
    <mergeCell ref="Q69:U69"/>
    <mergeCell ref="V69:Z69"/>
    <mergeCell ref="AA69:AE69"/>
    <mergeCell ref="AF69:AJ69"/>
    <mergeCell ref="B71:P71"/>
    <mergeCell ref="Q71:U71"/>
    <mergeCell ref="AK68:AO68"/>
    <mergeCell ref="AU69:AY69"/>
    <mergeCell ref="DV71:DZ71"/>
    <mergeCell ref="BS69:CG69"/>
    <mergeCell ref="CH69:CL69"/>
    <mergeCell ref="CM69:CQ69"/>
    <mergeCell ref="CR69:CV69"/>
    <mergeCell ref="CW69:DA69"/>
    <mergeCell ref="DB69:DF69"/>
    <mergeCell ref="CR70:CV70"/>
    <mergeCell ref="CW70:DA70"/>
    <mergeCell ref="AU70:AY70"/>
    <mergeCell ref="AZ70:BD70"/>
    <mergeCell ref="BS70:CG70"/>
    <mergeCell ref="CH70:CL70"/>
    <mergeCell ref="CM70:CQ70"/>
    <mergeCell ref="DG71:DK71"/>
    <mergeCell ref="DB70:DF70"/>
    <mergeCell ref="AU71:AY71"/>
    <mergeCell ref="DL70:DP70"/>
    <mergeCell ref="DG69:DK69"/>
    <mergeCell ref="DL69:DP69"/>
    <mergeCell ref="DV69:DZ69"/>
    <mergeCell ref="DQ70:DU70"/>
    <mergeCell ref="DV70:DZ70"/>
    <mergeCell ref="DQ69:DU69"/>
    <mergeCell ref="DL71:DP71"/>
    <mergeCell ref="DQ71:DU71"/>
    <mergeCell ref="AZ69:BD69"/>
    <mergeCell ref="BS71:CG71"/>
    <mergeCell ref="CH71:CL71"/>
    <mergeCell ref="CM71:CQ71"/>
    <mergeCell ref="CR71:CV71"/>
    <mergeCell ref="DQ72:DU72"/>
    <mergeCell ref="DV72:DZ72"/>
    <mergeCell ref="B73:P73"/>
    <mergeCell ref="Q73:U73"/>
    <mergeCell ref="V73:Z73"/>
    <mergeCell ref="AA73:AE73"/>
    <mergeCell ref="AF73:AJ73"/>
    <mergeCell ref="DG72:DK72"/>
    <mergeCell ref="AK73:AO73"/>
    <mergeCell ref="AP73:AT73"/>
    <mergeCell ref="CM73:CQ73"/>
    <mergeCell ref="CR73:CV73"/>
    <mergeCell ref="CW73:DA73"/>
    <mergeCell ref="DB73:DF73"/>
    <mergeCell ref="AU73:AY73"/>
    <mergeCell ref="AZ73:BD73"/>
    <mergeCell ref="BS73:CG73"/>
    <mergeCell ref="CH73:CL73"/>
    <mergeCell ref="B72:P72"/>
    <mergeCell ref="Q72:U72"/>
    <mergeCell ref="V72:Z72"/>
    <mergeCell ref="AA72:AE72"/>
    <mergeCell ref="DG73:DK73"/>
    <mergeCell ref="DL73:DP73"/>
    <mergeCell ref="AF72:AJ72"/>
    <mergeCell ref="AK72:AO72"/>
    <mergeCell ref="AP72:AT72"/>
    <mergeCell ref="AU72:AY72"/>
    <mergeCell ref="AK74:AO74"/>
    <mergeCell ref="V70:Z70"/>
    <mergeCell ref="AA70:AE70"/>
    <mergeCell ref="AF70:AJ70"/>
    <mergeCell ref="AK70:AO70"/>
    <mergeCell ref="AP74:AT74"/>
    <mergeCell ref="AP70:AT70"/>
    <mergeCell ref="V71:Z71"/>
    <mergeCell ref="AA71:AE71"/>
    <mergeCell ref="AF71:AJ71"/>
    <mergeCell ref="AU74:AY74"/>
    <mergeCell ref="AZ71:BD71"/>
    <mergeCell ref="DL72:DP72"/>
    <mergeCell ref="AZ72:BD72"/>
    <mergeCell ref="BS72:CG72"/>
    <mergeCell ref="CH72:CL72"/>
    <mergeCell ref="CM72:CQ72"/>
    <mergeCell ref="CR72:CV72"/>
    <mergeCell ref="CW72:DA72"/>
    <mergeCell ref="DB72:DF72"/>
    <mergeCell ref="CW71:DA71"/>
    <mergeCell ref="DB71:DF71"/>
    <mergeCell ref="DV75:DZ75"/>
    <mergeCell ref="AZ75:BD75"/>
    <mergeCell ref="B74:P74"/>
    <mergeCell ref="Q74:U74"/>
    <mergeCell ref="V74:Z74"/>
    <mergeCell ref="AA74:AE74"/>
    <mergeCell ref="AF74:AJ74"/>
    <mergeCell ref="AZ74:BD74"/>
    <mergeCell ref="BS74:CG74"/>
    <mergeCell ref="DQ73:DU73"/>
    <mergeCell ref="DV73:DZ73"/>
    <mergeCell ref="DV74:DZ74"/>
    <mergeCell ref="BS75:CG75"/>
    <mergeCell ref="CH75:CL75"/>
    <mergeCell ref="CM75:CQ75"/>
    <mergeCell ref="CR75:CV75"/>
    <mergeCell ref="DQ75:DU75"/>
    <mergeCell ref="DG74:DK74"/>
    <mergeCell ref="DL74:DP74"/>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B102:DF102"/>
    <mergeCell ref="DG102:DK102"/>
    <mergeCell ref="DL102:DP102"/>
    <mergeCell ref="B76:P76"/>
    <mergeCell ref="Q76:U76"/>
    <mergeCell ref="V76:Z76"/>
    <mergeCell ref="AA76:AE76"/>
    <mergeCell ref="AF76:AJ76"/>
    <mergeCell ref="AK76:AO76"/>
    <mergeCell ref="DL76:DP76"/>
    <mergeCell ref="DV77:DZ77"/>
    <mergeCell ref="DV79:DZ79"/>
    <mergeCell ref="DV78:DZ78"/>
    <mergeCell ref="DQ79:DU79"/>
    <mergeCell ref="CW77:DA77"/>
    <mergeCell ref="DB77:DF77"/>
    <mergeCell ref="DL79:DP79"/>
    <mergeCell ref="DL78:DP78"/>
    <mergeCell ref="DQ78:DU78"/>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AF80:AJ80"/>
    <mergeCell ref="CW80:DA80"/>
    <mergeCell ref="DB80:DF80"/>
    <mergeCell ref="CM81:CQ81"/>
    <mergeCell ref="CR81:CV81"/>
    <mergeCell ref="CW81:DA81"/>
    <mergeCell ref="DB81:DF81"/>
    <mergeCell ref="AP80:AT80"/>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R102:CG102"/>
    <mergeCell ref="DV102:DZ102"/>
    <mergeCell ref="AP82:AT82"/>
    <mergeCell ref="AU82:AY82"/>
    <mergeCell ref="AZ82:BD82"/>
    <mergeCell ref="AU80:AY80"/>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AZ80:BD80"/>
    <mergeCell ref="AK85:AO85"/>
    <mergeCell ref="AK86:AO86"/>
    <mergeCell ref="AK87:AO87"/>
    <mergeCell ref="AA87:AE87"/>
    <mergeCell ref="AF87:AJ87"/>
    <mergeCell ref="V85:Z85"/>
    <mergeCell ref="AA85:AE85"/>
    <mergeCell ref="V86:Z86"/>
    <mergeCell ref="AA86:AE86"/>
    <mergeCell ref="AZ87:BD87"/>
    <mergeCell ref="AU85:AY85"/>
    <mergeCell ref="AZ85:BD85"/>
    <mergeCell ref="AP86:AT86"/>
    <mergeCell ref="AU86:AY86"/>
    <mergeCell ref="AZ86:BD86"/>
    <mergeCell ref="AP84:AT84"/>
    <mergeCell ref="AU84:AY84"/>
    <mergeCell ref="B85:P85"/>
    <mergeCell ref="Q85:U85"/>
    <mergeCell ref="B86:P86"/>
    <mergeCell ref="Q86:U86"/>
    <mergeCell ref="B88:P88"/>
    <mergeCell ref="Q88:U88"/>
    <mergeCell ref="AF86:AJ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CW102:DA102"/>
    <mergeCell ref="AP85:AT85"/>
    <mergeCell ref="AA109:AE109"/>
    <mergeCell ref="AF109:AJ109"/>
    <mergeCell ref="AK109:AO109"/>
    <mergeCell ref="AF85:AJ85"/>
    <mergeCell ref="AU88:AY88"/>
    <mergeCell ref="AZ88:BD88"/>
    <mergeCell ref="AU109:BP109"/>
    <mergeCell ref="DB88:DF88"/>
    <mergeCell ref="DG88:DK88"/>
    <mergeCell ref="BQ103:DZ103"/>
    <mergeCell ref="DV109:DZ109"/>
    <mergeCell ref="DQ102:DU102"/>
    <mergeCell ref="V88:Z88"/>
    <mergeCell ref="AA88:AE88"/>
    <mergeCell ref="Q87:U87"/>
    <mergeCell ref="V87:Z87"/>
    <mergeCell ref="DL109:DP109"/>
    <mergeCell ref="A109:Z109"/>
    <mergeCell ref="CH102:CL102"/>
    <mergeCell ref="CM102:CQ102"/>
    <mergeCell ref="CR102:CV102"/>
    <mergeCell ref="AP109:AT109"/>
    <mergeCell ref="AF88:AJ88"/>
    <mergeCell ref="AK88:AO88"/>
    <mergeCell ref="AP88:AT88"/>
    <mergeCell ref="DQ87:DU87"/>
    <mergeCell ref="DQ90:DU90"/>
    <mergeCell ref="DV90:DZ90"/>
    <mergeCell ref="DQ89:DU89"/>
    <mergeCell ref="DV89:DZ89"/>
    <mergeCell ref="BS90:CG90"/>
    <mergeCell ref="CH90:CL90"/>
    <mergeCell ref="CM90:CQ90"/>
    <mergeCell ref="CR90:CV90"/>
    <mergeCell ref="BS89:CG89"/>
    <mergeCell ref="CH89:CL89"/>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CM112:DF112"/>
    <mergeCell ref="AK110:AO110"/>
    <mergeCell ref="AP110:AT110"/>
    <mergeCell ref="AU110:AY118"/>
    <mergeCell ref="BQ115:BU115"/>
    <mergeCell ref="BV115:BZ115"/>
    <mergeCell ref="AP111:AT111"/>
    <mergeCell ref="CM113:DF113"/>
    <mergeCell ref="CM110:DF110"/>
    <mergeCell ref="AK111:AO111"/>
    <mergeCell ref="DG110:DK110"/>
    <mergeCell ref="DL110:DP110"/>
    <mergeCell ref="CA111:CE111"/>
    <mergeCell ref="CF111:CJ111"/>
    <mergeCell ref="CM111:DF111"/>
    <mergeCell ref="DG111:DK111"/>
    <mergeCell ref="DL111:DP111"/>
    <mergeCell ref="BV111:BZ111"/>
    <mergeCell ref="CF110:CJ110"/>
    <mergeCell ref="CA118:CE118"/>
    <mergeCell ref="CM117:DF117"/>
    <mergeCell ref="CF118:CJ118"/>
    <mergeCell ref="CM118:DF118"/>
    <mergeCell ref="CK110:CL119"/>
    <mergeCell ref="CA112:CE112"/>
    <mergeCell ref="CM114:DF114"/>
    <mergeCell ref="CM115:DF115"/>
    <mergeCell ref="AZ110:BP110"/>
    <mergeCell ref="BQ110:BU110"/>
    <mergeCell ref="BV110:BZ110"/>
    <mergeCell ref="CA110:CE110"/>
    <mergeCell ref="AP114:AT114"/>
    <mergeCell ref="AA111:AE111"/>
    <mergeCell ref="AF111:AJ111"/>
    <mergeCell ref="AA114:AE114"/>
    <mergeCell ref="AF114:AJ114"/>
    <mergeCell ref="AA112:AE112"/>
    <mergeCell ref="AZ116:BP116"/>
    <mergeCell ref="AP115:AT115"/>
    <mergeCell ref="AK112:AO112"/>
    <mergeCell ref="AF116:AJ116"/>
    <mergeCell ref="AF112:AJ112"/>
    <mergeCell ref="C114:Z114"/>
    <mergeCell ref="AA116:AE116"/>
    <mergeCell ref="C115:Z115"/>
    <mergeCell ref="AA115:AE115"/>
    <mergeCell ref="C116:Z116"/>
    <mergeCell ref="AF115:AJ115"/>
    <mergeCell ref="C112:Z112"/>
    <mergeCell ref="DG115:DK115"/>
    <mergeCell ref="C113:Z113"/>
    <mergeCell ref="AA113:AE113"/>
    <mergeCell ref="AF113:AJ113"/>
    <mergeCell ref="AK113:AO113"/>
    <mergeCell ref="AK115:AO115"/>
    <mergeCell ref="CA115:CE115"/>
    <mergeCell ref="CF115:CJ115"/>
    <mergeCell ref="CA114:CE114"/>
    <mergeCell ref="CF114:CJ114"/>
    <mergeCell ref="BV112:BZ112"/>
    <mergeCell ref="AZ114:BP114"/>
    <mergeCell ref="BQ114:BU114"/>
    <mergeCell ref="A110:Z110"/>
    <mergeCell ref="AA110:AE110"/>
    <mergeCell ref="AF110:AJ110"/>
    <mergeCell ref="BQ112:BU112"/>
    <mergeCell ref="A112:B116"/>
    <mergeCell ref="A111:Z111"/>
    <mergeCell ref="AK116:AO116"/>
    <mergeCell ref="AP116:AT116"/>
    <mergeCell ref="AZ115:BP115"/>
    <mergeCell ref="AK114:AO114"/>
    <mergeCell ref="CA113:CE113"/>
    <mergeCell ref="CF113:CJ113"/>
    <mergeCell ref="BV114:BZ114"/>
    <mergeCell ref="BV113:BZ113"/>
    <mergeCell ref="AP112:AT112"/>
    <mergeCell ref="BQ113:BU113"/>
    <mergeCell ref="AP113:AT113"/>
    <mergeCell ref="AZ113:BP113"/>
    <mergeCell ref="AZ112:BP112"/>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DG121:DK121"/>
    <mergeCell ref="AU119:AY122"/>
    <mergeCell ref="BO122:BP122"/>
    <mergeCell ref="BQ122:BU122"/>
    <mergeCell ref="AZ121:BP121"/>
    <mergeCell ref="AF118:AJ118"/>
    <mergeCell ref="A117:X117"/>
    <mergeCell ref="DV120:DZ120"/>
    <mergeCell ref="C121:Z121"/>
    <mergeCell ref="AA121:AE121"/>
    <mergeCell ref="AF121:AJ121"/>
    <mergeCell ref="AK121:AO121"/>
    <mergeCell ref="AP121:AT121"/>
    <mergeCell ref="AP120:AT120"/>
    <mergeCell ref="AZ120:BP120"/>
    <mergeCell ref="DL119:DP119"/>
    <mergeCell ref="DQ119:DU119"/>
    <mergeCell ref="DV119:DZ119"/>
    <mergeCell ref="DG118:DK118"/>
    <mergeCell ref="DV118:DZ118"/>
    <mergeCell ref="DQ118:DU118"/>
    <mergeCell ref="BO118:BP118"/>
    <mergeCell ref="DV117:DZ117"/>
    <mergeCell ref="DQ117:DU117"/>
    <mergeCell ref="BQ121:BU121"/>
    <mergeCell ref="AZ119:BP119"/>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CF120:CJ120"/>
    <mergeCell ref="DG120:DK120"/>
    <mergeCell ref="DL120:DP120"/>
    <mergeCell ref="CP121:DF121"/>
    <mergeCell ref="DQ127:DU127"/>
    <mergeCell ref="DL127:DP127"/>
    <mergeCell ref="DV123:DZ123"/>
    <mergeCell ref="DL124:DP124"/>
    <mergeCell ref="DQ124:DU124"/>
    <mergeCell ref="DV124:DZ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AP122:AT122"/>
    <mergeCell ref="DV125:DZ125"/>
    <mergeCell ref="CP125:DF125"/>
    <mergeCell ref="C123:Z123"/>
    <mergeCell ref="AA123:AE123"/>
    <mergeCell ref="AF123:AJ123"/>
    <mergeCell ref="C126:Z126"/>
    <mergeCell ref="AA126:AE126"/>
    <mergeCell ref="AF126:AJ126"/>
    <mergeCell ref="AK126:AO126"/>
    <mergeCell ref="AP126:AT126"/>
    <mergeCell ref="C125:Z125"/>
    <mergeCell ref="AA125:AE125"/>
    <mergeCell ref="AF125:AJ125"/>
    <mergeCell ref="AK125:AO125"/>
    <mergeCell ref="AK123:AO123"/>
    <mergeCell ref="AP124:AT124"/>
    <mergeCell ref="DQ126:DU126"/>
    <mergeCell ref="DG124:DK124"/>
    <mergeCell ref="DG126:DK126"/>
    <mergeCell ref="DL125:DP125"/>
    <mergeCell ref="DQ125:DU125"/>
    <mergeCell ref="DG125:DK125"/>
    <mergeCell ref="CP126:DF126"/>
    <mergeCell ref="CP124:DF124"/>
    <mergeCell ref="C124:Z124"/>
    <mergeCell ref="AA124:AE124"/>
    <mergeCell ref="AF124:AJ124"/>
    <mergeCell ref="AP130:AT130"/>
    <mergeCell ref="A131:V131"/>
    <mergeCell ref="W131:Z131"/>
    <mergeCell ref="A128:V128"/>
    <mergeCell ref="W128:Z128"/>
    <mergeCell ref="AA128:AE128"/>
    <mergeCell ref="AF128:AJ128"/>
    <mergeCell ref="AK128:AO128"/>
    <mergeCell ref="A129:V129"/>
    <mergeCell ref="W129:Z129"/>
    <mergeCell ref="AK124:AO124"/>
    <mergeCell ref="C122:Z122"/>
    <mergeCell ref="AA122:AE122"/>
    <mergeCell ref="AF122:AJ122"/>
    <mergeCell ref="AK122:AO122"/>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K120:AO120"/>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N77" zoomScale="75"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L67" zoomScale="75"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C1" zoomScale="75"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31" t="s">
        <v>13</v>
      </c>
      <c r="L7" s="253"/>
      <c r="M7" s="254" t="s">
        <v>14</v>
      </c>
      <c r="N7" s="255"/>
    </row>
    <row r="8" spans="1:16">
      <c r="A8" s="247"/>
      <c r="B8" s="243"/>
      <c r="C8" s="243"/>
      <c r="D8" s="243"/>
      <c r="E8" s="243"/>
      <c r="F8" s="243"/>
      <c r="G8" s="256"/>
      <c r="H8" s="257"/>
      <c r="I8" s="257"/>
      <c r="J8" s="258"/>
      <c r="K8" s="1132"/>
      <c r="L8" s="259" t="s">
        <v>15</v>
      </c>
      <c r="M8" s="260" t="s">
        <v>16</v>
      </c>
      <c r="N8" s="261" t="s">
        <v>17</v>
      </c>
    </row>
    <row r="9" spans="1:16">
      <c r="A9" s="247"/>
      <c r="B9" s="243"/>
      <c r="C9" s="243"/>
      <c r="D9" s="243"/>
      <c r="E9" s="243"/>
      <c r="F9" s="243"/>
      <c r="G9" s="1133" t="s">
        <v>18</v>
      </c>
      <c r="H9" s="1134"/>
      <c r="I9" s="1134"/>
      <c r="J9" s="1135"/>
      <c r="K9" s="262">
        <v>22379910</v>
      </c>
      <c r="L9" s="263">
        <v>57960</v>
      </c>
      <c r="M9" s="264">
        <v>59706</v>
      </c>
      <c r="N9" s="265">
        <v>-2.9</v>
      </c>
    </row>
    <row r="10" spans="1:16">
      <c r="A10" s="247"/>
      <c r="B10" s="243"/>
      <c r="C10" s="243"/>
      <c r="D10" s="243"/>
      <c r="E10" s="243"/>
      <c r="F10" s="243"/>
      <c r="G10" s="1133" t="s">
        <v>19</v>
      </c>
      <c r="H10" s="1134"/>
      <c r="I10" s="1134"/>
      <c r="J10" s="1135"/>
      <c r="K10" s="266">
        <v>605121</v>
      </c>
      <c r="L10" s="267">
        <v>1567</v>
      </c>
      <c r="M10" s="268">
        <v>2410</v>
      </c>
      <c r="N10" s="269">
        <v>-35</v>
      </c>
    </row>
    <row r="11" spans="1:16" ht="13.5" customHeight="1">
      <c r="A11" s="247"/>
      <c r="B11" s="243"/>
      <c r="C11" s="243"/>
      <c r="D11" s="243"/>
      <c r="E11" s="243"/>
      <c r="F11" s="243"/>
      <c r="G11" s="1133" t="s">
        <v>20</v>
      </c>
      <c r="H11" s="1134"/>
      <c r="I11" s="1134"/>
      <c r="J11" s="1135"/>
      <c r="K11" s="266">
        <v>290348</v>
      </c>
      <c r="L11" s="267">
        <v>752</v>
      </c>
      <c r="M11" s="268">
        <v>1490</v>
      </c>
      <c r="N11" s="269">
        <v>-49.5</v>
      </c>
    </row>
    <row r="12" spans="1:16" ht="13.5" customHeight="1">
      <c r="A12" s="247"/>
      <c r="B12" s="243"/>
      <c r="C12" s="243"/>
      <c r="D12" s="243"/>
      <c r="E12" s="243"/>
      <c r="F12" s="243"/>
      <c r="G12" s="1133" t="s">
        <v>21</v>
      </c>
      <c r="H12" s="1134"/>
      <c r="I12" s="1134"/>
      <c r="J12" s="1135"/>
      <c r="K12" s="266" t="s">
        <v>0</v>
      </c>
      <c r="L12" s="267" t="s">
        <v>0</v>
      </c>
      <c r="M12" s="268">
        <v>708</v>
      </c>
      <c r="N12" s="269" t="s">
        <v>0</v>
      </c>
    </row>
    <row r="13" spans="1:16" ht="13.5" customHeight="1">
      <c r="A13" s="247"/>
      <c r="B13" s="243"/>
      <c r="C13" s="243"/>
      <c r="D13" s="243"/>
      <c r="E13" s="243"/>
      <c r="F13" s="243"/>
      <c r="G13" s="1133" t="s">
        <v>22</v>
      </c>
      <c r="H13" s="1134"/>
      <c r="I13" s="1134"/>
      <c r="J13" s="1135"/>
      <c r="K13" s="266" t="s">
        <v>0</v>
      </c>
      <c r="L13" s="267" t="s">
        <v>0</v>
      </c>
      <c r="M13" s="268">
        <v>21</v>
      </c>
      <c r="N13" s="269" t="s">
        <v>0</v>
      </c>
    </row>
    <row r="14" spans="1:16" ht="13.5" customHeight="1">
      <c r="A14" s="247"/>
      <c r="B14" s="243"/>
      <c r="C14" s="243"/>
      <c r="D14" s="243"/>
      <c r="E14" s="243"/>
      <c r="F14" s="243"/>
      <c r="G14" s="1133" t="s">
        <v>23</v>
      </c>
      <c r="H14" s="1134"/>
      <c r="I14" s="1134"/>
      <c r="J14" s="1135"/>
      <c r="K14" s="266">
        <v>734392</v>
      </c>
      <c r="L14" s="267">
        <v>1902</v>
      </c>
      <c r="M14" s="268">
        <v>1743</v>
      </c>
      <c r="N14" s="269">
        <v>9.1</v>
      </c>
    </row>
    <row r="15" spans="1:16" ht="13.5" customHeight="1">
      <c r="A15" s="247"/>
      <c r="B15" s="243"/>
      <c r="C15" s="243"/>
      <c r="D15" s="243"/>
      <c r="E15" s="243"/>
      <c r="F15" s="243"/>
      <c r="G15" s="1133" t="s">
        <v>24</v>
      </c>
      <c r="H15" s="1134"/>
      <c r="I15" s="1134"/>
      <c r="J15" s="1135"/>
      <c r="K15" s="266">
        <v>569280</v>
      </c>
      <c r="L15" s="267">
        <v>1474</v>
      </c>
      <c r="M15" s="268">
        <v>1244</v>
      </c>
      <c r="N15" s="269">
        <v>18.5</v>
      </c>
    </row>
    <row r="16" spans="1:16">
      <c r="A16" s="247"/>
      <c r="B16" s="243"/>
      <c r="C16" s="243"/>
      <c r="D16" s="243"/>
      <c r="E16" s="243"/>
      <c r="F16" s="243"/>
      <c r="G16" s="1136" t="s">
        <v>25</v>
      </c>
      <c r="H16" s="1137"/>
      <c r="I16" s="1137"/>
      <c r="J16" s="1138"/>
      <c r="K16" s="267">
        <v>-1372886</v>
      </c>
      <c r="L16" s="267">
        <v>-3556</v>
      </c>
      <c r="M16" s="268">
        <v>-6780</v>
      </c>
      <c r="N16" s="269">
        <v>-47.6</v>
      </c>
    </row>
    <row r="17" spans="1:16">
      <c r="A17" s="247"/>
      <c r="B17" s="243"/>
      <c r="C17" s="243"/>
      <c r="D17" s="243"/>
      <c r="E17" s="243"/>
      <c r="F17" s="243"/>
      <c r="G17" s="1136" t="s">
        <v>245</v>
      </c>
      <c r="H17" s="1137"/>
      <c r="I17" s="1137"/>
      <c r="J17" s="1138"/>
      <c r="K17" s="267">
        <v>23206165</v>
      </c>
      <c r="L17" s="267">
        <v>60100</v>
      </c>
      <c r="M17" s="268">
        <v>60543</v>
      </c>
      <c r="N17" s="269">
        <v>-0.7</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9" t="s">
        <v>30</v>
      </c>
      <c r="H21" s="1140"/>
      <c r="I21" s="1140"/>
      <c r="J21" s="1141"/>
      <c r="K21" s="279">
        <v>6.61</v>
      </c>
      <c r="L21" s="280">
        <v>6.17</v>
      </c>
      <c r="M21" s="281">
        <v>0.44</v>
      </c>
      <c r="N21" s="248"/>
      <c r="O21" s="282"/>
      <c r="P21" s="278"/>
    </row>
    <row r="22" spans="1:16" s="283" customFormat="1">
      <c r="A22" s="278"/>
      <c r="B22" s="248"/>
      <c r="C22" s="248"/>
      <c r="D22" s="248"/>
      <c r="E22" s="248"/>
      <c r="F22" s="248"/>
      <c r="G22" s="1139" t="s">
        <v>31</v>
      </c>
      <c r="H22" s="1140"/>
      <c r="I22" s="1140"/>
      <c r="J22" s="1141"/>
      <c r="K22" s="284">
        <v>107.4</v>
      </c>
      <c r="L22" s="285">
        <v>108.4</v>
      </c>
      <c r="M22" s="286">
        <v>-1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31" t="s">
        <v>13</v>
      </c>
      <c r="L30" s="253"/>
      <c r="M30" s="254" t="s">
        <v>14</v>
      </c>
      <c r="N30" s="255"/>
    </row>
    <row r="31" spans="1:16">
      <c r="A31" s="247"/>
      <c r="B31" s="243"/>
      <c r="C31" s="243"/>
      <c r="D31" s="243"/>
      <c r="E31" s="243"/>
      <c r="F31" s="243"/>
      <c r="G31" s="256"/>
      <c r="H31" s="257"/>
      <c r="I31" s="257"/>
      <c r="J31" s="258"/>
      <c r="K31" s="1132"/>
      <c r="L31" s="259" t="s">
        <v>15</v>
      </c>
      <c r="M31" s="260" t="s">
        <v>16</v>
      </c>
      <c r="N31" s="261" t="s">
        <v>17</v>
      </c>
    </row>
    <row r="32" spans="1:16" ht="27" customHeight="1">
      <c r="A32" s="247"/>
      <c r="B32" s="243"/>
      <c r="C32" s="243"/>
      <c r="D32" s="243"/>
      <c r="E32" s="243"/>
      <c r="F32" s="243"/>
      <c r="G32" s="1122" t="s">
        <v>35</v>
      </c>
      <c r="H32" s="1123"/>
      <c r="I32" s="1123"/>
      <c r="J32" s="1124"/>
      <c r="K32" s="293">
        <v>19543600</v>
      </c>
      <c r="L32" s="293">
        <v>50614</v>
      </c>
      <c r="M32" s="294">
        <v>40888</v>
      </c>
      <c r="N32" s="295">
        <v>23.8</v>
      </c>
    </row>
    <row r="33" spans="1:16" ht="13.5" customHeight="1">
      <c r="A33" s="247"/>
      <c r="B33" s="243"/>
      <c r="C33" s="243"/>
      <c r="D33" s="243"/>
      <c r="E33" s="243"/>
      <c r="F33" s="243"/>
      <c r="G33" s="1122" t="s">
        <v>36</v>
      </c>
      <c r="H33" s="1123"/>
      <c r="I33" s="1123"/>
      <c r="J33" s="1124"/>
      <c r="K33" s="293" t="s">
        <v>0</v>
      </c>
      <c r="L33" s="293" t="s">
        <v>0</v>
      </c>
      <c r="M33" s="294" t="s">
        <v>0</v>
      </c>
      <c r="N33" s="295" t="s">
        <v>0</v>
      </c>
    </row>
    <row r="34" spans="1:16" ht="27" customHeight="1">
      <c r="A34" s="247"/>
      <c r="B34" s="243"/>
      <c r="C34" s="243"/>
      <c r="D34" s="243"/>
      <c r="E34" s="243"/>
      <c r="F34" s="243"/>
      <c r="G34" s="1122" t="s">
        <v>1</v>
      </c>
      <c r="H34" s="1123"/>
      <c r="I34" s="1123"/>
      <c r="J34" s="1124"/>
      <c r="K34" s="293" t="s">
        <v>0</v>
      </c>
      <c r="L34" s="293" t="s">
        <v>0</v>
      </c>
      <c r="M34" s="294">
        <v>115</v>
      </c>
      <c r="N34" s="295" t="s">
        <v>0</v>
      </c>
    </row>
    <row r="35" spans="1:16" ht="27" customHeight="1">
      <c r="A35" s="247"/>
      <c r="B35" s="243"/>
      <c r="C35" s="243"/>
      <c r="D35" s="243"/>
      <c r="E35" s="243"/>
      <c r="F35" s="243"/>
      <c r="G35" s="1122" t="s">
        <v>37</v>
      </c>
      <c r="H35" s="1123"/>
      <c r="I35" s="1123"/>
      <c r="J35" s="1124"/>
      <c r="K35" s="293">
        <v>5601426</v>
      </c>
      <c r="L35" s="293">
        <v>14507</v>
      </c>
      <c r="M35" s="294">
        <v>10520</v>
      </c>
      <c r="N35" s="295">
        <v>37.9</v>
      </c>
    </row>
    <row r="36" spans="1:16" ht="27" customHeight="1">
      <c r="A36" s="247"/>
      <c r="B36" s="243"/>
      <c r="C36" s="243"/>
      <c r="D36" s="243"/>
      <c r="E36" s="243"/>
      <c r="F36" s="243"/>
      <c r="G36" s="1122" t="s">
        <v>38</v>
      </c>
      <c r="H36" s="1123"/>
      <c r="I36" s="1123"/>
      <c r="J36" s="1124"/>
      <c r="K36" s="293">
        <v>62943</v>
      </c>
      <c r="L36" s="293">
        <v>163</v>
      </c>
      <c r="M36" s="294">
        <v>418</v>
      </c>
      <c r="N36" s="295">
        <v>-61</v>
      </c>
    </row>
    <row r="37" spans="1:16" ht="13.5" customHeight="1">
      <c r="A37" s="247"/>
      <c r="B37" s="243"/>
      <c r="C37" s="243"/>
      <c r="D37" s="243"/>
      <c r="E37" s="243"/>
      <c r="F37" s="243"/>
      <c r="G37" s="1122" t="s">
        <v>39</v>
      </c>
      <c r="H37" s="1123"/>
      <c r="I37" s="1123"/>
      <c r="J37" s="1124"/>
      <c r="K37" s="293">
        <v>503050</v>
      </c>
      <c r="L37" s="293">
        <v>1303</v>
      </c>
      <c r="M37" s="294">
        <v>969</v>
      </c>
      <c r="N37" s="295">
        <v>34.5</v>
      </c>
    </row>
    <row r="38" spans="1:16" ht="27" customHeight="1">
      <c r="A38" s="247"/>
      <c r="B38" s="243"/>
      <c r="C38" s="243"/>
      <c r="D38" s="243"/>
      <c r="E38" s="243"/>
      <c r="F38" s="243"/>
      <c r="G38" s="1125" t="s">
        <v>2</v>
      </c>
      <c r="H38" s="1126"/>
      <c r="I38" s="1126"/>
      <c r="J38" s="1127"/>
      <c r="K38" s="296" t="s">
        <v>0</v>
      </c>
      <c r="L38" s="296" t="s">
        <v>0</v>
      </c>
      <c r="M38" s="297">
        <v>6</v>
      </c>
      <c r="N38" s="298" t="s">
        <v>0</v>
      </c>
      <c r="O38" s="292"/>
    </row>
    <row r="39" spans="1:16">
      <c r="A39" s="247"/>
      <c r="B39" s="243"/>
      <c r="C39" s="243"/>
      <c r="D39" s="243"/>
      <c r="E39" s="243"/>
      <c r="F39" s="243"/>
      <c r="G39" s="1125" t="s">
        <v>3</v>
      </c>
      <c r="H39" s="1126"/>
      <c r="I39" s="1126"/>
      <c r="J39" s="1127"/>
      <c r="K39" s="299">
        <v>-3980285</v>
      </c>
      <c r="L39" s="299">
        <v>-10308</v>
      </c>
      <c r="M39" s="300">
        <v>-8453</v>
      </c>
      <c r="N39" s="301">
        <v>21.9</v>
      </c>
      <c r="O39" s="292"/>
    </row>
    <row r="40" spans="1:16" ht="27" customHeight="1">
      <c r="A40" s="247"/>
      <c r="B40" s="243"/>
      <c r="C40" s="243"/>
      <c r="D40" s="243"/>
      <c r="E40" s="243"/>
      <c r="F40" s="243"/>
      <c r="G40" s="1122" t="s">
        <v>4</v>
      </c>
      <c r="H40" s="1123"/>
      <c r="I40" s="1123"/>
      <c r="J40" s="1124"/>
      <c r="K40" s="299">
        <v>-15017595</v>
      </c>
      <c r="L40" s="299">
        <v>-38893</v>
      </c>
      <c r="M40" s="300">
        <v>-30035</v>
      </c>
      <c r="N40" s="301">
        <v>29.5</v>
      </c>
      <c r="O40" s="292"/>
    </row>
    <row r="41" spans="1:16">
      <c r="A41" s="247"/>
      <c r="B41" s="243"/>
      <c r="C41" s="243"/>
      <c r="D41" s="243"/>
      <c r="E41" s="243"/>
      <c r="F41" s="243"/>
      <c r="G41" s="1128" t="s">
        <v>349</v>
      </c>
      <c r="H41" s="1129"/>
      <c r="I41" s="1129"/>
      <c r="J41" s="1130"/>
      <c r="K41" s="293">
        <v>6713139</v>
      </c>
      <c r="L41" s="299">
        <v>17386</v>
      </c>
      <c r="M41" s="300">
        <v>14427</v>
      </c>
      <c r="N41" s="301">
        <v>20.5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7" t="s">
        <v>13</v>
      </c>
      <c r="J49" s="1119" t="s">
        <v>43</v>
      </c>
      <c r="K49" s="1120"/>
      <c r="L49" s="1120"/>
      <c r="M49" s="1120"/>
      <c r="N49" s="1121"/>
    </row>
    <row r="50" spans="1:14">
      <c r="A50" s="247"/>
      <c r="B50" s="243"/>
      <c r="C50" s="243"/>
      <c r="D50" s="243"/>
      <c r="E50" s="243"/>
      <c r="F50" s="243"/>
      <c r="G50" s="311"/>
      <c r="H50" s="312"/>
      <c r="I50" s="1118"/>
      <c r="J50" s="313" t="s">
        <v>44</v>
      </c>
      <c r="K50" s="314" t="s">
        <v>45</v>
      </c>
      <c r="L50" s="315" t="s">
        <v>46</v>
      </c>
      <c r="M50" s="316" t="s">
        <v>47</v>
      </c>
      <c r="N50" s="317" t="s">
        <v>5</v>
      </c>
    </row>
    <row r="51" spans="1:14">
      <c r="A51" s="247"/>
      <c r="B51" s="243"/>
      <c r="C51" s="243"/>
      <c r="D51" s="243"/>
      <c r="E51" s="243"/>
      <c r="F51" s="243"/>
      <c r="G51" s="309" t="s">
        <v>6</v>
      </c>
      <c r="H51" s="310"/>
      <c r="I51" s="318" t="s">
        <v>0</v>
      </c>
      <c r="J51" s="319" t="s">
        <v>0</v>
      </c>
      <c r="K51" s="320" t="s">
        <v>0</v>
      </c>
      <c r="L51" s="321" t="s">
        <v>0</v>
      </c>
      <c r="M51" s="322" t="s">
        <v>0</v>
      </c>
      <c r="N51" s="323" t="s">
        <v>0</v>
      </c>
    </row>
    <row r="52" spans="1:14">
      <c r="A52" s="247"/>
      <c r="B52" s="243"/>
      <c r="C52" s="243"/>
      <c r="D52" s="243"/>
      <c r="E52" s="243"/>
      <c r="F52" s="243"/>
      <c r="G52" s="324"/>
      <c r="H52" s="325" t="s">
        <v>48</v>
      </c>
      <c r="I52" s="326" t="s">
        <v>0</v>
      </c>
      <c r="J52" s="327" t="s">
        <v>0</v>
      </c>
      <c r="K52" s="328" t="s">
        <v>0</v>
      </c>
      <c r="L52" s="329" t="s">
        <v>0</v>
      </c>
      <c r="M52" s="330" t="s">
        <v>0</v>
      </c>
      <c r="N52" s="331" t="s">
        <v>0</v>
      </c>
    </row>
    <row r="53" spans="1:14">
      <c r="A53" s="247"/>
      <c r="B53" s="243"/>
      <c r="C53" s="243"/>
      <c r="D53" s="243"/>
      <c r="E53" s="243"/>
      <c r="F53" s="243"/>
      <c r="G53" s="309" t="s">
        <v>7</v>
      </c>
      <c r="H53" s="310"/>
      <c r="I53" s="318">
        <v>22069484</v>
      </c>
      <c r="J53" s="319">
        <v>57345</v>
      </c>
      <c r="K53" s="320" t="s">
        <v>0</v>
      </c>
      <c r="L53" s="321">
        <v>47646</v>
      </c>
      <c r="M53" s="322" t="s">
        <v>0</v>
      </c>
      <c r="N53" s="323" t="s">
        <v>0</v>
      </c>
    </row>
    <row r="54" spans="1:14">
      <c r="A54" s="247"/>
      <c r="B54" s="243"/>
      <c r="C54" s="243"/>
      <c r="D54" s="243"/>
      <c r="E54" s="243"/>
      <c r="F54" s="243"/>
      <c r="G54" s="324"/>
      <c r="H54" s="325" t="s">
        <v>48</v>
      </c>
      <c r="I54" s="326">
        <v>15249855</v>
      </c>
      <c r="J54" s="327">
        <v>39625</v>
      </c>
      <c r="K54" s="328" t="s">
        <v>0</v>
      </c>
      <c r="L54" s="329">
        <v>27308</v>
      </c>
      <c r="M54" s="330" t="s">
        <v>0</v>
      </c>
      <c r="N54" s="331" t="s">
        <v>0</v>
      </c>
    </row>
    <row r="55" spans="1:14">
      <c r="A55" s="247"/>
      <c r="B55" s="243"/>
      <c r="C55" s="243"/>
      <c r="D55" s="243"/>
      <c r="E55" s="243"/>
      <c r="F55" s="243"/>
      <c r="G55" s="309" t="s">
        <v>8</v>
      </c>
      <c r="H55" s="310"/>
      <c r="I55" s="318">
        <v>22895495</v>
      </c>
      <c r="J55" s="319">
        <v>59580</v>
      </c>
      <c r="K55" s="320">
        <v>3.9</v>
      </c>
      <c r="L55" s="321">
        <v>47155</v>
      </c>
      <c r="M55" s="322">
        <v>-1</v>
      </c>
      <c r="N55" s="323">
        <v>4.9000000000000004</v>
      </c>
    </row>
    <row r="56" spans="1:14">
      <c r="A56" s="247"/>
      <c r="B56" s="243"/>
      <c r="C56" s="243"/>
      <c r="D56" s="243"/>
      <c r="E56" s="243"/>
      <c r="F56" s="243"/>
      <c r="G56" s="324"/>
      <c r="H56" s="325" t="s">
        <v>48</v>
      </c>
      <c r="I56" s="326">
        <v>14983011</v>
      </c>
      <c r="J56" s="327">
        <v>38989</v>
      </c>
      <c r="K56" s="328">
        <v>-1.6</v>
      </c>
      <c r="L56" s="329">
        <v>26802</v>
      </c>
      <c r="M56" s="330">
        <v>-1.9</v>
      </c>
      <c r="N56" s="331">
        <v>0.3</v>
      </c>
    </row>
    <row r="57" spans="1:14">
      <c r="A57" s="247"/>
      <c r="B57" s="243"/>
      <c r="C57" s="243"/>
      <c r="D57" s="243"/>
      <c r="E57" s="243"/>
      <c r="F57" s="243"/>
      <c r="G57" s="309" t="s">
        <v>9</v>
      </c>
      <c r="H57" s="310"/>
      <c r="I57" s="318">
        <v>23524487</v>
      </c>
      <c r="J57" s="319">
        <v>61333</v>
      </c>
      <c r="K57" s="320">
        <v>2.9</v>
      </c>
      <c r="L57" s="321">
        <v>43858</v>
      </c>
      <c r="M57" s="322">
        <v>-7</v>
      </c>
      <c r="N57" s="323">
        <v>9.9</v>
      </c>
    </row>
    <row r="58" spans="1:14">
      <c r="A58" s="247"/>
      <c r="B58" s="243"/>
      <c r="C58" s="243"/>
      <c r="D58" s="243"/>
      <c r="E58" s="243"/>
      <c r="F58" s="243"/>
      <c r="G58" s="324"/>
      <c r="H58" s="325" t="s">
        <v>48</v>
      </c>
      <c r="I58" s="326">
        <v>15950624</v>
      </c>
      <c r="J58" s="327">
        <v>41586</v>
      </c>
      <c r="K58" s="328">
        <v>6.7</v>
      </c>
      <c r="L58" s="329">
        <v>23714</v>
      </c>
      <c r="M58" s="330">
        <v>-11.5</v>
      </c>
      <c r="N58" s="331">
        <v>18.2</v>
      </c>
    </row>
    <row r="59" spans="1:14">
      <c r="A59" s="247"/>
      <c r="B59" s="243"/>
      <c r="C59" s="243"/>
      <c r="D59" s="243"/>
      <c r="E59" s="243"/>
      <c r="F59" s="243"/>
      <c r="G59" s="309" t="s">
        <v>10</v>
      </c>
      <c r="H59" s="310"/>
      <c r="I59" s="318">
        <v>23686661</v>
      </c>
      <c r="J59" s="319">
        <v>61344</v>
      </c>
      <c r="K59" s="320">
        <v>0</v>
      </c>
      <c r="L59" s="321">
        <v>41705</v>
      </c>
      <c r="M59" s="322">
        <v>-4.9000000000000004</v>
      </c>
      <c r="N59" s="323">
        <v>4.9000000000000004</v>
      </c>
    </row>
    <row r="60" spans="1:14">
      <c r="A60" s="247"/>
      <c r="B60" s="243"/>
      <c r="C60" s="243"/>
      <c r="D60" s="243"/>
      <c r="E60" s="243"/>
      <c r="F60" s="243"/>
      <c r="G60" s="324"/>
      <c r="H60" s="325" t="s">
        <v>48</v>
      </c>
      <c r="I60" s="332">
        <v>13216791</v>
      </c>
      <c r="J60" s="327">
        <v>34229</v>
      </c>
      <c r="K60" s="328">
        <v>-17.7</v>
      </c>
      <c r="L60" s="329">
        <v>22742</v>
      </c>
      <c r="M60" s="330">
        <v>-4.0999999999999996</v>
      </c>
      <c r="N60" s="331">
        <v>-13.6</v>
      </c>
    </row>
    <row r="61" spans="1:14">
      <c r="A61" s="247"/>
      <c r="B61" s="243"/>
      <c r="C61" s="243"/>
      <c r="D61" s="243"/>
      <c r="E61" s="243"/>
      <c r="F61" s="243"/>
      <c r="G61" s="309" t="s">
        <v>49</v>
      </c>
      <c r="H61" s="333"/>
      <c r="I61" s="334">
        <v>23044032</v>
      </c>
      <c r="J61" s="335">
        <v>59901</v>
      </c>
      <c r="K61" s="336">
        <v>2.2999999999999998</v>
      </c>
      <c r="L61" s="337">
        <v>45091</v>
      </c>
      <c r="M61" s="338">
        <v>-4.3</v>
      </c>
      <c r="N61" s="323">
        <v>6.6</v>
      </c>
    </row>
    <row r="62" spans="1:14">
      <c r="A62" s="247"/>
      <c r="B62" s="243"/>
      <c r="C62" s="243"/>
      <c r="D62" s="243"/>
      <c r="E62" s="243"/>
      <c r="F62" s="243"/>
      <c r="G62" s="324"/>
      <c r="H62" s="325" t="s">
        <v>48</v>
      </c>
      <c r="I62" s="326">
        <v>14850070</v>
      </c>
      <c r="J62" s="327">
        <v>38607</v>
      </c>
      <c r="K62" s="328">
        <v>-4.2</v>
      </c>
      <c r="L62" s="329">
        <v>25142</v>
      </c>
      <c r="M62" s="330">
        <v>-5.8</v>
      </c>
      <c r="N62" s="331">
        <v>1.6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6" zoomScale="75"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51</v>
      </c>
      <c r="G46" s="8" t="s">
        <v>52</v>
      </c>
      <c r="H46" s="8" t="s">
        <v>53</v>
      </c>
      <c r="I46" s="8" t="s">
        <v>54</v>
      </c>
      <c r="J46" s="9" t="s">
        <v>55</v>
      </c>
    </row>
    <row r="47" spans="2:10" ht="57.75" customHeight="1">
      <c r="B47" s="10"/>
      <c r="C47" s="1142" t="s">
        <v>93</v>
      </c>
      <c r="D47" s="1142"/>
      <c r="E47" s="1143"/>
      <c r="F47" s="11" t="s">
        <v>0</v>
      </c>
      <c r="G47" s="12">
        <v>19.329999999999998</v>
      </c>
      <c r="H47" s="12">
        <v>19.100000000000001</v>
      </c>
      <c r="I47" s="12">
        <v>18.05</v>
      </c>
      <c r="J47" s="13">
        <v>17.54</v>
      </c>
    </row>
    <row r="48" spans="2:10" ht="57.75" customHeight="1">
      <c r="B48" s="14"/>
      <c r="C48" s="1146" t="s">
        <v>94</v>
      </c>
      <c r="D48" s="1146"/>
      <c r="E48" s="1147"/>
      <c r="F48" s="15" t="s">
        <v>0</v>
      </c>
      <c r="G48" s="16">
        <v>2.16</v>
      </c>
      <c r="H48" s="16">
        <v>2.91</v>
      </c>
      <c r="I48" s="16">
        <v>2.2599999999999998</v>
      </c>
      <c r="J48" s="17">
        <v>1.0900000000000001</v>
      </c>
    </row>
    <row r="49" spans="2:10" ht="57.75" customHeight="1" thickBot="1">
      <c r="B49" s="18"/>
      <c r="C49" s="1144" t="s">
        <v>95</v>
      </c>
      <c r="D49" s="1144"/>
      <c r="E49" s="1145"/>
      <c r="F49" s="19" t="s">
        <v>0</v>
      </c>
      <c r="G49" s="20">
        <v>0.56999999999999995</v>
      </c>
      <c r="H49" s="20">
        <v>0.93</v>
      </c>
      <c r="I49" s="20" t="s">
        <v>56</v>
      </c>
      <c r="J49" s="21" t="s">
        <v>57</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40" zoomScale="75"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96</v>
      </c>
      <c r="K32" s="22"/>
      <c r="L32" s="22"/>
      <c r="M32" s="22"/>
      <c r="N32" s="22"/>
      <c r="O32" s="22"/>
      <c r="P32" s="22"/>
    </row>
    <row r="33" spans="1:16" ht="39" customHeight="1" thickBot="1">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c r="A34" s="22"/>
      <c r="B34" s="31"/>
      <c r="C34" s="1148" t="s">
        <v>58</v>
      </c>
      <c r="D34" s="1148"/>
      <c r="E34" s="1149"/>
      <c r="F34" s="32" t="s">
        <v>0</v>
      </c>
      <c r="G34" s="33">
        <v>6.37</v>
      </c>
      <c r="H34" s="33">
        <v>7.17</v>
      </c>
      <c r="I34" s="33">
        <v>7.82</v>
      </c>
      <c r="J34" s="34">
        <v>7.82</v>
      </c>
      <c r="K34" s="22"/>
      <c r="L34" s="22"/>
      <c r="M34" s="22"/>
      <c r="N34" s="22"/>
      <c r="O34" s="22"/>
      <c r="P34" s="22"/>
    </row>
    <row r="35" spans="1:16" ht="39" customHeight="1">
      <c r="A35" s="22"/>
      <c r="B35" s="35"/>
      <c r="C35" s="1150" t="s">
        <v>59</v>
      </c>
      <c r="D35" s="1151"/>
      <c r="E35" s="1152"/>
      <c r="F35" s="36" t="s">
        <v>0</v>
      </c>
      <c r="G35" s="37">
        <v>4.22</v>
      </c>
      <c r="H35" s="37">
        <v>4.7699999999999996</v>
      </c>
      <c r="I35" s="37">
        <v>5.89</v>
      </c>
      <c r="J35" s="38">
        <v>6.99</v>
      </c>
      <c r="K35" s="22"/>
      <c r="L35" s="22"/>
      <c r="M35" s="22"/>
      <c r="N35" s="22"/>
      <c r="O35" s="22"/>
      <c r="P35" s="22"/>
    </row>
    <row r="36" spans="1:16" ht="39" customHeight="1">
      <c r="A36" s="22"/>
      <c r="B36" s="35"/>
      <c r="C36" s="1150" t="s">
        <v>60</v>
      </c>
      <c r="D36" s="1151"/>
      <c r="E36" s="1152"/>
      <c r="F36" s="36" t="s">
        <v>0</v>
      </c>
      <c r="G36" s="37">
        <v>2.54</v>
      </c>
      <c r="H36" s="37">
        <v>2.95</v>
      </c>
      <c r="I36" s="37">
        <v>3.52</v>
      </c>
      <c r="J36" s="38">
        <v>4.3</v>
      </c>
      <c r="K36" s="22"/>
      <c r="L36" s="22"/>
      <c r="M36" s="22"/>
      <c r="N36" s="22"/>
      <c r="O36" s="22"/>
      <c r="P36" s="22"/>
    </row>
    <row r="37" spans="1:16" ht="39" customHeight="1">
      <c r="A37" s="22"/>
      <c r="B37" s="35"/>
      <c r="C37" s="1150" t="s">
        <v>61</v>
      </c>
      <c r="D37" s="1151"/>
      <c r="E37" s="1152"/>
      <c r="F37" s="36" t="s">
        <v>0</v>
      </c>
      <c r="G37" s="37">
        <v>1.25</v>
      </c>
      <c r="H37" s="37">
        <v>1.04</v>
      </c>
      <c r="I37" s="37">
        <v>1.3</v>
      </c>
      <c r="J37" s="38">
        <v>1.32</v>
      </c>
      <c r="K37" s="22"/>
      <c r="L37" s="22"/>
      <c r="M37" s="22"/>
      <c r="N37" s="22"/>
      <c r="O37" s="22"/>
      <c r="P37" s="22"/>
    </row>
    <row r="38" spans="1:16" ht="39" customHeight="1">
      <c r="A38" s="22"/>
      <c r="B38" s="35"/>
      <c r="C38" s="1150" t="s">
        <v>62</v>
      </c>
      <c r="D38" s="1151"/>
      <c r="E38" s="1152"/>
      <c r="F38" s="36" t="s">
        <v>0</v>
      </c>
      <c r="G38" s="37">
        <v>2.0699999999999998</v>
      </c>
      <c r="H38" s="37">
        <v>2.91</v>
      </c>
      <c r="I38" s="37">
        <v>2.2599999999999998</v>
      </c>
      <c r="J38" s="38">
        <v>1.0900000000000001</v>
      </c>
      <c r="K38" s="22"/>
      <c r="L38" s="22"/>
      <c r="M38" s="22"/>
      <c r="N38" s="22"/>
      <c r="O38" s="22"/>
      <c r="P38" s="22"/>
    </row>
    <row r="39" spans="1:16" ht="39" customHeight="1">
      <c r="A39" s="22"/>
      <c r="B39" s="35"/>
      <c r="C39" s="1150" t="s">
        <v>63</v>
      </c>
      <c r="D39" s="1151"/>
      <c r="E39" s="1152"/>
      <c r="F39" s="36" t="s">
        <v>0</v>
      </c>
      <c r="G39" s="37">
        <v>0.25</v>
      </c>
      <c r="H39" s="37">
        <v>0.09</v>
      </c>
      <c r="I39" s="37">
        <v>7.0000000000000007E-2</v>
      </c>
      <c r="J39" s="38">
        <v>0.12</v>
      </c>
      <c r="K39" s="22"/>
      <c r="L39" s="22"/>
      <c r="M39" s="22"/>
      <c r="N39" s="22"/>
      <c r="O39" s="22"/>
      <c r="P39" s="22"/>
    </row>
    <row r="40" spans="1:16" ht="39" customHeight="1">
      <c r="A40" s="22"/>
      <c r="B40" s="35"/>
      <c r="C40" s="1150" t="s">
        <v>64</v>
      </c>
      <c r="D40" s="1151"/>
      <c r="E40" s="1152"/>
      <c r="F40" s="36" t="s">
        <v>0</v>
      </c>
      <c r="G40" s="37">
        <v>0.03</v>
      </c>
      <c r="H40" s="37">
        <v>0.01</v>
      </c>
      <c r="I40" s="37">
        <v>0.01</v>
      </c>
      <c r="J40" s="38">
        <v>0.01</v>
      </c>
      <c r="K40" s="22"/>
      <c r="L40" s="22"/>
      <c r="M40" s="22"/>
      <c r="N40" s="22"/>
      <c r="O40" s="22"/>
      <c r="P40" s="22"/>
    </row>
    <row r="41" spans="1:16" ht="39" customHeight="1">
      <c r="A41" s="22"/>
      <c r="B41" s="35"/>
      <c r="C41" s="1150" t="s">
        <v>65</v>
      </c>
      <c r="D41" s="1151"/>
      <c r="E41" s="1152"/>
      <c r="F41" s="36" t="s">
        <v>0</v>
      </c>
      <c r="G41" s="37">
        <v>0.01</v>
      </c>
      <c r="H41" s="37">
        <v>0.01</v>
      </c>
      <c r="I41" s="37">
        <v>0</v>
      </c>
      <c r="J41" s="38">
        <v>0</v>
      </c>
      <c r="K41" s="22"/>
      <c r="L41" s="22"/>
      <c r="M41" s="22"/>
      <c r="N41" s="22"/>
      <c r="O41" s="22"/>
      <c r="P41" s="22"/>
    </row>
    <row r="42" spans="1:16" ht="39" customHeight="1">
      <c r="A42" s="22"/>
      <c r="B42" s="39"/>
      <c r="C42" s="1150" t="s">
        <v>66</v>
      </c>
      <c r="D42" s="1151"/>
      <c r="E42" s="1152"/>
      <c r="F42" s="36" t="s">
        <v>0</v>
      </c>
      <c r="G42" s="37" t="s">
        <v>0</v>
      </c>
      <c r="H42" s="37" t="s">
        <v>0</v>
      </c>
      <c r="I42" s="37" t="s">
        <v>0</v>
      </c>
      <c r="J42" s="38" t="s">
        <v>0</v>
      </c>
      <c r="K42" s="22"/>
      <c r="L42" s="22"/>
      <c r="M42" s="22"/>
      <c r="N42" s="22"/>
      <c r="O42" s="22"/>
      <c r="P42" s="22"/>
    </row>
    <row r="43" spans="1:16" ht="39" customHeight="1" thickBot="1">
      <c r="A43" s="22"/>
      <c r="B43" s="40"/>
      <c r="C43" s="1153" t="s">
        <v>67</v>
      </c>
      <c r="D43" s="1154"/>
      <c r="E43" s="1155"/>
      <c r="F43" s="41" t="s">
        <v>0</v>
      </c>
      <c r="G43" s="42">
        <v>0.12</v>
      </c>
      <c r="H43" s="42">
        <v>0</v>
      </c>
      <c r="I43" s="42">
        <v>0</v>
      </c>
      <c r="J43" s="43">
        <v>0</v>
      </c>
      <c r="K43" s="22"/>
      <c r="L43" s="22"/>
      <c r="M43" s="22"/>
      <c r="N43" s="22"/>
      <c r="O43" s="22"/>
      <c r="P43" s="22"/>
    </row>
    <row r="44" spans="1:16" ht="39" customHeight="1">
      <c r="A44" s="22"/>
      <c r="B44" s="44" t="s">
        <v>99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3" zoomScale="75"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c r="A45" s="48"/>
      <c r="B45" s="1160" t="s">
        <v>102</v>
      </c>
      <c r="C45" s="1161"/>
      <c r="D45" s="58"/>
      <c r="E45" s="1170" t="s">
        <v>68</v>
      </c>
      <c r="F45" s="1170"/>
      <c r="G45" s="1170"/>
      <c r="H45" s="1170"/>
      <c r="I45" s="1170"/>
      <c r="J45" s="1171"/>
      <c r="K45" s="59" t="s">
        <v>0</v>
      </c>
      <c r="L45" s="60">
        <v>21167</v>
      </c>
      <c r="M45" s="60">
        <v>20452</v>
      </c>
      <c r="N45" s="60">
        <v>19883</v>
      </c>
      <c r="O45" s="61">
        <v>19544</v>
      </c>
      <c r="P45" s="48"/>
      <c r="Q45" s="48"/>
      <c r="R45" s="48"/>
      <c r="S45" s="48"/>
      <c r="T45" s="48"/>
      <c r="U45" s="48"/>
    </row>
    <row r="46" spans="1:21" ht="30.75" customHeight="1">
      <c r="A46" s="48"/>
      <c r="B46" s="1162"/>
      <c r="C46" s="1163"/>
      <c r="D46" s="62"/>
      <c r="E46" s="1156" t="s">
        <v>103</v>
      </c>
      <c r="F46" s="1156"/>
      <c r="G46" s="1156"/>
      <c r="H46" s="1156"/>
      <c r="I46" s="1156"/>
      <c r="J46" s="1157"/>
      <c r="K46" s="63" t="s">
        <v>0</v>
      </c>
      <c r="L46" s="64" t="s">
        <v>0</v>
      </c>
      <c r="M46" s="64" t="s">
        <v>0</v>
      </c>
      <c r="N46" s="64" t="s">
        <v>0</v>
      </c>
      <c r="O46" s="65" t="s">
        <v>0</v>
      </c>
      <c r="P46" s="48"/>
      <c r="Q46" s="48"/>
      <c r="R46" s="48"/>
      <c r="S46" s="48"/>
      <c r="T46" s="48"/>
      <c r="U46" s="48"/>
    </row>
    <row r="47" spans="1:21" ht="30.75" customHeight="1">
      <c r="A47" s="48"/>
      <c r="B47" s="1162"/>
      <c r="C47" s="1163"/>
      <c r="D47" s="62"/>
      <c r="E47" s="1156" t="s">
        <v>104</v>
      </c>
      <c r="F47" s="1156"/>
      <c r="G47" s="1156"/>
      <c r="H47" s="1156"/>
      <c r="I47" s="1156"/>
      <c r="J47" s="1157"/>
      <c r="K47" s="63" t="s">
        <v>0</v>
      </c>
      <c r="L47" s="64">
        <v>54</v>
      </c>
      <c r="M47" s="64">
        <v>31</v>
      </c>
      <c r="N47" s="64">
        <v>7</v>
      </c>
      <c r="O47" s="65" t="s">
        <v>0</v>
      </c>
      <c r="P47" s="48"/>
      <c r="Q47" s="48"/>
      <c r="R47" s="48"/>
      <c r="S47" s="48"/>
      <c r="T47" s="48"/>
      <c r="U47" s="48"/>
    </row>
    <row r="48" spans="1:21" ht="30.75" customHeight="1">
      <c r="A48" s="48"/>
      <c r="B48" s="1162"/>
      <c r="C48" s="1163"/>
      <c r="D48" s="62"/>
      <c r="E48" s="1156" t="s">
        <v>69</v>
      </c>
      <c r="F48" s="1156"/>
      <c r="G48" s="1156"/>
      <c r="H48" s="1156"/>
      <c r="I48" s="1156"/>
      <c r="J48" s="1157"/>
      <c r="K48" s="63" t="s">
        <v>0</v>
      </c>
      <c r="L48" s="64">
        <v>6301</v>
      </c>
      <c r="M48" s="64">
        <v>5725</v>
      </c>
      <c r="N48" s="64">
        <v>5946</v>
      </c>
      <c r="O48" s="65">
        <v>5601</v>
      </c>
      <c r="P48" s="48"/>
      <c r="Q48" s="48"/>
      <c r="R48" s="48"/>
      <c r="S48" s="48"/>
      <c r="T48" s="48"/>
      <c r="U48" s="48"/>
    </row>
    <row r="49" spans="1:21" ht="30.75" customHeight="1">
      <c r="A49" s="48"/>
      <c r="B49" s="1162"/>
      <c r="C49" s="1163"/>
      <c r="D49" s="62"/>
      <c r="E49" s="1156" t="s">
        <v>70</v>
      </c>
      <c r="F49" s="1156"/>
      <c r="G49" s="1156"/>
      <c r="H49" s="1156"/>
      <c r="I49" s="1156"/>
      <c r="J49" s="1157"/>
      <c r="K49" s="63" t="s">
        <v>0</v>
      </c>
      <c r="L49" s="64">
        <v>79</v>
      </c>
      <c r="M49" s="64">
        <v>78</v>
      </c>
      <c r="N49" s="64">
        <v>75</v>
      </c>
      <c r="O49" s="65">
        <v>63</v>
      </c>
      <c r="P49" s="48"/>
      <c r="Q49" s="48"/>
      <c r="R49" s="48"/>
      <c r="S49" s="48"/>
      <c r="T49" s="48"/>
      <c r="U49" s="48"/>
    </row>
    <row r="50" spans="1:21" ht="30.75" customHeight="1">
      <c r="A50" s="48"/>
      <c r="B50" s="1162"/>
      <c r="C50" s="1163"/>
      <c r="D50" s="62"/>
      <c r="E50" s="1156" t="s">
        <v>71</v>
      </c>
      <c r="F50" s="1156"/>
      <c r="G50" s="1156"/>
      <c r="H50" s="1156"/>
      <c r="I50" s="1156"/>
      <c r="J50" s="1157"/>
      <c r="K50" s="63" t="s">
        <v>0</v>
      </c>
      <c r="L50" s="64">
        <v>677</v>
      </c>
      <c r="M50" s="64">
        <v>1206</v>
      </c>
      <c r="N50" s="64">
        <v>617</v>
      </c>
      <c r="O50" s="65">
        <v>503</v>
      </c>
      <c r="P50" s="48"/>
      <c r="Q50" s="48"/>
      <c r="R50" s="48"/>
      <c r="S50" s="48"/>
      <c r="T50" s="48"/>
      <c r="U50" s="48"/>
    </row>
    <row r="51" spans="1:21" ht="30.75" customHeight="1">
      <c r="A51" s="48"/>
      <c r="B51" s="1164"/>
      <c r="C51" s="1165"/>
      <c r="D51" s="66"/>
      <c r="E51" s="1156" t="s">
        <v>105</v>
      </c>
      <c r="F51" s="1156"/>
      <c r="G51" s="1156"/>
      <c r="H51" s="1156"/>
      <c r="I51" s="1156"/>
      <c r="J51" s="1157"/>
      <c r="K51" s="63" t="s">
        <v>0</v>
      </c>
      <c r="L51" s="64">
        <v>0</v>
      </c>
      <c r="M51" s="64" t="s">
        <v>0</v>
      </c>
      <c r="N51" s="64" t="s">
        <v>0</v>
      </c>
      <c r="O51" s="65" t="s">
        <v>0</v>
      </c>
      <c r="P51" s="48"/>
      <c r="Q51" s="48"/>
      <c r="R51" s="48"/>
      <c r="S51" s="48"/>
      <c r="T51" s="48"/>
      <c r="U51" s="48"/>
    </row>
    <row r="52" spans="1:21" ht="30.75" customHeight="1">
      <c r="A52" s="48"/>
      <c r="B52" s="1166" t="s">
        <v>106</v>
      </c>
      <c r="C52" s="1167"/>
      <c r="D52" s="66"/>
      <c r="E52" s="1156" t="s">
        <v>107</v>
      </c>
      <c r="F52" s="1156"/>
      <c r="G52" s="1156"/>
      <c r="H52" s="1156"/>
      <c r="I52" s="1156"/>
      <c r="J52" s="1157"/>
      <c r="K52" s="63" t="s">
        <v>0</v>
      </c>
      <c r="L52" s="64">
        <v>19680</v>
      </c>
      <c r="M52" s="64">
        <v>19012</v>
      </c>
      <c r="N52" s="64">
        <v>19099</v>
      </c>
      <c r="O52" s="65">
        <v>18997</v>
      </c>
      <c r="P52" s="48"/>
      <c r="Q52" s="48"/>
      <c r="R52" s="48"/>
      <c r="S52" s="48"/>
      <c r="T52" s="48"/>
      <c r="U52" s="48"/>
    </row>
    <row r="53" spans="1:21" ht="30.75" customHeight="1" thickBot="1">
      <c r="A53" s="48"/>
      <c r="B53" s="1168" t="s">
        <v>108</v>
      </c>
      <c r="C53" s="1169"/>
      <c r="D53" s="67"/>
      <c r="E53" s="1158" t="s">
        <v>109</v>
      </c>
      <c r="F53" s="1158"/>
      <c r="G53" s="1158"/>
      <c r="H53" s="1158"/>
      <c r="I53" s="1158"/>
      <c r="J53" s="1159"/>
      <c r="K53" s="68" t="s">
        <v>0</v>
      </c>
      <c r="L53" s="69">
        <v>8598</v>
      </c>
      <c r="M53" s="69">
        <v>8480</v>
      </c>
      <c r="N53" s="69">
        <v>7429</v>
      </c>
      <c r="O53" s="70">
        <v>6714</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49" zoomScale="75"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100</v>
      </c>
    </row>
    <row r="40" spans="2:13" ht="27.75" customHeight="1" thickBot="1">
      <c r="B40" s="74" t="s">
        <v>101</v>
      </c>
      <c r="C40" s="75"/>
      <c r="D40" s="75"/>
      <c r="E40" s="76"/>
      <c r="F40" s="76"/>
      <c r="G40" s="76"/>
      <c r="H40" s="77" t="s">
        <v>92</v>
      </c>
      <c r="I40" s="78" t="s">
        <v>51</v>
      </c>
      <c r="J40" s="79" t="s">
        <v>52</v>
      </c>
      <c r="K40" s="79" t="s">
        <v>53</v>
      </c>
      <c r="L40" s="79" t="s">
        <v>54</v>
      </c>
      <c r="M40" s="80" t="s">
        <v>55</v>
      </c>
    </row>
    <row r="41" spans="2:13" ht="27.75" customHeight="1">
      <c r="B41" s="1172" t="s">
        <v>113</v>
      </c>
      <c r="C41" s="1173"/>
      <c r="D41" s="81"/>
      <c r="E41" s="1182" t="s">
        <v>72</v>
      </c>
      <c r="F41" s="1182"/>
      <c r="G41" s="1182"/>
      <c r="H41" s="1183"/>
      <c r="I41" s="82" t="s">
        <v>0</v>
      </c>
      <c r="J41" s="83">
        <v>144279</v>
      </c>
      <c r="K41" s="83">
        <v>138216</v>
      </c>
      <c r="L41" s="83">
        <v>134002</v>
      </c>
      <c r="M41" s="84">
        <v>131096</v>
      </c>
    </row>
    <row r="42" spans="2:13" ht="27.75" customHeight="1">
      <c r="B42" s="1174"/>
      <c r="C42" s="1175"/>
      <c r="D42" s="85"/>
      <c r="E42" s="1184" t="s">
        <v>73</v>
      </c>
      <c r="F42" s="1184"/>
      <c r="G42" s="1184"/>
      <c r="H42" s="1185"/>
      <c r="I42" s="86" t="s">
        <v>0</v>
      </c>
      <c r="J42" s="87">
        <v>5421</v>
      </c>
      <c r="K42" s="87">
        <v>4511</v>
      </c>
      <c r="L42" s="87">
        <v>4103</v>
      </c>
      <c r="M42" s="88">
        <v>3872</v>
      </c>
    </row>
    <row r="43" spans="2:13" ht="27.75" customHeight="1">
      <c r="B43" s="1174"/>
      <c r="C43" s="1175"/>
      <c r="D43" s="85"/>
      <c r="E43" s="1184" t="s">
        <v>74</v>
      </c>
      <c r="F43" s="1184"/>
      <c r="G43" s="1184"/>
      <c r="H43" s="1185"/>
      <c r="I43" s="86" t="s">
        <v>0</v>
      </c>
      <c r="J43" s="87">
        <v>85135</v>
      </c>
      <c r="K43" s="87">
        <v>81165</v>
      </c>
      <c r="L43" s="87">
        <v>76782</v>
      </c>
      <c r="M43" s="88">
        <v>72799</v>
      </c>
    </row>
    <row r="44" spans="2:13" ht="27.75" customHeight="1">
      <c r="B44" s="1174"/>
      <c r="C44" s="1175"/>
      <c r="D44" s="85"/>
      <c r="E44" s="1184" t="s">
        <v>75</v>
      </c>
      <c r="F44" s="1184"/>
      <c r="G44" s="1184"/>
      <c r="H44" s="1185"/>
      <c r="I44" s="86" t="s">
        <v>0</v>
      </c>
      <c r="J44" s="87">
        <v>668</v>
      </c>
      <c r="K44" s="87">
        <v>639</v>
      </c>
      <c r="L44" s="87">
        <v>510</v>
      </c>
      <c r="M44" s="88">
        <v>424</v>
      </c>
    </row>
    <row r="45" spans="2:13" ht="27.75" customHeight="1">
      <c r="B45" s="1174"/>
      <c r="C45" s="1175"/>
      <c r="D45" s="85"/>
      <c r="E45" s="1184" t="s">
        <v>76</v>
      </c>
      <c r="F45" s="1184"/>
      <c r="G45" s="1184"/>
      <c r="H45" s="1185"/>
      <c r="I45" s="86" t="s">
        <v>0</v>
      </c>
      <c r="J45" s="87">
        <v>22365</v>
      </c>
      <c r="K45" s="87">
        <v>22914</v>
      </c>
      <c r="L45" s="87">
        <v>23454</v>
      </c>
      <c r="M45" s="88">
        <v>24220</v>
      </c>
    </row>
    <row r="46" spans="2:13" ht="27.75" customHeight="1">
      <c r="B46" s="1174"/>
      <c r="C46" s="1175"/>
      <c r="D46" s="85"/>
      <c r="E46" s="1184" t="s">
        <v>77</v>
      </c>
      <c r="F46" s="1184"/>
      <c r="G46" s="1184"/>
      <c r="H46" s="1185"/>
      <c r="I46" s="86" t="s">
        <v>0</v>
      </c>
      <c r="J46" s="87">
        <v>4144</v>
      </c>
      <c r="K46" s="87">
        <v>3186</v>
      </c>
      <c r="L46" s="87">
        <v>2771</v>
      </c>
      <c r="M46" s="88">
        <v>3364</v>
      </c>
    </row>
    <row r="47" spans="2:13" ht="27.75" customHeight="1">
      <c r="B47" s="1174"/>
      <c r="C47" s="1175"/>
      <c r="D47" s="85"/>
      <c r="E47" s="1184" t="s">
        <v>78</v>
      </c>
      <c r="F47" s="1184"/>
      <c r="G47" s="1184"/>
      <c r="H47" s="1185"/>
      <c r="I47" s="86" t="s">
        <v>0</v>
      </c>
      <c r="J47" s="87" t="s">
        <v>0</v>
      </c>
      <c r="K47" s="87" t="s">
        <v>0</v>
      </c>
      <c r="L47" s="87" t="s">
        <v>0</v>
      </c>
      <c r="M47" s="88" t="s">
        <v>0</v>
      </c>
    </row>
    <row r="48" spans="2:13" ht="27.75" customHeight="1">
      <c r="B48" s="1176"/>
      <c r="C48" s="1177"/>
      <c r="D48" s="85"/>
      <c r="E48" s="1184" t="s">
        <v>79</v>
      </c>
      <c r="F48" s="1184"/>
      <c r="G48" s="1184"/>
      <c r="H48" s="1185"/>
      <c r="I48" s="86" t="s">
        <v>0</v>
      </c>
      <c r="J48" s="87" t="s">
        <v>0</v>
      </c>
      <c r="K48" s="87" t="s">
        <v>0</v>
      </c>
      <c r="L48" s="87" t="s">
        <v>0</v>
      </c>
      <c r="M48" s="88" t="s">
        <v>0</v>
      </c>
    </row>
    <row r="49" spans="2:13" ht="27.75" customHeight="1">
      <c r="B49" s="1178" t="s">
        <v>114</v>
      </c>
      <c r="C49" s="1179"/>
      <c r="D49" s="89"/>
      <c r="E49" s="1184" t="s">
        <v>80</v>
      </c>
      <c r="F49" s="1184"/>
      <c r="G49" s="1184"/>
      <c r="H49" s="1185"/>
      <c r="I49" s="86" t="s">
        <v>0</v>
      </c>
      <c r="J49" s="87">
        <v>31845</v>
      </c>
      <c r="K49" s="87">
        <v>34536</v>
      </c>
      <c r="L49" s="87">
        <v>33024</v>
      </c>
      <c r="M49" s="88">
        <v>32867</v>
      </c>
    </row>
    <row r="50" spans="2:13" ht="27.75" customHeight="1">
      <c r="B50" s="1174"/>
      <c r="C50" s="1175"/>
      <c r="D50" s="85"/>
      <c r="E50" s="1184" t="s">
        <v>81</v>
      </c>
      <c r="F50" s="1184"/>
      <c r="G50" s="1184"/>
      <c r="H50" s="1185"/>
      <c r="I50" s="86" t="s">
        <v>0</v>
      </c>
      <c r="J50" s="87">
        <v>35126</v>
      </c>
      <c r="K50" s="87">
        <v>32139</v>
      </c>
      <c r="L50" s="87">
        <v>30172</v>
      </c>
      <c r="M50" s="88">
        <v>26882</v>
      </c>
    </row>
    <row r="51" spans="2:13" ht="27.75" customHeight="1">
      <c r="B51" s="1176"/>
      <c r="C51" s="1177"/>
      <c r="D51" s="85"/>
      <c r="E51" s="1184" t="s">
        <v>82</v>
      </c>
      <c r="F51" s="1184"/>
      <c r="G51" s="1184"/>
      <c r="H51" s="1185"/>
      <c r="I51" s="86" t="s">
        <v>0</v>
      </c>
      <c r="J51" s="87">
        <v>154738</v>
      </c>
      <c r="K51" s="87">
        <v>157398</v>
      </c>
      <c r="L51" s="87">
        <v>160351</v>
      </c>
      <c r="M51" s="88">
        <v>157617</v>
      </c>
    </row>
    <row r="52" spans="2:13" ht="27.75" customHeight="1" thickBot="1">
      <c r="B52" s="1180" t="s">
        <v>108</v>
      </c>
      <c r="C52" s="1181"/>
      <c r="D52" s="90"/>
      <c r="E52" s="1186" t="s">
        <v>83</v>
      </c>
      <c r="F52" s="1186"/>
      <c r="G52" s="1186"/>
      <c r="H52" s="1187"/>
      <c r="I52" s="91" t="s">
        <v>0</v>
      </c>
      <c r="J52" s="92">
        <v>40302</v>
      </c>
      <c r="K52" s="92">
        <v>26557</v>
      </c>
      <c r="L52" s="92">
        <v>18076</v>
      </c>
      <c r="M52" s="93">
        <v>18408</v>
      </c>
    </row>
    <row r="53" spans="2:13" ht="27.75" customHeight="1">
      <c r="B53" s="94" t="s">
        <v>115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50</v>
      </c>
      <c r="G2" s="342"/>
      <c r="H2" s="343"/>
    </row>
    <row r="3" spans="1:8">
      <c r="A3" s="107" t="s">
        <v>6</v>
      </c>
      <c r="B3" s="110"/>
      <c r="C3" s="111"/>
      <c r="D3" s="112"/>
      <c r="E3" s="113"/>
      <c r="F3" s="114"/>
      <c r="G3" s="115"/>
      <c r="H3" s="116"/>
    </row>
    <row r="4" spans="1:8">
      <c r="A4" s="117"/>
      <c r="B4" s="118"/>
      <c r="C4" s="119"/>
      <c r="D4" s="120"/>
      <c r="E4" s="121"/>
      <c r="F4" s="122"/>
      <c r="G4" s="123"/>
      <c r="H4" s="124"/>
    </row>
    <row r="5" spans="1:8">
      <c r="A5" s="107" t="s">
        <v>7</v>
      </c>
      <c r="B5" s="110"/>
      <c r="C5" s="111"/>
      <c r="D5" s="112">
        <v>57345</v>
      </c>
      <c r="E5" s="113"/>
      <c r="F5" s="114">
        <v>47646</v>
      </c>
      <c r="G5" s="115"/>
      <c r="H5" s="116"/>
    </row>
    <row r="6" spans="1:8">
      <c r="A6" s="117"/>
      <c r="B6" s="118"/>
      <c r="C6" s="119"/>
      <c r="D6" s="120">
        <v>39625</v>
      </c>
      <c r="E6" s="121"/>
      <c r="F6" s="122">
        <v>27308</v>
      </c>
      <c r="G6" s="123"/>
      <c r="H6" s="124"/>
    </row>
    <row r="7" spans="1:8">
      <c r="A7" s="107" t="s">
        <v>8</v>
      </c>
      <c r="B7" s="110"/>
      <c r="C7" s="111"/>
      <c r="D7" s="112">
        <v>59580</v>
      </c>
      <c r="E7" s="113"/>
      <c r="F7" s="114">
        <v>47155</v>
      </c>
      <c r="G7" s="115"/>
      <c r="H7" s="116"/>
    </row>
    <row r="8" spans="1:8">
      <c r="A8" s="117"/>
      <c r="B8" s="118"/>
      <c r="C8" s="119"/>
      <c r="D8" s="120">
        <v>38989</v>
      </c>
      <c r="E8" s="121"/>
      <c r="F8" s="122">
        <v>26802</v>
      </c>
      <c r="G8" s="123"/>
      <c r="H8" s="124"/>
    </row>
    <row r="9" spans="1:8">
      <c r="A9" s="107" t="s">
        <v>9</v>
      </c>
      <c r="B9" s="110"/>
      <c r="C9" s="111"/>
      <c r="D9" s="112">
        <v>61333</v>
      </c>
      <c r="E9" s="113"/>
      <c r="F9" s="114">
        <v>43858</v>
      </c>
      <c r="G9" s="115"/>
      <c r="H9" s="116"/>
    </row>
    <row r="10" spans="1:8">
      <c r="A10" s="117"/>
      <c r="B10" s="118"/>
      <c r="C10" s="119"/>
      <c r="D10" s="120">
        <v>41586</v>
      </c>
      <c r="E10" s="121"/>
      <c r="F10" s="122">
        <v>23714</v>
      </c>
      <c r="G10" s="123"/>
      <c r="H10" s="124"/>
    </row>
    <row r="11" spans="1:8">
      <c r="A11" s="107" t="s">
        <v>10</v>
      </c>
      <c r="B11" s="110"/>
      <c r="C11" s="111"/>
      <c r="D11" s="112">
        <v>61344</v>
      </c>
      <c r="E11" s="113"/>
      <c r="F11" s="114">
        <v>41705</v>
      </c>
      <c r="G11" s="115"/>
      <c r="H11" s="116"/>
    </row>
    <row r="12" spans="1:8">
      <c r="A12" s="117"/>
      <c r="B12" s="118"/>
      <c r="C12" s="125"/>
      <c r="D12" s="120">
        <v>34229</v>
      </c>
      <c r="E12" s="121"/>
      <c r="F12" s="122">
        <v>22742</v>
      </c>
      <c r="G12" s="123"/>
      <c r="H12" s="124"/>
    </row>
    <row r="13" spans="1:8">
      <c r="A13" s="107"/>
      <c r="B13" s="110"/>
      <c r="C13" s="126"/>
      <c r="D13" s="127">
        <v>59901</v>
      </c>
      <c r="E13" s="128"/>
      <c r="F13" s="129">
        <v>45091</v>
      </c>
      <c r="G13" s="130"/>
      <c r="H13" s="116"/>
    </row>
    <row r="14" spans="1:8">
      <c r="A14" s="117"/>
      <c r="B14" s="118"/>
      <c r="C14" s="119"/>
      <c r="D14" s="120">
        <v>38607</v>
      </c>
      <c r="E14" s="121"/>
      <c r="F14" s="122">
        <v>25142</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116</v>
      </c>
      <c r="B19" s="131" t="e">
        <f>ROUND(VALUE(SUBSTITUTE(実質収支比率等に係る経年分析!F$48,"▲","-")),2)</f>
        <v>#VALUE!</v>
      </c>
      <c r="C19" s="131">
        <f>ROUND(VALUE(SUBSTITUTE(実質収支比率等に係る経年分析!G$48,"▲","-")),2)</f>
        <v>2.16</v>
      </c>
      <c r="D19" s="131">
        <f>ROUND(VALUE(SUBSTITUTE(実質収支比率等に係る経年分析!H$48,"▲","-")),2)</f>
        <v>2.91</v>
      </c>
      <c r="E19" s="131">
        <f>ROUND(VALUE(SUBSTITUTE(実質収支比率等に係る経年分析!I$48,"▲","-")),2)</f>
        <v>2.2599999999999998</v>
      </c>
      <c r="F19" s="131">
        <f>ROUND(VALUE(SUBSTITUTE(実質収支比率等に係る経年分析!J$48,"▲","-")),2)</f>
        <v>1.0900000000000001</v>
      </c>
    </row>
    <row r="20" spans="1:11">
      <c r="A20" s="131" t="s">
        <v>117</v>
      </c>
      <c r="B20" s="131" t="e">
        <f>ROUND(VALUE(SUBSTITUTE(実質収支比率等に係る経年分析!F$47,"▲","-")),2)</f>
        <v>#VALUE!</v>
      </c>
      <c r="C20" s="131">
        <f>ROUND(VALUE(SUBSTITUTE(実質収支比率等に係る経年分析!G$47,"▲","-")),2)</f>
        <v>19.329999999999998</v>
      </c>
      <c r="D20" s="131">
        <f>ROUND(VALUE(SUBSTITUTE(実質収支比率等に係る経年分析!H$47,"▲","-")),2)</f>
        <v>19.100000000000001</v>
      </c>
      <c r="E20" s="131">
        <f>ROUND(VALUE(SUBSTITUTE(実質収支比率等に係る経年分析!I$47,"▲","-")),2)</f>
        <v>18.05</v>
      </c>
      <c r="F20" s="131">
        <f>ROUND(VALUE(SUBSTITUTE(実質収支比率等に係る経年分析!J$47,"▲","-")),2)</f>
        <v>17.54</v>
      </c>
    </row>
    <row r="21" spans="1:11">
      <c r="A21" s="131" t="s">
        <v>118</v>
      </c>
      <c r="B21" s="131" t="e">
        <f>IF(ISNUMBER(VALUE(SUBSTITUTE(実質収支比率等に係る経年分析!F$49,"▲","-"))),ROUND(VALUE(SUBSTITUTE(実質収支比率等に係る経年分析!F$49,"▲","-")),2),NA())</f>
        <v>#N/A</v>
      </c>
      <c r="C21" s="131">
        <f>IF(ISNUMBER(VALUE(SUBSTITUTE(実質収支比率等に係る経年分析!G$49,"▲","-"))),ROUND(VALUE(SUBSTITUTE(実質収支比率等に係る経年分析!G$49,"▲","-")),2),NA())</f>
        <v>0.56999999999999995</v>
      </c>
      <c r="D21" s="131">
        <f>IF(ISNUMBER(VALUE(SUBSTITUTE(実質収支比率等に係る経年分析!H$49,"▲","-"))),ROUND(VALUE(SUBSTITUTE(実質収支比率等に係る経年分析!H$49,"▲","-")),2),NA())</f>
        <v>0.93</v>
      </c>
      <c r="E21" s="131">
        <f>IF(ISNUMBER(VALUE(SUBSTITUTE(実質収支比率等に係る経年分析!I$49,"▲","-"))),ROUND(VALUE(SUBSTITUTE(実質収支比率等に係る経年分析!I$49,"▲","-")),2),NA())</f>
        <v>-1.22</v>
      </c>
      <c r="F21" s="131">
        <f>IF(ISNUMBER(VALUE(SUBSTITUTE(実質収支比率等に係る経年分析!J$49,"▲","-"))),ROUND(VALUE(SUBSTITUTE(実質収支比率等に係る経年分析!J$49,"▲","-")),2),NA())</f>
        <v>-1.79</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戸隠観光施設事業会計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c r="A31" s="132" t="str">
        <f>IF(連結実質赤字比率に係る赤字・黒字の構成分析!C$39="",NA(),連結実質赤字比率に係る赤字・黒字の構成分析!C$39)</f>
        <v>介護保険特別会計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7.0000000000000007E-2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0.12</v>
      </c>
    </row>
    <row r="32" spans="1:11">
      <c r="A32" s="132" t="str">
        <f>IF(連結実質赤字比率に係る赤字・黒字の構成分析!C$38="",NA(),連結実質赤字比率に係る赤字・黒字の構成分析!C$38)</f>
        <v>一般会計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2.0699999999999998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2.91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2.2599999999999998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1.0900000000000001</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1.25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1.04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1.32</v>
      </c>
    </row>
    <row r="34" spans="1:16">
      <c r="A34" s="132" t="str">
        <f>IF(連結実質赤字比率に係る赤字・黒字の構成分析!C$36="",NA(),連結実質赤字比率に係る赤字・黒字の構成分析!C$36)</f>
        <v>病院事業会計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2.54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2.95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3.52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4.3</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4.22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4.7699999999999996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5.89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6.99</v>
      </c>
    </row>
    <row r="36" spans="1:16">
      <c r="A36" s="132" t="str">
        <f>IF(連結実質赤字比率に係る赤字・黒字の構成分析!C$34="",NA(),連結実質赤字比率に係る赤字・黒字の構成分析!C$34)</f>
        <v>下水道事業会計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6.37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7.17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7.82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7.82</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t="str">
        <f>'実質公債費比率（分子）の構造'!K$52</f>
        <v>-</v>
      </c>
      <c r="E42" s="133"/>
      <c r="F42" s="133"/>
      <c r="G42" s="133">
        <f>'実質公債費比率（分子）の構造'!L$52</f>
        <v>19680</v>
      </c>
      <c r="H42" s="133"/>
      <c r="I42" s="133"/>
      <c r="J42" s="133">
        <f>'実質公債費比率（分子）の構造'!M$52</f>
        <v>19012</v>
      </c>
      <c r="K42" s="133"/>
      <c r="L42" s="133"/>
      <c r="M42" s="133">
        <f>'実質公債費比率（分子）の構造'!N$52</f>
        <v>19099</v>
      </c>
      <c r="N42" s="133"/>
      <c r="O42" s="133"/>
      <c r="P42" s="133">
        <f>'実質公債費比率（分子）の構造'!O$52</f>
        <v>18997</v>
      </c>
    </row>
    <row r="43" spans="1:16">
      <c r="A43" s="133" t="s">
        <v>124</v>
      </c>
      <c r="B43" s="133" t="str">
        <f>'実質公債費比率（分子）の構造'!K$51</f>
        <v>-</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125</v>
      </c>
      <c r="B44" s="133" t="str">
        <f>'実質公債費比率（分子）の構造'!K$50</f>
        <v>-</v>
      </c>
      <c r="C44" s="133"/>
      <c r="D44" s="133"/>
      <c r="E44" s="133">
        <f>'実質公債費比率（分子）の構造'!L$50</f>
        <v>677</v>
      </c>
      <c r="F44" s="133"/>
      <c r="G44" s="133"/>
      <c r="H44" s="133">
        <f>'実質公債費比率（分子）の構造'!M$50</f>
        <v>1206</v>
      </c>
      <c r="I44" s="133"/>
      <c r="J44" s="133"/>
      <c r="K44" s="133">
        <f>'実質公債費比率（分子）の構造'!N$50</f>
        <v>617</v>
      </c>
      <c r="L44" s="133"/>
      <c r="M44" s="133"/>
      <c r="N44" s="133">
        <f>'実質公債費比率（分子）の構造'!O$50</f>
        <v>503</v>
      </c>
      <c r="O44" s="133"/>
      <c r="P44" s="133"/>
    </row>
    <row r="45" spans="1:16">
      <c r="A45" s="133" t="s">
        <v>126</v>
      </c>
      <c r="B45" s="133" t="str">
        <f>'実質公債費比率（分子）の構造'!K$49</f>
        <v>-</v>
      </c>
      <c r="C45" s="133"/>
      <c r="D45" s="133"/>
      <c r="E45" s="133">
        <f>'実質公債費比率（分子）の構造'!L$49</f>
        <v>79</v>
      </c>
      <c r="F45" s="133"/>
      <c r="G45" s="133"/>
      <c r="H45" s="133">
        <f>'実質公債費比率（分子）の構造'!M$49</f>
        <v>78</v>
      </c>
      <c r="I45" s="133"/>
      <c r="J45" s="133"/>
      <c r="K45" s="133">
        <f>'実質公債費比率（分子）の構造'!N$49</f>
        <v>75</v>
      </c>
      <c r="L45" s="133"/>
      <c r="M45" s="133"/>
      <c r="N45" s="133">
        <f>'実質公債費比率（分子）の構造'!O$49</f>
        <v>63</v>
      </c>
      <c r="O45" s="133"/>
      <c r="P45" s="133"/>
    </row>
    <row r="46" spans="1:16">
      <c r="A46" s="133" t="s">
        <v>127</v>
      </c>
      <c r="B46" s="133" t="str">
        <f>'実質公債費比率（分子）の構造'!K$48</f>
        <v>-</v>
      </c>
      <c r="C46" s="133"/>
      <c r="D46" s="133"/>
      <c r="E46" s="133">
        <f>'実質公債費比率（分子）の構造'!L$48</f>
        <v>6301</v>
      </c>
      <c r="F46" s="133"/>
      <c r="G46" s="133"/>
      <c r="H46" s="133">
        <f>'実質公債費比率（分子）の構造'!M$48</f>
        <v>5725</v>
      </c>
      <c r="I46" s="133"/>
      <c r="J46" s="133"/>
      <c r="K46" s="133">
        <f>'実質公債費比率（分子）の構造'!N$48</f>
        <v>5946</v>
      </c>
      <c r="L46" s="133"/>
      <c r="M46" s="133"/>
      <c r="N46" s="133">
        <f>'実質公債費比率（分子）の構造'!O$48</f>
        <v>5601</v>
      </c>
      <c r="O46" s="133"/>
      <c r="P46" s="133"/>
    </row>
    <row r="47" spans="1:16">
      <c r="A47" s="133" t="s">
        <v>128</v>
      </c>
      <c r="B47" s="133" t="str">
        <f>'実質公債費比率（分子）の構造'!K$47</f>
        <v>-</v>
      </c>
      <c r="C47" s="133"/>
      <c r="D47" s="133"/>
      <c r="E47" s="133">
        <f>'実質公債費比率（分子）の構造'!L$47</f>
        <v>54</v>
      </c>
      <c r="F47" s="133"/>
      <c r="G47" s="133"/>
      <c r="H47" s="133">
        <f>'実質公債費比率（分子）の構造'!M$47</f>
        <v>31</v>
      </c>
      <c r="I47" s="133"/>
      <c r="J47" s="133"/>
      <c r="K47" s="133">
        <f>'実質公債費比率（分子）の構造'!N$47</f>
        <v>7</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t="str">
        <f>'実質公債費比率（分子）の構造'!K$45</f>
        <v>-</v>
      </c>
      <c r="C49" s="133"/>
      <c r="D49" s="133"/>
      <c r="E49" s="133">
        <f>'実質公債費比率（分子）の構造'!L$45</f>
        <v>21167</v>
      </c>
      <c r="F49" s="133"/>
      <c r="G49" s="133"/>
      <c r="H49" s="133">
        <f>'実質公債費比率（分子）の構造'!M$45</f>
        <v>20452</v>
      </c>
      <c r="I49" s="133"/>
      <c r="J49" s="133"/>
      <c r="K49" s="133">
        <f>'実質公債費比率（分子）の構造'!N$45</f>
        <v>19883</v>
      </c>
      <c r="L49" s="133"/>
      <c r="M49" s="133"/>
      <c r="N49" s="133">
        <f>'実質公債費比率（分子）の構造'!O$45</f>
        <v>19544</v>
      </c>
      <c r="O49" s="133"/>
      <c r="P49" s="133"/>
    </row>
    <row r="50" spans="1:16">
      <c r="A50" s="133" t="s">
        <v>88</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8598</v>
      </c>
      <c r="G50" s="133" t="e">
        <f>NA()</f>
        <v>#N/A</v>
      </c>
      <c r="H50" s="133" t="e">
        <f>NA()</f>
        <v>#N/A</v>
      </c>
      <c r="I50" s="133">
        <f>IF(ISNUMBER('実質公債費比率（分子）の構造'!M$53),'実質公債費比率（分子）の構造'!M$53,NA())</f>
        <v>8480</v>
      </c>
      <c r="J50" s="133" t="e">
        <f>NA()</f>
        <v>#N/A</v>
      </c>
      <c r="K50" s="133" t="e">
        <f>NA()</f>
        <v>#N/A</v>
      </c>
      <c r="L50" s="133">
        <f>IF(ISNUMBER('実質公債費比率（分子）の構造'!N$53),'実質公債費比率（分子）の構造'!N$53,NA())</f>
        <v>7429</v>
      </c>
      <c r="M50" s="133" t="e">
        <f>NA()</f>
        <v>#N/A</v>
      </c>
      <c r="N50" s="133" t="e">
        <f>NA()</f>
        <v>#N/A</v>
      </c>
      <c r="O50" s="133">
        <f>IF(ISNUMBER('実質公債費比率（分子）の構造'!O$53),'実質公債費比率（分子）の構造'!O$53,NA())</f>
        <v>6714</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82</v>
      </c>
      <c r="B56" s="132"/>
      <c r="C56" s="132"/>
      <c r="D56" s="132" t="str">
        <f>'将来負担比率（分子）の構造'!I$51</f>
        <v>-</v>
      </c>
      <c r="E56" s="132"/>
      <c r="F56" s="132"/>
      <c r="G56" s="132">
        <f>'将来負担比率（分子）の構造'!J$51</f>
        <v>154738</v>
      </c>
      <c r="H56" s="132"/>
      <c r="I56" s="132"/>
      <c r="J56" s="132">
        <f>'将来負担比率（分子）の構造'!K$51</f>
        <v>157398</v>
      </c>
      <c r="K56" s="132"/>
      <c r="L56" s="132"/>
      <c r="M56" s="132">
        <f>'将来負担比率（分子）の構造'!L$51</f>
        <v>160351</v>
      </c>
      <c r="N56" s="132"/>
      <c r="O56" s="132"/>
      <c r="P56" s="132">
        <f>'将来負担比率（分子）の構造'!M$51</f>
        <v>157617</v>
      </c>
    </row>
    <row r="57" spans="1:16">
      <c r="A57" s="132" t="s">
        <v>81</v>
      </c>
      <c r="B57" s="132"/>
      <c r="C57" s="132"/>
      <c r="D57" s="132" t="str">
        <f>'将来負担比率（分子）の構造'!I$50</f>
        <v>-</v>
      </c>
      <c r="E57" s="132"/>
      <c r="F57" s="132"/>
      <c r="G57" s="132">
        <f>'将来負担比率（分子）の構造'!J$50</f>
        <v>35126</v>
      </c>
      <c r="H57" s="132"/>
      <c r="I57" s="132"/>
      <c r="J57" s="132">
        <f>'将来負担比率（分子）の構造'!K$50</f>
        <v>32139</v>
      </c>
      <c r="K57" s="132"/>
      <c r="L57" s="132"/>
      <c r="M57" s="132">
        <f>'将来負担比率（分子）の構造'!L$50</f>
        <v>30172</v>
      </c>
      <c r="N57" s="132"/>
      <c r="O57" s="132"/>
      <c r="P57" s="132">
        <f>'将来負担比率（分子）の構造'!M$50</f>
        <v>26882</v>
      </c>
    </row>
    <row r="58" spans="1:16">
      <c r="A58" s="132" t="s">
        <v>80</v>
      </c>
      <c r="B58" s="132"/>
      <c r="C58" s="132"/>
      <c r="D58" s="132" t="str">
        <f>'将来負担比率（分子）の構造'!I$49</f>
        <v>-</v>
      </c>
      <c r="E58" s="132"/>
      <c r="F58" s="132"/>
      <c r="G58" s="132">
        <f>'将来負担比率（分子）の構造'!J$49</f>
        <v>31845</v>
      </c>
      <c r="H58" s="132"/>
      <c r="I58" s="132"/>
      <c r="J58" s="132">
        <f>'将来負担比率（分子）の構造'!K$49</f>
        <v>34536</v>
      </c>
      <c r="K58" s="132"/>
      <c r="L58" s="132"/>
      <c r="M58" s="132">
        <f>'将来負担比率（分子）の構造'!L$49</f>
        <v>33024</v>
      </c>
      <c r="N58" s="132"/>
      <c r="O58" s="132"/>
      <c r="P58" s="132">
        <f>'将来負担比率（分子）の構造'!M$49</f>
        <v>32867</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t="str">
        <f>'将来負担比率（分子）の構造'!I$46</f>
        <v>-</v>
      </c>
      <c r="C61" s="132"/>
      <c r="D61" s="132"/>
      <c r="E61" s="132">
        <f>'将来負担比率（分子）の構造'!J$46</f>
        <v>4144</v>
      </c>
      <c r="F61" s="132"/>
      <c r="G61" s="132"/>
      <c r="H61" s="132">
        <f>'将来負担比率（分子）の構造'!K$46</f>
        <v>3186</v>
      </c>
      <c r="I61" s="132"/>
      <c r="J61" s="132"/>
      <c r="K61" s="132">
        <f>'将来負担比率（分子）の構造'!L$46</f>
        <v>2771</v>
      </c>
      <c r="L61" s="132"/>
      <c r="M61" s="132"/>
      <c r="N61" s="132">
        <f>'将来負担比率（分子）の構造'!M$46</f>
        <v>3364</v>
      </c>
      <c r="O61" s="132"/>
      <c r="P61" s="132"/>
    </row>
    <row r="62" spans="1:16">
      <c r="A62" s="132" t="s">
        <v>76</v>
      </c>
      <c r="B62" s="132" t="str">
        <f>'将来負担比率（分子）の構造'!I$45</f>
        <v>-</v>
      </c>
      <c r="C62" s="132"/>
      <c r="D62" s="132"/>
      <c r="E62" s="132">
        <f>'将来負担比率（分子）の構造'!J$45</f>
        <v>22365</v>
      </c>
      <c r="F62" s="132"/>
      <c r="G62" s="132"/>
      <c r="H62" s="132">
        <f>'将来負担比率（分子）の構造'!K$45</f>
        <v>22914</v>
      </c>
      <c r="I62" s="132"/>
      <c r="J62" s="132"/>
      <c r="K62" s="132">
        <f>'将来負担比率（分子）の構造'!L$45</f>
        <v>23454</v>
      </c>
      <c r="L62" s="132"/>
      <c r="M62" s="132"/>
      <c r="N62" s="132">
        <f>'将来負担比率（分子）の構造'!M$45</f>
        <v>24220</v>
      </c>
      <c r="O62" s="132"/>
      <c r="P62" s="132"/>
    </row>
    <row r="63" spans="1:16">
      <c r="A63" s="132" t="s">
        <v>75</v>
      </c>
      <c r="B63" s="132" t="str">
        <f>'将来負担比率（分子）の構造'!I$44</f>
        <v>-</v>
      </c>
      <c r="C63" s="132"/>
      <c r="D63" s="132"/>
      <c r="E63" s="132">
        <f>'将来負担比率（分子）の構造'!J$44</f>
        <v>668</v>
      </c>
      <c r="F63" s="132"/>
      <c r="G63" s="132"/>
      <c r="H63" s="132">
        <f>'将来負担比率（分子）の構造'!K$44</f>
        <v>639</v>
      </c>
      <c r="I63" s="132"/>
      <c r="J63" s="132"/>
      <c r="K63" s="132">
        <f>'将来負担比率（分子）の構造'!L$44</f>
        <v>510</v>
      </c>
      <c r="L63" s="132"/>
      <c r="M63" s="132"/>
      <c r="N63" s="132">
        <f>'将来負担比率（分子）の構造'!M$44</f>
        <v>424</v>
      </c>
      <c r="O63" s="132"/>
      <c r="P63" s="132"/>
    </row>
    <row r="64" spans="1:16">
      <c r="A64" s="132" t="s">
        <v>74</v>
      </c>
      <c r="B64" s="132" t="str">
        <f>'将来負担比率（分子）の構造'!I$43</f>
        <v>-</v>
      </c>
      <c r="C64" s="132"/>
      <c r="D64" s="132"/>
      <c r="E64" s="132">
        <f>'将来負担比率（分子）の構造'!J$43</f>
        <v>85135</v>
      </c>
      <c r="F64" s="132"/>
      <c r="G64" s="132"/>
      <c r="H64" s="132">
        <f>'将来負担比率（分子）の構造'!K$43</f>
        <v>81165</v>
      </c>
      <c r="I64" s="132"/>
      <c r="J64" s="132"/>
      <c r="K64" s="132">
        <f>'将来負担比率（分子）の構造'!L$43</f>
        <v>76782</v>
      </c>
      <c r="L64" s="132"/>
      <c r="M64" s="132"/>
      <c r="N64" s="132">
        <f>'将来負担比率（分子）の構造'!M$43</f>
        <v>72799</v>
      </c>
      <c r="O64" s="132"/>
      <c r="P64" s="132"/>
    </row>
    <row r="65" spans="1:16">
      <c r="A65" s="132" t="s">
        <v>73</v>
      </c>
      <c r="B65" s="132" t="str">
        <f>'将来負担比率（分子）の構造'!I$42</f>
        <v>-</v>
      </c>
      <c r="C65" s="132"/>
      <c r="D65" s="132"/>
      <c r="E65" s="132">
        <f>'将来負担比率（分子）の構造'!J$42</f>
        <v>5421</v>
      </c>
      <c r="F65" s="132"/>
      <c r="G65" s="132"/>
      <c r="H65" s="132">
        <f>'将来負担比率（分子）の構造'!K$42</f>
        <v>4511</v>
      </c>
      <c r="I65" s="132"/>
      <c r="J65" s="132"/>
      <c r="K65" s="132">
        <f>'将来負担比率（分子）の構造'!L$42</f>
        <v>4103</v>
      </c>
      <c r="L65" s="132"/>
      <c r="M65" s="132"/>
      <c r="N65" s="132">
        <f>'将来負担比率（分子）の構造'!M$42</f>
        <v>3872</v>
      </c>
      <c r="O65" s="132"/>
      <c r="P65" s="132"/>
    </row>
    <row r="66" spans="1:16">
      <c r="A66" s="132" t="s">
        <v>72</v>
      </c>
      <c r="B66" s="132" t="str">
        <f>'将来負担比率（分子）の構造'!I$41</f>
        <v>-</v>
      </c>
      <c r="C66" s="132"/>
      <c r="D66" s="132"/>
      <c r="E66" s="132">
        <f>'将来負担比率（分子）の構造'!J$41</f>
        <v>144279</v>
      </c>
      <c r="F66" s="132"/>
      <c r="G66" s="132"/>
      <c r="H66" s="132">
        <f>'将来負担比率（分子）の構造'!K$41</f>
        <v>138216</v>
      </c>
      <c r="I66" s="132"/>
      <c r="J66" s="132"/>
      <c r="K66" s="132">
        <f>'将来負担比率（分子）の構造'!L$41</f>
        <v>134002</v>
      </c>
      <c r="L66" s="132"/>
      <c r="M66" s="132"/>
      <c r="N66" s="132">
        <f>'将来負担比率（分子）の構造'!M$41</f>
        <v>131096</v>
      </c>
      <c r="O66" s="132"/>
      <c r="P66" s="132"/>
    </row>
    <row r="67" spans="1:16">
      <c r="A67" s="132" t="s">
        <v>133</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40302</v>
      </c>
      <c r="G67" s="132" t="e">
        <f>NA()</f>
        <v>#N/A</v>
      </c>
      <c r="H67" s="132" t="e">
        <f>NA()</f>
        <v>#N/A</v>
      </c>
      <c r="I67" s="132">
        <f>IF(ISNUMBER('将来負担比率（分子）の構造'!K$52), IF('将来負担比率（分子）の構造'!K$52 &lt; 0, 0, '将来負担比率（分子）の構造'!K$52), NA())</f>
        <v>26557</v>
      </c>
      <c r="J67" s="132" t="e">
        <f>NA()</f>
        <v>#N/A</v>
      </c>
      <c r="K67" s="132" t="e">
        <f>NA()</f>
        <v>#N/A</v>
      </c>
      <c r="L67" s="132">
        <f>IF(ISNUMBER('将来負担比率（分子）の構造'!L$52), IF('将来負担比率（分子）の構造'!L$52 &lt; 0, 0, '将来負担比率（分子）の構造'!L$52), NA())</f>
        <v>18076</v>
      </c>
      <c r="M67" s="132" t="e">
        <f>NA()</f>
        <v>#N/A</v>
      </c>
      <c r="N67" s="132" t="e">
        <f>NA()</f>
        <v>#N/A</v>
      </c>
      <c r="O67" s="132">
        <f>IF(ISNUMBER('将来負担比率（分子）の構造'!M$52), IF('将来負担比率（分子）の構造'!M$52 &lt; 0, 0, '将来負担比率（分子）の構造'!M$52), NA())</f>
        <v>18408</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2014-04-28T06:05:06Z</cp:lastPrinted>
  <dcterms:created xsi:type="dcterms:W3CDTF">2014-03-27T02:15:28Z</dcterms:created>
  <dcterms:modified xsi:type="dcterms:W3CDTF">2014-05-08T07:46:45Z</dcterms:modified>
</cp:coreProperties>
</file>