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★重要★過去データ（削除するときは係要相談）\04調査・照会\01　国依頼調査\01水道統計\03　長野県の水道\H29(29.4.1～H30.3.31)\完成形\"/>
    </mc:Choice>
  </mc:AlternateContent>
  <bookViews>
    <workbookView xWindow="0" yWindow="0" windowWidth="20490" windowHeight="7920"/>
  </bookViews>
  <sheets>
    <sheet name="29" sheetId="4" r:id="rId1"/>
  </sheets>
  <definedNames>
    <definedName name="_xlnm._FilterDatabase" localSheetId="0" hidden="1">'29'!$A$6:$AD$158</definedName>
    <definedName name="_xlnm.Print_Area" localSheetId="0">'29'!$A$1:$AD$158</definedName>
    <definedName name="_xlnm.Print_Titles" localSheetId="0">'29'!$1:$6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58" i="4" l="1"/>
  <c r="AB158" i="4"/>
  <c r="Z158" i="4"/>
  <c r="X158" i="4"/>
  <c r="V158" i="4"/>
  <c r="T158" i="4"/>
  <c r="R158" i="4"/>
  <c r="P158" i="4"/>
  <c r="M158" i="4"/>
  <c r="K158" i="4"/>
  <c r="AC158" i="4"/>
  <c r="AA158" i="4"/>
  <c r="Y158" i="4"/>
  <c r="W158" i="4"/>
  <c r="U158" i="4"/>
  <c r="S158" i="4"/>
  <c r="Q158" i="4"/>
  <c r="O158" i="4"/>
  <c r="L158" i="4"/>
  <c r="J158" i="4"/>
  <c r="I158" i="4"/>
  <c r="H158" i="4"/>
  <c r="G158" i="4"/>
  <c r="F158" i="4"/>
  <c r="E158" i="4"/>
  <c r="D158" i="4"/>
  <c r="AD156" i="4"/>
  <c r="AB156" i="4"/>
  <c r="Z156" i="4"/>
  <c r="X156" i="4"/>
  <c r="V156" i="4"/>
  <c r="T156" i="4"/>
  <c r="R156" i="4"/>
  <c r="P156" i="4"/>
  <c r="M156" i="4"/>
  <c r="K156" i="4"/>
  <c r="AC156" i="4"/>
  <c r="AA156" i="4"/>
  <c r="Y156" i="4"/>
  <c r="W156" i="4"/>
  <c r="U156" i="4"/>
  <c r="S156" i="4"/>
  <c r="Q156" i="4"/>
  <c r="O156" i="4"/>
  <c r="L156" i="4"/>
  <c r="J156" i="4"/>
  <c r="I156" i="4"/>
  <c r="H156" i="4"/>
  <c r="G156" i="4"/>
  <c r="F156" i="4"/>
  <c r="E156" i="4"/>
  <c r="D156" i="4"/>
  <c r="AD143" i="4"/>
  <c r="AB143" i="4"/>
  <c r="Z143" i="4"/>
  <c r="X143" i="4"/>
  <c r="V143" i="4"/>
  <c r="T143" i="4"/>
  <c r="R143" i="4"/>
  <c r="P143" i="4"/>
  <c r="M143" i="4"/>
  <c r="K143" i="4"/>
  <c r="AC143" i="4"/>
  <c r="AA143" i="4"/>
  <c r="Y143" i="4"/>
  <c r="W143" i="4"/>
  <c r="U143" i="4"/>
  <c r="S143" i="4"/>
  <c r="Q143" i="4"/>
  <c r="O143" i="4"/>
  <c r="L143" i="4"/>
  <c r="J143" i="4"/>
  <c r="I143" i="4"/>
  <c r="H143" i="4"/>
  <c r="G143" i="4"/>
  <c r="F143" i="4"/>
  <c r="E143" i="4"/>
  <c r="D143" i="4"/>
  <c r="AD132" i="4"/>
  <c r="AB132" i="4"/>
  <c r="Z132" i="4"/>
  <c r="X132" i="4"/>
  <c r="V132" i="4"/>
  <c r="T132" i="4"/>
  <c r="R132" i="4"/>
  <c r="P132" i="4"/>
  <c r="M132" i="4"/>
  <c r="K132" i="4"/>
  <c r="AC132" i="4"/>
  <c r="AA132" i="4"/>
  <c r="Y132" i="4"/>
  <c r="W132" i="4"/>
  <c r="U132" i="4"/>
  <c r="S132" i="4"/>
  <c r="Q132" i="4"/>
  <c r="O132" i="4"/>
  <c r="L132" i="4"/>
  <c r="J132" i="4"/>
  <c r="I132" i="4"/>
  <c r="H132" i="4"/>
  <c r="G132" i="4"/>
  <c r="F132" i="4"/>
  <c r="E132" i="4"/>
  <c r="D132" i="4"/>
  <c r="AD122" i="4"/>
  <c r="AB122" i="4"/>
  <c r="Z122" i="4"/>
  <c r="X122" i="4"/>
  <c r="V122" i="4"/>
  <c r="T122" i="4"/>
  <c r="R122" i="4"/>
  <c r="P122" i="4"/>
  <c r="M122" i="4"/>
  <c r="K122" i="4"/>
  <c r="AC122" i="4"/>
  <c r="AA122" i="4"/>
  <c r="Y122" i="4"/>
  <c r="W122" i="4"/>
  <c r="U122" i="4"/>
  <c r="S122" i="4"/>
  <c r="Q122" i="4"/>
  <c r="O122" i="4"/>
  <c r="L122" i="4"/>
  <c r="J122" i="4"/>
  <c r="I122" i="4"/>
  <c r="H122" i="4"/>
  <c r="G122" i="4"/>
  <c r="F122" i="4"/>
  <c r="E122" i="4"/>
  <c r="D122" i="4"/>
  <c r="AD113" i="4"/>
  <c r="AB113" i="4"/>
  <c r="Z113" i="4"/>
  <c r="X113" i="4"/>
  <c r="V113" i="4"/>
  <c r="T113" i="4"/>
  <c r="R113" i="4"/>
  <c r="P113" i="4"/>
  <c r="M113" i="4"/>
  <c r="K113" i="4"/>
  <c r="AC113" i="4"/>
  <c r="AA113" i="4"/>
  <c r="Y113" i="4"/>
  <c r="W113" i="4"/>
  <c r="U113" i="4"/>
  <c r="S113" i="4"/>
  <c r="Q113" i="4"/>
  <c r="O113" i="4"/>
  <c r="L113" i="4"/>
  <c r="J113" i="4"/>
  <c r="I113" i="4"/>
  <c r="H113" i="4"/>
  <c r="G113" i="4"/>
  <c r="F113" i="4"/>
  <c r="E113" i="4"/>
  <c r="D113" i="4"/>
  <c r="AD92" i="4"/>
  <c r="AB92" i="4"/>
  <c r="Z92" i="4"/>
  <c r="X92" i="4"/>
  <c r="V92" i="4"/>
  <c r="T92" i="4"/>
  <c r="R92" i="4"/>
  <c r="P92" i="4"/>
  <c r="M92" i="4"/>
  <c r="K92" i="4"/>
  <c r="AC92" i="4"/>
  <c r="AA92" i="4"/>
  <c r="Y92" i="4"/>
  <c r="W92" i="4"/>
  <c r="U92" i="4"/>
  <c r="S92" i="4"/>
  <c r="Q92" i="4"/>
  <c r="O92" i="4"/>
  <c r="L92" i="4"/>
  <c r="J92" i="4"/>
  <c r="I92" i="4"/>
  <c r="H92" i="4"/>
  <c r="G92" i="4"/>
  <c r="F92" i="4"/>
  <c r="E92" i="4"/>
  <c r="D92" i="4"/>
  <c r="AD79" i="4"/>
  <c r="AB79" i="4"/>
  <c r="Z79" i="4"/>
  <c r="X79" i="4"/>
  <c r="V79" i="4"/>
  <c r="T79" i="4"/>
  <c r="R79" i="4"/>
  <c r="P79" i="4"/>
  <c r="M79" i="4"/>
  <c r="K79" i="4"/>
  <c r="AC79" i="4"/>
  <c r="AA79" i="4"/>
  <c r="Y79" i="4"/>
  <c r="W79" i="4"/>
  <c r="U79" i="4"/>
  <c r="S79" i="4"/>
  <c r="Q79" i="4"/>
  <c r="O79" i="4"/>
  <c r="L79" i="4"/>
  <c r="J79" i="4"/>
  <c r="I79" i="4"/>
  <c r="H79" i="4"/>
  <c r="G79" i="4"/>
  <c r="F79" i="4"/>
  <c r="E79" i="4"/>
  <c r="D79" i="4"/>
  <c r="AD56" i="4"/>
  <c r="AB56" i="4"/>
  <c r="Z56" i="4"/>
  <c r="X56" i="4"/>
  <c r="V56" i="4"/>
  <c r="T56" i="4"/>
  <c r="R56" i="4"/>
  <c r="P56" i="4"/>
  <c r="M56" i="4"/>
  <c r="K56" i="4"/>
  <c r="AC56" i="4"/>
  <c r="AA56" i="4"/>
  <c r="Y56" i="4"/>
  <c r="W56" i="4"/>
  <c r="U56" i="4"/>
  <c r="S56" i="4"/>
  <c r="Q56" i="4"/>
  <c r="O56" i="4"/>
  <c r="L56" i="4"/>
  <c r="J56" i="4"/>
  <c r="I56" i="4"/>
  <c r="H56" i="4"/>
  <c r="G56" i="4"/>
  <c r="F56" i="4"/>
  <c r="E56" i="4"/>
  <c r="D56" i="4"/>
  <c r="AD38" i="4"/>
  <c r="AB38" i="4"/>
  <c r="Z38" i="4"/>
  <c r="X38" i="4"/>
  <c r="V38" i="4"/>
  <c r="T38" i="4"/>
  <c r="R38" i="4"/>
  <c r="P38" i="4"/>
  <c r="M38" i="4"/>
  <c r="AC38" i="4"/>
  <c r="AA38" i="4"/>
  <c r="Y38" i="4"/>
  <c r="W38" i="4"/>
  <c r="U38" i="4"/>
  <c r="S38" i="4"/>
  <c r="Q38" i="4"/>
  <c r="O38" i="4"/>
  <c r="L38" i="4"/>
  <c r="J38" i="4"/>
  <c r="I38" i="4"/>
  <c r="H38" i="4"/>
  <c r="G38" i="4"/>
  <c r="F38" i="4"/>
  <c r="E38" i="4"/>
  <c r="D38" i="4"/>
  <c r="N38" i="4"/>
  <c r="K38" i="4"/>
  <c r="AD33" i="4"/>
  <c r="AB33" i="4"/>
  <c r="Z33" i="4"/>
  <c r="X33" i="4"/>
  <c r="V33" i="4"/>
  <c r="T33" i="4"/>
  <c r="R33" i="4"/>
  <c r="P33" i="4"/>
  <c r="M33" i="4"/>
  <c r="K33" i="4"/>
  <c r="AC33" i="4"/>
  <c r="AA33" i="4"/>
  <c r="Y33" i="4"/>
  <c r="W33" i="4"/>
  <c r="U33" i="4"/>
  <c r="S33" i="4"/>
  <c r="Q33" i="4"/>
  <c r="O33" i="4"/>
  <c r="N33" i="4"/>
  <c r="L33" i="4"/>
  <c r="J33" i="4"/>
  <c r="I33" i="4"/>
  <c r="H33" i="4"/>
  <c r="G33" i="4"/>
  <c r="F33" i="4"/>
  <c r="E33" i="4"/>
  <c r="D33" i="4"/>
  <c r="AD155" i="4"/>
  <c r="AD154" i="4"/>
  <c r="AD153" i="4"/>
  <c r="AD152" i="4"/>
  <c r="AD151" i="4"/>
  <c r="AD150" i="4"/>
  <c r="AD149" i="4"/>
  <c r="AD148" i="4"/>
  <c r="AD147" i="4"/>
  <c r="AD146" i="4"/>
  <c r="AD145" i="4"/>
  <c r="AB155" i="4"/>
  <c r="AB154" i="4"/>
  <c r="AB153" i="4"/>
  <c r="AB152" i="4"/>
  <c r="AB151" i="4"/>
  <c r="AB150" i="4"/>
  <c r="AB149" i="4"/>
  <c r="AB148" i="4"/>
  <c r="AB147" i="4"/>
  <c r="AB146" i="4"/>
  <c r="AB145" i="4"/>
  <c r="Z155" i="4"/>
  <c r="Z154" i="4"/>
  <c r="Z153" i="4"/>
  <c r="Z152" i="4"/>
  <c r="Z151" i="4"/>
  <c r="Z150" i="4"/>
  <c r="Z149" i="4"/>
  <c r="Z148" i="4"/>
  <c r="Z147" i="4"/>
  <c r="Z146" i="4"/>
  <c r="Z145" i="4"/>
  <c r="X155" i="4"/>
  <c r="X154" i="4"/>
  <c r="X153" i="4"/>
  <c r="X152" i="4"/>
  <c r="X151" i="4"/>
  <c r="X150" i="4"/>
  <c r="X149" i="4"/>
  <c r="X148" i="4"/>
  <c r="X147" i="4"/>
  <c r="X146" i="4"/>
  <c r="X145" i="4"/>
  <c r="V155" i="4"/>
  <c r="V154" i="4"/>
  <c r="V153" i="4"/>
  <c r="V152" i="4"/>
  <c r="V151" i="4"/>
  <c r="V150" i="4"/>
  <c r="V149" i="4"/>
  <c r="V148" i="4"/>
  <c r="V147" i="4"/>
  <c r="V146" i="4"/>
  <c r="V145" i="4"/>
  <c r="T155" i="4"/>
  <c r="T154" i="4"/>
  <c r="T153" i="4"/>
  <c r="T152" i="4"/>
  <c r="T151" i="4"/>
  <c r="T150" i="4"/>
  <c r="T149" i="4"/>
  <c r="T148" i="4"/>
  <c r="T147" i="4"/>
  <c r="T146" i="4"/>
  <c r="T145" i="4"/>
  <c r="R155" i="4"/>
  <c r="R154" i="4"/>
  <c r="R153" i="4"/>
  <c r="R152" i="4"/>
  <c r="R151" i="4"/>
  <c r="R150" i="4"/>
  <c r="R149" i="4"/>
  <c r="R148" i="4"/>
  <c r="R147" i="4"/>
  <c r="R146" i="4"/>
  <c r="R145" i="4"/>
  <c r="P155" i="4"/>
  <c r="P154" i="4"/>
  <c r="P153" i="4"/>
  <c r="P152" i="4"/>
  <c r="P151" i="4"/>
  <c r="P150" i="4"/>
  <c r="P149" i="4"/>
  <c r="P148" i="4"/>
  <c r="P147" i="4"/>
  <c r="P146" i="4"/>
  <c r="P145" i="4"/>
  <c r="M155" i="4"/>
  <c r="M154" i="4"/>
  <c r="M153" i="4"/>
  <c r="M152" i="4"/>
  <c r="M151" i="4"/>
  <c r="M150" i="4"/>
  <c r="M149" i="4"/>
  <c r="M148" i="4"/>
  <c r="M147" i="4"/>
  <c r="M146" i="4"/>
  <c r="M145" i="4"/>
  <c r="AD142" i="4"/>
  <c r="AD141" i="4"/>
  <c r="AD140" i="4"/>
  <c r="AD139" i="4"/>
  <c r="AD138" i="4"/>
  <c r="AD137" i="4"/>
  <c r="AD136" i="4"/>
  <c r="AD135" i="4"/>
  <c r="AD134" i="4"/>
  <c r="AB142" i="4"/>
  <c r="AB141" i="4"/>
  <c r="AB140" i="4"/>
  <c r="AB139" i="4"/>
  <c r="AB138" i="4"/>
  <c r="AB137" i="4"/>
  <c r="AB136" i="4"/>
  <c r="AB135" i="4"/>
  <c r="AB134" i="4"/>
  <c r="Z142" i="4"/>
  <c r="Z141" i="4"/>
  <c r="Z140" i="4"/>
  <c r="Z139" i="4"/>
  <c r="Z138" i="4"/>
  <c r="Z137" i="4"/>
  <c r="Z136" i="4"/>
  <c r="Z135" i="4"/>
  <c r="Z134" i="4"/>
  <c r="X142" i="4"/>
  <c r="X141" i="4"/>
  <c r="X140" i="4"/>
  <c r="X139" i="4"/>
  <c r="X138" i="4"/>
  <c r="X137" i="4"/>
  <c r="X136" i="4"/>
  <c r="X135" i="4"/>
  <c r="X134" i="4"/>
  <c r="V142" i="4"/>
  <c r="V141" i="4"/>
  <c r="V140" i="4"/>
  <c r="V139" i="4"/>
  <c r="V138" i="4"/>
  <c r="V137" i="4"/>
  <c r="V136" i="4"/>
  <c r="V135" i="4"/>
  <c r="V134" i="4"/>
  <c r="T142" i="4"/>
  <c r="T141" i="4"/>
  <c r="T140" i="4"/>
  <c r="T139" i="4"/>
  <c r="T138" i="4"/>
  <c r="T137" i="4"/>
  <c r="T136" i="4"/>
  <c r="T135" i="4"/>
  <c r="T134" i="4"/>
  <c r="R142" i="4"/>
  <c r="R141" i="4"/>
  <c r="R140" i="4"/>
  <c r="R139" i="4"/>
  <c r="R138" i="4"/>
  <c r="R137" i="4"/>
  <c r="R136" i="4"/>
  <c r="R135" i="4"/>
  <c r="R134" i="4"/>
  <c r="P142" i="4"/>
  <c r="P141" i="4"/>
  <c r="P140" i="4"/>
  <c r="P139" i="4"/>
  <c r="P138" i="4"/>
  <c r="P137" i="4"/>
  <c r="P136" i="4"/>
  <c r="P135" i="4"/>
  <c r="P134" i="4"/>
  <c r="M142" i="4"/>
  <c r="M141" i="4"/>
  <c r="M140" i="4"/>
  <c r="M139" i="4"/>
  <c r="M138" i="4"/>
  <c r="M137" i="4"/>
  <c r="M136" i="4"/>
  <c r="M135" i="4"/>
  <c r="M134" i="4"/>
  <c r="AD131" i="4"/>
  <c r="AD130" i="4"/>
  <c r="AD129" i="4"/>
  <c r="AD128" i="4"/>
  <c r="AD127" i="4"/>
  <c r="AD126" i="4"/>
  <c r="AD125" i="4"/>
  <c r="AD124" i="4"/>
  <c r="AB131" i="4"/>
  <c r="AB130" i="4"/>
  <c r="AB129" i="4"/>
  <c r="AB128" i="4"/>
  <c r="AB127" i="4"/>
  <c r="AB126" i="4"/>
  <c r="AB125" i="4"/>
  <c r="AB124" i="4"/>
  <c r="Z131" i="4"/>
  <c r="Z130" i="4"/>
  <c r="Z129" i="4"/>
  <c r="Z128" i="4"/>
  <c r="Z127" i="4"/>
  <c r="Z126" i="4"/>
  <c r="Z125" i="4"/>
  <c r="Z124" i="4"/>
  <c r="X131" i="4"/>
  <c r="X130" i="4"/>
  <c r="X129" i="4"/>
  <c r="X128" i="4"/>
  <c r="X127" i="4"/>
  <c r="X126" i="4"/>
  <c r="X125" i="4"/>
  <c r="X124" i="4"/>
  <c r="V131" i="4"/>
  <c r="V130" i="4"/>
  <c r="V129" i="4"/>
  <c r="V128" i="4"/>
  <c r="V127" i="4"/>
  <c r="V126" i="4"/>
  <c r="V125" i="4"/>
  <c r="V124" i="4"/>
  <c r="T131" i="4"/>
  <c r="T130" i="4"/>
  <c r="T129" i="4"/>
  <c r="T128" i="4"/>
  <c r="T127" i="4"/>
  <c r="T126" i="4"/>
  <c r="T125" i="4"/>
  <c r="T124" i="4"/>
  <c r="R131" i="4"/>
  <c r="R130" i="4"/>
  <c r="R129" i="4"/>
  <c r="R128" i="4"/>
  <c r="R127" i="4"/>
  <c r="R126" i="4"/>
  <c r="R125" i="4"/>
  <c r="R124" i="4"/>
  <c r="P131" i="4"/>
  <c r="P130" i="4"/>
  <c r="P129" i="4"/>
  <c r="P128" i="4"/>
  <c r="P127" i="4"/>
  <c r="P126" i="4"/>
  <c r="P125" i="4"/>
  <c r="P124" i="4"/>
  <c r="M131" i="4"/>
  <c r="M130" i="4"/>
  <c r="M129" i="4"/>
  <c r="M128" i="4"/>
  <c r="M127" i="4"/>
  <c r="M126" i="4"/>
  <c r="M125" i="4"/>
  <c r="M124" i="4"/>
  <c r="AD121" i="4"/>
  <c r="AD120" i="4"/>
  <c r="AD119" i="4"/>
  <c r="AD118" i="4"/>
  <c r="AD117" i="4"/>
  <c r="AD116" i="4"/>
  <c r="AD115" i="4"/>
  <c r="AB121" i="4"/>
  <c r="AB120" i="4"/>
  <c r="AB119" i="4"/>
  <c r="AB118" i="4"/>
  <c r="AB117" i="4"/>
  <c r="AB116" i="4"/>
  <c r="AB115" i="4"/>
  <c r="Z121" i="4"/>
  <c r="Z120" i="4"/>
  <c r="Z119" i="4"/>
  <c r="Z118" i="4"/>
  <c r="Z117" i="4"/>
  <c r="Z116" i="4"/>
  <c r="Z115" i="4"/>
  <c r="X121" i="4"/>
  <c r="X120" i="4"/>
  <c r="X119" i="4"/>
  <c r="X118" i="4"/>
  <c r="X117" i="4"/>
  <c r="X116" i="4"/>
  <c r="X115" i="4"/>
  <c r="V121" i="4"/>
  <c r="V120" i="4"/>
  <c r="V119" i="4"/>
  <c r="V118" i="4"/>
  <c r="V117" i="4"/>
  <c r="V116" i="4"/>
  <c r="V115" i="4"/>
  <c r="T121" i="4"/>
  <c r="T120" i="4"/>
  <c r="T119" i="4"/>
  <c r="T118" i="4"/>
  <c r="T117" i="4"/>
  <c r="T116" i="4"/>
  <c r="T115" i="4"/>
  <c r="R121" i="4"/>
  <c r="R120" i="4"/>
  <c r="R119" i="4"/>
  <c r="R118" i="4"/>
  <c r="R117" i="4"/>
  <c r="R116" i="4"/>
  <c r="R115" i="4"/>
  <c r="P121" i="4"/>
  <c r="P120" i="4"/>
  <c r="P119" i="4"/>
  <c r="P118" i="4"/>
  <c r="P117" i="4"/>
  <c r="P116" i="4"/>
  <c r="P115" i="4"/>
  <c r="M121" i="4"/>
  <c r="M120" i="4"/>
  <c r="M119" i="4"/>
  <c r="M118" i="4"/>
  <c r="M117" i="4"/>
  <c r="M116" i="4"/>
  <c r="M115" i="4"/>
  <c r="AD112" i="4"/>
  <c r="AD111" i="4"/>
  <c r="AD110" i="4"/>
  <c r="AD109" i="4"/>
  <c r="AD108" i="4"/>
  <c r="AD107" i="4"/>
  <c r="AD106" i="4"/>
  <c r="AD105" i="4"/>
  <c r="AD104" i="4"/>
  <c r="AD103" i="4"/>
  <c r="AD102" i="4"/>
  <c r="AD101" i="4"/>
  <c r="AD100" i="4"/>
  <c r="AD99" i="4"/>
  <c r="AD98" i="4"/>
  <c r="AD97" i="4"/>
  <c r="AD96" i="4"/>
  <c r="AD95" i="4"/>
  <c r="AD94" i="4"/>
  <c r="AB112" i="4"/>
  <c r="AB111" i="4"/>
  <c r="AB110" i="4"/>
  <c r="AB109" i="4"/>
  <c r="AB108" i="4"/>
  <c r="AB107" i="4"/>
  <c r="AB106" i="4"/>
  <c r="AB105" i="4"/>
  <c r="AB104" i="4"/>
  <c r="AB103" i="4"/>
  <c r="AB102" i="4"/>
  <c r="AB101" i="4"/>
  <c r="AB100" i="4"/>
  <c r="AB99" i="4"/>
  <c r="AB98" i="4"/>
  <c r="AB97" i="4"/>
  <c r="AB96" i="4"/>
  <c r="AB95" i="4"/>
  <c r="AB94" i="4"/>
  <c r="Z112" i="4"/>
  <c r="Z111" i="4"/>
  <c r="Z110" i="4"/>
  <c r="Z109" i="4"/>
  <c r="Z108" i="4"/>
  <c r="Z107" i="4"/>
  <c r="Z106" i="4"/>
  <c r="Z105" i="4"/>
  <c r="Z104" i="4"/>
  <c r="Z103" i="4"/>
  <c r="Z102" i="4"/>
  <c r="Z101" i="4"/>
  <c r="Z100" i="4"/>
  <c r="Z99" i="4"/>
  <c r="Z98" i="4"/>
  <c r="Z97" i="4"/>
  <c r="Z96" i="4"/>
  <c r="Z95" i="4"/>
  <c r="Z94" i="4"/>
  <c r="X112" i="4"/>
  <c r="X111" i="4"/>
  <c r="X110" i="4"/>
  <c r="X109" i="4"/>
  <c r="X108" i="4"/>
  <c r="X107" i="4"/>
  <c r="X106" i="4"/>
  <c r="X105" i="4"/>
  <c r="X104" i="4"/>
  <c r="X103" i="4"/>
  <c r="X102" i="4"/>
  <c r="X101" i="4"/>
  <c r="X100" i="4"/>
  <c r="X99" i="4"/>
  <c r="X98" i="4"/>
  <c r="X97" i="4"/>
  <c r="X96" i="4"/>
  <c r="X95" i="4"/>
  <c r="X94" i="4"/>
  <c r="V112" i="4"/>
  <c r="V111" i="4"/>
  <c r="V110" i="4"/>
  <c r="V109" i="4"/>
  <c r="V108" i="4"/>
  <c r="V107" i="4"/>
  <c r="V106" i="4"/>
  <c r="V105" i="4"/>
  <c r="V104" i="4"/>
  <c r="V103" i="4"/>
  <c r="V102" i="4"/>
  <c r="V101" i="4"/>
  <c r="V100" i="4"/>
  <c r="V99" i="4"/>
  <c r="V98" i="4"/>
  <c r="V97" i="4"/>
  <c r="V96" i="4"/>
  <c r="V95" i="4"/>
  <c r="V94" i="4"/>
  <c r="T112" i="4"/>
  <c r="T111" i="4"/>
  <c r="T110" i="4"/>
  <c r="T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R112" i="4"/>
  <c r="R111" i="4"/>
  <c r="R110" i="4"/>
  <c r="R109" i="4"/>
  <c r="R108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AD91" i="4"/>
  <c r="AD90" i="4"/>
  <c r="AD89" i="4"/>
  <c r="AD88" i="4"/>
  <c r="AD87" i="4"/>
  <c r="AD86" i="4"/>
  <c r="AD85" i="4"/>
  <c r="AD84" i="4"/>
  <c r="AD83" i="4"/>
  <c r="AD82" i="4"/>
  <c r="AD81" i="4"/>
  <c r="AB91" i="4"/>
  <c r="AB90" i="4"/>
  <c r="AB89" i="4"/>
  <c r="AB88" i="4"/>
  <c r="AB87" i="4"/>
  <c r="AB86" i="4"/>
  <c r="AB85" i="4"/>
  <c r="AB84" i="4"/>
  <c r="AB83" i="4"/>
  <c r="AB82" i="4"/>
  <c r="AB81" i="4"/>
  <c r="Z91" i="4"/>
  <c r="Z90" i="4"/>
  <c r="Z89" i="4"/>
  <c r="Z88" i="4"/>
  <c r="Z87" i="4"/>
  <c r="Z86" i="4"/>
  <c r="Z85" i="4"/>
  <c r="Z84" i="4"/>
  <c r="Z83" i="4"/>
  <c r="Z82" i="4"/>
  <c r="Z81" i="4"/>
  <c r="X91" i="4"/>
  <c r="X90" i="4"/>
  <c r="X89" i="4"/>
  <c r="X88" i="4"/>
  <c r="X87" i="4"/>
  <c r="X86" i="4"/>
  <c r="X85" i="4"/>
  <c r="X84" i="4"/>
  <c r="X83" i="4"/>
  <c r="X82" i="4"/>
  <c r="X81" i="4"/>
  <c r="V91" i="4"/>
  <c r="V90" i="4"/>
  <c r="V89" i="4"/>
  <c r="V88" i="4"/>
  <c r="V87" i="4"/>
  <c r="V86" i="4"/>
  <c r="V85" i="4"/>
  <c r="V84" i="4"/>
  <c r="V83" i="4"/>
  <c r="V82" i="4"/>
  <c r="V81" i="4"/>
  <c r="T91" i="4"/>
  <c r="T90" i="4"/>
  <c r="T89" i="4"/>
  <c r="T88" i="4"/>
  <c r="T87" i="4"/>
  <c r="T86" i="4"/>
  <c r="T85" i="4"/>
  <c r="T84" i="4"/>
  <c r="T83" i="4"/>
  <c r="T82" i="4"/>
  <c r="T81" i="4"/>
  <c r="R91" i="4"/>
  <c r="R90" i="4"/>
  <c r="R89" i="4"/>
  <c r="R88" i="4"/>
  <c r="R87" i="4"/>
  <c r="R86" i="4"/>
  <c r="R85" i="4"/>
  <c r="R84" i="4"/>
  <c r="R83" i="4"/>
  <c r="R82" i="4"/>
  <c r="R81" i="4"/>
  <c r="P91" i="4"/>
  <c r="P90" i="4"/>
  <c r="P89" i="4"/>
  <c r="P88" i="4"/>
  <c r="P87" i="4"/>
  <c r="P86" i="4"/>
  <c r="P85" i="4"/>
  <c r="P84" i="4"/>
  <c r="P83" i="4"/>
  <c r="P82" i="4"/>
  <c r="P81" i="4"/>
  <c r="M91" i="4"/>
  <c r="M90" i="4"/>
  <c r="M89" i="4"/>
  <c r="M88" i="4"/>
  <c r="M87" i="4"/>
  <c r="M86" i="4"/>
  <c r="M85" i="4"/>
  <c r="M84" i="4"/>
  <c r="M83" i="4"/>
  <c r="M82" i="4"/>
  <c r="M81" i="4"/>
  <c r="AD78" i="4"/>
  <c r="AD77" i="4"/>
  <c r="AD76" i="4"/>
  <c r="AD75" i="4"/>
  <c r="AD74" i="4"/>
  <c r="AD73" i="4"/>
  <c r="AD72" i="4"/>
  <c r="AD71" i="4"/>
  <c r="AD70" i="4"/>
  <c r="AD69" i="4"/>
  <c r="AD68" i="4"/>
  <c r="AD67" i="4"/>
  <c r="AD66" i="4"/>
  <c r="AD65" i="4"/>
  <c r="AD64" i="4"/>
  <c r="AD63" i="4"/>
  <c r="AD62" i="4"/>
  <c r="AD61" i="4"/>
  <c r="AD60" i="4"/>
  <c r="AD59" i="4"/>
  <c r="AD58" i="4"/>
  <c r="AB78" i="4"/>
  <c r="AB77" i="4"/>
  <c r="AB76" i="4"/>
  <c r="AB75" i="4"/>
  <c r="AB74" i="4"/>
  <c r="AB73" i="4"/>
  <c r="AB72" i="4"/>
  <c r="AB71" i="4"/>
  <c r="AB70" i="4"/>
  <c r="AB69" i="4"/>
  <c r="AB68" i="4"/>
  <c r="AB67" i="4"/>
  <c r="AB66" i="4"/>
  <c r="AB65" i="4"/>
  <c r="AB64" i="4"/>
  <c r="AB63" i="4"/>
  <c r="AB62" i="4"/>
  <c r="AB61" i="4"/>
  <c r="AB60" i="4"/>
  <c r="AB59" i="4"/>
  <c r="AB58" i="4"/>
  <c r="Z78" i="4"/>
  <c r="Z77" i="4"/>
  <c r="Z76" i="4"/>
  <c r="Z75" i="4"/>
  <c r="Z74" i="4"/>
  <c r="Z73" i="4"/>
  <c r="Z72" i="4"/>
  <c r="Z71" i="4"/>
  <c r="Z70" i="4"/>
  <c r="Z69" i="4"/>
  <c r="Z68" i="4"/>
  <c r="Z67" i="4"/>
  <c r="Z66" i="4"/>
  <c r="Z65" i="4"/>
  <c r="Z64" i="4"/>
  <c r="Z63" i="4"/>
  <c r="Z62" i="4"/>
  <c r="Z61" i="4"/>
  <c r="Z60" i="4"/>
  <c r="Z59" i="4"/>
  <c r="Z58" i="4"/>
  <c r="X78" i="4"/>
  <c r="X77" i="4"/>
  <c r="X76" i="4"/>
  <c r="X75" i="4"/>
  <c r="X74" i="4"/>
  <c r="X73" i="4"/>
  <c r="X72" i="4"/>
  <c r="X71" i="4"/>
  <c r="X70" i="4"/>
  <c r="X69" i="4"/>
  <c r="X68" i="4"/>
  <c r="X67" i="4"/>
  <c r="X66" i="4"/>
  <c r="X65" i="4"/>
  <c r="X64" i="4"/>
  <c r="X63" i="4"/>
  <c r="X62" i="4"/>
  <c r="X61" i="4"/>
  <c r="X60" i="4"/>
  <c r="X59" i="4"/>
  <c r="X58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AD55" i="4"/>
  <c r="AD54" i="4"/>
  <c r="AD53" i="4"/>
  <c r="AD52" i="4"/>
  <c r="AD51" i="4"/>
  <c r="AD50" i="4"/>
  <c r="AD49" i="4"/>
  <c r="AD48" i="4"/>
  <c r="AD47" i="4"/>
  <c r="AD46" i="4"/>
  <c r="AD45" i="4"/>
  <c r="AD44" i="4"/>
  <c r="AD43" i="4"/>
  <c r="AD42" i="4"/>
  <c r="AD41" i="4"/>
  <c r="AD40" i="4"/>
  <c r="AB55" i="4"/>
  <c r="AB54" i="4"/>
  <c r="AB53" i="4"/>
  <c r="AB52" i="4"/>
  <c r="AB51" i="4"/>
  <c r="AB50" i="4"/>
  <c r="AB49" i="4"/>
  <c r="AB48" i="4"/>
  <c r="AB47" i="4"/>
  <c r="AB46" i="4"/>
  <c r="AB45" i="4"/>
  <c r="AB44" i="4"/>
  <c r="AB43" i="4"/>
  <c r="AB42" i="4"/>
  <c r="AB41" i="4"/>
  <c r="AB40" i="4"/>
  <c r="Z55" i="4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X55" i="4"/>
  <c r="X54" i="4"/>
  <c r="X53" i="4"/>
  <c r="X52" i="4"/>
  <c r="X51" i="4"/>
  <c r="X50" i="4"/>
  <c r="X49" i="4"/>
  <c r="X48" i="4"/>
  <c r="X47" i="4"/>
  <c r="X46" i="4"/>
  <c r="X45" i="4"/>
  <c r="X44" i="4"/>
  <c r="X43" i="4"/>
  <c r="X42" i="4"/>
  <c r="X41" i="4"/>
  <c r="X40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AD37" i="4"/>
  <c r="AD36" i="4"/>
  <c r="AD35" i="4"/>
  <c r="AB37" i="4"/>
  <c r="AB36" i="4"/>
  <c r="AB35" i="4"/>
  <c r="Z37" i="4"/>
  <c r="Z36" i="4"/>
  <c r="Z35" i="4"/>
  <c r="X37" i="4"/>
  <c r="X36" i="4"/>
  <c r="X35" i="4"/>
  <c r="V37" i="4"/>
  <c r="V36" i="4"/>
  <c r="V35" i="4"/>
  <c r="T37" i="4"/>
  <c r="T36" i="4"/>
  <c r="T35" i="4"/>
  <c r="R37" i="4"/>
  <c r="R36" i="4"/>
  <c r="R35" i="4"/>
  <c r="P37" i="4"/>
  <c r="P36" i="4"/>
  <c r="P35" i="4"/>
  <c r="M37" i="4"/>
  <c r="M36" i="4"/>
  <c r="M35" i="4"/>
  <c r="A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K155" i="4"/>
  <c r="K154" i="4"/>
  <c r="K153" i="4"/>
  <c r="K152" i="4"/>
  <c r="K151" i="4"/>
  <c r="K150" i="4"/>
  <c r="K149" i="4"/>
  <c r="K148" i="4"/>
  <c r="K147" i="4"/>
  <c r="K146" i="4"/>
  <c r="K145" i="4"/>
  <c r="K142" i="4"/>
  <c r="K141" i="4"/>
  <c r="K140" i="4"/>
  <c r="K139" i="4"/>
  <c r="K138" i="4"/>
  <c r="K137" i="4"/>
  <c r="K136" i="4"/>
  <c r="K135" i="4"/>
  <c r="K134" i="4"/>
  <c r="K131" i="4"/>
  <c r="K130" i="4"/>
  <c r="K129" i="4"/>
  <c r="K128" i="4"/>
  <c r="K127" i="4"/>
  <c r="K126" i="4"/>
  <c r="K125" i="4"/>
  <c r="K124" i="4"/>
  <c r="K121" i="4"/>
  <c r="K120" i="4"/>
  <c r="K119" i="4"/>
  <c r="K118" i="4"/>
  <c r="K117" i="4"/>
  <c r="K116" i="4"/>
  <c r="K115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1" i="4"/>
  <c r="K90" i="4"/>
  <c r="K89" i="4"/>
  <c r="K88" i="4"/>
  <c r="K87" i="4"/>
  <c r="K86" i="4"/>
  <c r="K85" i="4"/>
  <c r="K84" i="4"/>
  <c r="K83" i="4"/>
  <c r="K82" i="4"/>
  <c r="K81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7" i="4"/>
  <c r="K36" i="4"/>
  <c r="K35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I155" i="4"/>
  <c r="I154" i="4"/>
  <c r="I153" i="4"/>
  <c r="I152" i="4"/>
  <c r="I151" i="4"/>
  <c r="I150" i="4"/>
  <c r="I149" i="4"/>
  <c r="I148" i="4"/>
  <c r="I147" i="4"/>
  <c r="I146" i="4"/>
  <c r="I145" i="4"/>
  <c r="I142" i="4"/>
  <c r="I141" i="4"/>
  <c r="I140" i="4"/>
  <c r="I139" i="4"/>
  <c r="I138" i="4"/>
  <c r="I137" i="4"/>
  <c r="I136" i="4"/>
  <c r="I135" i="4"/>
  <c r="I134" i="4"/>
  <c r="I131" i="4"/>
  <c r="I130" i="4"/>
  <c r="I129" i="4"/>
  <c r="I128" i="4"/>
  <c r="I127" i="4"/>
  <c r="I126" i="4"/>
  <c r="I125" i="4"/>
  <c r="I124" i="4"/>
  <c r="I121" i="4"/>
  <c r="I120" i="4"/>
  <c r="I119" i="4"/>
  <c r="I118" i="4"/>
  <c r="I117" i="4"/>
  <c r="I116" i="4"/>
  <c r="I115" i="4"/>
  <c r="I94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1" i="4"/>
  <c r="I90" i="4"/>
  <c r="I89" i="4"/>
  <c r="I88" i="4"/>
  <c r="I87" i="4"/>
  <c r="I86" i="4"/>
  <c r="I85" i="4"/>
  <c r="I84" i="4"/>
  <c r="I83" i="4"/>
  <c r="I82" i="4"/>
  <c r="I81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7" i="4"/>
  <c r="I36" i="4"/>
  <c r="I35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</calcChain>
</file>

<file path=xl/sharedStrings.xml><?xml version="1.0" encoding="utf-8"?>
<sst xmlns="http://schemas.openxmlformats.org/spreadsheetml/2006/main" count="197" uniqueCount="166">
  <si>
    <t>２３．配水池容量及び管延長等（簡易水道）</t>
    <rPh sb="3" eb="5">
      <t>ハイスイ</t>
    </rPh>
    <rPh sb="5" eb="6">
      <t>イケ</t>
    </rPh>
    <rPh sb="6" eb="8">
      <t>ヨウリョウ</t>
    </rPh>
    <rPh sb="8" eb="9">
      <t>オヨ</t>
    </rPh>
    <rPh sb="10" eb="11">
      <t>カン</t>
    </rPh>
    <rPh sb="11" eb="13">
      <t>エンチョウ</t>
    </rPh>
    <rPh sb="13" eb="14">
      <t>トウ</t>
    </rPh>
    <rPh sb="15" eb="17">
      <t>カンイ</t>
    </rPh>
    <rPh sb="17" eb="19">
      <t>スイドウ</t>
    </rPh>
    <phoneticPr fontId="4"/>
  </si>
  <si>
    <t>番号</t>
    <rPh sb="0" eb="2">
      <t>バンゴウ</t>
    </rPh>
    <phoneticPr fontId="4"/>
  </si>
  <si>
    <t>配水池</t>
    <phoneticPr fontId="4"/>
  </si>
  <si>
    <t>導水管
延長
（m）</t>
    <rPh sb="4" eb="6">
      <t>エンチョウ</t>
    </rPh>
    <phoneticPr fontId="4"/>
  </si>
  <si>
    <t>送水管
延長
（m）</t>
    <rPh sb="4" eb="6">
      <t>エンチョウ</t>
    </rPh>
    <phoneticPr fontId="4"/>
  </si>
  <si>
    <t>配水管
延長
（m）</t>
    <rPh sb="4" eb="6">
      <t>エンチョウ</t>
    </rPh>
    <phoneticPr fontId="4"/>
  </si>
  <si>
    <t>総延長
（m）</t>
    <phoneticPr fontId="4"/>
  </si>
  <si>
    <t>管種別延長</t>
    <phoneticPr fontId="4"/>
  </si>
  <si>
    <t>うち
耐震管延長</t>
    <rPh sb="3" eb="5">
      <t>タイシン</t>
    </rPh>
    <rPh sb="5" eb="6">
      <t>カン</t>
    </rPh>
    <rPh sb="6" eb="8">
      <t>エンチョウ</t>
    </rPh>
    <phoneticPr fontId="4"/>
  </si>
  <si>
    <t>鋳鉄管</t>
    <rPh sb="0" eb="2">
      <t>チュウテツ</t>
    </rPh>
    <rPh sb="2" eb="3">
      <t>カン</t>
    </rPh>
    <phoneticPr fontId="4"/>
  </si>
  <si>
    <t>ダクタイル鋳鉄管</t>
    <rPh sb="5" eb="7">
      <t>チュウテツ</t>
    </rPh>
    <rPh sb="7" eb="8">
      <t>カン</t>
    </rPh>
    <phoneticPr fontId="4"/>
  </si>
  <si>
    <t>鋼管</t>
    <rPh sb="0" eb="2">
      <t>コウカン</t>
    </rPh>
    <phoneticPr fontId="4"/>
  </si>
  <si>
    <t>石綿セメント管</t>
    <rPh sb="0" eb="2">
      <t>セキメン</t>
    </rPh>
    <rPh sb="6" eb="7">
      <t>カン</t>
    </rPh>
    <phoneticPr fontId="4"/>
  </si>
  <si>
    <t>硬質塩化ビニル管</t>
    <rPh sb="0" eb="2">
      <t>コウシツ</t>
    </rPh>
    <rPh sb="2" eb="4">
      <t>エンカ</t>
    </rPh>
    <rPh sb="7" eb="8">
      <t>カン</t>
    </rPh>
    <phoneticPr fontId="4"/>
  </si>
  <si>
    <t>コンクリート管</t>
    <rPh sb="6" eb="7">
      <t>カン</t>
    </rPh>
    <phoneticPr fontId="4"/>
  </si>
  <si>
    <t>鉛管</t>
    <rPh sb="0" eb="1">
      <t>ナマリ</t>
    </rPh>
    <rPh sb="1" eb="2">
      <t>カン</t>
    </rPh>
    <phoneticPr fontId="4"/>
  </si>
  <si>
    <t>ポリエチレン管</t>
    <rPh sb="6" eb="7">
      <t>カン</t>
    </rPh>
    <phoneticPr fontId="4"/>
  </si>
  <si>
    <t>その他</t>
    <phoneticPr fontId="4"/>
  </si>
  <si>
    <t>数</t>
  </si>
  <si>
    <r>
      <t>有効容量（m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0" eb="2">
      <t>ユウコウ</t>
    </rPh>
    <phoneticPr fontId="4"/>
  </si>
  <si>
    <t>延長
（m）</t>
    <rPh sb="0" eb="2">
      <t>エンチョウ</t>
    </rPh>
    <phoneticPr fontId="4"/>
  </si>
  <si>
    <t>割合（%）</t>
    <rPh sb="0" eb="2">
      <t>ワリアイ</t>
    </rPh>
    <phoneticPr fontId="4"/>
  </si>
  <si>
    <t>佐久</t>
  </si>
  <si>
    <t>菱野</t>
  </si>
  <si>
    <t>三区</t>
  </si>
  <si>
    <t>川平</t>
  </si>
  <si>
    <t>親沢</t>
  </si>
  <si>
    <t>シャトレーゼリゾート八ヶ岳</t>
  </si>
  <si>
    <t>川上村</t>
    <rPh sb="0" eb="2">
      <t>カワカミ</t>
    </rPh>
    <rPh sb="2" eb="3">
      <t>ムラ</t>
    </rPh>
    <phoneticPr fontId="4"/>
  </si>
  <si>
    <t>南相木村</t>
  </si>
  <si>
    <t>北相木村</t>
  </si>
  <si>
    <t>高瀬沢</t>
  </si>
  <si>
    <t>丸紅南軽井沢</t>
  </si>
  <si>
    <t>太陽の森</t>
  </si>
  <si>
    <t>離山</t>
  </si>
  <si>
    <t>軽井沢湖畔保養地</t>
  </si>
  <si>
    <t>千ヶ滝</t>
  </si>
  <si>
    <t>三井不動産中軽井沢別荘地</t>
  </si>
  <si>
    <t>太平洋興発軽井沢別荘地</t>
  </si>
  <si>
    <t>八風の郷</t>
  </si>
  <si>
    <t>土屋別荘地</t>
  </si>
  <si>
    <t>旧軽井沢倶楽部</t>
  </si>
  <si>
    <t>姥、中尾</t>
  </si>
  <si>
    <t>夢の平</t>
  </si>
  <si>
    <t>白樺湖</t>
  </si>
  <si>
    <t>計</t>
    <rPh sb="0" eb="1">
      <t>ケイ</t>
    </rPh>
    <phoneticPr fontId="4"/>
  </si>
  <si>
    <t>鹿教湯</t>
  </si>
  <si>
    <t>真田いずみの森</t>
  </si>
  <si>
    <t>青木村</t>
  </si>
  <si>
    <t>諏訪</t>
  </si>
  <si>
    <t>山ノ神</t>
  </si>
  <si>
    <t>霧ヶ峰</t>
  </si>
  <si>
    <t>上野</t>
  </si>
  <si>
    <t>後山</t>
  </si>
  <si>
    <t>ピラタスの丘</t>
  </si>
  <si>
    <t>蓼科高原別荘地</t>
  </si>
  <si>
    <t>蓼科向城台別荘地</t>
  </si>
  <si>
    <t>白樺高原緑の村</t>
  </si>
  <si>
    <t>三井の森いずみ平</t>
  </si>
  <si>
    <t>車山高原</t>
  </si>
  <si>
    <t>美濃戸地区</t>
  </si>
  <si>
    <t>ヴィラ奥蓼科</t>
  </si>
  <si>
    <t>鏡湖</t>
  </si>
  <si>
    <t>鹿山</t>
  </si>
  <si>
    <t>丸山</t>
  </si>
  <si>
    <t>上伊那</t>
  </si>
  <si>
    <t>上新山</t>
  </si>
  <si>
    <t>下新山</t>
  </si>
  <si>
    <t>ますみヶ丘</t>
  </si>
  <si>
    <t>長谷</t>
  </si>
  <si>
    <t>高遠町第一</t>
  </si>
  <si>
    <t>高遠町第二</t>
  </si>
  <si>
    <t>高遠町黒沢</t>
  </si>
  <si>
    <t>高遠町御堂垣外</t>
  </si>
  <si>
    <t>高遠町片倉</t>
  </si>
  <si>
    <t>川上</t>
  </si>
  <si>
    <t>門前</t>
  </si>
  <si>
    <t>下横川</t>
  </si>
  <si>
    <t>渡戸</t>
  </si>
  <si>
    <t>鴻ノ田</t>
  </si>
  <si>
    <t>唐木沢</t>
  </si>
  <si>
    <t>長岡</t>
  </si>
  <si>
    <t>上棚</t>
  </si>
  <si>
    <t>鹿垣</t>
  </si>
  <si>
    <t>日曽利</t>
  </si>
  <si>
    <t>神子柴</t>
  </si>
  <si>
    <t>遠山</t>
  </si>
  <si>
    <t>山吹</t>
  </si>
  <si>
    <t>平谷村</t>
  </si>
  <si>
    <t>根羽</t>
  </si>
  <si>
    <t>小戸名</t>
  </si>
  <si>
    <t>下條村</t>
  </si>
  <si>
    <t>売木村</t>
  </si>
  <si>
    <t>泰阜村</t>
  </si>
  <si>
    <t>北部</t>
  </si>
  <si>
    <t>木曽</t>
  </si>
  <si>
    <t>上松</t>
  </si>
  <si>
    <t>宇山</t>
  </si>
  <si>
    <t>黒川</t>
  </si>
  <si>
    <t>熊沢</t>
  </si>
  <si>
    <t>中央部</t>
  </si>
  <si>
    <t>三岳</t>
  </si>
  <si>
    <t>日義</t>
  </si>
  <si>
    <t>末川</t>
  </si>
  <si>
    <t>開田高原</t>
  </si>
  <si>
    <t>冷川</t>
  </si>
  <si>
    <t>木曽駒高原</t>
  </si>
  <si>
    <t>王滝村</t>
  </si>
  <si>
    <t>滝越</t>
  </si>
  <si>
    <t>九蔵</t>
  </si>
  <si>
    <t>おんたけ高原</t>
  </si>
  <si>
    <t>大桑村</t>
  </si>
  <si>
    <t>赤松</t>
  </si>
  <si>
    <t>有明高原D4地区</t>
  </si>
  <si>
    <t>麻績村</t>
  </si>
  <si>
    <t>生坂村</t>
  </si>
  <si>
    <t>清水高原</t>
  </si>
  <si>
    <t>朝日村</t>
  </si>
  <si>
    <t>八坂</t>
  </si>
  <si>
    <t>美麻</t>
  </si>
  <si>
    <t>青木</t>
  </si>
  <si>
    <t>中綱</t>
  </si>
  <si>
    <t>一津</t>
  </si>
  <si>
    <t>広津</t>
  </si>
  <si>
    <t>清水山</t>
  </si>
  <si>
    <t>長野</t>
  </si>
  <si>
    <t>寺町北部</t>
  </si>
  <si>
    <t>中社</t>
  </si>
  <si>
    <t>峰の原</t>
  </si>
  <si>
    <t>網掛</t>
  </si>
  <si>
    <t>野尻湖高原緑の村</t>
  </si>
  <si>
    <t>斑尾東急リゾート</t>
  </si>
  <si>
    <t>飯綱牟礼ｴｺｰﾗﾝﾄﾞ</t>
  </si>
  <si>
    <t>小川村</t>
  </si>
  <si>
    <t>北信</t>
  </si>
  <si>
    <t>斑尾</t>
  </si>
  <si>
    <t>熟平</t>
  </si>
  <si>
    <t>丸池</t>
  </si>
  <si>
    <t>高社</t>
  </si>
  <si>
    <t>馬曲</t>
  </si>
  <si>
    <t>上ノ平</t>
  </si>
  <si>
    <t>平林・虫生</t>
  </si>
  <si>
    <t>七ヶ巻</t>
  </si>
  <si>
    <t>東大滝</t>
  </si>
  <si>
    <t>全県</t>
    <rPh sb="0" eb="1">
      <t>ゼン</t>
    </rPh>
    <rPh sb="1" eb="2">
      <t>ケン</t>
    </rPh>
    <phoneticPr fontId="4"/>
  </si>
  <si>
    <t>事業名</t>
    <phoneticPr fontId="4"/>
  </si>
  <si>
    <t>松本</t>
    <rPh sb="0" eb="2">
      <t>マツモト</t>
    </rPh>
    <phoneticPr fontId="3"/>
  </si>
  <si>
    <t>宿岩</t>
  </si>
  <si>
    <t>八千穂高原</t>
  </si>
  <si>
    <t>割合（%）</t>
  </si>
  <si>
    <t>地域振興局</t>
    <rPh sb="0" eb="5">
      <t>チイキシンコウキョク</t>
    </rPh>
    <phoneticPr fontId="4"/>
  </si>
  <si>
    <t>うぐいすの森自治会</t>
    <rPh sb="5" eb="6">
      <t>モリ</t>
    </rPh>
    <rPh sb="6" eb="9">
      <t>ジチカイ</t>
    </rPh>
    <phoneticPr fontId="3"/>
  </si>
  <si>
    <t>南牧村</t>
    <rPh sb="0" eb="3">
      <t>ミナミマキムラ</t>
    </rPh>
    <phoneticPr fontId="3"/>
  </si>
  <si>
    <t>霧ヶ峰ビバルデの丘</t>
  </si>
  <si>
    <t>阿南町</t>
  </si>
  <si>
    <t>天龍村</t>
  </si>
  <si>
    <t>大鹿村</t>
  </si>
  <si>
    <t>南木曽町</t>
  </si>
  <si>
    <t>木祖村</t>
  </si>
  <si>
    <t>筑北村</t>
  </si>
  <si>
    <t>小谷村</t>
  </si>
  <si>
    <t>千曲高原開発㈱</t>
  </si>
  <si>
    <t>栄村</t>
  </si>
  <si>
    <t>上田</t>
    <rPh sb="0" eb="2">
      <t>ウエダ</t>
    </rPh>
    <phoneticPr fontId="4"/>
  </si>
  <si>
    <t>南信州</t>
    <rPh sb="0" eb="1">
      <t>ミナミ</t>
    </rPh>
    <rPh sb="1" eb="3">
      <t>シンシュウ</t>
    </rPh>
    <phoneticPr fontId="4"/>
  </si>
  <si>
    <t>北アルプス</t>
    <rPh sb="0" eb="1">
      <t>キタ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</si>
</sst>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0.0%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38" fontId="2" fillId="0" borderId="0" xfId="1" applyFont="1" applyProtection="1">
      <alignment vertical="center"/>
    </xf>
    <xf numFmtId="38" fontId="2" fillId="0" borderId="0" xfId="1" applyFont="1" applyFill="1" applyProtection="1">
      <alignment vertical="center"/>
    </xf>
    <xf numFmtId="38" fontId="2" fillId="0" borderId="0" xfId="1" applyNumberFormat="1" applyFont="1" applyProtection="1">
      <alignment vertical="center"/>
    </xf>
    <xf numFmtId="176" fontId="2" fillId="0" borderId="0" xfId="1" applyNumberFormat="1" applyFont="1" applyProtection="1">
      <alignment vertical="center"/>
    </xf>
    <xf numFmtId="38" fontId="5" fillId="2" borderId="2" xfId="1" applyFont="1" applyFill="1" applyBorder="1" applyAlignment="1" applyProtection="1">
      <alignment horizontal="center" vertical="center" wrapText="1"/>
    </xf>
    <xf numFmtId="176" fontId="5" fillId="2" borderId="2" xfId="1" applyNumberFormat="1" applyFont="1" applyFill="1" applyBorder="1" applyAlignment="1" applyProtection="1">
      <alignment horizontal="center" vertical="center" wrapText="1"/>
    </xf>
    <xf numFmtId="38" fontId="5" fillId="3" borderId="12" xfId="1" applyFont="1" applyFill="1" applyBorder="1">
      <alignment vertical="center"/>
    </xf>
    <xf numFmtId="38" fontId="5" fillId="3" borderId="12" xfId="1" applyFont="1" applyFill="1" applyBorder="1" applyAlignment="1">
      <alignment vertical="center"/>
    </xf>
    <xf numFmtId="38" fontId="5" fillId="3" borderId="12" xfId="1" applyNumberFormat="1" applyFont="1" applyFill="1" applyBorder="1">
      <alignment vertical="center"/>
    </xf>
    <xf numFmtId="38" fontId="5" fillId="3" borderId="12" xfId="1" applyNumberFormat="1" applyFont="1" applyFill="1" applyBorder="1" applyProtection="1">
      <alignment vertical="center"/>
    </xf>
    <xf numFmtId="38" fontId="5" fillId="3" borderId="13" xfId="1" applyFont="1" applyFill="1" applyBorder="1">
      <alignment vertical="center"/>
    </xf>
    <xf numFmtId="38" fontId="5" fillId="3" borderId="13" xfId="1" applyFont="1" applyFill="1" applyBorder="1" applyAlignment="1">
      <alignment vertical="center"/>
    </xf>
    <xf numFmtId="38" fontId="5" fillId="3" borderId="13" xfId="1" applyNumberFormat="1" applyFont="1" applyFill="1" applyBorder="1">
      <alignment vertical="center"/>
    </xf>
    <xf numFmtId="38" fontId="5" fillId="3" borderId="13" xfId="1" applyNumberFormat="1" applyFont="1" applyFill="1" applyBorder="1" applyAlignment="1">
      <alignment vertical="center"/>
    </xf>
    <xf numFmtId="38" fontId="5" fillId="3" borderId="13" xfId="1" applyNumberFormat="1" applyFont="1" applyFill="1" applyBorder="1" applyAlignment="1">
      <alignment horizontal="right" vertical="center"/>
    </xf>
    <xf numFmtId="38" fontId="5" fillId="3" borderId="12" xfId="1" applyNumberFormat="1" applyFont="1" applyFill="1" applyBorder="1" applyAlignment="1">
      <alignment vertical="center"/>
    </xf>
    <xf numFmtId="38" fontId="5" fillId="3" borderId="12" xfId="1" applyNumberFormat="1" applyFont="1" applyFill="1" applyBorder="1" applyAlignment="1">
      <alignment horizontal="right" vertical="center"/>
    </xf>
    <xf numFmtId="38" fontId="5" fillId="3" borderId="14" xfId="1" applyFont="1" applyFill="1" applyBorder="1">
      <alignment vertical="center"/>
    </xf>
    <xf numFmtId="38" fontId="5" fillId="3" borderId="14" xfId="1" applyFont="1" applyFill="1" applyBorder="1" applyAlignment="1">
      <alignment vertical="center"/>
    </xf>
    <xf numFmtId="38" fontId="5" fillId="3" borderId="14" xfId="1" applyNumberFormat="1" applyFont="1" applyFill="1" applyBorder="1">
      <alignment vertical="center"/>
    </xf>
    <xf numFmtId="38" fontId="5" fillId="3" borderId="14" xfId="1" applyNumberFormat="1" applyFont="1" applyFill="1" applyBorder="1" applyAlignment="1">
      <alignment vertical="center"/>
    </xf>
    <xf numFmtId="38" fontId="5" fillId="3" borderId="14" xfId="1" applyNumberFormat="1" applyFont="1" applyFill="1" applyBorder="1" applyAlignment="1">
      <alignment horizontal="right" vertical="center"/>
    </xf>
    <xf numFmtId="38" fontId="5" fillId="3" borderId="15" xfId="1" applyFont="1" applyFill="1" applyBorder="1" applyAlignment="1">
      <alignment vertical="center"/>
    </xf>
    <xf numFmtId="38" fontId="5" fillId="3" borderId="15" xfId="1" applyNumberFormat="1" applyFont="1" applyFill="1" applyBorder="1">
      <alignment vertical="center"/>
    </xf>
    <xf numFmtId="38" fontId="5" fillId="3" borderId="15" xfId="1" applyNumberFormat="1" applyFont="1" applyFill="1" applyBorder="1" applyAlignment="1">
      <alignment vertical="center"/>
    </xf>
    <xf numFmtId="38" fontId="5" fillId="3" borderId="15" xfId="1" applyFont="1" applyFill="1" applyBorder="1">
      <alignment vertical="center"/>
    </xf>
    <xf numFmtId="38" fontId="5" fillId="3" borderId="15" xfId="1" applyNumberFormat="1" applyFont="1" applyFill="1" applyBorder="1" applyAlignment="1">
      <alignment horizontal="right" vertical="center"/>
    </xf>
    <xf numFmtId="38" fontId="5" fillId="0" borderId="14" xfId="1" applyFont="1" applyFill="1" applyBorder="1">
      <alignment vertical="center"/>
    </xf>
    <xf numFmtId="38" fontId="5" fillId="0" borderId="16" xfId="1" applyFont="1" applyFill="1" applyBorder="1">
      <alignment vertical="center"/>
    </xf>
    <xf numFmtId="38" fontId="5" fillId="0" borderId="15" xfId="1" applyFont="1" applyFill="1" applyBorder="1">
      <alignment vertical="center"/>
    </xf>
    <xf numFmtId="38" fontId="5" fillId="3" borderId="16" xfId="1" applyFont="1" applyFill="1" applyBorder="1">
      <alignment vertical="center"/>
    </xf>
    <xf numFmtId="38" fontId="5" fillId="3" borderId="16" xfId="1" applyFont="1" applyFill="1" applyBorder="1" applyAlignment="1">
      <alignment vertical="center"/>
    </xf>
    <xf numFmtId="38" fontId="5" fillId="3" borderId="16" xfId="1" applyNumberFormat="1" applyFont="1" applyFill="1" applyBorder="1">
      <alignment vertical="center"/>
    </xf>
    <xf numFmtId="38" fontId="5" fillId="3" borderId="16" xfId="1" applyNumberFormat="1" applyFont="1" applyFill="1" applyBorder="1" applyAlignment="1">
      <alignment vertical="center"/>
    </xf>
    <xf numFmtId="38" fontId="5" fillId="3" borderId="16" xfId="1" applyNumberFormat="1" applyFont="1" applyFill="1" applyBorder="1" applyAlignment="1">
      <alignment horizontal="right" vertical="center"/>
    </xf>
    <xf numFmtId="38" fontId="5" fillId="3" borderId="6" xfId="1" applyFont="1" applyFill="1" applyBorder="1">
      <alignment vertical="center"/>
    </xf>
    <xf numFmtId="38" fontId="5" fillId="0" borderId="6" xfId="1" applyFont="1" applyFill="1" applyBorder="1">
      <alignment vertical="center"/>
    </xf>
    <xf numFmtId="38" fontId="5" fillId="3" borderId="6" xfId="1" applyFont="1" applyFill="1" applyBorder="1" applyAlignment="1">
      <alignment vertical="center"/>
    </xf>
    <xf numFmtId="38" fontId="5" fillId="3" borderId="6" xfId="1" applyNumberFormat="1" applyFont="1" applyFill="1" applyBorder="1">
      <alignment vertical="center"/>
    </xf>
    <xf numFmtId="38" fontId="5" fillId="3" borderId="6" xfId="1" applyNumberFormat="1" applyFont="1" applyFill="1" applyBorder="1" applyAlignment="1">
      <alignment vertical="center"/>
    </xf>
    <xf numFmtId="38" fontId="5" fillId="3" borderId="2" xfId="1" applyFont="1" applyFill="1" applyBorder="1">
      <alignment vertical="center"/>
    </xf>
    <xf numFmtId="38" fontId="5" fillId="0" borderId="2" xfId="1" applyFont="1" applyFill="1" applyBorder="1">
      <alignment vertical="center"/>
    </xf>
    <xf numFmtId="38" fontId="5" fillId="3" borderId="2" xfId="1" applyFont="1" applyFill="1" applyBorder="1" applyAlignment="1">
      <alignment vertical="center"/>
    </xf>
    <xf numFmtId="38" fontId="5" fillId="3" borderId="2" xfId="1" applyNumberFormat="1" applyFont="1" applyFill="1" applyBorder="1">
      <alignment vertical="center"/>
    </xf>
    <xf numFmtId="38" fontId="5" fillId="3" borderId="2" xfId="1" applyNumberFormat="1" applyFont="1" applyFill="1" applyBorder="1" applyAlignment="1">
      <alignment vertical="center"/>
    </xf>
    <xf numFmtId="38" fontId="5" fillId="3" borderId="2" xfId="1" applyNumberFormat="1" applyFont="1" applyFill="1" applyBorder="1" applyAlignment="1">
      <alignment horizontal="right" vertical="center"/>
    </xf>
    <xf numFmtId="38" fontId="5" fillId="0" borderId="9" xfId="1" applyFont="1" applyFill="1" applyBorder="1">
      <alignment vertical="center"/>
    </xf>
    <xf numFmtId="38" fontId="5" fillId="3" borderId="1" xfId="1" applyFont="1" applyFill="1" applyBorder="1">
      <alignment vertical="center"/>
    </xf>
    <xf numFmtId="38" fontId="5" fillId="4" borderId="19" xfId="1" applyFont="1" applyFill="1" applyBorder="1" applyProtection="1">
      <alignment vertical="center"/>
    </xf>
    <xf numFmtId="38" fontId="5" fillId="4" borderId="20" xfId="1" applyFont="1" applyFill="1" applyBorder="1" applyAlignment="1" applyProtection="1">
      <alignment vertical="center" wrapText="1"/>
    </xf>
    <xf numFmtId="38" fontId="7" fillId="4" borderId="21" xfId="1" applyFont="1" applyFill="1" applyBorder="1" applyAlignment="1" applyProtection="1">
      <alignment vertical="center" wrapText="1"/>
    </xf>
    <xf numFmtId="38" fontId="7" fillId="4" borderId="21" xfId="1" applyNumberFormat="1" applyFont="1" applyFill="1" applyBorder="1" applyAlignment="1" applyProtection="1">
      <alignment vertical="center" wrapText="1"/>
    </xf>
    <xf numFmtId="38" fontId="5" fillId="4" borderId="22" xfId="1" applyFont="1" applyFill="1" applyBorder="1" applyProtection="1">
      <alignment vertical="center"/>
    </xf>
    <xf numFmtId="38" fontId="5" fillId="4" borderId="23" xfId="1" applyFont="1" applyFill="1" applyBorder="1" applyAlignment="1" applyProtection="1">
      <alignment vertical="center" wrapText="1"/>
    </xf>
    <xf numFmtId="38" fontId="7" fillId="4" borderId="16" xfId="1" applyFont="1" applyFill="1" applyBorder="1" applyAlignment="1" applyProtection="1">
      <alignment vertical="center" wrapText="1"/>
    </xf>
    <xf numFmtId="38" fontId="7" fillId="4" borderId="16" xfId="1" applyNumberFormat="1" applyFont="1" applyFill="1" applyBorder="1" applyProtection="1">
      <alignment vertical="center"/>
    </xf>
    <xf numFmtId="38" fontId="7" fillId="4" borderId="16" xfId="1" applyNumberFormat="1" applyFont="1" applyFill="1" applyBorder="1" applyAlignment="1" applyProtection="1">
      <alignment vertical="center"/>
    </xf>
    <xf numFmtId="38" fontId="7" fillId="4" borderId="16" xfId="1" applyFont="1" applyFill="1" applyBorder="1" applyProtection="1">
      <alignment vertical="center"/>
    </xf>
    <xf numFmtId="176" fontId="7" fillId="4" borderId="16" xfId="1" applyNumberFormat="1" applyFont="1" applyFill="1" applyBorder="1" applyProtection="1">
      <alignment vertical="center"/>
    </xf>
    <xf numFmtId="176" fontId="7" fillId="4" borderId="16" xfId="1" applyNumberFormat="1" applyFont="1" applyFill="1" applyBorder="1" applyAlignment="1" applyProtection="1">
      <alignment horizontal="right" vertical="center"/>
    </xf>
    <xf numFmtId="38" fontId="7" fillId="4" borderId="16" xfId="1" applyNumberFormat="1" applyFont="1" applyFill="1" applyBorder="1" applyAlignment="1" applyProtection="1">
      <alignment horizontal="right" vertical="center"/>
    </xf>
    <xf numFmtId="0" fontId="8" fillId="3" borderId="12" xfId="0" applyFont="1" applyFill="1" applyBorder="1">
      <alignment vertical="center"/>
    </xf>
    <xf numFmtId="0" fontId="8" fillId="3" borderId="14" xfId="0" applyFont="1" applyFill="1" applyBorder="1">
      <alignment vertical="center"/>
    </xf>
    <xf numFmtId="0" fontId="8" fillId="3" borderId="16" xfId="0" applyFont="1" applyFill="1" applyBorder="1">
      <alignment vertical="center"/>
    </xf>
    <xf numFmtId="38" fontId="5" fillId="3" borderId="9" xfId="1" applyFont="1" applyFill="1" applyBorder="1">
      <alignment vertical="center"/>
    </xf>
    <xf numFmtId="38" fontId="5" fillId="0" borderId="24" xfId="1" applyFont="1" applyFill="1" applyBorder="1">
      <alignment vertical="center"/>
    </xf>
    <xf numFmtId="38" fontId="5" fillId="3" borderId="24" xfId="1" applyFont="1" applyFill="1" applyBorder="1" applyAlignment="1">
      <alignment vertical="center"/>
    </xf>
    <xf numFmtId="38" fontId="5" fillId="3" borderId="24" xfId="1" applyNumberFormat="1" applyFont="1" applyFill="1" applyBorder="1">
      <alignment vertical="center"/>
    </xf>
    <xf numFmtId="38" fontId="5" fillId="3" borderId="24" xfId="1" applyNumberFormat="1" applyFont="1" applyFill="1" applyBorder="1" applyAlignment="1">
      <alignment vertical="center"/>
    </xf>
    <xf numFmtId="38" fontId="5" fillId="3" borderId="24" xfId="1" applyFont="1" applyFill="1" applyBorder="1">
      <alignment vertical="center"/>
    </xf>
    <xf numFmtId="38" fontId="5" fillId="3" borderId="24" xfId="1" applyNumberFormat="1" applyFont="1" applyFill="1" applyBorder="1" applyAlignment="1">
      <alignment horizontal="right" vertical="center"/>
    </xf>
    <xf numFmtId="38" fontId="5" fillId="3" borderId="6" xfId="1" applyNumberFormat="1" applyFont="1" applyFill="1" applyBorder="1" applyAlignment="1">
      <alignment horizontal="right" vertical="center"/>
    </xf>
    <xf numFmtId="38" fontId="5" fillId="3" borderId="9" xfId="1" applyFont="1" applyFill="1" applyBorder="1" applyAlignment="1">
      <alignment vertical="center"/>
    </xf>
    <xf numFmtId="38" fontId="5" fillId="3" borderId="9" xfId="1" applyNumberFormat="1" applyFont="1" applyFill="1" applyBorder="1">
      <alignment vertical="center"/>
    </xf>
    <xf numFmtId="38" fontId="5" fillId="3" borderId="9" xfId="1" applyNumberFormat="1" applyFont="1" applyFill="1" applyBorder="1" applyAlignment="1">
      <alignment vertical="center"/>
    </xf>
    <xf numFmtId="38" fontId="5" fillId="3" borderId="9" xfId="1" applyNumberFormat="1" applyFont="1" applyFill="1" applyBorder="1" applyAlignment="1">
      <alignment horizontal="right" vertical="center"/>
    </xf>
    <xf numFmtId="38" fontId="7" fillId="4" borderId="16" xfId="1" applyFont="1" applyFill="1" applyBorder="1">
      <alignment vertical="center"/>
    </xf>
    <xf numFmtId="176" fontId="7" fillId="4" borderId="16" xfId="1" applyNumberFormat="1" applyFont="1" applyFill="1" applyBorder="1">
      <alignment vertical="center"/>
    </xf>
    <xf numFmtId="38" fontId="7" fillId="4" borderId="16" xfId="1" applyNumberFormat="1" applyFont="1" applyFill="1" applyBorder="1">
      <alignment vertical="center"/>
    </xf>
    <xf numFmtId="176" fontId="7" fillId="4" borderId="16" xfId="1" applyNumberFormat="1" applyFont="1" applyFill="1" applyBorder="1" applyAlignment="1">
      <alignment horizontal="right" vertical="center"/>
    </xf>
    <xf numFmtId="38" fontId="7" fillId="4" borderId="16" xfId="1" applyNumberFormat="1" applyFont="1" applyFill="1" applyBorder="1" applyAlignment="1">
      <alignment horizontal="right" vertical="center"/>
    </xf>
    <xf numFmtId="38" fontId="5" fillId="3" borderId="15" xfId="1" applyFont="1" applyFill="1" applyBorder="1" applyAlignment="1" applyProtection="1">
      <alignment vertical="center" wrapText="1"/>
    </xf>
    <xf numFmtId="38" fontId="5" fillId="3" borderId="15" xfId="1" applyNumberFormat="1" applyFont="1" applyFill="1" applyBorder="1" applyProtection="1">
      <alignment vertical="center"/>
    </xf>
    <xf numFmtId="38" fontId="5" fillId="3" borderId="15" xfId="1" applyNumberFormat="1" applyFont="1" applyFill="1" applyBorder="1" applyAlignment="1" applyProtection="1">
      <alignment vertical="center"/>
    </xf>
    <xf numFmtId="38" fontId="5" fillId="3" borderId="15" xfId="1" applyFont="1" applyFill="1" applyBorder="1" applyProtection="1">
      <alignment vertical="center"/>
    </xf>
    <xf numFmtId="38" fontId="5" fillId="3" borderId="15" xfId="1" applyNumberFormat="1" applyFont="1" applyFill="1" applyBorder="1" applyAlignment="1" applyProtection="1">
      <alignment horizontal="right" vertical="center"/>
    </xf>
    <xf numFmtId="38" fontId="5" fillId="3" borderId="14" xfId="1" applyFont="1" applyFill="1" applyBorder="1" applyAlignment="1" applyProtection="1">
      <alignment vertical="center" wrapText="1"/>
    </xf>
    <xf numFmtId="38" fontId="5" fillId="3" borderId="14" xfId="1" applyNumberFormat="1" applyFont="1" applyFill="1" applyBorder="1" applyProtection="1">
      <alignment vertical="center"/>
    </xf>
    <xf numFmtId="38" fontId="5" fillId="3" borderId="14" xfId="1" applyNumberFormat="1" applyFont="1" applyFill="1" applyBorder="1" applyAlignment="1" applyProtection="1">
      <alignment vertical="center"/>
    </xf>
    <xf numFmtId="38" fontId="5" fillId="3" borderId="14" xfId="1" applyFont="1" applyFill="1" applyBorder="1" applyProtection="1">
      <alignment vertical="center"/>
    </xf>
    <xf numFmtId="38" fontId="5" fillId="3" borderId="14" xfId="1" applyNumberFormat="1" applyFont="1" applyFill="1" applyBorder="1" applyAlignment="1" applyProtection="1">
      <alignment horizontal="right" vertical="center"/>
    </xf>
    <xf numFmtId="0" fontId="8" fillId="3" borderId="4" xfId="0" applyFont="1" applyFill="1" applyBorder="1">
      <alignment vertical="center"/>
    </xf>
    <xf numFmtId="38" fontId="7" fillId="4" borderId="25" xfId="1" applyNumberFormat="1" applyFont="1" applyFill="1" applyBorder="1" applyAlignment="1" applyProtection="1">
      <alignment vertical="center" wrapText="1"/>
    </xf>
    <xf numFmtId="38" fontId="7" fillId="4" borderId="25" xfId="1" applyFont="1" applyFill="1" applyBorder="1" applyAlignment="1" applyProtection="1">
      <alignment vertical="center" wrapText="1"/>
    </xf>
    <xf numFmtId="38" fontId="5" fillId="3" borderId="9" xfId="1" applyFont="1" applyFill="1" applyBorder="1" applyProtection="1">
      <alignment vertical="center"/>
    </xf>
    <xf numFmtId="38" fontId="5" fillId="3" borderId="2" xfId="1" applyFont="1" applyFill="1" applyBorder="1" applyProtection="1">
      <alignment vertical="center"/>
    </xf>
    <xf numFmtId="38" fontId="5" fillId="4" borderId="26" xfId="1" applyFont="1" applyFill="1" applyBorder="1" applyProtection="1">
      <alignment vertical="center"/>
    </xf>
    <xf numFmtId="38" fontId="5" fillId="4" borderId="27" xfId="1" applyFont="1" applyFill="1" applyBorder="1" applyProtection="1">
      <alignment vertical="center"/>
    </xf>
    <xf numFmtId="38" fontId="7" fillId="4" borderId="18" xfId="1" applyFont="1" applyFill="1" applyBorder="1" applyAlignment="1" applyProtection="1">
      <alignment horizontal="center" vertical="center"/>
    </xf>
    <xf numFmtId="38" fontId="7" fillId="4" borderId="18" xfId="1" applyNumberFormat="1" applyFont="1" applyFill="1" applyBorder="1" applyProtection="1">
      <alignment vertical="center"/>
    </xf>
    <xf numFmtId="38" fontId="7" fillId="4" borderId="18" xfId="1" applyNumberFormat="1" applyFont="1" applyFill="1" applyBorder="1" applyAlignment="1" applyProtection="1">
      <alignment horizontal="center" vertical="center"/>
    </xf>
    <xf numFmtId="38" fontId="7" fillId="4" borderId="18" xfId="1" applyFont="1" applyFill="1" applyBorder="1" applyProtection="1">
      <alignment vertical="center"/>
    </xf>
    <xf numFmtId="176" fontId="7" fillId="4" borderId="18" xfId="1" applyNumberFormat="1" applyFont="1" applyFill="1" applyBorder="1" applyProtection="1">
      <alignment vertical="center"/>
    </xf>
    <xf numFmtId="176" fontId="7" fillId="4" borderId="18" xfId="1" applyNumberFormat="1" applyFont="1" applyFill="1" applyBorder="1" applyAlignment="1" applyProtection="1">
      <alignment horizontal="right" vertical="center"/>
    </xf>
    <xf numFmtId="38" fontId="7" fillId="4" borderId="18" xfId="1" applyNumberFormat="1" applyFont="1" applyFill="1" applyBorder="1" applyAlignment="1" applyProtection="1">
      <alignment horizontal="right" vertical="center"/>
    </xf>
    <xf numFmtId="38" fontId="5" fillId="2" borderId="10" xfId="1" applyFont="1" applyFill="1" applyBorder="1" applyProtection="1">
      <alignment vertical="center"/>
    </xf>
    <xf numFmtId="38" fontId="5" fillId="2" borderId="17" xfId="1" applyFont="1" applyFill="1" applyBorder="1" applyProtection="1">
      <alignment vertical="center"/>
    </xf>
    <xf numFmtId="38" fontId="7" fillId="2" borderId="28" xfId="1" applyNumberFormat="1" applyFont="1" applyFill="1" applyBorder="1" applyProtection="1">
      <alignment vertical="center"/>
    </xf>
    <xf numFmtId="38" fontId="9" fillId="0" borderId="0" xfId="1" applyFont="1" applyProtection="1">
      <alignment vertical="center"/>
    </xf>
    <xf numFmtId="38" fontId="5" fillId="0" borderId="0" xfId="1" applyFont="1" applyFill="1" applyProtection="1">
      <alignment vertical="center"/>
    </xf>
    <xf numFmtId="38" fontId="5" fillId="0" borderId="0" xfId="1" applyFont="1" applyProtection="1">
      <alignment vertical="center"/>
    </xf>
    <xf numFmtId="38" fontId="9" fillId="0" borderId="0" xfId="1" applyNumberFormat="1" applyFont="1" applyProtection="1">
      <alignment vertical="center"/>
    </xf>
    <xf numFmtId="176" fontId="9" fillId="0" borderId="0" xfId="1" applyNumberFormat="1" applyFont="1" applyProtection="1">
      <alignment vertical="center"/>
    </xf>
    <xf numFmtId="38" fontId="9" fillId="5" borderId="0" xfId="1" applyNumberFormat="1" applyFont="1" applyFill="1" applyProtection="1">
      <alignment vertical="center"/>
    </xf>
    <xf numFmtId="38" fontId="5" fillId="4" borderId="25" xfId="1" applyFont="1" applyFill="1" applyBorder="1" applyAlignment="1" applyProtection="1">
      <alignment vertical="center" wrapText="1"/>
    </xf>
    <xf numFmtId="38" fontId="5" fillId="4" borderId="29" xfId="1" applyFont="1" applyFill="1" applyBorder="1" applyAlignment="1" applyProtection="1">
      <alignment vertical="center" wrapText="1"/>
    </xf>
    <xf numFmtId="38" fontId="5" fillId="0" borderId="24" xfId="1" applyFont="1" applyFill="1" applyBorder="1" applyAlignment="1">
      <alignment vertical="center"/>
    </xf>
    <xf numFmtId="38" fontId="5" fillId="2" borderId="9" xfId="1" applyFont="1" applyFill="1" applyBorder="1" applyAlignment="1" applyProtection="1">
      <alignment horizontal="center" vertical="center"/>
    </xf>
    <xf numFmtId="38" fontId="5" fillId="2" borderId="1" xfId="1" applyFont="1" applyFill="1" applyBorder="1" applyAlignment="1" applyProtection="1">
      <alignment vertical="center" wrapText="1"/>
    </xf>
    <xf numFmtId="38" fontId="5" fillId="2" borderId="6" xfId="1" applyFont="1" applyFill="1" applyBorder="1" applyAlignment="1" applyProtection="1">
      <alignment vertical="center" wrapText="1"/>
    </xf>
    <xf numFmtId="38" fontId="5" fillId="2" borderId="9" xfId="1" applyFont="1" applyFill="1" applyBorder="1" applyAlignment="1" applyProtection="1">
      <alignment vertical="center" wrapText="1"/>
    </xf>
    <xf numFmtId="38" fontId="5" fillId="2" borderId="9" xfId="1" applyNumberFormat="1" applyFont="1" applyFill="1" applyBorder="1" applyAlignment="1" applyProtection="1">
      <alignment horizontal="center" vertical="center" wrapText="1"/>
    </xf>
    <xf numFmtId="38" fontId="5" fillId="2" borderId="9" xfId="1" applyFont="1" applyFill="1" applyBorder="1" applyAlignment="1" applyProtection="1">
      <alignment horizontal="center" vertical="center" wrapText="1"/>
    </xf>
    <xf numFmtId="38" fontId="5" fillId="3" borderId="2" xfId="1" applyFont="1" applyFill="1" applyBorder="1" applyAlignment="1">
      <alignment horizontal="right" vertical="center"/>
    </xf>
    <xf numFmtId="177" fontId="5" fillId="3" borderId="12" xfId="2" applyNumberFormat="1" applyFont="1" applyFill="1" applyBorder="1" applyProtection="1">
      <alignment vertical="center"/>
    </xf>
    <xf numFmtId="177" fontId="5" fillId="3" borderId="12" xfId="2" applyNumberFormat="1" applyFont="1" applyFill="1" applyBorder="1">
      <alignment vertical="center"/>
    </xf>
    <xf numFmtId="177" fontId="5" fillId="3" borderId="14" xfId="2" applyNumberFormat="1" applyFont="1" applyFill="1" applyBorder="1">
      <alignment vertical="center"/>
    </xf>
    <xf numFmtId="177" fontId="5" fillId="3" borderId="15" xfId="2" applyNumberFormat="1" applyFont="1" applyFill="1" applyBorder="1">
      <alignment vertical="center"/>
    </xf>
    <xf numFmtId="177" fontId="5" fillId="3" borderId="13" xfId="2" applyNumberFormat="1" applyFont="1" applyFill="1" applyBorder="1">
      <alignment vertical="center"/>
    </xf>
    <xf numFmtId="177" fontId="5" fillId="3" borderId="16" xfId="2" applyNumberFormat="1" applyFont="1" applyFill="1" applyBorder="1">
      <alignment vertical="center"/>
    </xf>
    <xf numFmtId="177" fontId="5" fillId="3" borderId="2" xfId="2" applyNumberFormat="1" applyFont="1" applyFill="1" applyBorder="1">
      <alignment vertical="center"/>
    </xf>
    <xf numFmtId="177" fontId="5" fillId="3" borderId="9" xfId="2" applyNumberFormat="1" applyFont="1" applyFill="1" applyBorder="1">
      <alignment vertical="center"/>
    </xf>
    <xf numFmtId="177" fontId="5" fillId="3" borderId="24" xfId="2" applyNumberFormat="1" applyFont="1" applyFill="1" applyBorder="1">
      <alignment vertical="center"/>
    </xf>
    <xf numFmtId="177" fontId="5" fillId="3" borderId="15" xfId="2" applyNumberFormat="1" applyFont="1" applyFill="1" applyBorder="1" applyProtection="1">
      <alignment vertical="center"/>
    </xf>
    <xf numFmtId="177" fontId="5" fillId="3" borderId="14" xfId="2" applyNumberFormat="1" applyFont="1" applyFill="1" applyBorder="1" applyProtection="1">
      <alignment vertical="center"/>
    </xf>
    <xf numFmtId="177" fontId="5" fillId="3" borderId="6" xfId="2" applyNumberFormat="1" applyFont="1" applyFill="1" applyBorder="1">
      <alignment vertical="center"/>
    </xf>
    <xf numFmtId="38" fontId="7" fillId="2" borderId="28" xfId="1" applyFont="1" applyFill="1" applyBorder="1" applyProtection="1">
      <alignment vertical="center"/>
    </xf>
    <xf numFmtId="177" fontId="7" fillId="4" borderId="21" xfId="2" applyNumberFormat="1" applyFont="1" applyFill="1" applyBorder="1" applyAlignment="1" applyProtection="1">
      <alignment vertical="center" wrapText="1"/>
    </xf>
    <xf numFmtId="177" fontId="7" fillId="4" borderId="25" xfId="2" applyNumberFormat="1" applyFont="1" applyFill="1" applyBorder="1" applyAlignment="1" applyProtection="1">
      <alignment vertical="center" wrapText="1"/>
    </xf>
    <xf numFmtId="177" fontId="7" fillId="2" borderId="28" xfId="2" applyNumberFormat="1" applyFont="1" applyFill="1" applyBorder="1" applyProtection="1">
      <alignment vertical="center"/>
    </xf>
    <xf numFmtId="0" fontId="8" fillId="3" borderId="15" xfId="0" applyFont="1" applyFill="1" applyBorder="1">
      <alignment vertical="center"/>
    </xf>
    <xf numFmtId="0" fontId="8" fillId="3" borderId="9" xfId="0" applyFont="1" applyFill="1" applyBorder="1">
      <alignment vertical="center"/>
    </xf>
    <xf numFmtId="0" fontId="8" fillId="3" borderId="2" xfId="0" applyFont="1" applyFill="1" applyBorder="1">
      <alignment vertical="center"/>
    </xf>
    <xf numFmtId="38" fontId="5" fillId="3" borderId="16" xfId="1" applyFont="1" applyFill="1" applyBorder="1" applyProtection="1">
      <alignment vertical="center"/>
    </xf>
    <xf numFmtId="38" fontId="5" fillId="3" borderId="16" xfId="1" applyFont="1" applyFill="1" applyBorder="1" applyAlignment="1" applyProtection="1">
      <alignment vertical="center" wrapText="1"/>
    </xf>
    <xf numFmtId="38" fontId="5" fillId="3" borderId="16" xfId="1" applyNumberFormat="1" applyFont="1" applyFill="1" applyBorder="1" applyProtection="1">
      <alignment vertical="center"/>
    </xf>
    <xf numFmtId="38" fontId="5" fillId="3" borderId="16" xfId="1" applyNumberFormat="1" applyFont="1" applyFill="1" applyBorder="1" applyAlignment="1" applyProtection="1">
      <alignment vertical="center"/>
    </xf>
    <xf numFmtId="177" fontId="5" fillId="3" borderId="16" xfId="2" applyNumberFormat="1" applyFont="1" applyFill="1" applyBorder="1" applyProtection="1">
      <alignment vertical="center"/>
    </xf>
    <xf numFmtId="38" fontId="5" fillId="3" borderId="16" xfId="1" applyNumberFormat="1" applyFont="1" applyFill="1" applyBorder="1" applyAlignment="1" applyProtection="1">
      <alignment horizontal="right" vertical="center"/>
    </xf>
    <xf numFmtId="38" fontId="5" fillId="3" borderId="2" xfId="1" applyFont="1" applyFill="1" applyBorder="1" applyAlignment="1" applyProtection="1">
      <alignment vertical="center" wrapText="1"/>
    </xf>
    <xf numFmtId="38" fontId="5" fillId="3" borderId="2" xfId="1" applyNumberFormat="1" applyFont="1" applyFill="1" applyBorder="1" applyProtection="1">
      <alignment vertical="center"/>
    </xf>
    <xf numFmtId="38" fontId="5" fillId="3" borderId="2" xfId="1" applyNumberFormat="1" applyFont="1" applyFill="1" applyBorder="1" applyAlignment="1" applyProtection="1">
      <alignment vertical="center"/>
    </xf>
    <xf numFmtId="177" fontId="5" fillId="3" borderId="2" xfId="2" applyNumberFormat="1" applyFont="1" applyFill="1" applyBorder="1" applyProtection="1">
      <alignment vertical="center"/>
    </xf>
    <xf numFmtId="38" fontId="5" fillId="3" borderId="2" xfId="1" applyNumberFormat="1" applyFont="1" applyFill="1" applyBorder="1" applyAlignment="1" applyProtection="1">
      <alignment horizontal="right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 shrinkToFit="1"/>
    </xf>
    <xf numFmtId="38" fontId="5" fillId="0" borderId="6" xfId="1" applyFont="1" applyFill="1" applyBorder="1" applyAlignment="1">
      <alignment horizontal="center" vertical="center" shrinkToFit="1"/>
    </xf>
    <xf numFmtId="38" fontId="5" fillId="0" borderId="9" xfId="1" applyFont="1" applyFill="1" applyBorder="1" applyAlignment="1">
      <alignment horizontal="center" vertical="center" shrinkToFit="1"/>
    </xf>
    <xf numFmtId="38" fontId="5" fillId="2" borderId="1" xfId="1" applyNumberFormat="1" applyFont="1" applyFill="1" applyBorder="1" applyAlignment="1" applyProtection="1">
      <alignment horizontal="center" vertical="center" wrapText="1"/>
    </xf>
    <xf numFmtId="38" fontId="5" fillId="2" borderId="6" xfId="1" applyNumberFormat="1" applyFont="1" applyFill="1" applyBorder="1" applyAlignment="1" applyProtection="1">
      <alignment horizontal="center" vertical="center" wrapText="1"/>
    </xf>
    <xf numFmtId="38" fontId="5" fillId="2" borderId="9" xfId="1" applyNumberFormat="1" applyFont="1" applyFill="1" applyBorder="1" applyAlignment="1" applyProtection="1">
      <alignment horizontal="center" vertical="center" wrapText="1"/>
    </xf>
    <xf numFmtId="38" fontId="5" fillId="2" borderId="3" xfId="1" applyFont="1" applyFill="1" applyBorder="1" applyAlignment="1" applyProtection="1">
      <alignment horizontal="center" vertical="center" wrapText="1"/>
    </xf>
    <xf numFmtId="38" fontId="5" fillId="2" borderId="4" xfId="1" applyFont="1" applyFill="1" applyBorder="1" applyAlignment="1" applyProtection="1">
      <alignment horizontal="center" vertical="center" wrapText="1"/>
    </xf>
    <xf numFmtId="38" fontId="5" fillId="2" borderId="5" xfId="1" applyFont="1" applyFill="1" applyBorder="1" applyAlignment="1" applyProtection="1">
      <alignment horizontal="center" vertical="center" wrapText="1"/>
    </xf>
    <xf numFmtId="38" fontId="5" fillId="2" borderId="1" xfId="1" applyFont="1" applyFill="1" applyBorder="1" applyAlignment="1" applyProtection="1">
      <alignment horizontal="center" vertical="center" wrapText="1"/>
    </xf>
    <xf numFmtId="38" fontId="5" fillId="2" borderId="6" xfId="1" applyFont="1" applyFill="1" applyBorder="1" applyAlignment="1" applyProtection="1">
      <alignment horizontal="center" vertical="center" wrapText="1"/>
    </xf>
    <xf numFmtId="38" fontId="5" fillId="2" borderId="9" xfId="1" applyFont="1" applyFill="1" applyBorder="1" applyAlignment="1" applyProtection="1">
      <alignment horizontal="center" vertical="center" wrapText="1"/>
    </xf>
    <xf numFmtId="38" fontId="5" fillId="2" borderId="7" xfId="1" applyFont="1" applyFill="1" applyBorder="1" applyAlignment="1" applyProtection="1">
      <alignment horizontal="center" vertical="center" wrapText="1"/>
    </xf>
    <xf numFmtId="38" fontId="5" fillId="2" borderId="8" xfId="1" applyFont="1" applyFill="1" applyBorder="1" applyAlignment="1" applyProtection="1">
      <alignment horizontal="center" vertical="center" wrapText="1"/>
    </xf>
    <xf numFmtId="38" fontId="5" fillId="2" borderId="30" xfId="1" applyFont="1" applyFill="1" applyBorder="1" applyAlignment="1" applyProtection="1">
      <alignment horizontal="center" vertical="center" wrapText="1"/>
    </xf>
    <xf numFmtId="38" fontId="5" fillId="2" borderId="31" xfId="1" applyFont="1" applyFill="1" applyBorder="1" applyAlignment="1" applyProtection="1">
      <alignment horizontal="center" vertical="center" wrapText="1"/>
    </xf>
    <xf numFmtId="38" fontId="5" fillId="2" borderId="10" xfId="1" applyFont="1" applyFill="1" applyBorder="1" applyAlignment="1" applyProtection="1">
      <alignment horizontal="center" vertical="center" wrapText="1"/>
    </xf>
    <xf numFmtId="38" fontId="5" fillId="2" borderId="11" xfId="1" applyFont="1" applyFill="1" applyBorder="1" applyAlignment="1" applyProtection="1">
      <alignment horizontal="center" vertical="center" wrapText="1"/>
    </xf>
  </cellXfs>
  <cellStyles count="5">
    <cellStyle name="パーセント" xfId="2" builtinId="5"/>
    <cellStyle name="桁区切り" xfId="1" builtinId="6"/>
    <cellStyle name="桁区切り 2" xfId="4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5"/>
  <sheetViews>
    <sheetView tabSelected="1" view="pageBreakPreview" zoomScaleNormal="75" zoomScaleSheetLayoutView="100" workbookViewId="0">
      <pane xSplit="3" ySplit="6" topLeftCell="D61" activePane="bottomRight" state="frozen"/>
      <selection pane="topRight" activeCell="D1" sqref="D1"/>
      <selection pane="bottomLeft" activeCell="A7" sqref="A7"/>
      <selection pane="bottomRight" activeCell="C23" sqref="C23"/>
    </sheetView>
  </sheetViews>
  <sheetFormatPr defaultRowHeight="13.5"/>
  <cols>
    <col min="1" max="1" width="5.625" style="109" customWidth="1"/>
    <col min="2" max="2" width="4.125" style="110" customWidth="1"/>
    <col min="3" max="3" width="23.875" style="111" bestFit="1" customWidth="1"/>
    <col min="4" max="4" width="5.625" style="109" customWidth="1"/>
    <col min="5" max="9" width="7.625" style="112" customWidth="1"/>
    <col min="10" max="10" width="7.625" style="109" customWidth="1"/>
    <col min="11" max="11" width="5.625" style="113" customWidth="1"/>
    <col min="12" max="12" width="7.625" style="112" customWidth="1"/>
    <col min="13" max="13" width="5.625" style="113" customWidth="1"/>
    <col min="14" max="14" width="4.125" style="110" customWidth="1"/>
    <col min="15" max="15" width="7.625" style="112" customWidth="1"/>
    <col min="16" max="16" width="5.625" style="113" customWidth="1"/>
    <col min="17" max="17" width="7.625" style="109" customWidth="1"/>
    <col min="18" max="18" width="5.625" style="113" customWidth="1"/>
    <col min="19" max="19" width="7.625" style="109" customWidth="1"/>
    <col min="20" max="20" width="5.625" style="113" customWidth="1"/>
    <col min="21" max="21" width="7.625" style="109" customWidth="1"/>
    <col min="22" max="22" width="5.625" style="113" customWidth="1"/>
    <col min="23" max="23" width="7.625" style="109" customWidth="1"/>
    <col min="24" max="24" width="5.625" style="113" customWidth="1"/>
    <col min="25" max="25" width="7.625" style="113" customWidth="1"/>
    <col min="26" max="26" width="5.625" style="113" customWidth="1"/>
    <col min="27" max="27" width="7.625" style="109" customWidth="1"/>
    <col min="28" max="28" width="5.625" style="113" customWidth="1"/>
    <col min="29" max="29" width="7.625" style="112" customWidth="1"/>
    <col min="30" max="30" width="5.625" style="113" customWidth="1"/>
  </cols>
  <sheetData>
    <row r="1" spans="1:30" ht="17.25">
      <c r="A1" s="1" t="s">
        <v>0</v>
      </c>
      <c r="B1" s="2"/>
      <c r="C1" s="1"/>
      <c r="D1" s="1"/>
      <c r="E1" s="3"/>
      <c r="F1" s="3"/>
      <c r="G1" s="3"/>
      <c r="H1" s="3"/>
      <c r="I1" s="3"/>
      <c r="J1" s="1"/>
      <c r="K1" s="4"/>
      <c r="L1" s="3"/>
      <c r="M1" s="4"/>
      <c r="N1" s="2"/>
      <c r="O1" s="3"/>
      <c r="P1" s="4"/>
      <c r="Q1" s="1"/>
      <c r="R1" s="4"/>
      <c r="S1" s="1"/>
      <c r="T1" s="4"/>
      <c r="U1" s="1"/>
      <c r="V1" s="4"/>
      <c r="W1" s="1"/>
      <c r="X1" s="4"/>
      <c r="Y1" s="4"/>
      <c r="Z1" s="4"/>
      <c r="AA1" s="1"/>
      <c r="AB1" s="4"/>
      <c r="AC1" s="3"/>
      <c r="AD1" s="4"/>
    </row>
    <row r="3" spans="1:30" ht="20.100000000000001" customHeight="1">
      <c r="A3" s="167" t="s">
        <v>150</v>
      </c>
      <c r="B3" s="167" t="s">
        <v>1</v>
      </c>
      <c r="C3" s="167" t="s">
        <v>145</v>
      </c>
      <c r="D3" s="170" t="s">
        <v>2</v>
      </c>
      <c r="E3" s="171"/>
      <c r="F3" s="161" t="s">
        <v>3</v>
      </c>
      <c r="G3" s="161" t="s">
        <v>4</v>
      </c>
      <c r="H3" s="161" t="s">
        <v>5</v>
      </c>
      <c r="I3" s="161" t="s">
        <v>6</v>
      </c>
      <c r="J3" s="164" t="s">
        <v>7</v>
      </c>
      <c r="K3" s="165"/>
      <c r="L3" s="165"/>
      <c r="M3" s="166"/>
      <c r="N3" s="119" t="s">
        <v>1</v>
      </c>
      <c r="O3" s="164" t="s">
        <v>7</v>
      </c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6"/>
      <c r="AC3" s="170" t="s">
        <v>8</v>
      </c>
      <c r="AD3" s="171"/>
    </row>
    <row r="4" spans="1:30" ht="15" customHeight="1">
      <c r="A4" s="168"/>
      <c r="B4" s="168"/>
      <c r="C4" s="168"/>
      <c r="D4" s="172"/>
      <c r="E4" s="173"/>
      <c r="F4" s="162"/>
      <c r="G4" s="162"/>
      <c r="H4" s="162"/>
      <c r="I4" s="162"/>
      <c r="J4" s="170" t="s">
        <v>9</v>
      </c>
      <c r="K4" s="171"/>
      <c r="L4" s="170" t="s">
        <v>10</v>
      </c>
      <c r="M4" s="171"/>
      <c r="N4" s="120"/>
      <c r="O4" s="170" t="s">
        <v>11</v>
      </c>
      <c r="P4" s="171"/>
      <c r="Q4" s="170" t="s">
        <v>12</v>
      </c>
      <c r="R4" s="171"/>
      <c r="S4" s="170" t="s">
        <v>13</v>
      </c>
      <c r="T4" s="171"/>
      <c r="U4" s="170" t="s">
        <v>14</v>
      </c>
      <c r="V4" s="171"/>
      <c r="W4" s="170" t="s">
        <v>15</v>
      </c>
      <c r="X4" s="171"/>
      <c r="Y4" s="170" t="s">
        <v>16</v>
      </c>
      <c r="Z4" s="171"/>
      <c r="AA4" s="170" t="s">
        <v>17</v>
      </c>
      <c r="AB4" s="171"/>
      <c r="AC4" s="172"/>
      <c r="AD4" s="173"/>
    </row>
    <row r="5" spans="1:30" ht="15" customHeight="1">
      <c r="A5" s="168"/>
      <c r="B5" s="168"/>
      <c r="C5" s="168"/>
      <c r="D5" s="174"/>
      <c r="E5" s="175"/>
      <c r="F5" s="162"/>
      <c r="G5" s="162"/>
      <c r="H5" s="162"/>
      <c r="I5" s="162"/>
      <c r="J5" s="174"/>
      <c r="K5" s="175"/>
      <c r="L5" s="174"/>
      <c r="M5" s="175"/>
      <c r="N5" s="120"/>
      <c r="O5" s="174"/>
      <c r="P5" s="175"/>
      <c r="Q5" s="174"/>
      <c r="R5" s="175"/>
      <c r="S5" s="174"/>
      <c r="T5" s="175"/>
      <c r="U5" s="174"/>
      <c r="V5" s="175"/>
      <c r="W5" s="174"/>
      <c r="X5" s="175"/>
      <c r="Y5" s="174"/>
      <c r="Z5" s="175"/>
      <c r="AA5" s="174"/>
      <c r="AB5" s="175"/>
      <c r="AC5" s="174"/>
      <c r="AD5" s="175"/>
    </row>
    <row r="6" spans="1:30" ht="30" customHeight="1">
      <c r="A6" s="169"/>
      <c r="B6" s="169"/>
      <c r="C6" s="169"/>
      <c r="D6" s="123" t="s">
        <v>18</v>
      </c>
      <c r="E6" s="122" t="s">
        <v>19</v>
      </c>
      <c r="F6" s="163"/>
      <c r="G6" s="163"/>
      <c r="H6" s="163"/>
      <c r="I6" s="163"/>
      <c r="J6" s="5" t="s">
        <v>20</v>
      </c>
      <c r="K6" s="6" t="s">
        <v>21</v>
      </c>
      <c r="L6" s="5" t="s">
        <v>20</v>
      </c>
      <c r="M6" s="6" t="s">
        <v>149</v>
      </c>
      <c r="N6" s="121"/>
      <c r="O6" s="5" t="s">
        <v>20</v>
      </c>
      <c r="P6" s="6" t="s">
        <v>149</v>
      </c>
      <c r="Q6" s="5" t="s">
        <v>20</v>
      </c>
      <c r="R6" s="6" t="s">
        <v>149</v>
      </c>
      <c r="S6" s="5" t="s">
        <v>20</v>
      </c>
      <c r="T6" s="6" t="s">
        <v>149</v>
      </c>
      <c r="U6" s="5" t="s">
        <v>20</v>
      </c>
      <c r="V6" s="6" t="s">
        <v>149</v>
      </c>
      <c r="W6" s="5" t="s">
        <v>20</v>
      </c>
      <c r="X6" s="6" t="s">
        <v>149</v>
      </c>
      <c r="Y6" s="5" t="s">
        <v>20</v>
      </c>
      <c r="Z6" s="6" t="s">
        <v>149</v>
      </c>
      <c r="AA6" s="5" t="s">
        <v>20</v>
      </c>
      <c r="AB6" s="6" t="s">
        <v>149</v>
      </c>
      <c r="AC6" s="5" t="s">
        <v>20</v>
      </c>
      <c r="AD6" s="6" t="s">
        <v>149</v>
      </c>
    </row>
    <row r="7" spans="1:30" ht="11.25" customHeight="1">
      <c r="A7" s="155" t="s">
        <v>22</v>
      </c>
      <c r="B7" s="7">
        <v>1</v>
      </c>
      <c r="C7" s="7" t="s">
        <v>23</v>
      </c>
      <c r="D7" s="8">
        <v>4</v>
      </c>
      <c r="E7" s="9">
        <v>380</v>
      </c>
      <c r="F7" s="9">
        <v>2784</v>
      </c>
      <c r="G7" s="9">
        <v>946</v>
      </c>
      <c r="H7" s="9">
        <v>11639</v>
      </c>
      <c r="I7" s="9">
        <f>SUM(F7:H7)</f>
        <v>15369</v>
      </c>
      <c r="J7" s="7">
        <v>217</v>
      </c>
      <c r="K7" s="125">
        <f>J7/$I7</f>
        <v>1.4119331121087904E-2</v>
      </c>
      <c r="L7" s="9">
        <v>8209</v>
      </c>
      <c r="M7" s="125">
        <f>L7/$I7</f>
        <v>0.53412713904613185</v>
      </c>
      <c r="N7" s="7">
        <v>1</v>
      </c>
      <c r="O7" s="9">
        <v>1774</v>
      </c>
      <c r="P7" s="125">
        <f>O7/$I7</f>
        <v>0.11542715856594443</v>
      </c>
      <c r="Q7" s="7">
        <v>682</v>
      </c>
      <c r="R7" s="125">
        <f>Q7/$I7</f>
        <v>4.4375040666276268E-2</v>
      </c>
      <c r="S7" s="7">
        <v>1111</v>
      </c>
      <c r="T7" s="125">
        <f>S7/$I7</f>
        <v>7.2288372698288764E-2</v>
      </c>
      <c r="U7" s="7">
        <v>0</v>
      </c>
      <c r="V7" s="125">
        <f>U7/$I7</f>
        <v>0</v>
      </c>
      <c r="W7" s="7">
        <v>0</v>
      </c>
      <c r="X7" s="125">
        <f>W7/$I7</f>
        <v>0</v>
      </c>
      <c r="Y7" s="10">
        <v>3085</v>
      </c>
      <c r="Z7" s="125">
        <f>Y7/$I7</f>
        <v>0.20072873967076582</v>
      </c>
      <c r="AA7" s="7">
        <v>291</v>
      </c>
      <c r="AB7" s="125">
        <f>AA7/$I7</f>
        <v>1.8934218231504978E-2</v>
      </c>
      <c r="AC7" s="7">
        <v>3085</v>
      </c>
      <c r="AD7" s="125">
        <f>AC7/$I7</f>
        <v>0.20072873967076582</v>
      </c>
    </row>
    <row r="8" spans="1:30" ht="11.25" customHeight="1">
      <c r="A8" s="156"/>
      <c r="B8" s="41">
        <v>2</v>
      </c>
      <c r="C8" s="41" t="s">
        <v>151</v>
      </c>
      <c r="D8" s="43">
        <v>2</v>
      </c>
      <c r="E8" s="44">
        <v>450</v>
      </c>
      <c r="F8" s="45">
        <v>2261</v>
      </c>
      <c r="G8" s="44">
        <v>1261</v>
      </c>
      <c r="H8" s="44">
        <v>12820</v>
      </c>
      <c r="I8" s="44">
        <f t="shared" ref="I8:I32" si="0">SUM(F8:H8)</f>
        <v>16342</v>
      </c>
      <c r="J8" s="41">
        <v>3522</v>
      </c>
      <c r="K8" s="131">
        <f t="shared" ref="K8:M33" si="1">J8/$I8</f>
        <v>0.2155182964141476</v>
      </c>
      <c r="L8" s="44">
        <v>0</v>
      </c>
      <c r="M8" s="131">
        <f t="shared" si="1"/>
        <v>0</v>
      </c>
      <c r="N8" s="41">
        <v>2</v>
      </c>
      <c r="O8" s="46">
        <v>12820</v>
      </c>
      <c r="P8" s="131">
        <f t="shared" ref="P8" si="2">O8/$I8</f>
        <v>0.78448170358585245</v>
      </c>
      <c r="Q8" s="41">
        <v>0</v>
      </c>
      <c r="R8" s="131">
        <f t="shared" ref="R8" si="3">Q8/$I8</f>
        <v>0</v>
      </c>
      <c r="S8" s="41">
        <v>0</v>
      </c>
      <c r="T8" s="131">
        <f t="shared" ref="T8" si="4">S8/$I8</f>
        <v>0</v>
      </c>
      <c r="U8" s="41">
        <v>0</v>
      </c>
      <c r="V8" s="131">
        <f t="shared" ref="V8" si="5">U8/$I8</f>
        <v>0</v>
      </c>
      <c r="W8" s="41">
        <v>0</v>
      </c>
      <c r="X8" s="131">
        <f t="shared" ref="X8" si="6">W8/$I8</f>
        <v>0</v>
      </c>
      <c r="Y8" s="44">
        <v>0</v>
      </c>
      <c r="Z8" s="131">
        <f t="shared" ref="Z8" si="7">Y8/$I8</f>
        <v>0</v>
      </c>
      <c r="AA8" s="41">
        <v>0</v>
      </c>
      <c r="AB8" s="131">
        <f t="shared" ref="AB8" si="8">AA8/$I8</f>
        <v>0</v>
      </c>
      <c r="AC8" s="41">
        <v>0</v>
      </c>
      <c r="AD8" s="131">
        <f t="shared" ref="AD8" si="9">AC8/$I8</f>
        <v>0</v>
      </c>
    </row>
    <row r="9" spans="1:30" ht="11.25" customHeight="1">
      <c r="A9" s="156"/>
      <c r="B9" s="26">
        <v>3</v>
      </c>
      <c r="C9" s="36" t="s">
        <v>24</v>
      </c>
      <c r="D9" s="23">
        <v>3</v>
      </c>
      <c r="E9" s="24">
        <v>171</v>
      </c>
      <c r="F9" s="25">
        <v>1351</v>
      </c>
      <c r="G9" s="24">
        <v>2227</v>
      </c>
      <c r="H9" s="24">
        <v>795</v>
      </c>
      <c r="I9" s="24">
        <f t="shared" si="0"/>
        <v>4373</v>
      </c>
      <c r="J9" s="26">
        <v>0</v>
      </c>
      <c r="K9" s="128">
        <f t="shared" si="1"/>
        <v>0</v>
      </c>
      <c r="L9" s="24">
        <v>3552</v>
      </c>
      <c r="M9" s="128">
        <f t="shared" si="1"/>
        <v>0.81225703178595932</v>
      </c>
      <c r="N9" s="26">
        <v>3</v>
      </c>
      <c r="O9" s="27">
        <v>0</v>
      </c>
      <c r="P9" s="128">
        <f t="shared" ref="P9" si="10">O9/$I9</f>
        <v>0</v>
      </c>
      <c r="Q9" s="26">
        <v>0</v>
      </c>
      <c r="R9" s="128">
        <f t="shared" ref="R9" si="11">Q9/$I9</f>
        <v>0</v>
      </c>
      <c r="S9" s="26">
        <v>821</v>
      </c>
      <c r="T9" s="128">
        <f t="shared" ref="T9" si="12">S9/$I9</f>
        <v>0.18774296821404071</v>
      </c>
      <c r="U9" s="26">
        <v>0</v>
      </c>
      <c r="V9" s="128">
        <f t="shared" ref="V9" si="13">U9/$I9</f>
        <v>0</v>
      </c>
      <c r="W9" s="26">
        <v>0</v>
      </c>
      <c r="X9" s="128">
        <f t="shared" ref="X9" si="14">W9/$I9</f>
        <v>0</v>
      </c>
      <c r="Y9" s="24">
        <v>0</v>
      </c>
      <c r="Z9" s="128">
        <f t="shared" ref="Z9" si="15">Y9/$I9</f>
        <v>0</v>
      </c>
      <c r="AA9" s="26">
        <v>0</v>
      </c>
      <c r="AB9" s="128">
        <f t="shared" ref="AB9" si="16">AA9/$I9</f>
        <v>0</v>
      </c>
      <c r="AC9" s="26">
        <v>0</v>
      </c>
      <c r="AD9" s="128">
        <f t="shared" ref="AD9" si="17">AC9/$I9</f>
        <v>0</v>
      </c>
    </row>
    <row r="10" spans="1:30" ht="11.25" customHeight="1">
      <c r="A10" s="156"/>
      <c r="B10" s="18">
        <v>4</v>
      </c>
      <c r="C10" s="18" t="s">
        <v>25</v>
      </c>
      <c r="D10" s="23">
        <v>1</v>
      </c>
      <c r="E10" s="24">
        <v>80</v>
      </c>
      <c r="F10" s="25">
        <v>2400</v>
      </c>
      <c r="G10" s="24">
        <v>0</v>
      </c>
      <c r="H10" s="24">
        <v>2400</v>
      </c>
      <c r="I10" s="24">
        <f t="shared" si="0"/>
        <v>4800</v>
      </c>
      <c r="J10" s="26">
        <v>0</v>
      </c>
      <c r="K10" s="128">
        <f t="shared" si="1"/>
        <v>0</v>
      </c>
      <c r="L10" s="24">
        <v>1600</v>
      </c>
      <c r="M10" s="128">
        <f t="shared" si="1"/>
        <v>0.33333333333333331</v>
      </c>
      <c r="N10" s="18">
        <v>4</v>
      </c>
      <c r="O10" s="27">
        <v>0</v>
      </c>
      <c r="P10" s="128">
        <f t="shared" ref="P10" si="18">O10/$I10</f>
        <v>0</v>
      </c>
      <c r="Q10" s="26">
        <v>0</v>
      </c>
      <c r="R10" s="128">
        <f t="shared" ref="R10" si="19">Q10/$I10</f>
        <v>0</v>
      </c>
      <c r="S10" s="26">
        <v>0</v>
      </c>
      <c r="T10" s="128">
        <f t="shared" ref="T10" si="20">S10/$I10</f>
        <v>0</v>
      </c>
      <c r="U10" s="26">
        <v>0</v>
      </c>
      <c r="V10" s="128">
        <f t="shared" ref="V10" si="21">U10/$I10</f>
        <v>0</v>
      </c>
      <c r="W10" s="26">
        <v>0</v>
      </c>
      <c r="X10" s="128">
        <f t="shared" ref="X10" si="22">W10/$I10</f>
        <v>0</v>
      </c>
      <c r="Y10" s="24">
        <v>1600</v>
      </c>
      <c r="Z10" s="128">
        <f t="shared" ref="Z10" si="23">Y10/$I10</f>
        <v>0.33333333333333331</v>
      </c>
      <c r="AA10" s="26">
        <v>1600</v>
      </c>
      <c r="AB10" s="128">
        <f t="shared" ref="AB10" si="24">AA10/$I10</f>
        <v>0.33333333333333331</v>
      </c>
      <c r="AC10" s="26">
        <v>0</v>
      </c>
      <c r="AD10" s="128">
        <f t="shared" ref="AD10" si="25">AC10/$I10</f>
        <v>0</v>
      </c>
    </row>
    <row r="11" spans="1:30" ht="11.25" customHeight="1">
      <c r="A11" s="156"/>
      <c r="B11" s="31">
        <v>5</v>
      </c>
      <c r="C11" s="31" t="s">
        <v>26</v>
      </c>
      <c r="D11" s="32">
        <v>1</v>
      </c>
      <c r="E11" s="33">
        <v>160</v>
      </c>
      <c r="F11" s="34">
        <v>2340</v>
      </c>
      <c r="G11" s="33">
        <v>0</v>
      </c>
      <c r="H11" s="33">
        <v>3270</v>
      </c>
      <c r="I11" s="33">
        <f t="shared" si="0"/>
        <v>5610</v>
      </c>
      <c r="J11" s="31">
        <v>0</v>
      </c>
      <c r="K11" s="130">
        <f t="shared" si="1"/>
        <v>0</v>
      </c>
      <c r="L11" s="33">
        <v>330</v>
      </c>
      <c r="M11" s="130">
        <f t="shared" si="1"/>
        <v>5.8823529411764705E-2</v>
      </c>
      <c r="N11" s="31">
        <v>5</v>
      </c>
      <c r="O11" s="35">
        <v>0</v>
      </c>
      <c r="P11" s="130">
        <f t="shared" ref="P11" si="26">O11/$I11</f>
        <v>0</v>
      </c>
      <c r="Q11" s="31">
        <v>660</v>
      </c>
      <c r="R11" s="130">
        <f t="shared" ref="R11" si="27">Q11/$I11</f>
        <v>0.11764705882352941</v>
      </c>
      <c r="S11" s="31">
        <v>0</v>
      </c>
      <c r="T11" s="130">
        <f t="shared" ref="T11" si="28">S11/$I11</f>
        <v>0</v>
      </c>
      <c r="U11" s="31">
        <v>0</v>
      </c>
      <c r="V11" s="130">
        <f t="shared" ref="V11" si="29">U11/$I11</f>
        <v>0</v>
      </c>
      <c r="W11" s="31">
        <v>0</v>
      </c>
      <c r="X11" s="130">
        <f t="shared" ref="X11" si="30">W11/$I11</f>
        <v>0</v>
      </c>
      <c r="Y11" s="33">
        <v>2310</v>
      </c>
      <c r="Z11" s="130">
        <f t="shared" ref="Z11" si="31">Y11/$I11</f>
        <v>0.41176470588235292</v>
      </c>
      <c r="AA11" s="31">
        <v>2310</v>
      </c>
      <c r="AB11" s="130">
        <f t="shared" ref="AB11" si="32">AA11/$I11</f>
        <v>0.41176470588235292</v>
      </c>
      <c r="AC11" s="31">
        <v>0</v>
      </c>
      <c r="AD11" s="130">
        <f t="shared" ref="AD11" si="33">AC11/$I11</f>
        <v>0</v>
      </c>
    </row>
    <row r="12" spans="1:30" ht="11.25" customHeight="1">
      <c r="A12" s="156"/>
      <c r="B12" s="26">
        <v>6</v>
      </c>
      <c r="C12" s="26" t="s">
        <v>147</v>
      </c>
      <c r="D12" s="23">
        <v>1</v>
      </c>
      <c r="E12" s="24">
        <v>234</v>
      </c>
      <c r="F12" s="25">
        <v>1021</v>
      </c>
      <c r="G12" s="24">
        <v>42</v>
      </c>
      <c r="H12" s="24">
        <v>3354</v>
      </c>
      <c r="I12" s="24">
        <f t="shared" si="0"/>
        <v>4417</v>
      </c>
      <c r="J12" s="26">
        <v>0</v>
      </c>
      <c r="K12" s="128">
        <f t="shared" si="1"/>
        <v>0</v>
      </c>
      <c r="L12" s="24">
        <v>1129</v>
      </c>
      <c r="M12" s="128">
        <f t="shared" si="1"/>
        <v>0.25560335069051393</v>
      </c>
      <c r="N12" s="26">
        <v>6</v>
      </c>
      <c r="O12" s="27">
        <v>198</v>
      </c>
      <c r="P12" s="128">
        <f t="shared" ref="P12" si="34">O12/$I12</f>
        <v>4.4826805524111391E-2</v>
      </c>
      <c r="Q12" s="26">
        <v>0</v>
      </c>
      <c r="R12" s="128">
        <f t="shared" ref="R12" si="35">Q12/$I12</f>
        <v>0</v>
      </c>
      <c r="S12" s="26">
        <v>2126</v>
      </c>
      <c r="T12" s="128">
        <f t="shared" ref="T12" si="36">S12/$I12</f>
        <v>0.48132216436495356</v>
      </c>
      <c r="U12" s="26">
        <v>0</v>
      </c>
      <c r="V12" s="128">
        <f t="shared" ref="V12" si="37">U12/$I12</f>
        <v>0</v>
      </c>
      <c r="W12" s="26">
        <v>0</v>
      </c>
      <c r="X12" s="128">
        <f t="shared" ref="X12" si="38">W12/$I12</f>
        <v>0</v>
      </c>
      <c r="Y12" s="24">
        <v>964</v>
      </c>
      <c r="Z12" s="128">
        <f t="shared" ref="Z12" si="39">Y12/$I12</f>
        <v>0.21824767942042109</v>
      </c>
      <c r="AA12" s="26">
        <v>0</v>
      </c>
      <c r="AB12" s="128">
        <f t="shared" ref="AB12" si="40">AA12/$I12</f>
        <v>0</v>
      </c>
      <c r="AC12" s="26">
        <v>0</v>
      </c>
      <c r="AD12" s="128">
        <f t="shared" ref="AD12" si="41">AC12/$I12</f>
        <v>0</v>
      </c>
    </row>
    <row r="13" spans="1:30" ht="11.25" customHeight="1">
      <c r="A13" s="156"/>
      <c r="B13" s="11">
        <v>7</v>
      </c>
      <c r="C13" s="11" t="s">
        <v>148</v>
      </c>
      <c r="D13" s="12">
        <v>2</v>
      </c>
      <c r="E13" s="13">
        <v>270</v>
      </c>
      <c r="F13" s="14">
        <v>245</v>
      </c>
      <c r="G13" s="13">
        <v>1292</v>
      </c>
      <c r="H13" s="13">
        <v>3828</v>
      </c>
      <c r="I13" s="13">
        <f t="shared" si="0"/>
        <v>5365</v>
      </c>
      <c r="J13" s="11">
        <v>0</v>
      </c>
      <c r="K13" s="129">
        <f t="shared" si="1"/>
        <v>0</v>
      </c>
      <c r="L13" s="13">
        <v>0</v>
      </c>
      <c r="M13" s="129">
        <f t="shared" si="1"/>
        <v>0</v>
      </c>
      <c r="N13" s="11">
        <v>7</v>
      </c>
      <c r="O13" s="15">
        <v>56</v>
      </c>
      <c r="P13" s="129">
        <f t="shared" ref="P13" si="42">O13/$I13</f>
        <v>1.043802423112768E-2</v>
      </c>
      <c r="Q13" s="11">
        <v>0</v>
      </c>
      <c r="R13" s="129">
        <f t="shared" ref="R13" si="43">Q13/$I13</f>
        <v>0</v>
      </c>
      <c r="S13" s="11">
        <v>5309</v>
      </c>
      <c r="T13" s="129">
        <f t="shared" ref="T13" si="44">S13/$I13</f>
        <v>0.98956197576887228</v>
      </c>
      <c r="U13" s="11">
        <v>0</v>
      </c>
      <c r="V13" s="129">
        <f t="shared" ref="V13" si="45">U13/$I13</f>
        <v>0</v>
      </c>
      <c r="W13" s="11">
        <v>0</v>
      </c>
      <c r="X13" s="129">
        <f t="shared" ref="X13" si="46">W13/$I13</f>
        <v>0</v>
      </c>
      <c r="Y13" s="13">
        <v>0</v>
      </c>
      <c r="Z13" s="129">
        <f t="shared" ref="Z13" si="47">Y13/$I13</f>
        <v>0</v>
      </c>
      <c r="AA13" s="11">
        <v>0</v>
      </c>
      <c r="AB13" s="129">
        <f t="shared" ref="AB13" si="48">AA13/$I13</f>
        <v>0</v>
      </c>
      <c r="AC13" s="11">
        <v>0</v>
      </c>
      <c r="AD13" s="129">
        <f t="shared" ref="AD13" si="49">AC13/$I13</f>
        <v>0</v>
      </c>
    </row>
    <row r="14" spans="1:30" ht="11.25" customHeight="1">
      <c r="A14" s="156"/>
      <c r="B14" s="7">
        <v>8</v>
      </c>
      <c r="C14" s="7" t="s">
        <v>27</v>
      </c>
      <c r="D14" s="8">
        <v>2</v>
      </c>
      <c r="E14" s="9">
        <v>358</v>
      </c>
      <c r="F14" s="16">
        <v>0</v>
      </c>
      <c r="G14" s="9">
        <v>1485</v>
      </c>
      <c r="H14" s="9">
        <v>3140</v>
      </c>
      <c r="I14" s="9">
        <f t="shared" si="0"/>
        <v>4625</v>
      </c>
      <c r="J14" s="7">
        <v>560</v>
      </c>
      <c r="K14" s="126">
        <f t="shared" si="1"/>
        <v>0.12108108108108108</v>
      </c>
      <c r="L14" s="9">
        <v>0</v>
      </c>
      <c r="M14" s="126">
        <f t="shared" si="1"/>
        <v>0</v>
      </c>
      <c r="N14" s="7">
        <v>8</v>
      </c>
      <c r="O14" s="17">
        <v>2215</v>
      </c>
      <c r="P14" s="126">
        <f t="shared" ref="P14" si="50">O14/$I14</f>
        <v>0.47891891891891891</v>
      </c>
      <c r="Q14" s="7">
        <v>0</v>
      </c>
      <c r="R14" s="126">
        <f t="shared" ref="R14" si="51">Q14/$I14</f>
        <v>0</v>
      </c>
      <c r="S14" s="7">
        <v>1850</v>
      </c>
      <c r="T14" s="126">
        <f t="shared" ref="T14" si="52">S14/$I14</f>
        <v>0.4</v>
      </c>
      <c r="U14" s="7">
        <v>0</v>
      </c>
      <c r="V14" s="126">
        <f t="shared" ref="V14" si="53">U14/$I14</f>
        <v>0</v>
      </c>
      <c r="W14" s="7">
        <v>0</v>
      </c>
      <c r="X14" s="126">
        <f t="shared" ref="X14" si="54">W14/$I14</f>
        <v>0</v>
      </c>
      <c r="Y14" s="9">
        <v>0</v>
      </c>
      <c r="Z14" s="126">
        <f t="shared" ref="Z14" si="55">Y14/$I14</f>
        <v>0</v>
      </c>
      <c r="AA14" s="7">
        <v>0</v>
      </c>
      <c r="AB14" s="126">
        <f t="shared" ref="AB14" si="56">AA14/$I14</f>
        <v>0</v>
      </c>
      <c r="AC14" s="7">
        <v>0</v>
      </c>
      <c r="AD14" s="126">
        <f t="shared" ref="AD14" si="57">AC14/$I14</f>
        <v>0</v>
      </c>
    </row>
    <row r="15" spans="1:30" ht="11.25" customHeight="1">
      <c r="A15" s="156"/>
      <c r="B15" s="31">
        <v>9</v>
      </c>
      <c r="C15" s="31" t="s">
        <v>28</v>
      </c>
      <c r="D15" s="32">
        <v>13</v>
      </c>
      <c r="E15" s="33">
        <v>2243</v>
      </c>
      <c r="F15" s="34">
        <v>6514</v>
      </c>
      <c r="G15" s="33">
        <v>6117</v>
      </c>
      <c r="H15" s="33">
        <v>48418</v>
      </c>
      <c r="I15" s="33">
        <f t="shared" si="0"/>
        <v>61049</v>
      </c>
      <c r="J15" s="31">
        <v>0</v>
      </c>
      <c r="K15" s="130">
        <f t="shared" si="1"/>
        <v>0</v>
      </c>
      <c r="L15" s="33">
        <v>43903</v>
      </c>
      <c r="M15" s="130">
        <f t="shared" si="1"/>
        <v>0.71914363871644094</v>
      </c>
      <c r="N15" s="31">
        <v>9</v>
      </c>
      <c r="O15" s="35">
        <v>2890</v>
      </c>
      <c r="P15" s="130">
        <f t="shared" ref="P15" si="58">O15/$I15</f>
        <v>4.733902275221543E-2</v>
      </c>
      <c r="Q15" s="31">
        <v>0</v>
      </c>
      <c r="R15" s="130">
        <f t="shared" ref="R15" si="59">Q15/$I15</f>
        <v>0</v>
      </c>
      <c r="S15" s="31">
        <v>13554</v>
      </c>
      <c r="T15" s="130">
        <f t="shared" ref="T15" si="60">S15/$I15</f>
        <v>0.22201837867942145</v>
      </c>
      <c r="U15" s="31">
        <v>0</v>
      </c>
      <c r="V15" s="130">
        <f t="shared" ref="V15" si="61">U15/$I15</f>
        <v>0</v>
      </c>
      <c r="W15" s="31">
        <v>0</v>
      </c>
      <c r="X15" s="130">
        <f t="shared" ref="X15" si="62">W15/$I15</f>
        <v>0</v>
      </c>
      <c r="Y15" s="33">
        <v>702</v>
      </c>
      <c r="Z15" s="130">
        <f t="shared" ref="Z15" si="63">Y15/$I15</f>
        <v>1.1498959851922227E-2</v>
      </c>
      <c r="AA15" s="31">
        <v>0</v>
      </c>
      <c r="AB15" s="130">
        <f t="shared" ref="AB15" si="64">AA15/$I15</f>
        <v>0</v>
      </c>
      <c r="AC15" s="31">
        <v>0</v>
      </c>
      <c r="AD15" s="130">
        <f t="shared" ref="AD15" si="65">AC15/$I15</f>
        <v>0</v>
      </c>
    </row>
    <row r="16" spans="1:30" ht="11.25" customHeight="1">
      <c r="A16" s="156"/>
      <c r="B16" s="65">
        <v>10</v>
      </c>
      <c r="C16" s="47" t="s">
        <v>152</v>
      </c>
      <c r="D16" s="23">
        <v>10</v>
      </c>
      <c r="E16" s="24">
        <v>2722</v>
      </c>
      <c r="F16" s="25">
        <v>11459</v>
      </c>
      <c r="G16" s="24">
        <v>2245</v>
      </c>
      <c r="H16" s="24">
        <v>86224</v>
      </c>
      <c r="I16" s="24">
        <f t="shared" si="0"/>
        <v>99928</v>
      </c>
      <c r="J16" s="26">
        <v>3045</v>
      </c>
      <c r="K16" s="128">
        <f t="shared" si="1"/>
        <v>3.047193979665359E-2</v>
      </c>
      <c r="L16" s="24">
        <v>8918</v>
      </c>
      <c r="M16" s="128">
        <f t="shared" si="1"/>
        <v>8.9244255864222244E-2</v>
      </c>
      <c r="N16" s="26">
        <v>10</v>
      </c>
      <c r="O16" s="27">
        <v>2652</v>
      </c>
      <c r="P16" s="128">
        <f t="shared" ref="P16" si="66">O16/$I16</f>
        <v>2.6539108157873668E-2</v>
      </c>
      <c r="Q16" s="26">
        <v>0</v>
      </c>
      <c r="R16" s="128">
        <f t="shared" ref="R16" si="67">Q16/$I16</f>
        <v>0</v>
      </c>
      <c r="S16" s="26">
        <v>76425</v>
      </c>
      <c r="T16" s="128">
        <f t="shared" ref="T16" si="68">S16/$I16</f>
        <v>0.76480065647266027</v>
      </c>
      <c r="U16" s="26">
        <v>0</v>
      </c>
      <c r="V16" s="128">
        <f t="shared" ref="V16" si="69">U16/$I16</f>
        <v>0</v>
      </c>
      <c r="W16" s="26">
        <v>0</v>
      </c>
      <c r="X16" s="128">
        <f t="shared" ref="X16" si="70">W16/$I16</f>
        <v>0</v>
      </c>
      <c r="Y16" s="24">
        <v>4739</v>
      </c>
      <c r="Z16" s="128">
        <f t="shared" ref="Z16" si="71">Y16/$I16</f>
        <v>4.7424145384676965E-2</v>
      </c>
      <c r="AA16" s="26">
        <v>4149</v>
      </c>
      <c r="AB16" s="128">
        <f t="shared" ref="AB16" si="72">AA16/$I16</f>
        <v>4.1519894323913217E-2</v>
      </c>
      <c r="AC16" s="26">
        <v>8918</v>
      </c>
      <c r="AD16" s="128">
        <f t="shared" ref="AD16" si="73">AC16/$I16</f>
        <v>8.9244255864222244E-2</v>
      </c>
    </row>
    <row r="17" spans="1:30" ht="11.25" customHeight="1">
      <c r="A17" s="156"/>
      <c r="B17" s="65">
        <v>11</v>
      </c>
      <c r="C17" s="47" t="s">
        <v>29</v>
      </c>
      <c r="D17" s="43">
        <v>8</v>
      </c>
      <c r="E17" s="44">
        <v>532</v>
      </c>
      <c r="F17" s="45">
        <v>6258</v>
      </c>
      <c r="G17" s="44">
        <v>4865</v>
      </c>
      <c r="H17" s="44">
        <v>14625</v>
      </c>
      <c r="I17" s="44">
        <f t="shared" si="0"/>
        <v>25748</v>
      </c>
      <c r="J17" s="41">
        <v>0</v>
      </c>
      <c r="K17" s="131">
        <f t="shared" si="1"/>
        <v>0</v>
      </c>
      <c r="L17" s="44">
        <v>7534</v>
      </c>
      <c r="M17" s="131">
        <f t="shared" si="1"/>
        <v>0.29260525089327327</v>
      </c>
      <c r="N17" s="41">
        <v>11</v>
      </c>
      <c r="O17" s="46">
        <v>0</v>
      </c>
      <c r="P17" s="131">
        <f t="shared" ref="P17" si="74">O17/$I17</f>
        <v>0</v>
      </c>
      <c r="Q17" s="41">
        <v>0</v>
      </c>
      <c r="R17" s="131">
        <f t="shared" ref="R17" si="75">Q17/$I17</f>
        <v>0</v>
      </c>
      <c r="S17" s="41">
        <v>15926</v>
      </c>
      <c r="T17" s="131">
        <f t="shared" ref="T17" si="76">S17/$I17</f>
        <v>0.61853347832841388</v>
      </c>
      <c r="U17" s="41">
        <v>0</v>
      </c>
      <c r="V17" s="131">
        <f t="shared" ref="V17" si="77">U17/$I17</f>
        <v>0</v>
      </c>
      <c r="W17" s="41">
        <v>0</v>
      </c>
      <c r="X17" s="131">
        <f t="shared" ref="X17" si="78">W17/$I17</f>
        <v>0</v>
      </c>
      <c r="Y17" s="44">
        <v>0</v>
      </c>
      <c r="Z17" s="131">
        <f t="shared" ref="Z17" si="79">Y17/$I17</f>
        <v>0</v>
      </c>
      <c r="AA17" s="41">
        <v>2288</v>
      </c>
      <c r="AB17" s="131">
        <f t="shared" ref="AB17" si="80">AA17/$I17</f>
        <v>8.8861270778312879E-2</v>
      </c>
      <c r="AC17" s="41">
        <v>0</v>
      </c>
      <c r="AD17" s="131">
        <f t="shared" ref="AD17" si="81">AC17/$I17</f>
        <v>0</v>
      </c>
    </row>
    <row r="18" spans="1:30" ht="11.25" customHeight="1">
      <c r="A18" s="156"/>
      <c r="B18" s="65">
        <v>12</v>
      </c>
      <c r="C18" s="47" t="s">
        <v>30</v>
      </c>
      <c r="D18" s="73">
        <v>8</v>
      </c>
      <c r="E18" s="74">
        <v>780</v>
      </c>
      <c r="F18" s="75">
        <v>10879</v>
      </c>
      <c r="G18" s="74">
        <v>80</v>
      </c>
      <c r="H18" s="74">
        <v>17816</v>
      </c>
      <c r="I18" s="74">
        <f t="shared" si="0"/>
        <v>28775</v>
      </c>
      <c r="J18" s="65">
        <v>0</v>
      </c>
      <c r="K18" s="132">
        <f t="shared" si="1"/>
        <v>0</v>
      </c>
      <c r="L18" s="74">
        <v>13890</v>
      </c>
      <c r="M18" s="132">
        <f t="shared" si="1"/>
        <v>0.48271068635968722</v>
      </c>
      <c r="N18" s="65">
        <v>12</v>
      </c>
      <c r="O18" s="76">
        <v>345</v>
      </c>
      <c r="P18" s="132">
        <f t="shared" ref="P18" si="82">O18/$I18</f>
        <v>1.1989574283231972E-2</v>
      </c>
      <c r="Q18" s="65">
        <v>0</v>
      </c>
      <c r="R18" s="132">
        <f t="shared" ref="R18" si="83">Q18/$I18</f>
        <v>0</v>
      </c>
      <c r="S18" s="65">
        <v>14540</v>
      </c>
      <c r="T18" s="132">
        <f t="shared" ref="T18" si="84">S18/$I18</f>
        <v>0.50529973935708083</v>
      </c>
      <c r="U18" s="65">
        <v>0</v>
      </c>
      <c r="V18" s="132">
        <f t="shared" ref="V18" si="85">U18/$I18</f>
        <v>0</v>
      </c>
      <c r="W18" s="65">
        <v>0</v>
      </c>
      <c r="X18" s="132">
        <f t="shared" ref="X18" si="86">W18/$I18</f>
        <v>0</v>
      </c>
      <c r="Y18" s="74">
        <v>0</v>
      </c>
      <c r="Z18" s="132">
        <f t="shared" ref="Z18" si="87">Y18/$I18</f>
        <v>0</v>
      </c>
      <c r="AA18" s="65">
        <v>0</v>
      </c>
      <c r="AB18" s="132">
        <f t="shared" ref="AB18" si="88">AA18/$I18</f>
        <v>0</v>
      </c>
      <c r="AC18" s="65">
        <v>0</v>
      </c>
      <c r="AD18" s="132">
        <f t="shared" ref="AD18" si="89">AC18/$I18</f>
        <v>0</v>
      </c>
    </row>
    <row r="19" spans="1:30" ht="11.25" customHeight="1">
      <c r="A19" s="156"/>
      <c r="B19" s="26">
        <v>13</v>
      </c>
      <c r="C19" s="30" t="s">
        <v>31</v>
      </c>
      <c r="D19" s="23">
        <v>1</v>
      </c>
      <c r="E19" s="24">
        <v>33</v>
      </c>
      <c r="F19" s="25">
        <v>220</v>
      </c>
      <c r="G19" s="24">
        <v>965</v>
      </c>
      <c r="H19" s="24">
        <v>997</v>
      </c>
      <c r="I19" s="24">
        <f t="shared" si="0"/>
        <v>2182</v>
      </c>
      <c r="J19" s="26">
        <v>0</v>
      </c>
      <c r="K19" s="128">
        <f t="shared" si="1"/>
        <v>0</v>
      </c>
      <c r="L19" s="24">
        <v>0</v>
      </c>
      <c r="M19" s="128">
        <f t="shared" si="1"/>
        <v>0</v>
      </c>
      <c r="N19" s="26">
        <v>13</v>
      </c>
      <c r="O19" s="27">
        <v>0</v>
      </c>
      <c r="P19" s="128">
        <f t="shared" ref="P19" si="90">O19/$I19</f>
        <v>0</v>
      </c>
      <c r="Q19" s="26">
        <v>0</v>
      </c>
      <c r="R19" s="128">
        <f t="shared" ref="R19" si="91">Q19/$I19</f>
        <v>0</v>
      </c>
      <c r="S19" s="26">
        <v>2182</v>
      </c>
      <c r="T19" s="128">
        <f t="shared" ref="T19" si="92">S19/$I19</f>
        <v>1</v>
      </c>
      <c r="U19" s="26">
        <v>0</v>
      </c>
      <c r="V19" s="128">
        <f t="shared" ref="V19" si="93">U19/$I19</f>
        <v>0</v>
      </c>
      <c r="W19" s="26">
        <v>0</v>
      </c>
      <c r="X19" s="128">
        <f t="shared" ref="X19" si="94">W19/$I19</f>
        <v>0</v>
      </c>
      <c r="Y19" s="24">
        <v>0</v>
      </c>
      <c r="Z19" s="128">
        <f t="shared" ref="Z19" si="95">Y19/$I19</f>
        <v>0</v>
      </c>
      <c r="AA19" s="26">
        <v>0</v>
      </c>
      <c r="AB19" s="128">
        <f t="shared" ref="AB19" si="96">AA19/$I19</f>
        <v>0</v>
      </c>
      <c r="AC19" s="26">
        <v>0</v>
      </c>
      <c r="AD19" s="128">
        <f t="shared" ref="AD19" si="97">AC19/$I19</f>
        <v>0</v>
      </c>
    </row>
    <row r="20" spans="1:30" ht="11.25" customHeight="1">
      <c r="A20" s="156"/>
      <c r="B20" s="18">
        <v>14</v>
      </c>
      <c r="C20" s="28" t="s">
        <v>32</v>
      </c>
      <c r="D20" s="19">
        <v>1</v>
      </c>
      <c r="E20" s="20">
        <v>242</v>
      </c>
      <c r="F20" s="21">
        <v>127</v>
      </c>
      <c r="G20" s="20">
        <v>1176</v>
      </c>
      <c r="H20" s="20">
        <v>7399</v>
      </c>
      <c r="I20" s="20">
        <f t="shared" si="0"/>
        <v>8702</v>
      </c>
      <c r="J20" s="18">
        <v>0</v>
      </c>
      <c r="K20" s="127">
        <f t="shared" si="1"/>
        <v>0</v>
      </c>
      <c r="L20" s="20">
        <v>7199</v>
      </c>
      <c r="M20" s="127">
        <f t="shared" si="1"/>
        <v>0.82728108480809004</v>
      </c>
      <c r="N20" s="18">
        <v>14</v>
      </c>
      <c r="O20" s="22">
        <v>1503</v>
      </c>
      <c r="P20" s="127">
        <f t="shared" ref="P20" si="98">O20/$I20</f>
        <v>0.17271891519190991</v>
      </c>
      <c r="Q20" s="18">
        <v>0</v>
      </c>
      <c r="R20" s="127">
        <f t="shared" ref="R20" si="99">Q20/$I20</f>
        <v>0</v>
      </c>
      <c r="S20" s="18">
        <v>0</v>
      </c>
      <c r="T20" s="127">
        <f t="shared" ref="T20" si="100">S20/$I20</f>
        <v>0</v>
      </c>
      <c r="U20" s="18">
        <v>0</v>
      </c>
      <c r="V20" s="127">
        <f t="shared" ref="V20" si="101">U20/$I20</f>
        <v>0</v>
      </c>
      <c r="W20" s="18">
        <v>0</v>
      </c>
      <c r="X20" s="127">
        <f t="shared" ref="X20" si="102">W20/$I20</f>
        <v>0</v>
      </c>
      <c r="Y20" s="20">
        <v>0</v>
      </c>
      <c r="Z20" s="127">
        <f t="shared" ref="Z20" si="103">Y20/$I20</f>
        <v>0</v>
      </c>
      <c r="AA20" s="18">
        <v>0</v>
      </c>
      <c r="AB20" s="127">
        <f t="shared" ref="AB20" si="104">AA20/$I20</f>
        <v>0</v>
      </c>
      <c r="AC20" s="18">
        <v>0</v>
      </c>
      <c r="AD20" s="127">
        <f t="shared" ref="AD20" si="105">AC20/$I20</f>
        <v>0</v>
      </c>
    </row>
    <row r="21" spans="1:30" ht="11.25" customHeight="1">
      <c r="A21" s="156"/>
      <c r="B21" s="18">
        <v>15</v>
      </c>
      <c r="C21" s="28" t="s">
        <v>33</v>
      </c>
      <c r="D21" s="19">
        <v>3</v>
      </c>
      <c r="E21" s="20">
        <v>401</v>
      </c>
      <c r="F21" s="21">
        <v>0</v>
      </c>
      <c r="G21" s="20">
        <v>1023</v>
      </c>
      <c r="H21" s="20">
        <v>4565</v>
      </c>
      <c r="I21" s="20">
        <f t="shared" si="0"/>
        <v>5588</v>
      </c>
      <c r="J21" s="18">
        <v>0</v>
      </c>
      <c r="K21" s="127">
        <f t="shared" si="1"/>
        <v>0</v>
      </c>
      <c r="L21" s="20">
        <v>0</v>
      </c>
      <c r="M21" s="127">
        <f t="shared" si="1"/>
        <v>0</v>
      </c>
      <c r="N21" s="18">
        <v>15</v>
      </c>
      <c r="O21" s="22">
        <v>0</v>
      </c>
      <c r="P21" s="127">
        <f t="shared" ref="P21" si="106">O21/$I21</f>
        <v>0</v>
      </c>
      <c r="Q21" s="18">
        <v>5588</v>
      </c>
      <c r="R21" s="127">
        <f t="shared" ref="R21" si="107">Q21/$I21</f>
        <v>1</v>
      </c>
      <c r="S21" s="18">
        <v>0</v>
      </c>
      <c r="T21" s="127">
        <f t="shared" ref="T21" si="108">S21/$I21</f>
        <v>0</v>
      </c>
      <c r="U21" s="18">
        <v>0</v>
      </c>
      <c r="V21" s="127">
        <f t="shared" ref="V21" si="109">U21/$I21</f>
        <v>0</v>
      </c>
      <c r="W21" s="18">
        <v>0</v>
      </c>
      <c r="X21" s="127">
        <f t="shared" ref="X21" si="110">W21/$I21</f>
        <v>0</v>
      </c>
      <c r="Y21" s="20">
        <v>0</v>
      </c>
      <c r="Z21" s="127">
        <f t="shared" ref="Z21" si="111">Y21/$I21</f>
        <v>0</v>
      </c>
      <c r="AA21" s="18">
        <v>0</v>
      </c>
      <c r="AB21" s="127">
        <f t="shared" ref="AB21" si="112">AA21/$I21</f>
        <v>0</v>
      </c>
      <c r="AC21" s="18">
        <v>0</v>
      </c>
      <c r="AD21" s="127">
        <f t="shared" ref="AD21" si="113">AC21/$I21</f>
        <v>0</v>
      </c>
    </row>
    <row r="22" spans="1:30" ht="11.25" customHeight="1">
      <c r="A22" s="156"/>
      <c r="B22" s="18">
        <v>16</v>
      </c>
      <c r="C22" s="28" t="s">
        <v>34</v>
      </c>
      <c r="D22" s="19">
        <v>2</v>
      </c>
      <c r="E22" s="20">
        <v>83</v>
      </c>
      <c r="F22" s="21">
        <v>0</v>
      </c>
      <c r="G22" s="20">
        <v>810</v>
      </c>
      <c r="H22" s="20">
        <v>1610</v>
      </c>
      <c r="I22" s="20">
        <f t="shared" si="0"/>
        <v>2420</v>
      </c>
      <c r="J22" s="18">
        <v>0</v>
      </c>
      <c r="K22" s="127">
        <f t="shared" si="1"/>
        <v>0</v>
      </c>
      <c r="L22" s="20">
        <v>0</v>
      </c>
      <c r="M22" s="127">
        <f t="shared" si="1"/>
        <v>0</v>
      </c>
      <c r="N22" s="18">
        <v>16</v>
      </c>
      <c r="O22" s="22">
        <v>0</v>
      </c>
      <c r="P22" s="127">
        <f t="shared" ref="P22" si="114">O22/$I22</f>
        <v>0</v>
      </c>
      <c r="Q22" s="18">
        <v>0</v>
      </c>
      <c r="R22" s="127">
        <f t="shared" ref="R22" si="115">Q22/$I22</f>
        <v>0</v>
      </c>
      <c r="S22" s="18">
        <v>2420</v>
      </c>
      <c r="T22" s="127">
        <f t="shared" ref="T22" si="116">S22/$I22</f>
        <v>1</v>
      </c>
      <c r="U22" s="18">
        <v>0</v>
      </c>
      <c r="V22" s="127">
        <f t="shared" ref="V22" si="117">U22/$I22</f>
        <v>0</v>
      </c>
      <c r="W22" s="18">
        <v>0</v>
      </c>
      <c r="X22" s="127">
        <f t="shared" ref="X22" si="118">W22/$I22</f>
        <v>0</v>
      </c>
      <c r="Y22" s="20">
        <v>0</v>
      </c>
      <c r="Z22" s="127">
        <f t="shared" ref="Z22" si="119">Y22/$I22</f>
        <v>0</v>
      </c>
      <c r="AA22" s="18">
        <v>0</v>
      </c>
      <c r="AB22" s="127">
        <f t="shared" ref="AB22" si="120">AA22/$I22</f>
        <v>0</v>
      </c>
      <c r="AC22" s="18">
        <v>0</v>
      </c>
      <c r="AD22" s="127">
        <f t="shared" ref="AD22" si="121">AC22/$I22</f>
        <v>0</v>
      </c>
    </row>
    <row r="23" spans="1:30" ht="11.25" customHeight="1">
      <c r="A23" s="156"/>
      <c r="B23" s="18">
        <v>17</v>
      </c>
      <c r="C23" s="28" t="s">
        <v>35</v>
      </c>
      <c r="D23" s="19">
        <v>1</v>
      </c>
      <c r="E23" s="20">
        <v>240</v>
      </c>
      <c r="F23" s="21">
        <v>0</v>
      </c>
      <c r="G23" s="20">
        <v>1545</v>
      </c>
      <c r="H23" s="20">
        <v>10397</v>
      </c>
      <c r="I23" s="20">
        <f t="shared" si="0"/>
        <v>11942</v>
      </c>
      <c r="J23" s="18">
        <v>0</v>
      </c>
      <c r="K23" s="127">
        <f t="shared" si="1"/>
        <v>0</v>
      </c>
      <c r="L23" s="20">
        <v>0</v>
      </c>
      <c r="M23" s="127">
        <f t="shared" si="1"/>
        <v>0</v>
      </c>
      <c r="N23" s="18">
        <v>17</v>
      </c>
      <c r="O23" s="22">
        <v>1545</v>
      </c>
      <c r="P23" s="127">
        <f t="shared" ref="P23" si="122">O23/$I23</f>
        <v>0.12937531401775246</v>
      </c>
      <c r="Q23" s="18">
        <v>0</v>
      </c>
      <c r="R23" s="127">
        <f t="shared" ref="R23" si="123">Q23/$I23</f>
        <v>0</v>
      </c>
      <c r="S23" s="18">
        <v>10397</v>
      </c>
      <c r="T23" s="127">
        <f t="shared" ref="T23" si="124">S23/$I23</f>
        <v>0.87062468598224751</v>
      </c>
      <c r="U23" s="18">
        <v>0</v>
      </c>
      <c r="V23" s="127">
        <f t="shared" ref="V23" si="125">U23/$I23</f>
        <v>0</v>
      </c>
      <c r="W23" s="18">
        <v>0</v>
      </c>
      <c r="X23" s="127">
        <f t="shared" ref="X23" si="126">W23/$I23</f>
        <v>0</v>
      </c>
      <c r="Y23" s="20">
        <v>0</v>
      </c>
      <c r="Z23" s="127">
        <f t="shared" ref="Z23" si="127">Y23/$I23</f>
        <v>0</v>
      </c>
      <c r="AA23" s="18">
        <v>0</v>
      </c>
      <c r="AB23" s="127">
        <f t="shared" ref="AB23" si="128">AA23/$I23</f>
        <v>0</v>
      </c>
      <c r="AC23" s="18">
        <v>0</v>
      </c>
      <c r="AD23" s="127">
        <f t="shared" ref="AD23" si="129">AC23/$I23</f>
        <v>0</v>
      </c>
    </row>
    <row r="24" spans="1:30" ht="11.25" customHeight="1">
      <c r="A24" s="156"/>
      <c r="B24" s="18">
        <v>18</v>
      </c>
      <c r="C24" s="28" t="s">
        <v>36</v>
      </c>
      <c r="D24" s="19">
        <v>7</v>
      </c>
      <c r="E24" s="20">
        <v>3940</v>
      </c>
      <c r="F24" s="21">
        <v>5750</v>
      </c>
      <c r="G24" s="20">
        <v>7154</v>
      </c>
      <c r="H24" s="20">
        <v>83224</v>
      </c>
      <c r="I24" s="20">
        <f t="shared" si="0"/>
        <v>96128</v>
      </c>
      <c r="J24" s="18">
        <v>0</v>
      </c>
      <c r="K24" s="127">
        <f t="shared" si="1"/>
        <v>0</v>
      </c>
      <c r="L24" s="20">
        <v>3364</v>
      </c>
      <c r="M24" s="127">
        <f t="shared" si="1"/>
        <v>3.4995006657789617E-2</v>
      </c>
      <c r="N24" s="18">
        <v>18</v>
      </c>
      <c r="O24" s="22">
        <v>3729</v>
      </c>
      <c r="P24" s="127">
        <f t="shared" ref="P24" si="130">O24/$I24</f>
        <v>3.8792027296937419E-2</v>
      </c>
      <c r="Q24" s="18">
        <v>0</v>
      </c>
      <c r="R24" s="127">
        <f t="shared" ref="R24" si="131">Q24/$I24</f>
        <v>0</v>
      </c>
      <c r="S24" s="18">
        <v>85055</v>
      </c>
      <c r="T24" s="127">
        <f t="shared" ref="T24" si="132">S24/$I24</f>
        <v>0.88480983688415449</v>
      </c>
      <c r="U24" s="18">
        <v>0</v>
      </c>
      <c r="V24" s="127">
        <f t="shared" ref="V24" si="133">U24/$I24</f>
        <v>0</v>
      </c>
      <c r="W24" s="18">
        <v>0</v>
      </c>
      <c r="X24" s="127">
        <f t="shared" ref="X24" si="134">W24/$I24</f>
        <v>0</v>
      </c>
      <c r="Y24" s="20">
        <v>3980</v>
      </c>
      <c r="Z24" s="127">
        <f t="shared" ref="Z24" si="135">Y24/$I24</f>
        <v>4.1403129161118511E-2</v>
      </c>
      <c r="AA24" s="18">
        <v>0</v>
      </c>
      <c r="AB24" s="127">
        <f t="shared" ref="AB24" si="136">AA24/$I24</f>
        <v>0</v>
      </c>
      <c r="AC24" s="18">
        <v>6500</v>
      </c>
      <c r="AD24" s="127">
        <f t="shared" ref="AD24" si="137">AC24/$I24</f>
        <v>6.7618175765645799E-2</v>
      </c>
    </row>
    <row r="25" spans="1:30" ht="11.25" customHeight="1">
      <c r="A25" s="156"/>
      <c r="B25" s="26">
        <v>19</v>
      </c>
      <c r="C25" s="37" t="s">
        <v>37</v>
      </c>
      <c r="D25" s="38">
        <v>2</v>
      </c>
      <c r="E25" s="39">
        <v>222</v>
      </c>
      <c r="F25" s="40">
        <v>0</v>
      </c>
      <c r="G25" s="39">
        <v>3934</v>
      </c>
      <c r="H25" s="39">
        <v>11773</v>
      </c>
      <c r="I25" s="39">
        <f t="shared" si="0"/>
        <v>15707</v>
      </c>
      <c r="J25" s="36">
        <v>0</v>
      </c>
      <c r="K25" s="128">
        <f t="shared" si="1"/>
        <v>0</v>
      </c>
      <c r="L25" s="24">
        <v>11458</v>
      </c>
      <c r="M25" s="128">
        <f t="shared" si="1"/>
        <v>0.72948366970140699</v>
      </c>
      <c r="N25" s="36">
        <v>19</v>
      </c>
      <c r="O25" s="27">
        <v>4249</v>
      </c>
      <c r="P25" s="128">
        <f t="shared" ref="P25" si="138">O25/$I25</f>
        <v>0.27051633029859301</v>
      </c>
      <c r="Q25" s="26">
        <v>0</v>
      </c>
      <c r="R25" s="128">
        <f t="shared" ref="R25" si="139">Q25/$I25</f>
        <v>0</v>
      </c>
      <c r="S25" s="26">
        <v>0</v>
      </c>
      <c r="T25" s="128">
        <f t="shared" ref="T25" si="140">S25/$I25</f>
        <v>0</v>
      </c>
      <c r="U25" s="26">
        <v>0</v>
      </c>
      <c r="V25" s="128">
        <f t="shared" ref="V25" si="141">U25/$I25</f>
        <v>0</v>
      </c>
      <c r="W25" s="26">
        <v>0</v>
      </c>
      <c r="X25" s="128">
        <f t="shared" ref="X25" si="142">W25/$I25</f>
        <v>0</v>
      </c>
      <c r="Y25" s="24">
        <v>0</v>
      </c>
      <c r="Z25" s="128">
        <f t="shared" ref="Z25" si="143">Y25/$I25</f>
        <v>0</v>
      </c>
      <c r="AA25" s="26">
        <v>0</v>
      </c>
      <c r="AB25" s="128">
        <f t="shared" ref="AB25" si="144">AA25/$I25</f>
        <v>0</v>
      </c>
      <c r="AC25" s="26">
        <v>1321</v>
      </c>
      <c r="AD25" s="128">
        <f t="shared" ref="AD25" si="145">AC25/$I25</f>
        <v>8.4102629400904058E-2</v>
      </c>
    </row>
    <row r="26" spans="1:30" ht="11.25" customHeight="1">
      <c r="A26" s="156"/>
      <c r="B26" s="18">
        <v>20</v>
      </c>
      <c r="C26" s="28" t="s">
        <v>38</v>
      </c>
      <c r="D26" s="19">
        <v>1</v>
      </c>
      <c r="E26" s="20">
        <v>110</v>
      </c>
      <c r="F26" s="21">
        <v>0</v>
      </c>
      <c r="G26" s="20">
        <v>1600</v>
      </c>
      <c r="H26" s="20">
        <v>6360</v>
      </c>
      <c r="I26" s="20">
        <f t="shared" si="0"/>
        <v>7960</v>
      </c>
      <c r="J26" s="18">
        <v>3980</v>
      </c>
      <c r="K26" s="127">
        <f t="shared" si="1"/>
        <v>0.5</v>
      </c>
      <c r="L26" s="20">
        <v>3245</v>
      </c>
      <c r="M26" s="127">
        <f t="shared" si="1"/>
        <v>0.40766331658291455</v>
      </c>
      <c r="N26" s="18">
        <v>20</v>
      </c>
      <c r="O26" s="22">
        <v>0</v>
      </c>
      <c r="P26" s="127">
        <f t="shared" ref="P26" si="146">O26/$I26</f>
        <v>0</v>
      </c>
      <c r="Q26" s="18">
        <v>735</v>
      </c>
      <c r="R26" s="127">
        <f t="shared" ref="R26" si="147">Q26/$I26</f>
        <v>9.2336683417085424E-2</v>
      </c>
      <c r="S26" s="18">
        <v>0</v>
      </c>
      <c r="T26" s="127">
        <f t="shared" ref="T26" si="148">S26/$I26</f>
        <v>0</v>
      </c>
      <c r="U26" s="18">
        <v>0</v>
      </c>
      <c r="V26" s="127">
        <f t="shared" ref="V26" si="149">U26/$I26</f>
        <v>0</v>
      </c>
      <c r="W26" s="18">
        <v>0</v>
      </c>
      <c r="X26" s="127">
        <f t="shared" ref="X26" si="150">W26/$I26</f>
        <v>0</v>
      </c>
      <c r="Y26" s="20">
        <v>0</v>
      </c>
      <c r="Z26" s="127">
        <f t="shared" ref="Z26" si="151">Y26/$I26</f>
        <v>0</v>
      </c>
      <c r="AA26" s="18">
        <v>0</v>
      </c>
      <c r="AB26" s="127">
        <f t="shared" ref="AB26" si="152">AA26/$I26</f>
        <v>0</v>
      </c>
      <c r="AC26" s="18">
        <v>0</v>
      </c>
      <c r="AD26" s="127">
        <f t="shared" ref="AD26" si="153">AC26/$I26</f>
        <v>0</v>
      </c>
    </row>
    <row r="27" spans="1:30" ht="11.25" customHeight="1">
      <c r="A27" s="156"/>
      <c r="B27" s="26">
        <v>21</v>
      </c>
      <c r="C27" s="30" t="s">
        <v>39</v>
      </c>
      <c r="D27" s="23">
        <v>5</v>
      </c>
      <c r="E27" s="24">
        <v>1203</v>
      </c>
      <c r="F27" s="25">
        <v>1180</v>
      </c>
      <c r="G27" s="24">
        <v>26314</v>
      </c>
      <c r="H27" s="24">
        <v>0</v>
      </c>
      <c r="I27" s="24">
        <f t="shared" si="0"/>
        <v>27494</v>
      </c>
      <c r="J27" s="26">
        <v>0</v>
      </c>
      <c r="K27" s="128">
        <f t="shared" si="1"/>
        <v>0</v>
      </c>
      <c r="L27" s="24">
        <v>1327</v>
      </c>
      <c r="M27" s="128">
        <f t="shared" si="1"/>
        <v>4.8265076016585438E-2</v>
      </c>
      <c r="N27" s="26">
        <v>21</v>
      </c>
      <c r="O27" s="27">
        <v>0</v>
      </c>
      <c r="P27" s="128">
        <f t="shared" ref="P27" si="154">O27/$I27</f>
        <v>0</v>
      </c>
      <c r="Q27" s="26">
        <v>0</v>
      </c>
      <c r="R27" s="128">
        <f t="shared" ref="R27" si="155">Q27/$I27</f>
        <v>0</v>
      </c>
      <c r="S27" s="26">
        <v>26167</v>
      </c>
      <c r="T27" s="128">
        <f t="shared" ref="T27" si="156">S27/$I27</f>
        <v>0.95173492398341453</v>
      </c>
      <c r="U27" s="26">
        <v>0</v>
      </c>
      <c r="V27" s="128">
        <f t="shared" ref="V27" si="157">U27/$I27</f>
        <v>0</v>
      </c>
      <c r="W27" s="26">
        <v>0</v>
      </c>
      <c r="X27" s="128">
        <f t="shared" ref="X27" si="158">W27/$I27</f>
        <v>0</v>
      </c>
      <c r="Y27" s="24">
        <v>0</v>
      </c>
      <c r="Z27" s="128">
        <f t="shared" ref="Z27" si="159">Y27/$I27</f>
        <v>0</v>
      </c>
      <c r="AA27" s="26">
        <v>0</v>
      </c>
      <c r="AB27" s="128">
        <f t="shared" ref="AB27" si="160">AA27/$I27</f>
        <v>0</v>
      </c>
      <c r="AC27" s="26">
        <v>0</v>
      </c>
      <c r="AD27" s="128">
        <f t="shared" ref="AD27" si="161">AC27/$I27</f>
        <v>0</v>
      </c>
    </row>
    <row r="28" spans="1:30" ht="11.25" customHeight="1">
      <c r="A28" s="156"/>
      <c r="B28" s="18">
        <v>22</v>
      </c>
      <c r="C28" s="28" t="s">
        <v>40</v>
      </c>
      <c r="D28" s="19">
        <v>2</v>
      </c>
      <c r="E28" s="20">
        <v>166</v>
      </c>
      <c r="F28" s="21">
        <v>5</v>
      </c>
      <c r="G28" s="20">
        <v>3358</v>
      </c>
      <c r="H28" s="20">
        <v>7320</v>
      </c>
      <c r="I28" s="20">
        <f t="shared" si="0"/>
        <v>10683</v>
      </c>
      <c r="J28" s="18">
        <v>0</v>
      </c>
      <c r="K28" s="127">
        <f t="shared" si="1"/>
        <v>0</v>
      </c>
      <c r="L28" s="20">
        <v>1485</v>
      </c>
      <c r="M28" s="127">
        <f t="shared" si="1"/>
        <v>0.13900589721988205</v>
      </c>
      <c r="N28" s="18">
        <v>22</v>
      </c>
      <c r="O28" s="22">
        <v>2929</v>
      </c>
      <c r="P28" s="127">
        <f t="shared" ref="P28" si="162">O28/$I28</f>
        <v>0.27417392118318823</v>
      </c>
      <c r="Q28" s="18">
        <v>300</v>
      </c>
      <c r="R28" s="127">
        <f t="shared" ref="R28" si="163">Q28/$I28</f>
        <v>2.8081999438360011E-2</v>
      </c>
      <c r="S28" s="18">
        <v>5969</v>
      </c>
      <c r="T28" s="127">
        <f t="shared" ref="T28" si="164">S28/$I28</f>
        <v>0.55873818215856974</v>
      </c>
      <c r="U28" s="18">
        <v>0</v>
      </c>
      <c r="V28" s="127">
        <f t="shared" ref="V28" si="165">U28/$I28</f>
        <v>0</v>
      </c>
      <c r="W28" s="18">
        <v>0</v>
      </c>
      <c r="X28" s="127">
        <f t="shared" ref="X28" si="166">W28/$I28</f>
        <v>0</v>
      </c>
      <c r="Y28" s="20">
        <v>0</v>
      </c>
      <c r="Z28" s="127">
        <f t="shared" ref="Z28" si="167">Y28/$I28</f>
        <v>0</v>
      </c>
      <c r="AA28" s="18">
        <v>0</v>
      </c>
      <c r="AB28" s="127">
        <f t="shared" ref="AB28" si="168">AA28/$I28</f>
        <v>0</v>
      </c>
      <c r="AC28" s="18">
        <v>0</v>
      </c>
      <c r="AD28" s="127">
        <f t="shared" ref="AD28" si="169">AC28/$I28</f>
        <v>0</v>
      </c>
    </row>
    <row r="29" spans="1:30" ht="11.25" customHeight="1">
      <c r="A29" s="156"/>
      <c r="B29" s="31">
        <v>23</v>
      </c>
      <c r="C29" s="29" t="s">
        <v>41</v>
      </c>
      <c r="D29" s="32">
        <v>0</v>
      </c>
      <c r="E29" s="33">
        <v>0</v>
      </c>
      <c r="F29" s="34">
        <v>0</v>
      </c>
      <c r="G29" s="33">
        <v>413</v>
      </c>
      <c r="H29" s="33">
        <v>5914</v>
      </c>
      <c r="I29" s="33">
        <f t="shared" si="0"/>
        <v>6327</v>
      </c>
      <c r="J29" s="31">
        <v>0</v>
      </c>
      <c r="K29" s="130">
        <f t="shared" si="1"/>
        <v>0</v>
      </c>
      <c r="L29" s="33">
        <v>5914</v>
      </c>
      <c r="M29" s="130">
        <f t="shared" si="1"/>
        <v>0.9347241978820926</v>
      </c>
      <c r="N29" s="31">
        <v>23</v>
      </c>
      <c r="O29" s="35">
        <v>0</v>
      </c>
      <c r="P29" s="130">
        <f t="shared" ref="P29" si="170">O29/$I29</f>
        <v>0</v>
      </c>
      <c r="Q29" s="31">
        <v>0</v>
      </c>
      <c r="R29" s="130">
        <f t="shared" ref="R29" si="171">Q29/$I29</f>
        <v>0</v>
      </c>
      <c r="S29" s="31">
        <v>413</v>
      </c>
      <c r="T29" s="130">
        <f t="shared" ref="T29" si="172">S29/$I29</f>
        <v>6.5275802117907386E-2</v>
      </c>
      <c r="U29" s="31">
        <v>0</v>
      </c>
      <c r="V29" s="130">
        <f t="shared" ref="V29" si="173">U29/$I29</f>
        <v>0</v>
      </c>
      <c r="W29" s="31">
        <v>0</v>
      </c>
      <c r="X29" s="130">
        <f t="shared" ref="X29" si="174">W29/$I29</f>
        <v>0</v>
      </c>
      <c r="Y29" s="33">
        <v>0</v>
      </c>
      <c r="Z29" s="130">
        <f t="shared" ref="Z29" si="175">Y29/$I29</f>
        <v>0</v>
      </c>
      <c r="AA29" s="31">
        <v>0</v>
      </c>
      <c r="AB29" s="130">
        <f t="shared" ref="AB29" si="176">AA29/$I29</f>
        <v>0</v>
      </c>
      <c r="AC29" s="31">
        <v>413</v>
      </c>
      <c r="AD29" s="130">
        <f t="shared" ref="AD29" si="177">AC29/$I29</f>
        <v>6.5275802117907386E-2</v>
      </c>
    </row>
    <row r="30" spans="1:30" ht="11.25" customHeight="1">
      <c r="A30" s="156"/>
      <c r="B30" s="26">
        <v>24</v>
      </c>
      <c r="C30" s="30" t="s">
        <v>42</v>
      </c>
      <c r="D30" s="23">
        <v>2</v>
      </c>
      <c r="E30" s="24">
        <v>230</v>
      </c>
      <c r="F30" s="25">
        <v>5770</v>
      </c>
      <c r="G30" s="24">
        <v>4087</v>
      </c>
      <c r="H30" s="24">
        <v>4107</v>
      </c>
      <c r="I30" s="24">
        <f t="shared" si="0"/>
        <v>13964</v>
      </c>
      <c r="J30" s="26">
        <v>0</v>
      </c>
      <c r="K30" s="128">
        <f t="shared" si="1"/>
        <v>0</v>
      </c>
      <c r="L30" s="24">
        <v>0</v>
      </c>
      <c r="M30" s="128">
        <f t="shared" si="1"/>
        <v>0</v>
      </c>
      <c r="N30" s="26">
        <v>24</v>
      </c>
      <c r="O30" s="27">
        <v>0</v>
      </c>
      <c r="P30" s="128">
        <f t="shared" ref="P30" si="178">O30/$I30</f>
        <v>0</v>
      </c>
      <c r="Q30" s="26">
        <v>0</v>
      </c>
      <c r="R30" s="128">
        <f t="shared" ref="R30" si="179">Q30/$I30</f>
        <v>0</v>
      </c>
      <c r="S30" s="26">
        <v>12989</v>
      </c>
      <c r="T30" s="128">
        <f t="shared" ref="T30" si="180">S30/$I30</f>
        <v>0.93017759954167856</v>
      </c>
      <c r="U30" s="26">
        <v>0</v>
      </c>
      <c r="V30" s="128">
        <f t="shared" ref="V30" si="181">U30/$I30</f>
        <v>0</v>
      </c>
      <c r="W30" s="26">
        <v>0</v>
      </c>
      <c r="X30" s="128">
        <f t="shared" ref="X30" si="182">W30/$I30</f>
        <v>0</v>
      </c>
      <c r="Y30" s="24">
        <v>0</v>
      </c>
      <c r="Z30" s="128">
        <f t="shared" ref="Z30" si="183">Y30/$I30</f>
        <v>0</v>
      </c>
      <c r="AA30" s="26">
        <v>975</v>
      </c>
      <c r="AB30" s="128">
        <f t="shared" ref="AB30" si="184">AA30/$I30</f>
        <v>6.9822400458321401E-2</v>
      </c>
      <c r="AC30" s="26">
        <v>0</v>
      </c>
      <c r="AD30" s="128">
        <f t="shared" ref="AD30" si="185">AC30/$I30</f>
        <v>0</v>
      </c>
    </row>
    <row r="31" spans="1:30" ht="11.25" customHeight="1">
      <c r="A31" s="156"/>
      <c r="B31" s="26">
        <v>25</v>
      </c>
      <c r="C31" s="30" t="s">
        <v>43</v>
      </c>
      <c r="D31" s="23">
        <v>4</v>
      </c>
      <c r="E31" s="24">
        <v>6154</v>
      </c>
      <c r="F31" s="25">
        <v>7486</v>
      </c>
      <c r="G31" s="24">
        <v>0</v>
      </c>
      <c r="H31" s="24">
        <v>42667</v>
      </c>
      <c r="I31" s="24">
        <f t="shared" si="0"/>
        <v>50153</v>
      </c>
      <c r="J31" s="26">
        <v>0</v>
      </c>
      <c r="K31" s="128">
        <f t="shared" si="1"/>
        <v>0</v>
      </c>
      <c r="L31" s="24">
        <v>30694</v>
      </c>
      <c r="M31" s="128">
        <f t="shared" si="1"/>
        <v>0.61200725779115905</v>
      </c>
      <c r="N31" s="26">
        <v>25</v>
      </c>
      <c r="O31" s="27">
        <v>0</v>
      </c>
      <c r="P31" s="128">
        <f t="shared" ref="P31" si="186">O31/$I31</f>
        <v>0</v>
      </c>
      <c r="Q31" s="26">
        <v>0</v>
      </c>
      <c r="R31" s="128">
        <f t="shared" ref="R31" si="187">Q31/$I31</f>
        <v>0</v>
      </c>
      <c r="S31" s="26">
        <v>18445</v>
      </c>
      <c r="T31" s="128">
        <f t="shared" ref="T31" si="188">S31/$I31</f>
        <v>0.36777460969433534</v>
      </c>
      <c r="U31" s="26">
        <v>0</v>
      </c>
      <c r="V31" s="128">
        <f t="shared" ref="V31" si="189">U31/$I31</f>
        <v>0</v>
      </c>
      <c r="W31" s="26">
        <v>0</v>
      </c>
      <c r="X31" s="128">
        <f t="shared" ref="X31" si="190">W31/$I31</f>
        <v>0</v>
      </c>
      <c r="Y31" s="24">
        <v>966</v>
      </c>
      <c r="Z31" s="128">
        <f t="shared" ref="Z31" si="191">Y31/$I31</f>
        <v>1.9261061152872211E-2</v>
      </c>
      <c r="AA31" s="26">
        <v>48</v>
      </c>
      <c r="AB31" s="128">
        <f t="shared" ref="AB31" si="192">AA31/$I31</f>
        <v>9.5707136163340181E-4</v>
      </c>
      <c r="AC31" s="26">
        <v>0</v>
      </c>
      <c r="AD31" s="128">
        <f t="shared" ref="AD31" si="193">AC31/$I31</f>
        <v>0</v>
      </c>
    </row>
    <row r="32" spans="1:30" ht="11.25" customHeight="1" thickBot="1">
      <c r="A32" s="156"/>
      <c r="B32" s="65">
        <v>26</v>
      </c>
      <c r="C32" s="47" t="s">
        <v>44</v>
      </c>
      <c r="D32" s="73">
        <v>2</v>
      </c>
      <c r="E32" s="74">
        <v>1763</v>
      </c>
      <c r="F32" s="75">
        <v>1586</v>
      </c>
      <c r="G32" s="74">
        <v>0</v>
      </c>
      <c r="H32" s="74">
        <v>13748</v>
      </c>
      <c r="I32" s="74">
        <f t="shared" si="0"/>
        <v>15334</v>
      </c>
      <c r="J32" s="65">
        <v>874</v>
      </c>
      <c r="K32" s="132">
        <f t="shared" si="1"/>
        <v>5.6997521846876224E-2</v>
      </c>
      <c r="L32" s="74">
        <v>12153</v>
      </c>
      <c r="M32" s="132">
        <f t="shared" si="1"/>
        <v>0.79255249771749059</v>
      </c>
      <c r="N32" s="36">
        <v>26</v>
      </c>
      <c r="O32" s="76">
        <v>0</v>
      </c>
      <c r="P32" s="132">
        <f t="shared" ref="P32:P33" si="194">O32/$I32</f>
        <v>0</v>
      </c>
      <c r="Q32" s="65">
        <v>0</v>
      </c>
      <c r="R32" s="132">
        <f t="shared" ref="R32:R33" si="195">Q32/$I32</f>
        <v>0</v>
      </c>
      <c r="S32" s="65">
        <v>1771</v>
      </c>
      <c r="T32" s="132">
        <f t="shared" ref="T32:T33" si="196">S32/$I32</f>
        <v>0.11549497847919656</v>
      </c>
      <c r="U32" s="65">
        <v>0</v>
      </c>
      <c r="V32" s="132">
        <f t="shared" ref="V32:V33" si="197">U32/$I32</f>
        <v>0</v>
      </c>
      <c r="W32" s="65">
        <v>0</v>
      </c>
      <c r="X32" s="132">
        <f t="shared" ref="X32:X33" si="198">W32/$I32</f>
        <v>0</v>
      </c>
      <c r="Y32" s="74">
        <v>536</v>
      </c>
      <c r="Z32" s="132">
        <f t="shared" ref="Z32:Z33" si="199">Y32/$I32</f>
        <v>3.4955001956436679E-2</v>
      </c>
      <c r="AA32" s="65">
        <v>0</v>
      </c>
      <c r="AB32" s="132">
        <f t="shared" ref="AB32:AB33" si="200">AA32/$I32</f>
        <v>0</v>
      </c>
      <c r="AC32" s="65">
        <v>0</v>
      </c>
      <c r="AD32" s="132">
        <f t="shared" ref="AD32:AD33" si="201">AC32/$I32</f>
        <v>0</v>
      </c>
    </row>
    <row r="33" spans="1:30" ht="11.25" customHeight="1" thickTop="1">
      <c r="A33" s="156"/>
      <c r="B33" s="49"/>
      <c r="C33" s="50" t="s">
        <v>45</v>
      </c>
      <c r="D33" s="51">
        <f>SUM(D7:D32)</f>
        <v>88</v>
      </c>
      <c r="E33" s="52">
        <f t="shared" ref="E33:AC33" si="202">SUM(E7:E32)</f>
        <v>23167</v>
      </c>
      <c r="F33" s="52">
        <f t="shared" si="202"/>
        <v>69636</v>
      </c>
      <c r="G33" s="52">
        <f t="shared" si="202"/>
        <v>72939</v>
      </c>
      <c r="H33" s="52">
        <f t="shared" si="202"/>
        <v>408410</v>
      </c>
      <c r="I33" s="52">
        <f t="shared" si="202"/>
        <v>550985</v>
      </c>
      <c r="J33" s="51">
        <f t="shared" si="202"/>
        <v>12198</v>
      </c>
      <c r="K33" s="138">
        <f t="shared" si="1"/>
        <v>2.2138533716888845E-2</v>
      </c>
      <c r="L33" s="52">
        <f t="shared" si="202"/>
        <v>165904</v>
      </c>
      <c r="M33" s="138">
        <f t="shared" si="1"/>
        <v>0.30110438578182708</v>
      </c>
      <c r="N33" s="49">
        <f t="shared" si="202"/>
        <v>351</v>
      </c>
      <c r="O33" s="52">
        <f t="shared" si="202"/>
        <v>36905</v>
      </c>
      <c r="P33" s="138">
        <f t="shared" si="194"/>
        <v>6.6980044828806595E-2</v>
      </c>
      <c r="Q33" s="51">
        <f t="shared" si="202"/>
        <v>7965</v>
      </c>
      <c r="R33" s="138">
        <f t="shared" si="195"/>
        <v>1.4455928927284771E-2</v>
      </c>
      <c r="S33" s="51">
        <f t="shared" si="202"/>
        <v>297470</v>
      </c>
      <c r="T33" s="138">
        <f t="shared" si="196"/>
        <v>0.53988765574380426</v>
      </c>
      <c r="U33" s="51">
        <f t="shared" si="202"/>
        <v>0</v>
      </c>
      <c r="V33" s="138">
        <f t="shared" si="197"/>
        <v>0</v>
      </c>
      <c r="W33" s="51">
        <f t="shared" si="202"/>
        <v>0</v>
      </c>
      <c r="X33" s="138">
        <f t="shared" si="198"/>
        <v>0</v>
      </c>
      <c r="Y33" s="52">
        <f t="shared" si="202"/>
        <v>18882</v>
      </c>
      <c r="Z33" s="138">
        <f t="shared" si="199"/>
        <v>3.4269535468297682E-2</v>
      </c>
      <c r="AA33" s="51">
        <f t="shared" si="202"/>
        <v>11661</v>
      </c>
      <c r="AB33" s="138">
        <f t="shared" si="200"/>
        <v>2.1163915533090737E-2</v>
      </c>
      <c r="AC33" s="51">
        <f t="shared" si="202"/>
        <v>20237</v>
      </c>
      <c r="AD33" s="138">
        <f t="shared" si="201"/>
        <v>3.672876757080501E-2</v>
      </c>
    </row>
    <row r="34" spans="1:30" ht="11.25" customHeight="1">
      <c r="A34" s="157"/>
      <c r="B34" s="53"/>
      <c r="C34" s="54"/>
      <c r="D34" s="55"/>
      <c r="E34" s="56"/>
      <c r="F34" s="57"/>
      <c r="G34" s="56"/>
      <c r="H34" s="56"/>
      <c r="I34" s="56"/>
      <c r="J34" s="58"/>
      <c r="K34" s="59"/>
      <c r="L34" s="56"/>
      <c r="M34" s="60"/>
      <c r="N34" s="53"/>
      <c r="O34" s="61"/>
      <c r="P34" s="59"/>
      <c r="Q34" s="58"/>
      <c r="R34" s="59"/>
      <c r="S34" s="58"/>
      <c r="T34" s="59"/>
      <c r="U34" s="58"/>
      <c r="V34" s="59"/>
      <c r="W34" s="58"/>
      <c r="X34" s="59"/>
      <c r="Y34" s="56"/>
      <c r="Z34" s="59"/>
      <c r="AA34" s="58"/>
      <c r="AB34" s="59"/>
      <c r="AC34" s="58"/>
      <c r="AD34" s="59"/>
    </row>
    <row r="35" spans="1:30" ht="11.25" customHeight="1">
      <c r="A35" s="155" t="s">
        <v>163</v>
      </c>
      <c r="B35" s="26">
        <v>27</v>
      </c>
      <c r="C35" s="26" t="s">
        <v>46</v>
      </c>
      <c r="D35" s="23">
        <v>2</v>
      </c>
      <c r="E35" s="24">
        <v>1100</v>
      </c>
      <c r="F35" s="25">
        <v>269</v>
      </c>
      <c r="G35" s="24">
        <v>1211</v>
      </c>
      <c r="H35" s="24">
        <v>669</v>
      </c>
      <c r="I35" s="24">
        <f t="shared" ref="I35:I37" si="203">SUM(F35:H35)</f>
        <v>2149</v>
      </c>
      <c r="J35" s="26">
        <v>0</v>
      </c>
      <c r="K35" s="128">
        <f t="shared" ref="K35:M38" si="204">J35/$I35</f>
        <v>0</v>
      </c>
      <c r="L35" s="24">
        <v>1797</v>
      </c>
      <c r="M35" s="128">
        <f t="shared" ref="M35" si="205">L35/$I35</f>
        <v>0.83620288506281992</v>
      </c>
      <c r="N35" s="26">
        <v>27</v>
      </c>
      <c r="O35" s="27">
        <v>0</v>
      </c>
      <c r="P35" s="128">
        <f t="shared" ref="P35" si="206">O35/$I35</f>
        <v>0</v>
      </c>
      <c r="Q35" s="26">
        <v>0</v>
      </c>
      <c r="R35" s="128">
        <f t="shared" ref="R35" si="207">Q35/$I35</f>
        <v>0</v>
      </c>
      <c r="S35" s="26">
        <v>352</v>
      </c>
      <c r="T35" s="128">
        <f t="shared" ref="T35" si="208">S35/$I35</f>
        <v>0.16379711493718008</v>
      </c>
      <c r="U35" s="26">
        <v>0</v>
      </c>
      <c r="V35" s="128">
        <f t="shared" ref="V35" si="209">U35/$I35</f>
        <v>0</v>
      </c>
      <c r="W35" s="26">
        <v>0</v>
      </c>
      <c r="X35" s="128">
        <f t="shared" ref="X35" si="210">W35/$I35</f>
        <v>0</v>
      </c>
      <c r="Y35" s="24">
        <v>0</v>
      </c>
      <c r="Z35" s="128">
        <f t="shared" ref="Z35" si="211">Y35/$I35</f>
        <v>0</v>
      </c>
      <c r="AA35" s="62">
        <v>0</v>
      </c>
      <c r="AB35" s="128">
        <f t="shared" ref="AB35" si="212">AA35/$I35</f>
        <v>0</v>
      </c>
      <c r="AC35" s="26">
        <v>0</v>
      </c>
      <c r="AD35" s="128">
        <f t="shared" ref="AD35" si="213">AC35/$I35</f>
        <v>0</v>
      </c>
    </row>
    <row r="36" spans="1:30" ht="11.25" customHeight="1">
      <c r="A36" s="156"/>
      <c r="B36" s="31">
        <v>28</v>
      </c>
      <c r="C36" s="31" t="s">
        <v>47</v>
      </c>
      <c r="D36" s="32">
        <v>2</v>
      </c>
      <c r="E36" s="33">
        <v>90</v>
      </c>
      <c r="F36" s="34">
        <v>119</v>
      </c>
      <c r="G36" s="33">
        <v>177</v>
      </c>
      <c r="H36" s="33">
        <v>1649</v>
      </c>
      <c r="I36" s="33">
        <f t="shared" si="203"/>
        <v>1945</v>
      </c>
      <c r="J36" s="31">
        <v>0</v>
      </c>
      <c r="K36" s="130">
        <f t="shared" si="204"/>
        <v>0</v>
      </c>
      <c r="L36" s="33">
        <v>0</v>
      </c>
      <c r="M36" s="130">
        <f t="shared" ref="M36" si="214">L36/$I36</f>
        <v>0</v>
      </c>
      <c r="N36" s="31">
        <v>28</v>
      </c>
      <c r="O36" s="35">
        <v>0</v>
      </c>
      <c r="P36" s="130">
        <f t="shared" ref="P36" si="215">O36/$I36</f>
        <v>0</v>
      </c>
      <c r="Q36" s="31">
        <v>0</v>
      </c>
      <c r="R36" s="130">
        <f t="shared" ref="R36" si="216">Q36/$I36</f>
        <v>0</v>
      </c>
      <c r="S36" s="31">
        <v>1945</v>
      </c>
      <c r="T36" s="130">
        <f t="shared" ref="T36" si="217">S36/$I36</f>
        <v>1</v>
      </c>
      <c r="U36" s="31">
        <v>0</v>
      </c>
      <c r="V36" s="130">
        <f t="shared" ref="V36" si="218">U36/$I36</f>
        <v>0</v>
      </c>
      <c r="W36" s="31">
        <v>0</v>
      </c>
      <c r="X36" s="130">
        <f t="shared" ref="X36" si="219">W36/$I36</f>
        <v>0</v>
      </c>
      <c r="Y36" s="33">
        <v>0</v>
      </c>
      <c r="Z36" s="130">
        <f t="shared" ref="Z36" si="220">Y36/$I36</f>
        <v>0</v>
      </c>
      <c r="AA36" s="64">
        <v>0</v>
      </c>
      <c r="AB36" s="130">
        <f t="shared" ref="AB36" si="221">AA36/$I36</f>
        <v>0</v>
      </c>
      <c r="AC36" s="31">
        <v>0</v>
      </c>
      <c r="AD36" s="130">
        <f t="shared" ref="AD36" si="222">AC36/$I36</f>
        <v>0</v>
      </c>
    </row>
    <row r="37" spans="1:30" ht="11.25" customHeight="1" thickBot="1">
      <c r="A37" s="156"/>
      <c r="B37" s="26">
        <v>29</v>
      </c>
      <c r="C37" s="26" t="s">
        <v>48</v>
      </c>
      <c r="D37" s="23">
        <v>25</v>
      </c>
      <c r="E37" s="24">
        <v>2480</v>
      </c>
      <c r="F37" s="25">
        <v>16705</v>
      </c>
      <c r="G37" s="24">
        <v>20072</v>
      </c>
      <c r="H37" s="24">
        <v>63271</v>
      </c>
      <c r="I37" s="24">
        <f t="shared" si="203"/>
        <v>100048</v>
      </c>
      <c r="J37" s="26">
        <v>3448</v>
      </c>
      <c r="K37" s="128">
        <f t="shared" si="204"/>
        <v>3.4463457540380618E-2</v>
      </c>
      <c r="L37" s="24">
        <v>68352</v>
      </c>
      <c r="M37" s="128">
        <f t="shared" ref="M37" si="223">L37/$I37</f>
        <v>0.68319206780745245</v>
      </c>
      <c r="N37" s="26">
        <v>29</v>
      </c>
      <c r="O37" s="27">
        <v>1560</v>
      </c>
      <c r="P37" s="128">
        <f t="shared" ref="P37:P38" si="224">O37/$I37</f>
        <v>1.5592515592515593E-2</v>
      </c>
      <c r="Q37" s="26">
        <v>0</v>
      </c>
      <c r="R37" s="128">
        <f t="shared" ref="R37:R38" si="225">Q37/$I37</f>
        <v>0</v>
      </c>
      <c r="S37" s="26">
        <v>22055</v>
      </c>
      <c r="T37" s="128">
        <f t="shared" ref="T37:T38" si="226">S37/$I37</f>
        <v>0.22044418679034064</v>
      </c>
      <c r="U37" s="26">
        <v>0</v>
      </c>
      <c r="V37" s="128">
        <f t="shared" ref="V37:V38" si="227">U37/$I37</f>
        <v>0</v>
      </c>
      <c r="W37" s="26">
        <v>0</v>
      </c>
      <c r="X37" s="128">
        <f t="shared" ref="X37:X38" si="228">W37/$I37</f>
        <v>0</v>
      </c>
      <c r="Y37" s="24">
        <v>4307</v>
      </c>
      <c r="Z37" s="128">
        <f t="shared" ref="Z37:Z38" si="229">Y37/$I37</f>
        <v>4.304933631856709E-2</v>
      </c>
      <c r="AA37" s="141">
        <v>326</v>
      </c>
      <c r="AB37" s="128">
        <f t="shared" ref="AB37:AB38" si="230">AA37/$I37</f>
        <v>3.2584359507436432E-3</v>
      </c>
      <c r="AC37" s="26">
        <v>0</v>
      </c>
      <c r="AD37" s="128">
        <f t="shared" ref="AD37:AD38" si="231">AC37/$I37</f>
        <v>0</v>
      </c>
    </row>
    <row r="38" spans="1:30" ht="11.25" customHeight="1" thickTop="1">
      <c r="A38" s="156"/>
      <c r="B38" s="49"/>
      <c r="C38" s="50" t="s">
        <v>45</v>
      </c>
      <c r="D38" s="51">
        <f>SUM(D35:D37)</f>
        <v>29</v>
      </c>
      <c r="E38" s="52">
        <f t="shared" ref="E38:J38" si="232">SUM(E35:E37)</f>
        <v>3670</v>
      </c>
      <c r="F38" s="52">
        <f t="shared" si="232"/>
        <v>17093</v>
      </c>
      <c r="G38" s="52">
        <f t="shared" si="232"/>
        <v>21460</v>
      </c>
      <c r="H38" s="52">
        <f t="shared" si="232"/>
        <v>65589</v>
      </c>
      <c r="I38" s="52">
        <f t="shared" si="232"/>
        <v>104142</v>
      </c>
      <c r="J38" s="51">
        <f t="shared" si="232"/>
        <v>3448</v>
      </c>
      <c r="K38" s="138">
        <f t="shared" si="204"/>
        <v>3.3108640125981831E-2</v>
      </c>
      <c r="L38" s="52">
        <f>SUM(L35:L37)</f>
        <v>70149</v>
      </c>
      <c r="M38" s="138">
        <f t="shared" si="204"/>
        <v>0.6735899060897621</v>
      </c>
      <c r="N38" s="49">
        <f t="shared" ref="N38" si="233">SUM(N12:N37)</f>
        <v>771</v>
      </c>
      <c r="O38" s="52">
        <f>SUM(O35:O37)</f>
        <v>1560</v>
      </c>
      <c r="P38" s="138">
        <f t="shared" si="224"/>
        <v>1.4979547156766722E-2</v>
      </c>
      <c r="Q38" s="51">
        <f>SUM(Q35:Q37)</f>
        <v>0</v>
      </c>
      <c r="R38" s="138">
        <f t="shared" si="225"/>
        <v>0</v>
      </c>
      <c r="S38" s="51">
        <f>SUM(S35:S37)</f>
        <v>24352</v>
      </c>
      <c r="T38" s="138">
        <f t="shared" si="226"/>
        <v>0.23383457202665592</v>
      </c>
      <c r="U38" s="51">
        <f>SUM(U35:U37)</f>
        <v>0</v>
      </c>
      <c r="V38" s="138">
        <f t="shared" si="227"/>
        <v>0</v>
      </c>
      <c r="W38" s="51">
        <f>SUM(W35:W37)</f>
        <v>0</v>
      </c>
      <c r="X38" s="138">
        <f t="shared" si="228"/>
        <v>0</v>
      </c>
      <c r="Y38" s="51">
        <f>SUM(Y35:Y37)</f>
        <v>4307</v>
      </c>
      <c r="Z38" s="138">
        <f t="shared" si="229"/>
        <v>4.1356993336021969E-2</v>
      </c>
      <c r="AA38" s="51">
        <f>SUM(AA35:AA37)</f>
        <v>326</v>
      </c>
      <c r="AB38" s="138">
        <f t="shared" si="230"/>
        <v>3.1303412648115074E-3</v>
      </c>
      <c r="AC38" s="51">
        <f>SUM(AC35:AC37)</f>
        <v>0</v>
      </c>
      <c r="AD38" s="138">
        <f t="shared" si="231"/>
        <v>0</v>
      </c>
    </row>
    <row r="39" spans="1:30" ht="11.25" customHeight="1">
      <c r="A39" s="157"/>
      <c r="B39" s="53"/>
      <c r="C39" s="54"/>
      <c r="D39" s="55"/>
      <c r="E39" s="56"/>
      <c r="F39" s="57"/>
      <c r="G39" s="56"/>
      <c r="H39" s="56"/>
      <c r="I39" s="56"/>
      <c r="J39" s="58"/>
      <c r="K39" s="59"/>
      <c r="L39" s="56"/>
      <c r="M39" s="60"/>
      <c r="N39" s="53"/>
      <c r="O39" s="61"/>
      <c r="P39" s="59"/>
      <c r="Q39" s="58"/>
      <c r="R39" s="59"/>
      <c r="S39" s="58"/>
      <c r="T39" s="59"/>
      <c r="U39" s="58"/>
      <c r="V39" s="59"/>
      <c r="W39" s="58"/>
      <c r="X39" s="59"/>
      <c r="Y39" s="56"/>
      <c r="Z39" s="59"/>
      <c r="AA39" s="58"/>
      <c r="AB39" s="59"/>
      <c r="AC39" s="58"/>
      <c r="AD39" s="59"/>
    </row>
    <row r="40" spans="1:30" ht="11.25" customHeight="1">
      <c r="A40" s="155" t="s">
        <v>49</v>
      </c>
      <c r="B40" s="41">
        <v>30</v>
      </c>
      <c r="C40" s="42" t="s">
        <v>50</v>
      </c>
      <c r="D40" s="43">
        <v>2</v>
      </c>
      <c r="E40" s="44">
        <v>81</v>
      </c>
      <c r="F40" s="45">
        <v>0</v>
      </c>
      <c r="G40" s="44">
        <v>0</v>
      </c>
      <c r="H40" s="44">
        <v>1130</v>
      </c>
      <c r="I40" s="44">
        <f t="shared" ref="I40:I55" si="234">SUM(F40:H40)</f>
        <v>1130</v>
      </c>
      <c r="J40" s="41">
        <v>0</v>
      </c>
      <c r="K40" s="131">
        <f t="shared" ref="K40:M56" si="235">J40/$I40</f>
        <v>0</v>
      </c>
      <c r="L40" s="44">
        <v>240</v>
      </c>
      <c r="M40" s="131">
        <f t="shared" si="235"/>
        <v>0.21238938053097345</v>
      </c>
      <c r="N40" s="41">
        <v>30</v>
      </c>
      <c r="O40" s="46">
        <v>0</v>
      </c>
      <c r="P40" s="131">
        <f t="shared" ref="P40" si="236">O40/$I40</f>
        <v>0</v>
      </c>
      <c r="Q40" s="41">
        <v>0</v>
      </c>
      <c r="R40" s="131">
        <f t="shared" ref="R40" si="237">Q40/$I40</f>
        <v>0</v>
      </c>
      <c r="S40" s="41">
        <v>890</v>
      </c>
      <c r="T40" s="131">
        <f t="shared" ref="T40" si="238">S40/$I40</f>
        <v>0.78761061946902655</v>
      </c>
      <c r="U40" s="41">
        <v>0</v>
      </c>
      <c r="V40" s="131">
        <f t="shared" ref="V40" si="239">U40/$I40</f>
        <v>0</v>
      </c>
      <c r="W40" s="41">
        <v>0</v>
      </c>
      <c r="X40" s="131">
        <f t="shared" ref="X40" si="240">W40/$I40</f>
        <v>0</v>
      </c>
      <c r="Y40" s="44">
        <v>0</v>
      </c>
      <c r="Z40" s="131">
        <f t="shared" ref="Z40" si="241">Y40/$I40</f>
        <v>0</v>
      </c>
      <c r="AA40" s="41">
        <v>0</v>
      </c>
      <c r="AB40" s="131">
        <f t="shared" ref="AB40" si="242">AA40/$I40</f>
        <v>0</v>
      </c>
      <c r="AC40" s="41">
        <v>890</v>
      </c>
      <c r="AD40" s="131">
        <f t="shared" ref="AD40" si="243">AC40/$I40</f>
        <v>0.78761061946902655</v>
      </c>
    </row>
    <row r="41" spans="1:30" ht="11.25" customHeight="1">
      <c r="A41" s="156"/>
      <c r="B41" s="36">
        <v>31</v>
      </c>
      <c r="C41" s="30" t="s">
        <v>51</v>
      </c>
      <c r="D41" s="23">
        <v>3</v>
      </c>
      <c r="E41" s="24">
        <v>380</v>
      </c>
      <c r="F41" s="25">
        <v>0</v>
      </c>
      <c r="G41" s="24">
        <v>855</v>
      </c>
      <c r="H41" s="24">
        <v>7229</v>
      </c>
      <c r="I41" s="24">
        <f t="shared" si="234"/>
        <v>8084</v>
      </c>
      <c r="J41" s="26">
        <v>0</v>
      </c>
      <c r="K41" s="128">
        <f t="shared" si="235"/>
        <v>0</v>
      </c>
      <c r="L41" s="24">
        <v>4096</v>
      </c>
      <c r="M41" s="128">
        <f t="shared" si="235"/>
        <v>0.50667986145472543</v>
      </c>
      <c r="N41" s="36">
        <v>31</v>
      </c>
      <c r="O41" s="27">
        <v>3492</v>
      </c>
      <c r="P41" s="128">
        <f t="shared" ref="P41" si="244">O41/$I41</f>
        <v>0.43196437407224147</v>
      </c>
      <c r="Q41" s="26">
        <v>0</v>
      </c>
      <c r="R41" s="128">
        <f t="shared" ref="R41" si="245">Q41/$I41</f>
        <v>0</v>
      </c>
      <c r="S41" s="26">
        <v>0</v>
      </c>
      <c r="T41" s="128">
        <f t="shared" ref="T41" si="246">S41/$I41</f>
        <v>0</v>
      </c>
      <c r="U41" s="26">
        <v>0</v>
      </c>
      <c r="V41" s="128">
        <f t="shared" ref="V41" si="247">U41/$I41</f>
        <v>0</v>
      </c>
      <c r="W41" s="26">
        <v>0</v>
      </c>
      <c r="X41" s="128">
        <f t="shared" ref="X41" si="248">W41/$I41</f>
        <v>0</v>
      </c>
      <c r="Y41" s="24">
        <v>496</v>
      </c>
      <c r="Z41" s="128">
        <f t="shared" ref="Z41" si="249">Y41/$I41</f>
        <v>6.1355764473033154E-2</v>
      </c>
      <c r="AA41" s="26">
        <v>0</v>
      </c>
      <c r="AB41" s="128">
        <f t="shared" ref="AB41" si="250">AA41/$I41</f>
        <v>0</v>
      </c>
      <c r="AC41" s="26">
        <v>496</v>
      </c>
      <c r="AD41" s="128">
        <f t="shared" ref="AD41" si="251">AC41/$I41</f>
        <v>6.1355764473033154E-2</v>
      </c>
    </row>
    <row r="42" spans="1:30" ht="11.25" customHeight="1">
      <c r="A42" s="156"/>
      <c r="B42" s="18">
        <v>32</v>
      </c>
      <c r="C42" s="28" t="s">
        <v>52</v>
      </c>
      <c r="D42" s="19">
        <v>1</v>
      </c>
      <c r="E42" s="20">
        <v>24</v>
      </c>
      <c r="F42" s="21">
        <v>0</v>
      </c>
      <c r="G42" s="20">
        <v>949</v>
      </c>
      <c r="H42" s="20">
        <v>1459</v>
      </c>
      <c r="I42" s="20">
        <f t="shared" si="234"/>
        <v>2408</v>
      </c>
      <c r="J42" s="18">
        <v>0</v>
      </c>
      <c r="K42" s="127">
        <f t="shared" si="235"/>
        <v>0</v>
      </c>
      <c r="L42" s="20">
        <v>1294</v>
      </c>
      <c r="M42" s="127">
        <f t="shared" si="235"/>
        <v>0.53737541528239208</v>
      </c>
      <c r="N42" s="18">
        <v>32</v>
      </c>
      <c r="O42" s="22">
        <v>64</v>
      </c>
      <c r="P42" s="127">
        <f t="shared" ref="P42" si="252">O42/$I42</f>
        <v>2.6578073089700997E-2</v>
      </c>
      <c r="Q42" s="18">
        <v>0</v>
      </c>
      <c r="R42" s="127">
        <f t="shared" ref="R42" si="253">Q42/$I42</f>
        <v>0</v>
      </c>
      <c r="S42" s="18">
        <v>0</v>
      </c>
      <c r="T42" s="127">
        <f t="shared" ref="T42" si="254">S42/$I42</f>
        <v>0</v>
      </c>
      <c r="U42" s="18">
        <v>0</v>
      </c>
      <c r="V42" s="127">
        <f t="shared" ref="V42" si="255">U42/$I42</f>
        <v>0</v>
      </c>
      <c r="W42" s="18">
        <v>0</v>
      </c>
      <c r="X42" s="127">
        <f t="shared" ref="X42" si="256">W42/$I42</f>
        <v>0</v>
      </c>
      <c r="Y42" s="20">
        <v>1050</v>
      </c>
      <c r="Z42" s="127">
        <f t="shared" ref="Z42" si="257">Y42/$I42</f>
        <v>0.43604651162790697</v>
      </c>
      <c r="AA42" s="18">
        <v>0</v>
      </c>
      <c r="AB42" s="127">
        <f t="shared" ref="AB42" si="258">AA42/$I42</f>
        <v>0</v>
      </c>
      <c r="AC42" s="18">
        <v>165</v>
      </c>
      <c r="AD42" s="127">
        <f t="shared" ref="AD42" si="259">AC42/$I42</f>
        <v>6.8521594684385387E-2</v>
      </c>
    </row>
    <row r="43" spans="1:30" ht="11.25" customHeight="1">
      <c r="A43" s="156"/>
      <c r="B43" s="36">
        <v>33</v>
      </c>
      <c r="C43" s="28" t="s">
        <v>53</v>
      </c>
      <c r="D43" s="12">
        <v>1</v>
      </c>
      <c r="E43" s="20">
        <v>24</v>
      </c>
      <c r="F43" s="21">
        <v>0</v>
      </c>
      <c r="G43" s="20">
        <v>124</v>
      </c>
      <c r="H43" s="20">
        <v>1138</v>
      </c>
      <c r="I43" s="20">
        <f t="shared" si="234"/>
        <v>1262</v>
      </c>
      <c r="J43" s="18">
        <v>0</v>
      </c>
      <c r="K43" s="127">
        <f t="shared" si="235"/>
        <v>0</v>
      </c>
      <c r="L43" s="20">
        <v>846</v>
      </c>
      <c r="M43" s="127">
        <f t="shared" si="235"/>
        <v>0.67036450079239307</v>
      </c>
      <c r="N43" s="18">
        <v>33</v>
      </c>
      <c r="O43" s="22">
        <v>0</v>
      </c>
      <c r="P43" s="127">
        <f t="shared" ref="P43" si="260">O43/$I43</f>
        <v>0</v>
      </c>
      <c r="Q43" s="18">
        <v>124</v>
      </c>
      <c r="R43" s="127">
        <f t="shared" ref="R43" si="261">Q43/$I43</f>
        <v>9.8256735340728998E-2</v>
      </c>
      <c r="S43" s="18">
        <v>0</v>
      </c>
      <c r="T43" s="127">
        <f t="shared" ref="T43" si="262">S43/$I43</f>
        <v>0</v>
      </c>
      <c r="U43" s="18">
        <v>0</v>
      </c>
      <c r="V43" s="127">
        <f t="shared" ref="V43" si="263">U43/$I43</f>
        <v>0</v>
      </c>
      <c r="W43" s="18">
        <v>0</v>
      </c>
      <c r="X43" s="127">
        <f t="shared" ref="X43" si="264">W43/$I43</f>
        <v>0</v>
      </c>
      <c r="Y43" s="13">
        <v>292</v>
      </c>
      <c r="Z43" s="127">
        <f t="shared" ref="Z43" si="265">Y43/$I43</f>
        <v>0.23137876386687797</v>
      </c>
      <c r="AA43" s="11">
        <v>0</v>
      </c>
      <c r="AB43" s="127">
        <f t="shared" ref="AB43" si="266">AA43/$I43</f>
        <v>0</v>
      </c>
      <c r="AC43" s="11">
        <v>292</v>
      </c>
      <c r="AD43" s="127">
        <f t="shared" ref="AD43" si="267">AC43/$I43</f>
        <v>0.23137876386687797</v>
      </c>
    </row>
    <row r="44" spans="1:30" ht="11.25" customHeight="1">
      <c r="A44" s="156"/>
      <c r="B44" s="31">
        <v>34</v>
      </c>
      <c r="C44" s="29" t="s">
        <v>153</v>
      </c>
      <c r="D44" s="32">
        <v>1</v>
      </c>
      <c r="E44" s="33">
        <v>200</v>
      </c>
      <c r="F44" s="75">
        <v>0</v>
      </c>
      <c r="G44" s="74">
        <v>454</v>
      </c>
      <c r="H44" s="74">
        <v>7861</v>
      </c>
      <c r="I44" s="74">
        <f t="shared" si="234"/>
        <v>8315</v>
      </c>
      <c r="J44" s="65">
        <v>0</v>
      </c>
      <c r="K44" s="132">
        <f t="shared" si="235"/>
        <v>0</v>
      </c>
      <c r="L44" s="74">
        <v>8315</v>
      </c>
      <c r="M44" s="132">
        <f t="shared" si="235"/>
        <v>1</v>
      </c>
      <c r="N44" s="65">
        <v>34</v>
      </c>
      <c r="O44" s="76">
        <v>0</v>
      </c>
      <c r="P44" s="132">
        <f t="shared" ref="P44" si="268">O44/$I44</f>
        <v>0</v>
      </c>
      <c r="Q44" s="65">
        <v>0</v>
      </c>
      <c r="R44" s="132">
        <f t="shared" ref="R44" si="269">Q44/$I44</f>
        <v>0</v>
      </c>
      <c r="S44" s="65">
        <v>0</v>
      </c>
      <c r="T44" s="132">
        <f t="shared" ref="T44" si="270">S44/$I44</f>
        <v>0</v>
      </c>
      <c r="U44" s="65">
        <v>0</v>
      </c>
      <c r="V44" s="132">
        <f t="shared" ref="V44" si="271">U44/$I44</f>
        <v>0</v>
      </c>
      <c r="W44" s="65">
        <v>0</v>
      </c>
      <c r="X44" s="132">
        <f t="shared" ref="X44" si="272">W44/$I44</f>
        <v>0</v>
      </c>
      <c r="Y44" s="33">
        <v>0</v>
      </c>
      <c r="Z44" s="132">
        <f t="shared" ref="Z44" si="273">Y44/$I44</f>
        <v>0</v>
      </c>
      <c r="AA44" s="31">
        <v>0</v>
      </c>
      <c r="AB44" s="132">
        <f t="shared" ref="AB44" si="274">AA44/$I44</f>
        <v>0</v>
      </c>
      <c r="AC44" s="31">
        <v>0</v>
      </c>
      <c r="AD44" s="132">
        <f t="shared" ref="AD44" si="275">AC44/$I44</f>
        <v>0</v>
      </c>
    </row>
    <row r="45" spans="1:30" ht="11.25" customHeight="1">
      <c r="A45" s="156"/>
      <c r="B45" s="36">
        <v>35</v>
      </c>
      <c r="C45" s="30" t="s">
        <v>54</v>
      </c>
      <c r="D45" s="23">
        <v>3</v>
      </c>
      <c r="E45" s="24">
        <v>565</v>
      </c>
      <c r="F45" s="25">
        <v>326</v>
      </c>
      <c r="G45" s="24">
        <v>2300</v>
      </c>
      <c r="H45" s="24">
        <v>6785</v>
      </c>
      <c r="I45" s="24">
        <f t="shared" si="234"/>
        <v>9411</v>
      </c>
      <c r="J45" s="26">
        <v>940</v>
      </c>
      <c r="K45" s="128">
        <f t="shared" si="235"/>
        <v>9.9883115503134626E-2</v>
      </c>
      <c r="L45" s="24">
        <v>0</v>
      </c>
      <c r="M45" s="128">
        <f t="shared" si="235"/>
        <v>0</v>
      </c>
      <c r="N45" s="36">
        <v>35</v>
      </c>
      <c r="O45" s="27">
        <v>0</v>
      </c>
      <c r="P45" s="128">
        <f t="shared" ref="P45" si="276">O45/$I45</f>
        <v>0</v>
      </c>
      <c r="Q45" s="26">
        <v>0</v>
      </c>
      <c r="R45" s="128">
        <f t="shared" ref="R45" si="277">Q45/$I45</f>
        <v>0</v>
      </c>
      <c r="S45" s="26">
        <v>7396</v>
      </c>
      <c r="T45" s="128">
        <f t="shared" ref="T45" si="278">S45/$I45</f>
        <v>0.78588885346934434</v>
      </c>
      <c r="U45" s="26">
        <v>0</v>
      </c>
      <c r="V45" s="128">
        <f t="shared" ref="V45" si="279">U45/$I45</f>
        <v>0</v>
      </c>
      <c r="W45" s="26">
        <v>0</v>
      </c>
      <c r="X45" s="128">
        <f t="shared" ref="X45" si="280">W45/$I45</f>
        <v>0</v>
      </c>
      <c r="Y45" s="24">
        <v>1075</v>
      </c>
      <c r="Z45" s="128">
        <f t="shared" ref="Z45" si="281">Y45/$I45</f>
        <v>0.11422803102752098</v>
      </c>
      <c r="AA45" s="26">
        <v>0</v>
      </c>
      <c r="AB45" s="128">
        <f t="shared" ref="AB45" si="282">AA45/$I45</f>
        <v>0</v>
      </c>
      <c r="AC45" s="26">
        <v>1075</v>
      </c>
      <c r="AD45" s="128">
        <f t="shared" ref="AD45" si="283">AC45/$I45</f>
        <v>0.11422803102752098</v>
      </c>
    </row>
    <row r="46" spans="1:30" ht="11.25" customHeight="1">
      <c r="A46" s="156"/>
      <c r="B46" s="18">
        <v>36</v>
      </c>
      <c r="C46" s="28" t="s">
        <v>55</v>
      </c>
      <c r="D46" s="19">
        <v>2</v>
      </c>
      <c r="E46" s="20">
        <v>398</v>
      </c>
      <c r="F46" s="21">
        <v>25</v>
      </c>
      <c r="G46" s="20">
        <v>3565</v>
      </c>
      <c r="H46" s="20">
        <v>14757</v>
      </c>
      <c r="I46" s="20">
        <f t="shared" si="234"/>
        <v>18347</v>
      </c>
      <c r="J46" s="18">
        <v>25</v>
      </c>
      <c r="K46" s="127">
        <f t="shared" si="235"/>
        <v>1.3626205919223852E-3</v>
      </c>
      <c r="L46" s="20">
        <v>4160</v>
      </c>
      <c r="M46" s="127">
        <f t="shared" si="235"/>
        <v>0.22674006649588488</v>
      </c>
      <c r="N46" s="18">
        <v>36</v>
      </c>
      <c r="O46" s="22">
        <v>0</v>
      </c>
      <c r="P46" s="127">
        <f t="shared" ref="P46" si="284">O46/$I46</f>
        <v>0</v>
      </c>
      <c r="Q46" s="18">
        <v>0</v>
      </c>
      <c r="R46" s="127">
        <f t="shared" ref="R46" si="285">Q46/$I46</f>
        <v>0</v>
      </c>
      <c r="S46" s="18">
        <v>14162</v>
      </c>
      <c r="T46" s="127">
        <f t="shared" ref="T46" si="286">S46/$I46</f>
        <v>0.77189731291219277</v>
      </c>
      <c r="U46" s="18">
        <v>0</v>
      </c>
      <c r="V46" s="127">
        <f t="shared" ref="V46" si="287">U46/$I46</f>
        <v>0</v>
      </c>
      <c r="W46" s="18">
        <v>0</v>
      </c>
      <c r="X46" s="127">
        <f t="shared" ref="X46" si="288">W46/$I46</f>
        <v>0</v>
      </c>
      <c r="Y46" s="20">
        <v>0</v>
      </c>
      <c r="Z46" s="127">
        <f t="shared" ref="Z46" si="289">Y46/$I46</f>
        <v>0</v>
      </c>
      <c r="AA46" s="18">
        <v>0</v>
      </c>
      <c r="AB46" s="127">
        <f t="shared" ref="AB46" si="290">AA46/$I46</f>
        <v>0</v>
      </c>
      <c r="AC46" s="18">
        <v>0</v>
      </c>
      <c r="AD46" s="127">
        <f t="shared" ref="AD46" si="291">AC46/$I46</f>
        <v>0</v>
      </c>
    </row>
    <row r="47" spans="1:30" ht="11.25" customHeight="1">
      <c r="A47" s="156"/>
      <c r="B47" s="36">
        <v>37</v>
      </c>
      <c r="C47" s="28" t="s">
        <v>56</v>
      </c>
      <c r="D47" s="19">
        <v>2</v>
      </c>
      <c r="E47" s="20">
        <v>110</v>
      </c>
      <c r="F47" s="21">
        <v>30</v>
      </c>
      <c r="G47" s="20">
        <v>0</v>
      </c>
      <c r="H47" s="20">
        <v>3300</v>
      </c>
      <c r="I47" s="20">
        <f t="shared" si="234"/>
        <v>3330</v>
      </c>
      <c r="J47" s="18">
        <v>0</v>
      </c>
      <c r="K47" s="127">
        <f t="shared" si="235"/>
        <v>0</v>
      </c>
      <c r="L47" s="20">
        <v>0</v>
      </c>
      <c r="M47" s="127">
        <f t="shared" si="235"/>
        <v>0</v>
      </c>
      <c r="N47" s="18">
        <v>37</v>
      </c>
      <c r="O47" s="22">
        <v>30</v>
      </c>
      <c r="P47" s="127">
        <f t="shared" ref="P47" si="292">O47/$I47</f>
        <v>9.0090090090090089E-3</v>
      </c>
      <c r="Q47" s="18">
        <v>0</v>
      </c>
      <c r="R47" s="127">
        <f t="shared" ref="R47" si="293">Q47/$I47</f>
        <v>0</v>
      </c>
      <c r="S47" s="18">
        <v>3300</v>
      </c>
      <c r="T47" s="127">
        <f t="shared" ref="T47" si="294">S47/$I47</f>
        <v>0.99099099099099097</v>
      </c>
      <c r="U47" s="18">
        <v>0</v>
      </c>
      <c r="V47" s="127">
        <f t="shared" ref="V47" si="295">U47/$I47</f>
        <v>0</v>
      </c>
      <c r="W47" s="18">
        <v>0</v>
      </c>
      <c r="X47" s="127">
        <f t="shared" ref="X47" si="296">W47/$I47</f>
        <v>0</v>
      </c>
      <c r="Y47" s="20">
        <v>0</v>
      </c>
      <c r="Z47" s="127">
        <f t="shared" ref="Z47" si="297">Y47/$I47</f>
        <v>0</v>
      </c>
      <c r="AA47" s="18">
        <v>0</v>
      </c>
      <c r="AB47" s="127">
        <f t="shared" ref="AB47" si="298">AA47/$I47</f>
        <v>0</v>
      </c>
      <c r="AC47" s="18">
        <v>0</v>
      </c>
      <c r="AD47" s="127">
        <f t="shared" ref="AD47" si="299">AC47/$I47</f>
        <v>0</v>
      </c>
    </row>
    <row r="48" spans="1:30" ht="11.25" customHeight="1">
      <c r="A48" s="156"/>
      <c r="B48" s="18">
        <v>38</v>
      </c>
      <c r="C48" s="28" t="s">
        <v>57</v>
      </c>
      <c r="D48" s="19">
        <v>3</v>
      </c>
      <c r="E48" s="20">
        <v>700</v>
      </c>
      <c r="F48" s="21">
        <v>151</v>
      </c>
      <c r="G48" s="20">
        <v>360</v>
      </c>
      <c r="H48" s="20">
        <v>13989</v>
      </c>
      <c r="I48" s="20">
        <f t="shared" si="234"/>
        <v>14500</v>
      </c>
      <c r="J48" s="18">
        <v>210</v>
      </c>
      <c r="K48" s="127">
        <f t="shared" si="235"/>
        <v>1.4482758620689656E-2</v>
      </c>
      <c r="L48" s="20">
        <v>0</v>
      </c>
      <c r="M48" s="127">
        <f t="shared" si="235"/>
        <v>0</v>
      </c>
      <c r="N48" s="18">
        <v>38</v>
      </c>
      <c r="O48" s="22">
        <v>560</v>
      </c>
      <c r="P48" s="127">
        <f t="shared" ref="P48" si="300">O48/$I48</f>
        <v>3.8620689655172416E-2</v>
      </c>
      <c r="Q48" s="18">
        <v>0</v>
      </c>
      <c r="R48" s="127">
        <f t="shared" ref="R48" si="301">Q48/$I48</f>
        <v>0</v>
      </c>
      <c r="S48" s="18">
        <v>13730</v>
      </c>
      <c r="T48" s="127">
        <f t="shared" ref="T48" si="302">S48/$I48</f>
        <v>0.94689655172413789</v>
      </c>
      <c r="U48" s="18">
        <v>0</v>
      </c>
      <c r="V48" s="127">
        <f t="shared" ref="V48" si="303">U48/$I48</f>
        <v>0</v>
      </c>
      <c r="W48" s="18">
        <v>0</v>
      </c>
      <c r="X48" s="127">
        <f t="shared" ref="X48" si="304">W48/$I48</f>
        <v>0</v>
      </c>
      <c r="Y48" s="20">
        <v>0</v>
      </c>
      <c r="Z48" s="127">
        <f t="shared" ref="Z48" si="305">Y48/$I48</f>
        <v>0</v>
      </c>
      <c r="AA48" s="18">
        <v>0</v>
      </c>
      <c r="AB48" s="127">
        <f t="shared" ref="AB48" si="306">AA48/$I48</f>
        <v>0</v>
      </c>
      <c r="AC48" s="18">
        <v>0</v>
      </c>
      <c r="AD48" s="127">
        <f t="shared" ref="AD48" si="307">AC48/$I48</f>
        <v>0</v>
      </c>
    </row>
    <row r="49" spans="1:30" ht="11.25" customHeight="1">
      <c r="A49" s="156"/>
      <c r="B49" s="36">
        <v>39</v>
      </c>
      <c r="C49" s="28" t="s">
        <v>58</v>
      </c>
      <c r="D49" s="23">
        <v>1</v>
      </c>
      <c r="E49" s="24">
        <v>303</v>
      </c>
      <c r="F49" s="25">
        <v>0</v>
      </c>
      <c r="G49" s="24">
        <v>820</v>
      </c>
      <c r="H49" s="24">
        <v>7460</v>
      </c>
      <c r="I49" s="24">
        <f t="shared" si="234"/>
        <v>8280</v>
      </c>
      <c r="J49" s="26">
        <v>7970</v>
      </c>
      <c r="K49" s="128">
        <f t="shared" si="235"/>
        <v>0.9625603864734299</v>
      </c>
      <c r="L49" s="24">
        <v>0</v>
      </c>
      <c r="M49" s="128">
        <f t="shared" si="235"/>
        <v>0</v>
      </c>
      <c r="N49" s="18">
        <v>39</v>
      </c>
      <c r="O49" s="27">
        <v>0</v>
      </c>
      <c r="P49" s="128">
        <f t="shared" ref="P49" si="308">O49/$I49</f>
        <v>0</v>
      </c>
      <c r="Q49" s="26">
        <v>0</v>
      </c>
      <c r="R49" s="128">
        <f t="shared" ref="R49" si="309">Q49/$I49</f>
        <v>0</v>
      </c>
      <c r="S49" s="26">
        <v>310</v>
      </c>
      <c r="T49" s="128">
        <f t="shared" ref="T49" si="310">S49/$I49</f>
        <v>3.7439613526570048E-2</v>
      </c>
      <c r="U49" s="26">
        <v>0</v>
      </c>
      <c r="V49" s="128">
        <f t="shared" ref="V49" si="311">U49/$I49</f>
        <v>0</v>
      </c>
      <c r="W49" s="26">
        <v>0</v>
      </c>
      <c r="X49" s="128">
        <f t="shared" ref="X49" si="312">W49/$I49</f>
        <v>0</v>
      </c>
      <c r="Y49" s="24">
        <v>0</v>
      </c>
      <c r="Z49" s="128">
        <f t="shared" ref="Z49" si="313">Y49/$I49</f>
        <v>0</v>
      </c>
      <c r="AA49" s="26">
        <v>0</v>
      </c>
      <c r="AB49" s="128">
        <f t="shared" ref="AB49" si="314">AA49/$I49</f>
        <v>0</v>
      </c>
      <c r="AC49" s="26">
        <v>0</v>
      </c>
      <c r="AD49" s="128">
        <f t="shared" ref="AD49" si="315">AC49/$I49</f>
        <v>0</v>
      </c>
    </row>
    <row r="50" spans="1:30" ht="11.25" customHeight="1">
      <c r="A50" s="156"/>
      <c r="B50" s="18">
        <v>40</v>
      </c>
      <c r="C50" s="28" t="s">
        <v>59</v>
      </c>
      <c r="D50" s="19">
        <v>2</v>
      </c>
      <c r="E50" s="20">
        <v>750</v>
      </c>
      <c r="F50" s="21">
        <v>4240</v>
      </c>
      <c r="G50" s="20">
        <v>0</v>
      </c>
      <c r="H50" s="20">
        <v>8622</v>
      </c>
      <c r="I50" s="20">
        <f t="shared" si="234"/>
        <v>12862</v>
      </c>
      <c r="J50" s="18">
        <v>0</v>
      </c>
      <c r="K50" s="127">
        <f t="shared" si="235"/>
        <v>0</v>
      </c>
      <c r="L50" s="20">
        <v>4187</v>
      </c>
      <c r="M50" s="127">
        <f t="shared" si="235"/>
        <v>0.32553257658218004</v>
      </c>
      <c r="N50" s="18">
        <v>40</v>
      </c>
      <c r="O50" s="22">
        <v>530</v>
      </c>
      <c r="P50" s="127">
        <f t="shared" ref="P50" si="316">O50/$I50</f>
        <v>4.1206655263567094E-2</v>
      </c>
      <c r="Q50" s="18">
        <v>0</v>
      </c>
      <c r="R50" s="127">
        <f t="shared" ref="R50" si="317">Q50/$I50</f>
        <v>0</v>
      </c>
      <c r="S50" s="18">
        <v>6565</v>
      </c>
      <c r="T50" s="127">
        <f t="shared" ref="T50" si="318">S50/$I50</f>
        <v>0.51041828642512832</v>
      </c>
      <c r="U50" s="18">
        <v>0</v>
      </c>
      <c r="V50" s="127">
        <f t="shared" ref="V50" si="319">U50/$I50</f>
        <v>0</v>
      </c>
      <c r="W50" s="18">
        <v>0</v>
      </c>
      <c r="X50" s="127">
        <f t="shared" ref="X50" si="320">W50/$I50</f>
        <v>0</v>
      </c>
      <c r="Y50" s="20">
        <v>790</v>
      </c>
      <c r="Z50" s="127">
        <f t="shared" ref="Z50" si="321">Y50/$I50</f>
        <v>6.1421240864562278E-2</v>
      </c>
      <c r="AA50" s="18">
        <v>790</v>
      </c>
      <c r="AB50" s="127">
        <f t="shared" ref="AB50" si="322">AA50/$I50</f>
        <v>6.1421240864562278E-2</v>
      </c>
      <c r="AC50" s="18">
        <v>0</v>
      </c>
      <c r="AD50" s="127">
        <f t="shared" ref="AD50" si="323">AC50/$I50</f>
        <v>0</v>
      </c>
    </row>
    <row r="51" spans="1:30" ht="11.25" customHeight="1">
      <c r="A51" s="156"/>
      <c r="B51" s="36">
        <v>41</v>
      </c>
      <c r="C51" s="28" t="s">
        <v>60</v>
      </c>
      <c r="D51" s="19">
        <v>6</v>
      </c>
      <c r="E51" s="20">
        <v>475</v>
      </c>
      <c r="F51" s="21">
        <v>39</v>
      </c>
      <c r="G51" s="20">
        <v>1266</v>
      </c>
      <c r="H51" s="20">
        <v>11271</v>
      </c>
      <c r="I51" s="20">
        <f t="shared" si="234"/>
        <v>12576</v>
      </c>
      <c r="J51" s="18">
        <v>39</v>
      </c>
      <c r="K51" s="127">
        <f t="shared" si="235"/>
        <v>3.1011450381679389E-3</v>
      </c>
      <c r="L51" s="20">
        <v>0</v>
      </c>
      <c r="M51" s="127">
        <f t="shared" si="235"/>
        <v>0</v>
      </c>
      <c r="N51" s="18">
        <v>41</v>
      </c>
      <c r="O51" s="22">
        <v>0</v>
      </c>
      <c r="P51" s="127">
        <f t="shared" ref="P51" si="324">O51/$I51</f>
        <v>0</v>
      </c>
      <c r="Q51" s="18">
        <v>431</v>
      </c>
      <c r="R51" s="127">
        <f t="shared" ref="R51" si="325">Q51/$I51</f>
        <v>3.4271628498727738E-2</v>
      </c>
      <c r="S51" s="18">
        <v>12106</v>
      </c>
      <c r="T51" s="127">
        <f t="shared" ref="T51" si="326">S51/$I51</f>
        <v>0.96262722646310428</v>
      </c>
      <c r="U51" s="18">
        <v>0</v>
      </c>
      <c r="V51" s="127">
        <f t="shared" ref="V51" si="327">U51/$I51</f>
        <v>0</v>
      </c>
      <c r="W51" s="18">
        <v>0</v>
      </c>
      <c r="X51" s="127">
        <f t="shared" ref="X51" si="328">W51/$I51</f>
        <v>0</v>
      </c>
      <c r="Y51" s="20">
        <v>0</v>
      </c>
      <c r="Z51" s="127">
        <f t="shared" ref="Z51" si="329">Y51/$I51</f>
        <v>0</v>
      </c>
      <c r="AA51" s="18">
        <v>0</v>
      </c>
      <c r="AB51" s="127">
        <f t="shared" ref="AB51" si="330">AA51/$I51</f>
        <v>0</v>
      </c>
      <c r="AC51" s="18">
        <v>0</v>
      </c>
      <c r="AD51" s="127">
        <f t="shared" ref="AD51" si="331">AC51/$I51</f>
        <v>0</v>
      </c>
    </row>
    <row r="52" spans="1:30" ht="11.25" customHeight="1">
      <c r="A52" s="156"/>
      <c r="B52" s="18">
        <v>42</v>
      </c>
      <c r="C52" s="28" t="s">
        <v>61</v>
      </c>
      <c r="D52" s="19">
        <v>1</v>
      </c>
      <c r="E52" s="20">
        <v>62</v>
      </c>
      <c r="F52" s="21">
        <v>865</v>
      </c>
      <c r="G52" s="20">
        <v>0</v>
      </c>
      <c r="H52" s="20">
        <v>1592</v>
      </c>
      <c r="I52" s="20">
        <f t="shared" si="234"/>
        <v>2457</v>
      </c>
      <c r="J52" s="18">
        <v>0</v>
      </c>
      <c r="K52" s="127">
        <f t="shared" si="235"/>
        <v>0</v>
      </c>
      <c r="L52" s="20">
        <v>0</v>
      </c>
      <c r="M52" s="127">
        <f t="shared" si="235"/>
        <v>0</v>
      </c>
      <c r="N52" s="18">
        <v>42</v>
      </c>
      <c r="O52" s="22">
        <v>0</v>
      </c>
      <c r="P52" s="127">
        <f t="shared" ref="P52" si="332">O52/$I52</f>
        <v>0</v>
      </c>
      <c r="Q52" s="18">
        <v>865</v>
      </c>
      <c r="R52" s="127">
        <f t="shared" ref="R52" si="333">Q52/$I52</f>
        <v>0.35205535205535204</v>
      </c>
      <c r="S52" s="18">
        <v>1592</v>
      </c>
      <c r="T52" s="127">
        <f t="shared" ref="T52" si="334">S52/$I52</f>
        <v>0.6479446479446479</v>
      </c>
      <c r="U52" s="18">
        <v>0</v>
      </c>
      <c r="V52" s="127">
        <f t="shared" ref="V52" si="335">U52/$I52</f>
        <v>0</v>
      </c>
      <c r="W52" s="18">
        <v>0</v>
      </c>
      <c r="X52" s="127">
        <f t="shared" ref="X52" si="336">W52/$I52</f>
        <v>0</v>
      </c>
      <c r="Y52" s="20">
        <v>0</v>
      </c>
      <c r="Z52" s="127">
        <f t="shared" ref="Z52" si="337">Y52/$I52</f>
        <v>0</v>
      </c>
      <c r="AA52" s="18">
        <v>0</v>
      </c>
      <c r="AB52" s="127">
        <f t="shared" ref="AB52" si="338">AA52/$I52</f>
        <v>0</v>
      </c>
      <c r="AC52" s="18">
        <v>0</v>
      </c>
      <c r="AD52" s="127">
        <f t="shared" ref="AD52" si="339">AC52/$I52</f>
        <v>0</v>
      </c>
    </row>
    <row r="53" spans="1:30" ht="11.25" customHeight="1">
      <c r="A53" s="156"/>
      <c r="B53" s="36">
        <v>43</v>
      </c>
      <c r="C53" s="28" t="s">
        <v>62</v>
      </c>
      <c r="D53" s="19">
        <v>2</v>
      </c>
      <c r="E53" s="20">
        <v>167</v>
      </c>
      <c r="F53" s="21">
        <v>1160</v>
      </c>
      <c r="G53" s="20">
        <v>0</v>
      </c>
      <c r="H53" s="20">
        <v>4755</v>
      </c>
      <c r="I53" s="20">
        <f t="shared" si="234"/>
        <v>5915</v>
      </c>
      <c r="J53" s="18">
        <v>0</v>
      </c>
      <c r="K53" s="127">
        <f t="shared" si="235"/>
        <v>0</v>
      </c>
      <c r="L53" s="20">
        <v>0</v>
      </c>
      <c r="M53" s="127">
        <f t="shared" si="235"/>
        <v>0</v>
      </c>
      <c r="N53" s="18">
        <v>43</v>
      </c>
      <c r="O53" s="22">
        <v>0</v>
      </c>
      <c r="P53" s="127">
        <f t="shared" ref="P53" si="340">O53/$I53</f>
        <v>0</v>
      </c>
      <c r="Q53" s="18">
        <v>0</v>
      </c>
      <c r="R53" s="127">
        <f t="shared" ref="R53" si="341">Q53/$I53</f>
        <v>0</v>
      </c>
      <c r="S53" s="18">
        <v>5915</v>
      </c>
      <c r="T53" s="127">
        <f t="shared" ref="T53" si="342">S53/$I53</f>
        <v>1</v>
      </c>
      <c r="U53" s="18">
        <v>0</v>
      </c>
      <c r="V53" s="127">
        <f t="shared" ref="V53" si="343">U53/$I53</f>
        <v>0</v>
      </c>
      <c r="W53" s="18">
        <v>0</v>
      </c>
      <c r="X53" s="127">
        <f t="shared" ref="X53" si="344">W53/$I53</f>
        <v>0</v>
      </c>
      <c r="Y53" s="20">
        <v>0</v>
      </c>
      <c r="Z53" s="127">
        <f t="shared" ref="Z53" si="345">Y53/$I53</f>
        <v>0</v>
      </c>
      <c r="AA53" s="18">
        <v>0</v>
      </c>
      <c r="AB53" s="127">
        <f t="shared" ref="AB53" si="346">AA53/$I53</f>
        <v>0</v>
      </c>
      <c r="AC53" s="18">
        <v>0</v>
      </c>
      <c r="AD53" s="127">
        <f t="shared" ref="AD53" si="347">AC53/$I53</f>
        <v>0</v>
      </c>
    </row>
    <row r="54" spans="1:30" ht="11.25" customHeight="1">
      <c r="A54" s="156"/>
      <c r="B54" s="31">
        <v>44</v>
      </c>
      <c r="C54" s="29" t="s">
        <v>63</v>
      </c>
      <c r="D54" s="32">
        <v>12</v>
      </c>
      <c r="E54" s="33">
        <v>322</v>
      </c>
      <c r="F54" s="34">
        <v>312</v>
      </c>
      <c r="G54" s="33">
        <v>315</v>
      </c>
      <c r="H54" s="33">
        <v>13391</v>
      </c>
      <c r="I54" s="33">
        <f t="shared" si="234"/>
        <v>14018</v>
      </c>
      <c r="J54" s="31">
        <v>0</v>
      </c>
      <c r="K54" s="130">
        <f t="shared" si="235"/>
        <v>0</v>
      </c>
      <c r="L54" s="33">
        <v>0</v>
      </c>
      <c r="M54" s="130">
        <f t="shared" si="235"/>
        <v>0</v>
      </c>
      <c r="N54" s="65">
        <v>44</v>
      </c>
      <c r="O54" s="35">
        <v>0</v>
      </c>
      <c r="P54" s="130">
        <f t="shared" ref="P54" si="348">O54/$I54</f>
        <v>0</v>
      </c>
      <c r="Q54" s="31">
        <v>0</v>
      </c>
      <c r="R54" s="130">
        <f t="shared" ref="R54" si="349">Q54/$I54</f>
        <v>0</v>
      </c>
      <c r="S54" s="31">
        <v>14018</v>
      </c>
      <c r="T54" s="130">
        <f t="shared" ref="T54" si="350">S54/$I54</f>
        <v>1</v>
      </c>
      <c r="U54" s="31">
        <v>0</v>
      </c>
      <c r="V54" s="130">
        <f t="shared" ref="V54" si="351">U54/$I54</f>
        <v>0</v>
      </c>
      <c r="W54" s="31">
        <v>0</v>
      </c>
      <c r="X54" s="130">
        <f t="shared" ref="X54" si="352">W54/$I54</f>
        <v>0</v>
      </c>
      <c r="Y54" s="33">
        <v>0</v>
      </c>
      <c r="Z54" s="130">
        <f t="shared" ref="Z54" si="353">Y54/$I54</f>
        <v>0</v>
      </c>
      <c r="AA54" s="31">
        <v>0</v>
      </c>
      <c r="AB54" s="130">
        <f t="shared" ref="AB54" si="354">AA54/$I54</f>
        <v>0</v>
      </c>
      <c r="AC54" s="31">
        <v>0</v>
      </c>
      <c r="AD54" s="130">
        <f t="shared" ref="AD54" si="355">AC54/$I54</f>
        <v>0</v>
      </c>
    </row>
    <row r="55" spans="1:30" ht="11.25" customHeight="1" thickBot="1">
      <c r="A55" s="156"/>
      <c r="B55" s="36">
        <v>45</v>
      </c>
      <c r="C55" s="66" t="s">
        <v>64</v>
      </c>
      <c r="D55" s="67">
        <v>4</v>
      </c>
      <c r="E55" s="68">
        <v>270</v>
      </c>
      <c r="F55" s="69">
        <v>1135</v>
      </c>
      <c r="G55" s="68">
        <v>7037</v>
      </c>
      <c r="H55" s="68">
        <v>0</v>
      </c>
      <c r="I55" s="68">
        <f t="shared" si="234"/>
        <v>8172</v>
      </c>
      <c r="J55" s="70">
        <v>8172</v>
      </c>
      <c r="K55" s="133">
        <f t="shared" si="235"/>
        <v>1</v>
      </c>
      <c r="L55" s="68">
        <v>0</v>
      </c>
      <c r="M55" s="133">
        <f t="shared" si="235"/>
        <v>0</v>
      </c>
      <c r="N55" s="26">
        <v>45</v>
      </c>
      <c r="O55" s="71">
        <v>0</v>
      </c>
      <c r="P55" s="133">
        <f t="shared" ref="P55:P56" si="356">O55/$I55</f>
        <v>0</v>
      </c>
      <c r="Q55" s="70">
        <v>0</v>
      </c>
      <c r="R55" s="133">
        <f t="shared" ref="R55:R56" si="357">Q55/$I55</f>
        <v>0</v>
      </c>
      <c r="S55" s="70">
        <v>0</v>
      </c>
      <c r="T55" s="133">
        <f t="shared" ref="T55:T56" si="358">S55/$I55</f>
        <v>0</v>
      </c>
      <c r="U55" s="70">
        <v>0</v>
      </c>
      <c r="V55" s="133">
        <f t="shared" ref="V55:V56" si="359">U55/$I55</f>
        <v>0</v>
      </c>
      <c r="W55" s="70">
        <v>0</v>
      </c>
      <c r="X55" s="133">
        <f t="shared" ref="X55:X56" si="360">W55/$I55</f>
        <v>0</v>
      </c>
      <c r="Y55" s="68">
        <v>0</v>
      </c>
      <c r="Z55" s="133">
        <f t="shared" ref="Z55:Z56" si="361">Y55/$I55</f>
        <v>0</v>
      </c>
      <c r="AA55" s="70">
        <v>0</v>
      </c>
      <c r="AB55" s="133">
        <f t="shared" ref="AB55:AB56" si="362">AA55/$I55</f>
        <v>0</v>
      </c>
      <c r="AC55" s="70">
        <v>0</v>
      </c>
      <c r="AD55" s="133">
        <f t="shared" ref="AD55:AD56" si="363">AC55/$I55</f>
        <v>0</v>
      </c>
    </row>
    <row r="56" spans="1:30" ht="11.25" customHeight="1" thickTop="1">
      <c r="A56" s="156"/>
      <c r="B56" s="49"/>
      <c r="C56" s="50" t="s">
        <v>45</v>
      </c>
      <c r="D56" s="51">
        <f>SUM(D40:D55)</f>
        <v>46</v>
      </c>
      <c r="E56" s="52">
        <f t="shared" ref="E56:J56" si="364">SUM(E40:E55)</f>
        <v>4831</v>
      </c>
      <c r="F56" s="52">
        <f t="shared" si="364"/>
        <v>8283</v>
      </c>
      <c r="G56" s="52">
        <f t="shared" si="364"/>
        <v>18045</v>
      </c>
      <c r="H56" s="52">
        <f t="shared" si="364"/>
        <v>104739</v>
      </c>
      <c r="I56" s="52">
        <f t="shared" si="364"/>
        <v>131067</v>
      </c>
      <c r="J56" s="51">
        <f t="shared" si="364"/>
        <v>17356</v>
      </c>
      <c r="K56" s="138">
        <f t="shared" si="235"/>
        <v>0.13242082293788673</v>
      </c>
      <c r="L56" s="52">
        <f>SUM(L40:L55)</f>
        <v>23138</v>
      </c>
      <c r="M56" s="138">
        <f t="shared" si="235"/>
        <v>0.17653566496524678</v>
      </c>
      <c r="N56" s="49"/>
      <c r="O56" s="52">
        <f>SUM(O40:O55)</f>
        <v>4676</v>
      </c>
      <c r="P56" s="138">
        <f t="shared" si="356"/>
        <v>3.5676409775153163E-2</v>
      </c>
      <c r="Q56" s="51">
        <f>SUM(Q40:Q55)</f>
        <v>1420</v>
      </c>
      <c r="R56" s="138">
        <f t="shared" si="357"/>
        <v>1.0834153524533255E-2</v>
      </c>
      <c r="S56" s="51">
        <f>SUM(S40:S55)</f>
        <v>79984</v>
      </c>
      <c r="T56" s="138">
        <f t="shared" si="358"/>
        <v>0.61025277148328716</v>
      </c>
      <c r="U56" s="51">
        <f>SUM(U40:U55)</f>
        <v>0</v>
      </c>
      <c r="V56" s="138">
        <f t="shared" si="359"/>
        <v>0</v>
      </c>
      <c r="W56" s="51">
        <f>SUM(W40:W55)</f>
        <v>0</v>
      </c>
      <c r="X56" s="138">
        <f t="shared" si="360"/>
        <v>0</v>
      </c>
      <c r="Y56" s="51">
        <f>SUM(Y40:Y55)</f>
        <v>3703</v>
      </c>
      <c r="Z56" s="138">
        <f t="shared" si="361"/>
        <v>2.825272570517369E-2</v>
      </c>
      <c r="AA56" s="51">
        <f>SUM(AA40:AA55)</f>
        <v>790</v>
      </c>
      <c r="AB56" s="138">
        <f t="shared" si="362"/>
        <v>6.0274516087192049E-3</v>
      </c>
      <c r="AC56" s="51">
        <f>SUM(AC40:AC55)</f>
        <v>2918</v>
      </c>
      <c r="AD56" s="138">
        <f t="shared" si="363"/>
        <v>2.226342252435777E-2</v>
      </c>
    </row>
    <row r="57" spans="1:30" ht="11.25" customHeight="1">
      <c r="A57" s="157"/>
      <c r="B57" s="53"/>
      <c r="C57" s="54"/>
      <c r="D57" s="55"/>
      <c r="E57" s="56"/>
      <c r="F57" s="57"/>
      <c r="G57" s="56"/>
      <c r="H57" s="56"/>
      <c r="I57" s="56"/>
      <c r="J57" s="58"/>
      <c r="K57" s="59"/>
      <c r="L57" s="56"/>
      <c r="M57" s="60"/>
      <c r="N57" s="53"/>
      <c r="O57" s="61"/>
      <c r="P57" s="59"/>
      <c r="Q57" s="58"/>
      <c r="R57" s="59"/>
      <c r="S57" s="58"/>
      <c r="T57" s="59"/>
      <c r="U57" s="58"/>
      <c r="V57" s="59"/>
      <c r="W57" s="58"/>
      <c r="X57" s="59"/>
      <c r="Y57" s="56"/>
      <c r="Z57" s="59"/>
      <c r="AA57" s="58"/>
      <c r="AB57" s="59"/>
      <c r="AC57" s="58"/>
      <c r="AD57" s="59"/>
    </row>
    <row r="58" spans="1:30" ht="11.25" customHeight="1">
      <c r="A58" s="155" t="s">
        <v>65</v>
      </c>
      <c r="B58" s="26">
        <v>46</v>
      </c>
      <c r="C58" s="26" t="s">
        <v>66</v>
      </c>
      <c r="D58" s="23">
        <v>4</v>
      </c>
      <c r="E58" s="24">
        <v>138</v>
      </c>
      <c r="F58" s="25">
        <v>893</v>
      </c>
      <c r="G58" s="24">
        <v>0</v>
      </c>
      <c r="H58" s="24">
        <v>7931</v>
      </c>
      <c r="I58" s="24">
        <f t="shared" ref="I58:I78" si="365">SUM(F58:H58)</f>
        <v>8824</v>
      </c>
      <c r="J58" s="26">
        <v>893</v>
      </c>
      <c r="K58" s="128">
        <f t="shared" ref="K58:M79" si="366">J58/$I58</f>
        <v>0.10120126926563916</v>
      </c>
      <c r="L58" s="24">
        <v>1387</v>
      </c>
      <c r="M58" s="128">
        <f t="shared" si="366"/>
        <v>0.15718495013599273</v>
      </c>
      <c r="N58" s="26">
        <v>46</v>
      </c>
      <c r="O58" s="27">
        <v>0</v>
      </c>
      <c r="P58" s="128">
        <f t="shared" ref="P58" si="367">O58/$I58</f>
        <v>0</v>
      </c>
      <c r="Q58" s="26">
        <v>0</v>
      </c>
      <c r="R58" s="128">
        <f t="shared" ref="R58" si="368">Q58/$I58</f>
        <v>0</v>
      </c>
      <c r="S58" s="26">
        <v>6544</v>
      </c>
      <c r="T58" s="128">
        <f t="shared" ref="T58" si="369">S58/$I58</f>
        <v>0.74161378059836813</v>
      </c>
      <c r="U58" s="26">
        <v>0</v>
      </c>
      <c r="V58" s="128">
        <f t="shared" ref="V58" si="370">U58/$I58</f>
        <v>0</v>
      </c>
      <c r="W58" s="26">
        <v>0</v>
      </c>
      <c r="X58" s="128">
        <f t="shared" ref="X58" si="371">W58/$I58</f>
        <v>0</v>
      </c>
      <c r="Y58" s="24">
        <v>0</v>
      </c>
      <c r="Z58" s="128">
        <f t="shared" ref="Z58" si="372">Y58/$I58</f>
        <v>0</v>
      </c>
      <c r="AA58" s="26">
        <v>0</v>
      </c>
      <c r="AB58" s="128">
        <f t="shared" ref="AB58" si="373">AA58/$I58</f>
        <v>0</v>
      </c>
      <c r="AC58" s="26">
        <v>0</v>
      </c>
      <c r="AD58" s="128">
        <f t="shared" ref="AD58" si="374">AC58/$I58</f>
        <v>0</v>
      </c>
    </row>
    <row r="59" spans="1:30" ht="11.25" customHeight="1">
      <c r="A59" s="156"/>
      <c r="B59" s="18">
        <v>47</v>
      </c>
      <c r="C59" s="18" t="s">
        <v>67</v>
      </c>
      <c r="D59" s="19">
        <v>2</v>
      </c>
      <c r="E59" s="20">
        <v>69</v>
      </c>
      <c r="F59" s="21">
        <v>280</v>
      </c>
      <c r="G59" s="20">
        <v>0</v>
      </c>
      <c r="H59" s="20">
        <v>1880</v>
      </c>
      <c r="I59" s="20">
        <f t="shared" si="365"/>
        <v>2160</v>
      </c>
      <c r="J59" s="18">
        <v>0</v>
      </c>
      <c r="K59" s="127">
        <f t="shared" si="366"/>
        <v>0</v>
      </c>
      <c r="L59" s="20">
        <v>0</v>
      </c>
      <c r="M59" s="127">
        <f t="shared" si="366"/>
        <v>0</v>
      </c>
      <c r="N59" s="18">
        <v>47</v>
      </c>
      <c r="O59" s="22">
        <v>0</v>
      </c>
      <c r="P59" s="127">
        <f t="shared" ref="P59" si="375">O59/$I59</f>
        <v>0</v>
      </c>
      <c r="Q59" s="18">
        <v>0</v>
      </c>
      <c r="R59" s="127">
        <f t="shared" ref="R59" si="376">Q59/$I59</f>
        <v>0</v>
      </c>
      <c r="S59" s="18">
        <v>2160</v>
      </c>
      <c r="T59" s="127">
        <f t="shared" ref="T59" si="377">S59/$I59</f>
        <v>1</v>
      </c>
      <c r="U59" s="18">
        <v>0</v>
      </c>
      <c r="V59" s="127">
        <f t="shared" ref="V59" si="378">U59/$I59</f>
        <v>0</v>
      </c>
      <c r="W59" s="18">
        <v>0</v>
      </c>
      <c r="X59" s="127">
        <f t="shared" ref="X59" si="379">W59/$I59</f>
        <v>0</v>
      </c>
      <c r="Y59" s="20">
        <v>0</v>
      </c>
      <c r="Z59" s="127">
        <f t="shared" ref="Z59" si="380">Y59/$I59</f>
        <v>0</v>
      </c>
      <c r="AA59" s="18">
        <v>0</v>
      </c>
      <c r="AB59" s="127">
        <f t="shared" ref="AB59" si="381">AA59/$I59</f>
        <v>0</v>
      </c>
      <c r="AC59" s="18">
        <v>0</v>
      </c>
      <c r="AD59" s="127">
        <f t="shared" ref="AD59" si="382">AC59/$I59</f>
        <v>0</v>
      </c>
    </row>
    <row r="60" spans="1:30" ht="11.25" customHeight="1">
      <c r="A60" s="156"/>
      <c r="B60" s="26">
        <v>48</v>
      </c>
      <c r="C60" s="18" t="s">
        <v>68</v>
      </c>
      <c r="D60" s="19">
        <v>2</v>
      </c>
      <c r="E60" s="20">
        <v>140</v>
      </c>
      <c r="F60" s="21">
        <v>2500</v>
      </c>
      <c r="G60" s="20">
        <v>0</v>
      </c>
      <c r="H60" s="20">
        <v>2000</v>
      </c>
      <c r="I60" s="20">
        <f t="shared" si="365"/>
        <v>4500</v>
      </c>
      <c r="J60" s="18">
        <v>0</v>
      </c>
      <c r="K60" s="127">
        <f t="shared" si="366"/>
        <v>0</v>
      </c>
      <c r="L60" s="20">
        <v>0</v>
      </c>
      <c r="M60" s="127">
        <f t="shared" si="366"/>
        <v>0</v>
      </c>
      <c r="N60" s="26">
        <v>48</v>
      </c>
      <c r="O60" s="22">
        <v>0</v>
      </c>
      <c r="P60" s="127">
        <f t="shared" ref="P60" si="383">O60/$I60</f>
        <v>0</v>
      </c>
      <c r="Q60" s="18">
        <v>0</v>
      </c>
      <c r="R60" s="127">
        <f t="shared" ref="R60" si="384">Q60/$I60</f>
        <v>0</v>
      </c>
      <c r="S60" s="18">
        <v>4500</v>
      </c>
      <c r="T60" s="127">
        <f t="shared" ref="T60" si="385">S60/$I60</f>
        <v>1</v>
      </c>
      <c r="U60" s="18">
        <v>0</v>
      </c>
      <c r="V60" s="127">
        <f t="shared" ref="V60" si="386">U60/$I60</f>
        <v>0</v>
      </c>
      <c r="W60" s="18">
        <v>0</v>
      </c>
      <c r="X60" s="127">
        <f t="shared" ref="X60" si="387">W60/$I60</f>
        <v>0</v>
      </c>
      <c r="Y60" s="20">
        <v>0</v>
      </c>
      <c r="Z60" s="127">
        <f t="shared" ref="Z60" si="388">Y60/$I60</f>
        <v>0</v>
      </c>
      <c r="AA60" s="18">
        <v>0</v>
      </c>
      <c r="AB60" s="127">
        <f t="shared" ref="AB60" si="389">AA60/$I60</f>
        <v>0</v>
      </c>
      <c r="AC60" s="18">
        <v>0</v>
      </c>
      <c r="AD60" s="127">
        <f t="shared" ref="AD60" si="390">AC60/$I60</f>
        <v>0</v>
      </c>
    </row>
    <row r="61" spans="1:30" ht="11.25" customHeight="1">
      <c r="A61" s="156"/>
      <c r="B61" s="18">
        <v>49</v>
      </c>
      <c r="C61" s="18" t="s">
        <v>69</v>
      </c>
      <c r="D61" s="19">
        <v>16</v>
      </c>
      <c r="E61" s="20">
        <v>1602</v>
      </c>
      <c r="F61" s="21">
        <v>13417</v>
      </c>
      <c r="G61" s="20">
        <v>0</v>
      </c>
      <c r="H61" s="20">
        <v>44879</v>
      </c>
      <c r="I61" s="20">
        <f t="shared" si="365"/>
        <v>58296</v>
      </c>
      <c r="J61" s="18">
        <v>0</v>
      </c>
      <c r="K61" s="127">
        <f t="shared" si="366"/>
        <v>0</v>
      </c>
      <c r="L61" s="20">
        <v>0</v>
      </c>
      <c r="M61" s="127">
        <f t="shared" si="366"/>
        <v>0</v>
      </c>
      <c r="N61" s="18">
        <v>49</v>
      </c>
      <c r="O61" s="22">
        <v>2288</v>
      </c>
      <c r="P61" s="127">
        <f t="shared" ref="P61" si="391">O61/$I61</f>
        <v>3.9247975847399481E-2</v>
      </c>
      <c r="Q61" s="18">
        <v>308</v>
      </c>
      <c r="R61" s="127">
        <f t="shared" ref="R61" si="392">Q61/$I61</f>
        <v>5.2833813640730063E-3</v>
      </c>
      <c r="S61" s="18">
        <v>50891</v>
      </c>
      <c r="T61" s="127">
        <f t="shared" ref="T61" si="393">S61/$I61</f>
        <v>0.87297584739947853</v>
      </c>
      <c r="U61" s="18">
        <v>0</v>
      </c>
      <c r="V61" s="127">
        <f t="shared" ref="V61" si="394">U61/$I61</f>
        <v>0</v>
      </c>
      <c r="W61" s="18">
        <v>0</v>
      </c>
      <c r="X61" s="127">
        <f t="shared" ref="X61" si="395">W61/$I61</f>
        <v>0</v>
      </c>
      <c r="Y61" s="20">
        <v>4809</v>
      </c>
      <c r="Z61" s="127">
        <f t="shared" ref="Z61" si="396">Y61/$I61</f>
        <v>8.2492795389048995E-2</v>
      </c>
      <c r="AA61" s="18">
        <v>0</v>
      </c>
      <c r="AB61" s="127">
        <f t="shared" ref="AB61" si="397">AA61/$I61</f>
        <v>0</v>
      </c>
      <c r="AC61" s="18">
        <v>0</v>
      </c>
      <c r="AD61" s="127">
        <f t="shared" ref="AD61" si="398">AC61/$I61</f>
        <v>0</v>
      </c>
    </row>
    <row r="62" spans="1:30" ht="11.25" customHeight="1">
      <c r="A62" s="156"/>
      <c r="B62" s="26">
        <v>50</v>
      </c>
      <c r="C62" s="18" t="s">
        <v>70</v>
      </c>
      <c r="D62" s="19">
        <v>6</v>
      </c>
      <c r="E62" s="20">
        <v>395</v>
      </c>
      <c r="F62" s="21">
        <v>2178</v>
      </c>
      <c r="G62" s="20">
        <v>1503</v>
      </c>
      <c r="H62" s="20">
        <v>10528</v>
      </c>
      <c r="I62" s="20">
        <f t="shared" si="365"/>
        <v>14209</v>
      </c>
      <c r="J62" s="18">
        <v>0</v>
      </c>
      <c r="K62" s="127">
        <f t="shared" si="366"/>
        <v>0</v>
      </c>
      <c r="L62" s="20">
        <v>0</v>
      </c>
      <c r="M62" s="127">
        <f t="shared" si="366"/>
        <v>0</v>
      </c>
      <c r="N62" s="26">
        <v>50</v>
      </c>
      <c r="O62" s="22">
        <v>0</v>
      </c>
      <c r="P62" s="127">
        <f t="shared" ref="P62" si="399">O62/$I62</f>
        <v>0</v>
      </c>
      <c r="Q62" s="18">
        <v>0</v>
      </c>
      <c r="R62" s="127">
        <f t="shared" ref="R62" si="400">Q62/$I62</f>
        <v>0</v>
      </c>
      <c r="S62" s="18">
        <v>12031</v>
      </c>
      <c r="T62" s="127">
        <f t="shared" ref="T62" si="401">S62/$I62</f>
        <v>0.84671686958969672</v>
      </c>
      <c r="U62" s="18">
        <v>0</v>
      </c>
      <c r="V62" s="127">
        <f t="shared" ref="V62" si="402">U62/$I62</f>
        <v>0</v>
      </c>
      <c r="W62" s="18">
        <v>0</v>
      </c>
      <c r="X62" s="127">
        <f t="shared" ref="X62" si="403">W62/$I62</f>
        <v>0</v>
      </c>
      <c r="Y62" s="20">
        <v>2178</v>
      </c>
      <c r="Z62" s="127">
        <f t="shared" ref="Z62" si="404">Y62/$I62</f>
        <v>0.15328313041030334</v>
      </c>
      <c r="AA62" s="18">
        <v>0</v>
      </c>
      <c r="AB62" s="127">
        <f t="shared" ref="AB62" si="405">AA62/$I62</f>
        <v>0</v>
      </c>
      <c r="AC62" s="18">
        <v>2178</v>
      </c>
      <c r="AD62" s="127">
        <f t="shared" ref="AD62" si="406">AC62/$I62</f>
        <v>0.15328313041030334</v>
      </c>
    </row>
    <row r="63" spans="1:30" ht="11.25" customHeight="1">
      <c r="A63" s="156"/>
      <c r="B63" s="18">
        <v>51</v>
      </c>
      <c r="C63" s="18" t="s">
        <v>71</v>
      </c>
      <c r="D63" s="19">
        <v>8</v>
      </c>
      <c r="E63" s="20">
        <v>453</v>
      </c>
      <c r="F63" s="21">
        <v>1422</v>
      </c>
      <c r="G63" s="20">
        <v>2709</v>
      </c>
      <c r="H63" s="20">
        <v>11628</v>
      </c>
      <c r="I63" s="20">
        <f t="shared" si="365"/>
        <v>15759</v>
      </c>
      <c r="J63" s="18">
        <v>0</v>
      </c>
      <c r="K63" s="127">
        <f t="shared" si="366"/>
        <v>0</v>
      </c>
      <c r="L63" s="20">
        <v>236</v>
      </c>
      <c r="M63" s="127">
        <f t="shared" si="366"/>
        <v>1.4975569515832223E-2</v>
      </c>
      <c r="N63" s="18">
        <v>51</v>
      </c>
      <c r="O63" s="22">
        <v>0</v>
      </c>
      <c r="P63" s="127">
        <f t="shared" ref="P63" si="407">O63/$I63</f>
        <v>0</v>
      </c>
      <c r="Q63" s="18">
        <v>0</v>
      </c>
      <c r="R63" s="127">
        <f t="shared" ref="R63" si="408">Q63/$I63</f>
        <v>0</v>
      </c>
      <c r="S63" s="18">
        <v>12610</v>
      </c>
      <c r="T63" s="127">
        <f t="shared" ref="T63" si="409">S63/$I63</f>
        <v>0.8001776762484929</v>
      </c>
      <c r="U63" s="18">
        <v>0</v>
      </c>
      <c r="V63" s="127">
        <f t="shared" ref="V63" si="410">U63/$I63</f>
        <v>0</v>
      </c>
      <c r="W63" s="18">
        <v>0</v>
      </c>
      <c r="X63" s="127">
        <f t="shared" ref="X63" si="411">W63/$I63</f>
        <v>0</v>
      </c>
      <c r="Y63" s="20">
        <v>2913</v>
      </c>
      <c r="Z63" s="127">
        <f t="shared" ref="Z63" si="412">Y63/$I63</f>
        <v>0.18484675423567484</v>
      </c>
      <c r="AA63" s="18">
        <v>0</v>
      </c>
      <c r="AB63" s="127">
        <f t="shared" ref="AB63" si="413">AA63/$I63</f>
        <v>0</v>
      </c>
      <c r="AC63" s="18">
        <v>2913</v>
      </c>
      <c r="AD63" s="127">
        <f t="shared" ref="AD63" si="414">AC63/$I63</f>
        <v>0.18484675423567484</v>
      </c>
    </row>
    <row r="64" spans="1:30" ht="11.25" customHeight="1">
      <c r="A64" s="156"/>
      <c r="B64" s="26">
        <v>52</v>
      </c>
      <c r="C64" s="18" t="s">
        <v>72</v>
      </c>
      <c r="D64" s="19">
        <v>1</v>
      </c>
      <c r="E64" s="20">
        <v>53</v>
      </c>
      <c r="F64" s="21">
        <v>1340</v>
      </c>
      <c r="G64" s="20">
        <v>0</v>
      </c>
      <c r="H64" s="20">
        <v>2068</v>
      </c>
      <c r="I64" s="20">
        <f t="shared" si="365"/>
        <v>3408</v>
      </c>
      <c r="J64" s="18">
        <v>0</v>
      </c>
      <c r="K64" s="127">
        <f t="shared" si="366"/>
        <v>0</v>
      </c>
      <c r="L64" s="20">
        <v>0</v>
      </c>
      <c r="M64" s="127">
        <f t="shared" si="366"/>
        <v>0</v>
      </c>
      <c r="N64" s="26">
        <v>52</v>
      </c>
      <c r="O64" s="22">
        <v>0</v>
      </c>
      <c r="P64" s="127">
        <f t="shared" ref="P64" si="415">O64/$I64</f>
        <v>0</v>
      </c>
      <c r="Q64" s="18">
        <v>0</v>
      </c>
      <c r="R64" s="127">
        <f t="shared" ref="R64" si="416">Q64/$I64</f>
        <v>0</v>
      </c>
      <c r="S64" s="18">
        <v>3408</v>
      </c>
      <c r="T64" s="127">
        <f t="shared" ref="T64" si="417">S64/$I64</f>
        <v>1</v>
      </c>
      <c r="U64" s="18">
        <v>0</v>
      </c>
      <c r="V64" s="127">
        <f t="shared" ref="V64" si="418">U64/$I64</f>
        <v>0</v>
      </c>
      <c r="W64" s="18">
        <v>0</v>
      </c>
      <c r="X64" s="127">
        <f t="shared" ref="X64" si="419">W64/$I64</f>
        <v>0</v>
      </c>
      <c r="Y64" s="20">
        <v>0</v>
      </c>
      <c r="Z64" s="127">
        <f t="shared" ref="Z64" si="420">Y64/$I64</f>
        <v>0</v>
      </c>
      <c r="AA64" s="18">
        <v>0</v>
      </c>
      <c r="AB64" s="127">
        <f t="shared" ref="AB64" si="421">AA64/$I64</f>
        <v>0</v>
      </c>
      <c r="AC64" s="18">
        <v>0</v>
      </c>
      <c r="AD64" s="127">
        <f t="shared" ref="AD64" si="422">AC64/$I64</f>
        <v>0</v>
      </c>
    </row>
    <row r="65" spans="1:30" ht="11.25" customHeight="1">
      <c r="A65" s="156"/>
      <c r="B65" s="18">
        <v>53</v>
      </c>
      <c r="C65" s="18" t="s">
        <v>73</v>
      </c>
      <c r="D65" s="19">
        <v>3</v>
      </c>
      <c r="E65" s="20">
        <v>263</v>
      </c>
      <c r="F65" s="21">
        <v>2298</v>
      </c>
      <c r="G65" s="20">
        <v>1941</v>
      </c>
      <c r="H65" s="20">
        <v>5258</v>
      </c>
      <c r="I65" s="20">
        <f t="shared" si="365"/>
        <v>9497</v>
      </c>
      <c r="J65" s="18">
        <v>1091</v>
      </c>
      <c r="K65" s="127">
        <f t="shared" si="366"/>
        <v>0.11487838264715174</v>
      </c>
      <c r="L65" s="20">
        <v>2358</v>
      </c>
      <c r="M65" s="127">
        <f t="shared" si="366"/>
        <v>0.24828893334737284</v>
      </c>
      <c r="N65" s="18">
        <v>53</v>
      </c>
      <c r="O65" s="22">
        <v>828</v>
      </c>
      <c r="P65" s="127">
        <f t="shared" ref="P65" si="423">O65/$I65</f>
        <v>8.7185426976940081E-2</v>
      </c>
      <c r="Q65" s="18">
        <v>0</v>
      </c>
      <c r="R65" s="127">
        <f t="shared" ref="R65" si="424">Q65/$I65</f>
        <v>0</v>
      </c>
      <c r="S65" s="18">
        <v>5220</v>
      </c>
      <c r="T65" s="127">
        <f t="shared" ref="T65" si="425">S65/$I65</f>
        <v>0.54964725702853534</v>
      </c>
      <c r="U65" s="18">
        <v>0</v>
      </c>
      <c r="V65" s="127">
        <f t="shared" ref="V65" si="426">U65/$I65</f>
        <v>0</v>
      </c>
      <c r="W65" s="18">
        <v>0</v>
      </c>
      <c r="X65" s="127">
        <f t="shared" ref="X65" si="427">W65/$I65</f>
        <v>0</v>
      </c>
      <c r="Y65" s="20">
        <v>0</v>
      </c>
      <c r="Z65" s="127">
        <f t="shared" ref="Z65" si="428">Y65/$I65</f>
        <v>0</v>
      </c>
      <c r="AA65" s="18">
        <v>0</v>
      </c>
      <c r="AB65" s="127">
        <f t="shared" ref="AB65" si="429">AA65/$I65</f>
        <v>0</v>
      </c>
      <c r="AC65" s="18">
        <v>0</v>
      </c>
      <c r="AD65" s="127">
        <f t="shared" ref="AD65" si="430">AC65/$I65</f>
        <v>0</v>
      </c>
    </row>
    <row r="66" spans="1:30" ht="11.25" customHeight="1">
      <c r="A66" s="156"/>
      <c r="B66" s="31">
        <v>54</v>
      </c>
      <c r="C66" s="31" t="s">
        <v>74</v>
      </c>
      <c r="D66" s="32">
        <v>2</v>
      </c>
      <c r="E66" s="33">
        <v>212</v>
      </c>
      <c r="F66" s="34">
        <v>224</v>
      </c>
      <c r="G66" s="33">
        <v>0</v>
      </c>
      <c r="H66" s="33">
        <v>4896</v>
      </c>
      <c r="I66" s="33">
        <f t="shared" si="365"/>
        <v>5120</v>
      </c>
      <c r="J66" s="31">
        <v>0</v>
      </c>
      <c r="K66" s="130">
        <f t="shared" si="366"/>
        <v>0</v>
      </c>
      <c r="L66" s="33">
        <v>1192</v>
      </c>
      <c r="M66" s="130">
        <f t="shared" si="366"/>
        <v>0.23281250000000001</v>
      </c>
      <c r="N66" s="31">
        <v>54</v>
      </c>
      <c r="O66" s="35">
        <v>0</v>
      </c>
      <c r="P66" s="130">
        <f t="shared" ref="P66" si="431">O66/$I66</f>
        <v>0</v>
      </c>
      <c r="Q66" s="31">
        <v>0</v>
      </c>
      <c r="R66" s="130">
        <f t="shared" ref="R66" si="432">Q66/$I66</f>
        <v>0</v>
      </c>
      <c r="S66" s="31">
        <v>3376</v>
      </c>
      <c r="T66" s="130">
        <f t="shared" ref="T66" si="433">S66/$I66</f>
        <v>0.65937500000000004</v>
      </c>
      <c r="U66" s="31">
        <v>0</v>
      </c>
      <c r="V66" s="130">
        <f t="shared" ref="V66" si="434">U66/$I66</f>
        <v>0</v>
      </c>
      <c r="W66" s="31">
        <v>0</v>
      </c>
      <c r="X66" s="130">
        <f t="shared" ref="X66" si="435">W66/$I66</f>
        <v>0</v>
      </c>
      <c r="Y66" s="33">
        <v>552</v>
      </c>
      <c r="Z66" s="130">
        <f t="shared" ref="Z66" si="436">Y66/$I66</f>
        <v>0.10781250000000001</v>
      </c>
      <c r="AA66" s="31">
        <v>0</v>
      </c>
      <c r="AB66" s="130">
        <f t="shared" ref="AB66" si="437">AA66/$I66</f>
        <v>0</v>
      </c>
      <c r="AC66" s="31">
        <v>552</v>
      </c>
      <c r="AD66" s="130">
        <f t="shared" ref="AD66" si="438">AC66/$I66</f>
        <v>0.10781250000000001</v>
      </c>
    </row>
    <row r="67" spans="1:30" ht="11.25" customHeight="1">
      <c r="A67" s="156"/>
      <c r="B67" s="26">
        <v>55</v>
      </c>
      <c r="C67" s="26" t="s">
        <v>75</v>
      </c>
      <c r="D67" s="23">
        <v>1</v>
      </c>
      <c r="E67" s="24">
        <v>61</v>
      </c>
      <c r="F67" s="25">
        <v>333</v>
      </c>
      <c r="G67" s="24">
        <v>546</v>
      </c>
      <c r="H67" s="24">
        <v>921</v>
      </c>
      <c r="I67" s="24">
        <f t="shared" si="365"/>
        <v>1800</v>
      </c>
      <c r="J67" s="26">
        <v>0</v>
      </c>
      <c r="K67" s="128">
        <f t="shared" si="366"/>
        <v>0</v>
      </c>
      <c r="L67" s="24">
        <v>1203</v>
      </c>
      <c r="M67" s="128">
        <f t="shared" si="366"/>
        <v>0.66833333333333333</v>
      </c>
      <c r="N67" s="26">
        <v>55</v>
      </c>
      <c r="O67" s="27">
        <v>0</v>
      </c>
      <c r="P67" s="128">
        <f t="shared" ref="P67" si="439">O67/$I67</f>
        <v>0</v>
      </c>
      <c r="Q67" s="26">
        <v>0</v>
      </c>
      <c r="R67" s="128">
        <f t="shared" ref="R67" si="440">Q67/$I67</f>
        <v>0</v>
      </c>
      <c r="S67" s="26">
        <v>333</v>
      </c>
      <c r="T67" s="128">
        <f t="shared" ref="T67" si="441">S67/$I67</f>
        <v>0.185</v>
      </c>
      <c r="U67" s="26">
        <v>0</v>
      </c>
      <c r="V67" s="128">
        <f t="shared" ref="V67" si="442">U67/$I67</f>
        <v>0</v>
      </c>
      <c r="W67" s="26">
        <v>0</v>
      </c>
      <c r="X67" s="128">
        <f t="shared" ref="X67" si="443">W67/$I67</f>
        <v>0</v>
      </c>
      <c r="Y67" s="24">
        <v>264</v>
      </c>
      <c r="Z67" s="128">
        <f t="shared" ref="Z67" si="444">Y67/$I67</f>
        <v>0.14666666666666667</v>
      </c>
      <c r="AA67" s="26">
        <v>0</v>
      </c>
      <c r="AB67" s="128">
        <f t="shared" ref="AB67" si="445">AA67/$I67</f>
        <v>0</v>
      </c>
      <c r="AC67" s="26">
        <v>0</v>
      </c>
      <c r="AD67" s="128">
        <f t="shared" ref="AD67" si="446">AC67/$I67</f>
        <v>0</v>
      </c>
    </row>
    <row r="68" spans="1:30" ht="11.25" customHeight="1">
      <c r="A68" s="156"/>
      <c r="B68" s="26">
        <v>56</v>
      </c>
      <c r="C68" s="18" t="s">
        <v>76</v>
      </c>
      <c r="D68" s="19">
        <v>1</v>
      </c>
      <c r="E68" s="20">
        <v>35</v>
      </c>
      <c r="F68" s="21">
        <v>553</v>
      </c>
      <c r="G68" s="20">
        <v>0</v>
      </c>
      <c r="H68" s="20">
        <v>1399</v>
      </c>
      <c r="I68" s="20">
        <f t="shared" si="365"/>
        <v>1952</v>
      </c>
      <c r="J68" s="18">
        <v>0</v>
      </c>
      <c r="K68" s="127">
        <f t="shared" si="366"/>
        <v>0</v>
      </c>
      <c r="L68" s="20">
        <v>63</v>
      </c>
      <c r="M68" s="127">
        <f t="shared" si="366"/>
        <v>3.2274590163934427E-2</v>
      </c>
      <c r="N68" s="18">
        <v>56</v>
      </c>
      <c r="O68" s="22">
        <v>0</v>
      </c>
      <c r="P68" s="127">
        <f t="shared" ref="P68" si="447">O68/$I68</f>
        <v>0</v>
      </c>
      <c r="Q68" s="18">
        <v>0</v>
      </c>
      <c r="R68" s="127">
        <f t="shared" ref="R68" si="448">Q68/$I68</f>
        <v>0</v>
      </c>
      <c r="S68" s="18">
        <v>1889</v>
      </c>
      <c r="T68" s="127">
        <f t="shared" ref="T68" si="449">S68/$I68</f>
        <v>0.96772540983606559</v>
      </c>
      <c r="U68" s="18">
        <v>0</v>
      </c>
      <c r="V68" s="127">
        <f t="shared" ref="V68" si="450">U68/$I68</f>
        <v>0</v>
      </c>
      <c r="W68" s="18">
        <v>0</v>
      </c>
      <c r="X68" s="127">
        <f t="shared" ref="X68" si="451">W68/$I68</f>
        <v>0</v>
      </c>
      <c r="Y68" s="20">
        <v>0</v>
      </c>
      <c r="Z68" s="127">
        <f t="shared" ref="Z68" si="452">Y68/$I68</f>
        <v>0</v>
      </c>
      <c r="AA68" s="18">
        <v>0</v>
      </c>
      <c r="AB68" s="127">
        <f t="shared" ref="AB68" si="453">AA68/$I68</f>
        <v>0</v>
      </c>
      <c r="AC68" s="18">
        <v>0</v>
      </c>
      <c r="AD68" s="127">
        <f t="shared" ref="AD68" si="454">AC68/$I68</f>
        <v>0</v>
      </c>
    </row>
    <row r="69" spans="1:30" ht="11.25" customHeight="1">
      <c r="A69" s="156"/>
      <c r="B69" s="18">
        <v>57</v>
      </c>
      <c r="C69" s="18" t="s">
        <v>77</v>
      </c>
      <c r="D69" s="19">
        <v>5</v>
      </c>
      <c r="E69" s="20">
        <v>54</v>
      </c>
      <c r="F69" s="21">
        <v>3446</v>
      </c>
      <c r="G69" s="20">
        <v>0</v>
      </c>
      <c r="H69" s="20">
        <v>2228</v>
      </c>
      <c r="I69" s="20">
        <f t="shared" si="365"/>
        <v>5674</v>
      </c>
      <c r="J69" s="18">
        <v>0</v>
      </c>
      <c r="K69" s="127">
        <f t="shared" si="366"/>
        <v>0</v>
      </c>
      <c r="L69" s="20">
        <v>900</v>
      </c>
      <c r="M69" s="127">
        <f t="shared" si="366"/>
        <v>0.15861825872400423</v>
      </c>
      <c r="N69" s="26">
        <v>57</v>
      </c>
      <c r="O69" s="22">
        <v>0</v>
      </c>
      <c r="P69" s="127">
        <f t="shared" ref="P69" si="455">O69/$I69</f>
        <v>0</v>
      </c>
      <c r="Q69" s="18">
        <v>11</v>
      </c>
      <c r="R69" s="127">
        <f t="shared" ref="R69" si="456">Q69/$I69</f>
        <v>1.9386676066267183E-3</v>
      </c>
      <c r="S69" s="18">
        <v>4763</v>
      </c>
      <c r="T69" s="127">
        <f t="shared" ref="T69" si="457">S69/$I69</f>
        <v>0.8394430736693691</v>
      </c>
      <c r="U69" s="18">
        <v>0</v>
      </c>
      <c r="V69" s="127">
        <f t="shared" ref="V69" si="458">U69/$I69</f>
        <v>0</v>
      </c>
      <c r="W69" s="18">
        <v>0</v>
      </c>
      <c r="X69" s="127">
        <f t="shared" ref="X69" si="459">W69/$I69</f>
        <v>0</v>
      </c>
      <c r="Y69" s="20">
        <v>0</v>
      </c>
      <c r="Z69" s="127">
        <f t="shared" ref="Z69" si="460">Y69/$I69</f>
        <v>0</v>
      </c>
      <c r="AA69" s="18">
        <v>0</v>
      </c>
      <c r="AB69" s="127">
        <f t="shared" ref="AB69" si="461">AA69/$I69</f>
        <v>0</v>
      </c>
      <c r="AC69" s="18">
        <v>0</v>
      </c>
      <c r="AD69" s="127">
        <f t="shared" ref="AD69" si="462">AC69/$I69</f>
        <v>0</v>
      </c>
    </row>
    <row r="70" spans="1:30" ht="11.25" customHeight="1">
      <c r="A70" s="156"/>
      <c r="B70" s="26">
        <v>58</v>
      </c>
      <c r="C70" s="18" t="s">
        <v>78</v>
      </c>
      <c r="D70" s="19">
        <v>1</v>
      </c>
      <c r="E70" s="20">
        <v>20</v>
      </c>
      <c r="F70" s="21">
        <v>0</v>
      </c>
      <c r="G70" s="20">
        <v>160</v>
      </c>
      <c r="H70" s="20">
        <v>1420</v>
      </c>
      <c r="I70" s="20">
        <f t="shared" si="365"/>
        <v>1580</v>
      </c>
      <c r="J70" s="18">
        <v>0</v>
      </c>
      <c r="K70" s="127">
        <f t="shared" si="366"/>
        <v>0</v>
      </c>
      <c r="L70" s="20">
        <v>845</v>
      </c>
      <c r="M70" s="127">
        <f t="shared" si="366"/>
        <v>0.53481012658227844</v>
      </c>
      <c r="N70" s="18">
        <v>58</v>
      </c>
      <c r="O70" s="22">
        <v>0</v>
      </c>
      <c r="P70" s="127">
        <f t="shared" ref="P70" si="463">O70/$I70</f>
        <v>0</v>
      </c>
      <c r="Q70" s="18">
        <v>0</v>
      </c>
      <c r="R70" s="127">
        <f t="shared" ref="R70" si="464">Q70/$I70</f>
        <v>0</v>
      </c>
      <c r="S70" s="18">
        <v>735</v>
      </c>
      <c r="T70" s="127">
        <f t="shared" ref="T70" si="465">S70/$I70</f>
        <v>0.4651898734177215</v>
      </c>
      <c r="U70" s="18">
        <v>0</v>
      </c>
      <c r="V70" s="127">
        <f t="shared" ref="V70" si="466">U70/$I70</f>
        <v>0</v>
      </c>
      <c r="W70" s="18">
        <v>0</v>
      </c>
      <c r="X70" s="127">
        <f t="shared" ref="X70" si="467">W70/$I70</f>
        <v>0</v>
      </c>
      <c r="Y70" s="20">
        <v>0</v>
      </c>
      <c r="Z70" s="127">
        <f t="shared" ref="Z70" si="468">Y70/$I70</f>
        <v>0</v>
      </c>
      <c r="AA70" s="18">
        <v>0</v>
      </c>
      <c r="AB70" s="127">
        <f t="shared" ref="AB70" si="469">AA70/$I70</f>
        <v>0</v>
      </c>
      <c r="AC70" s="18">
        <v>0</v>
      </c>
      <c r="AD70" s="127">
        <f t="shared" ref="AD70" si="470">AC70/$I70</f>
        <v>0</v>
      </c>
    </row>
    <row r="71" spans="1:30" ht="11.25" customHeight="1">
      <c r="A71" s="156"/>
      <c r="B71" s="18">
        <v>59</v>
      </c>
      <c r="C71" s="18" t="s">
        <v>52</v>
      </c>
      <c r="D71" s="19">
        <v>1</v>
      </c>
      <c r="E71" s="20">
        <v>18</v>
      </c>
      <c r="F71" s="21">
        <v>0</v>
      </c>
      <c r="G71" s="20">
        <v>0</v>
      </c>
      <c r="H71" s="20">
        <v>1479</v>
      </c>
      <c r="I71" s="20">
        <f t="shared" si="365"/>
        <v>1479</v>
      </c>
      <c r="J71" s="18">
        <v>0</v>
      </c>
      <c r="K71" s="127">
        <f t="shared" si="366"/>
        <v>0</v>
      </c>
      <c r="L71" s="20">
        <v>1161</v>
      </c>
      <c r="M71" s="127">
        <f t="shared" si="366"/>
        <v>0.78498985801217036</v>
      </c>
      <c r="N71" s="26">
        <v>59</v>
      </c>
      <c r="O71" s="22">
        <v>0</v>
      </c>
      <c r="P71" s="127">
        <f t="shared" ref="P71" si="471">O71/$I71</f>
        <v>0</v>
      </c>
      <c r="Q71" s="18">
        <v>0</v>
      </c>
      <c r="R71" s="127">
        <f t="shared" ref="R71" si="472">Q71/$I71</f>
        <v>0</v>
      </c>
      <c r="S71" s="18">
        <v>113</v>
      </c>
      <c r="T71" s="127">
        <f t="shared" ref="T71" si="473">S71/$I71</f>
        <v>7.6402974983096686E-2</v>
      </c>
      <c r="U71" s="18">
        <v>0</v>
      </c>
      <c r="V71" s="127">
        <f t="shared" ref="V71" si="474">U71/$I71</f>
        <v>0</v>
      </c>
      <c r="W71" s="18">
        <v>0</v>
      </c>
      <c r="X71" s="127">
        <f t="shared" ref="X71" si="475">W71/$I71</f>
        <v>0</v>
      </c>
      <c r="Y71" s="20">
        <v>205</v>
      </c>
      <c r="Z71" s="127">
        <f t="shared" ref="Z71" si="476">Y71/$I71</f>
        <v>0.13860716700473294</v>
      </c>
      <c r="AA71" s="18">
        <v>0</v>
      </c>
      <c r="AB71" s="127">
        <f t="shared" ref="AB71" si="477">AA71/$I71</f>
        <v>0</v>
      </c>
      <c r="AC71" s="18">
        <v>0</v>
      </c>
      <c r="AD71" s="127">
        <f t="shared" ref="AD71" si="478">AC71/$I71</f>
        <v>0</v>
      </c>
    </row>
    <row r="72" spans="1:30" ht="11.25" customHeight="1">
      <c r="A72" s="156"/>
      <c r="B72" s="26">
        <v>60</v>
      </c>
      <c r="C72" s="18" t="s">
        <v>79</v>
      </c>
      <c r="D72" s="19">
        <v>2</v>
      </c>
      <c r="E72" s="20">
        <v>46</v>
      </c>
      <c r="F72" s="21">
        <v>0</v>
      </c>
      <c r="G72" s="20">
        <v>884</v>
      </c>
      <c r="H72" s="20">
        <v>1047</v>
      </c>
      <c r="I72" s="20">
        <f t="shared" si="365"/>
        <v>1931</v>
      </c>
      <c r="J72" s="18">
        <v>0</v>
      </c>
      <c r="K72" s="127">
        <f t="shared" si="366"/>
        <v>0</v>
      </c>
      <c r="L72" s="20">
        <v>0</v>
      </c>
      <c r="M72" s="127">
        <f t="shared" si="366"/>
        <v>0</v>
      </c>
      <c r="N72" s="18">
        <v>60</v>
      </c>
      <c r="O72" s="22">
        <v>0</v>
      </c>
      <c r="P72" s="127">
        <f t="shared" ref="P72" si="479">O72/$I72</f>
        <v>0</v>
      </c>
      <c r="Q72" s="18">
        <v>0</v>
      </c>
      <c r="R72" s="127">
        <f t="shared" ref="R72" si="480">Q72/$I72</f>
        <v>0</v>
      </c>
      <c r="S72" s="18">
        <v>1931</v>
      </c>
      <c r="T72" s="127">
        <f t="shared" ref="T72" si="481">S72/$I72</f>
        <v>1</v>
      </c>
      <c r="U72" s="18">
        <v>0</v>
      </c>
      <c r="V72" s="127">
        <f t="shared" ref="V72" si="482">U72/$I72</f>
        <v>0</v>
      </c>
      <c r="W72" s="18">
        <v>0</v>
      </c>
      <c r="X72" s="127">
        <f t="shared" ref="X72" si="483">W72/$I72</f>
        <v>0</v>
      </c>
      <c r="Y72" s="20">
        <v>0</v>
      </c>
      <c r="Z72" s="127">
        <f t="shared" ref="Z72" si="484">Y72/$I72</f>
        <v>0</v>
      </c>
      <c r="AA72" s="18">
        <v>0</v>
      </c>
      <c r="AB72" s="127">
        <f t="shared" ref="AB72" si="485">AA72/$I72</f>
        <v>0</v>
      </c>
      <c r="AC72" s="18">
        <v>0</v>
      </c>
      <c r="AD72" s="127">
        <f t="shared" ref="AD72" si="486">AC72/$I72</f>
        <v>0</v>
      </c>
    </row>
    <row r="73" spans="1:30" ht="11.25" customHeight="1">
      <c r="A73" s="156"/>
      <c r="B73" s="31">
        <v>61</v>
      </c>
      <c r="C73" s="31" t="s">
        <v>80</v>
      </c>
      <c r="D73" s="32">
        <v>1</v>
      </c>
      <c r="E73" s="33">
        <v>24</v>
      </c>
      <c r="F73" s="34">
        <v>0</v>
      </c>
      <c r="G73" s="33">
        <v>100</v>
      </c>
      <c r="H73" s="33">
        <v>740</v>
      </c>
      <c r="I73" s="33">
        <f t="shared" si="365"/>
        <v>840</v>
      </c>
      <c r="J73" s="31">
        <v>0</v>
      </c>
      <c r="K73" s="130">
        <f t="shared" si="366"/>
        <v>0</v>
      </c>
      <c r="L73" s="33">
        <v>0</v>
      </c>
      <c r="M73" s="130">
        <f t="shared" si="366"/>
        <v>0</v>
      </c>
      <c r="N73" s="31">
        <v>61</v>
      </c>
      <c r="O73" s="35">
        <v>0</v>
      </c>
      <c r="P73" s="130">
        <f t="shared" ref="P73" si="487">O73/$I73</f>
        <v>0</v>
      </c>
      <c r="Q73" s="31">
        <v>0</v>
      </c>
      <c r="R73" s="130">
        <f t="shared" ref="R73" si="488">Q73/$I73</f>
        <v>0</v>
      </c>
      <c r="S73" s="31">
        <v>840</v>
      </c>
      <c r="T73" s="130">
        <f t="shared" ref="T73" si="489">S73/$I73</f>
        <v>1</v>
      </c>
      <c r="U73" s="31">
        <v>0</v>
      </c>
      <c r="V73" s="130">
        <f t="shared" ref="V73" si="490">U73/$I73</f>
        <v>0</v>
      </c>
      <c r="W73" s="31">
        <v>0</v>
      </c>
      <c r="X73" s="130">
        <f t="shared" ref="X73" si="491">W73/$I73</f>
        <v>0</v>
      </c>
      <c r="Y73" s="33">
        <v>0</v>
      </c>
      <c r="Z73" s="130">
        <f t="shared" ref="Z73" si="492">Y73/$I73</f>
        <v>0</v>
      </c>
      <c r="AA73" s="31">
        <v>0</v>
      </c>
      <c r="AB73" s="130">
        <f t="shared" ref="AB73" si="493">AA73/$I73</f>
        <v>0</v>
      </c>
      <c r="AC73" s="31">
        <v>0</v>
      </c>
      <c r="AD73" s="130">
        <f t="shared" ref="AD73" si="494">AC73/$I73</f>
        <v>0</v>
      </c>
    </row>
    <row r="74" spans="1:30" ht="11.25" customHeight="1">
      <c r="A74" s="156"/>
      <c r="B74" s="26">
        <v>62</v>
      </c>
      <c r="C74" s="26" t="s">
        <v>81</v>
      </c>
      <c r="D74" s="23">
        <v>1</v>
      </c>
      <c r="E74" s="24">
        <v>400</v>
      </c>
      <c r="F74" s="25">
        <v>4500</v>
      </c>
      <c r="G74" s="24">
        <v>100</v>
      </c>
      <c r="H74" s="24">
        <v>10150</v>
      </c>
      <c r="I74" s="24">
        <f t="shared" si="365"/>
        <v>14750</v>
      </c>
      <c r="J74" s="26">
        <v>500</v>
      </c>
      <c r="K74" s="128">
        <f t="shared" si="366"/>
        <v>3.3898305084745763E-2</v>
      </c>
      <c r="L74" s="24">
        <v>0</v>
      </c>
      <c r="M74" s="128">
        <f t="shared" si="366"/>
        <v>0</v>
      </c>
      <c r="N74" s="26">
        <v>62</v>
      </c>
      <c r="O74" s="27">
        <v>100</v>
      </c>
      <c r="P74" s="128">
        <f t="shared" ref="P74" si="495">O74/$I74</f>
        <v>6.7796610169491523E-3</v>
      </c>
      <c r="Q74" s="26">
        <v>1900</v>
      </c>
      <c r="R74" s="128">
        <f t="shared" ref="R74" si="496">Q74/$I74</f>
        <v>0.12881355932203389</v>
      </c>
      <c r="S74" s="26">
        <v>12250</v>
      </c>
      <c r="T74" s="128">
        <f t="shared" ref="T74" si="497">S74/$I74</f>
        <v>0.83050847457627119</v>
      </c>
      <c r="U74" s="26">
        <v>0</v>
      </c>
      <c r="V74" s="128">
        <f t="shared" ref="V74" si="498">U74/$I74</f>
        <v>0</v>
      </c>
      <c r="W74" s="26">
        <v>0</v>
      </c>
      <c r="X74" s="128">
        <f t="shared" ref="X74" si="499">W74/$I74</f>
        <v>0</v>
      </c>
      <c r="Y74" s="24">
        <v>0</v>
      </c>
      <c r="Z74" s="128">
        <f t="shared" ref="Z74" si="500">Y74/$I74</f>
        <v>0</v>
      </c>
      <c r="AA74" s="26">
        <v>0</v>
      </c>
      <c r="AB74" s="128">
        <f t="shared" ref="AB74" si="501">AA74/$I74</f>
        <v>0</v>
      </c>
      <c r="AC74" s="26">
        <v>0</v>
      </c>
      <c r="AD74" s="128">
        <f t="shared" ref="AD74" si="502">AC74/$I74</f>
        <v>0</v>
      </c>
    </row>
    <row r="75" spans="1:30" ht="11.25" customHeight="1">
      <c r="A75" s="156"/>
      <c r="B75" s="18">
        <v>63</v>
      </c>
      <c r="C75" s="18" t="s">
        <v>82</v>
      </c>
      <c r="D75" s="19">
        <v>1</v>
      </c>
      <c r="E75" s="20">
        <v>40</v>
      </c>
      <c r="F75" s="21">
        <v>0</v>
      </c>
      <c r="G75" s="20">
        <v>0</v>
      </c>
      <c r="H75" s="20">
        <v>1099</v>
      </c>
      <c r="I75" s="20">
        <f t="shared" si="365"/>
        <v>1099</v>
      </c>
      <c r="J75" s="18">
        <v>0</v>
      </c>
      <c r="K75" s="127">
        <f t="shared" si="366"/>
        <v>0</v>
      </c>
      <c r="L75" s="20">
        <v>0</v>
      </c>
      <c r="M75" s="127">
        <f t="shared" si="366"/>
        <v>0</v>
      </c>
      <c r="N75" s="26">
        <v>63</v>
      </c>
      <c r="O75" s="22">
        <v>0</v>
      </c>
      <c r="P75" s="127">
        <f t="shared" ref="P75" si="503">O75/$I75</f>
        <v>0</v>
      </c>
      <c r="Q75" s="18">
        <v>497</v>
      </c>
      <c r="R75" s="127">
        <f t="shared" ref="R75" si="504">Q75/$I75</f>
        <v>0.45222929936305734</v>
      </c>
      <c r="S75" s="18">
        <v>301</v>
      </c>
      <c r="T75" s="127">
        <f t="shared" ref="T75" si="505">S75/$I75</f>
        <v>0.27388535031847133</v>
      </c>
      <c r="U75" s="18">
        <v>0</v>
      </c>
      <c r="V75" s="127">
        <f t="shared" ref="V75" si="506">U75/$I75</f>
        <v>0</v>
      </c>
      <c r="W75" s="18">
        <v>0</v>
      </c>
      <c r="X75" s="127">
        <f t="shared" ref="X75" si="507">W75/$I75</f>
        <v>0</v>
      </c>
      <c r="Y75" s="20">
        <v>301</v>
      </c>
      <c r="Z75" s="127">
        <f t="shared" ref="Z75" si="508">Y75/$I75</f>
        <v>0.27388535031847133</v>
      </c>
      <c r="AA75" s="18">
        <v>0</v>
      </c>
      <c r="AB75" s="127">
        <f t="shared" ref="AB75" si="509">AA75/$I75</f>
        <v>0</v>
      </c>
      <c r="AC75" s="18">
        <v>0</v>
      </c>
      <c r="AD75" s="127">
        <f t="shared" ref="AD75" si="510">AC75/$I75</f>
        <v>0</v>
      </c>
    </row>
    <row r="76" spans="1:30" ht="11.25" customHeight="1">
      <c r="A76" s="156"/>
      <c r="B76" s="31">
        <v>64</v>
      </c>
      <c r="C76" s="31" t="s">
        <v>83</v>
      </c>
      <c r="D76" s="32">
        <v>1</v>
      </c>
      <c r="E76" s="33">
        <v>0</v>
      </c>
      <c r="F76" s="34">
        <v>0</v>
      </c>
      <c r="G76" s="33">
        <v>0</v>
      </c>
      <c r="H76" s="33">
        <v>500</v>
      </c>
      <c r="I76" s="33">
        <f t="shared" si="365"/>
        <v>500</v>
      </c>
      <c r="J76" s="31">
        <v>0</v>
      </c>
      <c r="K76" s="130">
        <f t="shared" si="366"/>
        <v>0</v>
      </c>
      <c r="L76" s="33">
        <v>0</v>
      </c>
      <c r="M76" s="130">
        <f t="shared" si="366"/>
        <v>0</v>
      </c>
      <c r="N76" s="31">
        <v>64</v>
      </c>
      <c r="O76" s="35">
        <v>0</v>
      </c>
      <c r="P76" s="130">
        <f t="shared" ref="P76" si="511">O76/$I76</f>
        <v>0</v>
      </c>
      <c r="Q76" s="31">
        <v>150</v>
      </c>
      <c r="R76" s="130">
        <f t="shared" ref="R76" si="512">Q76/$I76</f>
        <v>0.3</v>
      </c>
      <c r="S76" s="31">
        <v>350</v>
      </c>
      <c r="T76" s="130">
        <f t="shared" ref="T76" si="513">S76/$I76</f>
        <v>0.7</v>
      </c>
      <c r="U76" s="31">
        <v>0</v>
      </c>
      <c r="V76" s="130">
        <f t="shared" ref="V76" si="514">U76/$I76</f>
        <v>0</v>
      </c>
      <c r="W76" s="31">
        <v>0</v>
      </c>
      <c r="X76" s="130">
        <f t="shared" ref="X76" si="515">W76/$I76</f>
        <v>0</v>
      </c>
      <c r="Y76" s="33">
        <v>0</v>
      </c>
      <c r="Z76" s="130">
        <f t="shared" ref="Z76" si="516">Y76/$I76</f>
        <v>0</v>
      </c>
      <c r="AA76" s="31">
        <v>0</v>
      </c>
      <c r="AB76" s="130">
        <f t="shared" ref="AB76" si="517">AA76/$I76</f>
        <v>0</v>
      </c>
      <c r="AC76" s="31">
        <v>0</v>
      </c>
      <c r="AD76" s="130">
        <f t="shared" ref="AD76" si="518">AC76/$I76</f>
        <v>0</v>
      </c>
    </row>
    <row r="77" spans="1:30" ht="11.25" customHeight="1">
      <c r="A77" s="156"/>
      <c r="B77" s="65">
        <v>65</v>
      </c>
      <c r="C77" s="65" t="s">
        <v>84</v>
      </c>
      <c r="D77" s="73">
        <v>2</v>
      </c>
      <c r="E77" s="74">
        <v>118</v>
      </c>
      <c r="F77" s="75">
        <v>699</v>
      </c>
      <c r="G77" s="74">
        <v>280</v>
      </c>
      <c r="H77" s="74">
        <v>2726</v>
      </c>
      <c r="I77" s="74">
        <f t="shared" si="365"/>
        <v>3705</v>
      </c>
      <c r="J77" s="65">
        <v>0</v>
      </c>
      <c r="K77" s="132">
        <f t="shared" si="366"/>
        <v>0</v>
      </c>
      <c r="L77" s="74">
        <v>30</v>
      </c>
      <c r="M77" s="132">
        <f t="shared" si="366"/>
        <v>8.0971659919028341E-3</v>
      </c>
      <c r="N77" s="65">
        <v>65</v>
      </c>
      <c r="O77" s="76">
        <v>0</v>
      </c>
      <c r="P77" s="132">
        <f t="shared" ref="P77" si="519">O77/$I77</f>
        <v>0</v>
      </c>
      <c r="Q77" s="65">
        <v>0</v>
      </c>
      <c r="R77" s="132">
        <f t="shared" ref="R77" si="520">Q77/$I77</f>
        <v>0</v>
      </c>
      <c r="S77" s="65">
        <v>2492</v>
      </c>
      <c r="T77" s="132">
        <f t="shared" ref="T77" si="521">S77/$I77</f>
        <v>0.67260458839406212</v>
      </c>
      <c r="U77" s="65">
        <v>0</v>
      </c>
      <c r="V77" s="132">
        <f t="shared" ref="V77" si="522">U77/$I77</f>
        <v>0</v>
      </c>
      <c r="W77" s="65">
        <v>0</v>
      </c>
      <c r="X77" s="132">
        <f t="shared" ref="X77" si="523">W77/$I77</f>
        <v>0</v>
      </c>
      <c r="Y77" s="74">
        <v>1181</v>
      </c>
      <c r="Z77" s="132">
        <f t="shared" ref="Z77" si="524">Y77/$I77</f>
        <v>0.31875843454790825</v>
      </c>
      <c r="AA77" s="65">
        <v>2</v>
      </c>
      <c r="AB77" s="132">
        <f t="shared" ref="AB77" si="525">AA77/$I77</f>
        <v>5.3981106612685558E-4</v>
      </c>
      <c r="AC77" s="65">
        <v>881.5</v>
      </c>
      <c r="AD77" s="132">
        <f t="shared" ref="AD77" si="526">AC77/$I77</f>
        <v>0.23792172739541162</v>
      </c>
    </row>
    <row r="78" spans="1:30" ht="11.25" customHeight="1" thickBot="1">
      <c r="A78" s="156"/>
      <c r="B78" s="41">
        <v>66</v>
      </c>
      <c r="C78" s="41" t="s">
        <v>85</v>
      </c>
      <c r="D78" s="43">
        <v>1</v>
      </c>
      <c r="E78" s="44">
        <v>150</v>
      </c>
      <c r="F78" s="45">
        <v>0</v>
      </c>
      <c r="G78" s="44">
        <v>130</v>
      </c>
      <c r="H78" s="44">
        <v>4550</v>
      </c>
      <c r="I78" s="44">
        <f t="shared" si="365"/>
        <v>4680</v>
      </c>
      <c r="J78" s="41">
        <v>0</v>
      </c>
      <c r="K78" s="131">
        <f t="shared" si="366"/>
        <v>0</v>
      </c>
      <c r="L78" s="44">
        <v>0</v>
      </c>
      <c r="M78" s="131">
        <f t="shared" si="366"/>
        <v>0</v>
      </c>
      <c r="N78" s="41">
        <v>66</v>
      </c>
      <c r="O78" s="46">
        <v>0</v>
      </c>
      <c r="P78" s="131">
        <f t="shared" ref="P78:P79" si="527">O78/$I78</f>
        <v>0</v>
      </c>
      <c r="Q78" s="41">
        <v>300</v>
      </c>
      <c r="R78" s="131">
        <f t="shared" ref="R78:R79" si="528">Q78/$I78</f>
        <v>6.4102564102564097E-2</v>
      </c>
      <c r="S78" s="41">
        <v>4380</v>
      </c>
      <c r="T78" s="131">
        <f t="shared" ref="T78:T79" si="529">S78/$I78</f>
        <v>0.9358974358974359</v>
      </c>
      <c r="U78" s="41">
        <v>0</v>
      </c>
      <c r="V78" s="131">
        <f t="shared" ref="V78:V79" si="530">U78/$I78</f>
        <v>0</v>
      </c>
      <c r="W78" s="41">
        <v>0</v>
      </c>
      <c r="X78" s="131">
        <f t="shared" ref="X78:X79" si="531">W78/$I78</f>
        <v>0</v>
      </c>
      <c r="Y78" s="44">
        <v>0</v>
      </c>
      <c r="Z78" s="131">
        <f t="shared" ref="Z78:Z79" si="532">Y78/$I78</f>
        <v>0</v>
      </c>
      <c r="AA78" s="41">
        <v>0</v>
      </c>
      <c r="AB78" s="131">
        <f t="shared" ref="AB78:AB79" si="533">AA78/$I78</f>
        <v>0</v>
      </c>
      <c r="AC78" s="41">
        <v>0</v>
      </c>
      <c r="AD78" s="131">
        <f t="shared" ref="AD78:AD79" si="534">AC78/$I78</f>
        <v>0</v>
      </c>
    </row>
    <row r="79" spans="1:30" ht="11.25" customHeight="1" thickTop="1">
      <c r="A79" s="156"/>
      <c r="B79" s="49"/>
      <c r="C79" s="50" t="s">
        <v>45</v>
      </c>
      <c r="D79" s="51">
        <f>SUM(D58:D78)</f>
        <v>62</v>
      </c>
      <c r="E79" s="51">
        <f t="shared" ref="E79:J79" si="535">SUM(E58:E78)</f>
        <v>4291</v>
      </c>
      <c r="F79" s="51">
        <f t="shared" si="535"/>
        <v>34083</v>
      </c>
      <c r="G79" s="51">
        <f t="shared" si="535"/>
        <v>8353</v>
      </c>
      <c r="H79" s="51">
        <f t="shared" si="535"/>
        <v>119327</v>
      </c>
      <c r="I79" s="51">
        <f t="shared" si="535"/>
        <v>161763</v>
      </c>
      <c r="J79" s="51">
        <f t="shared" si="535"/>
        <v>2484</v>
      </c>
      <c r="K79" s="138">
        <f t="shared" si="366"/>
        <v>1.535579829750932E-2</v>
      </c>
      <c r="L79" s="52">
        <f>SUM(L58:L78)</f>
        <v>9375</v>
      </c>
      <c r="M79" s="138">
        <f t="shared" si="366"/>
        <v>5.7955156618015244E-2</v>
      </c>
      <c r="N79" s="49"/>
      <c r="O79" s="52">
        <f>SUM(O58:O78)</f>
        <v>3216</v>
      </c>
      <c r="P79" s="138">
        <f t="shared" si="527"/>
        <v>1.9880936926243948E-2</v>
      </c>
      <c r="Q79" s="51">
        <f>SUM(Q58:Q78)</f>
        <v>3166</v>
      </c>
      <c r="R79" s="138">
        <f t="shared" si="528"/>
        <v>1.9571842757614536E-2</v>
      </c>
      <c r="S79" s="51">
        <f>SUM(S58:S78)</f>
        <v>131117</v>
      </c>
      <c r="T79" s="138">
        <f t="shared" si="529"/>
        <v>0.81055000216365913</v>
      </c>
      <c r="U79" s="51">
        <f>SUM(U58:U78)</f>
        <v>0</v>
      </c>
      <c r="V79" s="138">
        <f t="shared" si="530"/>
        <v>0</v>
      </c>
      <c r="W79" s="51">
        <f>SUM(W58:W78)</f>
        <v>0</v>
      </c>
      <c r="X79" s="138">
        <f t="shared" si="531"/>
        <v>0</v>
      </c>
      <c r="Y79" s="51">
        <f>SUM(Y58:Y78)</f>
        <v>12403</v>
      </c>
      <c r="Z79" s="138">
        <f t="shared" si="532"/>
        <v>7.6673899470212595E-2</v>
      </c>
      <c r="AA79" s="51">
        <f>SUM(AA58:AA78)</f>
        <v>2</v>
      </c>
      <c r="AB79" s="138">
        <f t="shared" si="533"/>
        <v>1.2363766745176585E-5</v>
      </c>
      <c r="AC79" s="51">
        <f>SUM(AC58:AC78)</f>
        <v>6524.5</v>
      </c>
      <c r="AD79" s="138">
        <f t="shared" si="534"/>
        <v>4.0333698064452313E-2</v>
      </c>
    </row>
    <row r="80" spans="1:30" ht="11.25" customHeight="1">
      <c r="A80" s="157"/>
      <c r="B80" s="53"/>
      <c r="C80" s="54"/>
      <c r="D80" s="55"/>
      <c r="E80" s="56"/>
      <c r="F80" s="57"/>
      <c r="G80" s="56"/>
      <c r="H80" s="56"/>
      <c r="I80" s="56"/>
      <c r="J80" s="58"/>
      <c r="K80" s="59"/>
      <c r="L80" s="56"/>
      <c r="M80" s="60"/>
      <c r="N80" s="53"/>
      <c r="O80" s="61"/>
      <c r="P80" s="59"/>
      <c r="Q80" s="58"/>
      <c r="R80" s="59"/>
      <c r="S80" s="58"/>
      <c r="T80" s="59"/>
      <c r="U80" s="58"/>
      <c r="V80" s="59"/>
      <c r="W80" s="58"/>
      <c r="X80" s="59"/>
      <c r="Y80" s="56"/>
      <c r="Z80" s="59"/>
      <c r="AA80" s="58"/>
      <c r="AB80" s="59"/>
      <c r="AC80" s="58"/>
      <c r="AD80" s="59"/>
    </row>
    <row r="81" spans="1:30" ht="11.25" customHeight="1">
      <c r="A81" s="155" t="s">
        <v>164</v>
      </c>
      <c r="B81" s="41">
        <v>67</v>
      </c>
      <c r="C81" s="41" t="s">
        <v>86</v>
      </c>
      <c r="D81" s="19">
        <v>36</v>
      </c>
      <c r="E81" s="20">
        <v>1954</v>
      </c>
      <c r="F81" s="21">
        <v>19302</v>
      </c>
      <c r="G81" s="20">
        <v>11379</v>
      </c>
      <c r="H81" s="20">
        <v>49363</v>
      </c>
      <c r="I81" s="20">
        <f t="shared" ref="I81:I91" si="536">SUM(F81:H81)</f>
        <v>80044</v>
      </c>
      <c r="J81" s="18">
        <v>0</v>
      </c>
      <c r="K81" s="127">
        <f t="shared" ref="K81:M92" si="537">J81/$I81</f>
        <v>0</v>
      </c>
      <c r="L81" s="20">
        <v>5621</v>
      </c>
      <c r="M81" s="127">
        <f t="shared" ref="M81" si="538">L81/$I81</f>
        <v>7.0223876867722759E-2</v>
      </c>
      <c r="N81" s="41">
        <v>67</v>
      </c>
      <c r="O81" s="22">
        <v>5175</v>
      </c>
      <c r="P81" s="127">
        <f t="shared" ref="P81" si="539">O81/$I81</f>
        <v>6.4651941432212284E-2</v>
      </c>
      <c r="Q81" s="18">
        <v>0</v>
      </c>
      <c r="R81" s="127">
        <f t="shared" ref="R81" si="540">Q81/$I81</f>
        <v>0</v>
      </c>
      <c r="S81" s="18">
        <v>51110</v>
      </c>
      <c r="T81" s="127">
        <f t="shared" ref="T81" si="541">S81/$I81</f>
        <v>0.63852381190345309</v>
      </c>
      <c r="U81" s="18">
        <v>0</v>
      </c>
      <c r="V81" s="127">
        <f t="shared" ref="V81" si="542">U81/$I81</f>
        <v>0</v>
      </c>
      <c r="W81" s="18">
        <v>0</v>
      </c>
      <c r="X81" s="127">
        <f t="shared" ref="X81" si="543">W81/$I81</f>
        <v>0</v>
      </c>
      <c r="Y81" s="20">
        <v>18138</v>
      </c>
      <c r="Z81" s="127">
        <f t="shared" ref="Z81" si="544">Y81/$I81</f>
        <v>0.22660036979661186</v>
      </c>
      <c r="AA81" s="18">
        <v>0</v>
      </c>
      <c r="AB81" s="127">
        <f t="shared" ref="AB81" si="545">AA81/$I81</f>
        <v>0</v>
      </c>
      <c r="AC81" s="18">
        <v>1370</v>
      </c>
      <c r="AD81" s="127">
        <f t="shared" ref="AD81" si="546">AC81/$I81</f>
        <v>1.7115586427464895E-2</v>
      </c>
    </row>
    <row r="82" spans="1:30" ht="11.25" customHeight="1">
      <c r="A82" s="156"/>
      <c r="B82" s="26">
        <v>68</v>
      </c>
      <c r="C82" s="65" t="s">
        <v>87</v>
      </c>
      <c r="D82" s="43">
        <v>9</v>
      </c>
      <c r="E82" s="44">
        <v>1170</v>
      </c>
      <c r="F82" s="45">
        <v>574</v>
      </c>
      <c r="G82" s="44">
        <v>0</v>
      </c>
      <c r="H82" s="44">
        <v>31959</v>
      </c>
      <c r="I82" s="44">
        <f t="shared" si="536"/>
        <v>32533</v>
      </c>
      <c r="J82" s="41">
        <v>0</v>
      </c>
      <c r="K82" s="131">
        <f t="shared" si="537"/>
        <v>0</v>
      </c>
      <c r="L82" s="44">
        <v>15203</v>
      </c>
      <c r="M82" s="131">
        <f t="shared" ref="M82" si="547">L82/$I82</f>
        <v>0.46731011588233484</v>
      </c>
      <c r="N82" s="26">
        <v>68</v>
      </c>
      <c r="O82" s="46">
        <v>115</v>
      </c>
      <c r="P82" s="131">
        <f t="shared" ref="P82" si="548">O82/$I82</f>
        <v>3.534872283527495E-3</v>
      </c>
      <c r="Q82" s="41">
        <v>0</v>
      </c>
      <c r="R82" s="131">
        <f t="shared" ref="R82" si="549">Q82/$I82</f>
        <v>0</v>
      </c>
      <c r="S82" s="41">
        <v>14882</v>
      </c>
      <c r="T82" s="131">
        <f t="shared" ref="T82" si="550">S82/$I82</f>
        <v>0.45744321150831463</v>
      </c>
      <c r="U82" s="41">
        <v>0</v>
      </c>
      <c r="V82" s="131">
        <f t="shared" ref="V82" si="551">U82/$I82</f>
        <v>0</v>
      </c>
      <c r="W82" s="41">
        <v>0</v>
      </c>
      <c r="X82" s="131">
        <f t="shared" ref="X82" si="552">W82/$I82</f>
        <v>0</v>
      </c>
      <c r="Y82" s="44">
        <v>726</v>
      </c>
      <c r="Z82" s="131">
        <f t="shared" ref="Z82" si="553">Y82/$I82</f>
        <v>2.2315802416008362E-2</v>
      </c>
      <c r="AA82" s="41">
        <v>1607</v>
      </c>
      <c r="AB82" s="131">
        <f t="shared" ref="AB82" si="554">AA82/$I82</f>
        <v>4.9395997909814651E-2</v>
      </c>
      <c r="AC82" s="41">
        <v>905</v>
      </c>
      <c r="AD82" s="131">
        <f t="shared" ref="AD82" si="555">AC82/$I82</f>
        <v>2.7817907970368549E-2</v>
      </c>
    </row>
    <row r="83" spans="1:30" ht="11.25" customHeight="1">
      <c r="A83" s="156"/>
      <c r="B83" s="48">
        <v>69</v>
      </c>
      <c r="C83" s="41" t="s">
        <v>154</v>
      </c>
      <c r="D83" s="43">
        <v>20</v>
      </c>
      <c r="E83" s="44">
        <v>2697</v>
      </c>
      <c r="F83" s="45">
        <v>11541</v>
      </c>
      <c r="G83" s="44">
        <v>32370</v>
      </c>
      <c r="H83" s="44">
        <v>86343</v>
      </c>
      <c r="I83" s="44">
        <f t="shared" si="536"/>
        <v>130254</v>
      </c>
      <c r="J83" s="41">
        <v>8802</v>
      </c>
      <c r="K83" s="131">
        <f t="shared" si="537"/>
        <v>6.7575659864572299E-2</v>
      </c>
      <c r="L83" s="44">
        <v>32711</v>
      </c>
      <c r="M83" s="131">
        <f t="shared" ref="M83" si="556">L83/$I83</f>
        <v>0.25113240284367466</v>
      </c>
      <c r="N83" s="48">
        <v>69</v>
      </c>
      <c r="O83" s="17">
        <v>6097</v>
      </c>
      <c r="P83" s="131">
        <f t="shared" ref="P83" si="557">O83/$I83</f>
        <v>4.6808543307691124E-2</v>
      </c>
      <c r="Q83" s="7">
        <v>0</v>
      </c>
      <c r="R83" s="131">
        <f t="shared" ref="R83" si="558">Q83/$I83</f>
        <v>0</v>
      </c>
      <c r="S83" s="7">
        <v>56413</v>
      </c>
      <c r="T83" s="131">
        <f t="shared" ref="T83" si="559">S83/$I83</f>
        <v>0.43309994318792511</v>
      </c>
      <c r="U83" s="7">
        <v>1044</v>
      </c>
      <c r="V83" s="131">
        <f t="shared" ref="V83" si="560">U83/$I83</f>
        <v>8.0151089409922147E-3</v>
      </c>
      <c r="W83" s="7">
        <v>0</v>
      </c>
      <c r="X83" s="131">
        <f t="shared" ref="X83" si="561">W83/$I83</f>
        <v>0</v>
      </c>
      <c r="Y83" s="9">
        <v>12846</v>
      </c>
      <c r="Z83" s="131">
        <f t="shared" ref="Z83" si="562">Y83/$I83</f>
        <v>9.8622691049795014E-2</v>
      </c>
      <c r="AA83" s="7">
        <v>12341</v>
      </c>
      <c r="AB83" s="131">
        <f t="shared" ref="AB83" si="563">AA83/$I83</f>
        <v>9.4745650805349552E-2</v>
      </c>
      <c r="AC83" s="7">
        <v>0</v>
      </c>
      <c r="AD83" s="131">
        <f t="shared" ref="AD83" si="564">AC83/$I83</f>
        <v>0</v>
      </c>
    </row>
    <row r="84" spans="1:30" ht="11.25" customHeight="1">
      <c r="A84" s="156"/>
      <c r="B84" s="41">
        <v>70</v>
      </c>
      <c r="C84" s="41" t="s">
        <v>88</v>
      </c>
      <c r="D84" s="43">
        <v>3</v>
      </c>
      <c r="E84" s="44">
        <v>449</v>
      </c>
      <c r="F84" s="45">
        <v>539</v>
      </c>
      <c r="G84" s="44">
        <v>2336</v>
      </c>
      <c r="H84" s="44">
        <v>8155</v>
      </c>
      <c r="I84" s="44">
        <f t="shared" si="536"/>
        <v>11030</v>
      </c>
      <c r="J84" s="41">
        <v>0</v>
      </c>
      <c r="K84" s="131">
        <f t="shared" si="537"/>
        <v>0</v>
      </c>
      <c r="L84" s="44">
        <v>288</v>
      </c>
      <c r="M84" s="131">
        <f t="shared" ref="M84" si="565">L84/$I84</f>
        <v>2.6110607434270173E-2</v>
      </c>
      <c r="N84" s="41">
        <v>70</v>
      </c>
      <c r="O84" s="46">
        <v>1598</v>
      </c>
      <c r="P84" s="131">
        <f t="shared" ref="P84" si="566">O84/$I84</f>
        <v>0.14487760652765186</v>
      </c>
      <c r="Q84" s="41">
        <v>0</v>
      </c>
      <c r="R84" s="131">
        <f t="shared" ref="R84" si="567">Q84/$I84</f>
        <v>0</v>
      </c>
      <c r="S84" s="41">
        <v>4217</v>
      </c>
      <c r="T84" s="131">
        <f t="shared" ref="T84" si="568">S84/$I84</f>
        <v>0.38232094288304624</v>
      </c>
      <c r="U84" s="41">
        <v>0</v>
      </c>
      <c r="V84" s="131">
        <f t="shared" ref="V84" si="569">U84/$I84</f>
        <v>0</v>
      </c>
      <c r="W84" s="41">
        <v>0</v>
      </c>
      <c r="X84" s="131">
        <f t="shared" ref="X84" si="570">W84/$I84</f>
        <v>0</v>
      </c>
      <c r="Y84" s="44">
        <v>4316</v>
      </c>
      <c r="Z84" s="131">
        <f t="shared" ref="Z84" si="571">Y84/$I84</f>
        <v>0.39129646418857661</v>
      </c>
      <c r="AA84" s="41">
        <v>611</v>
      </c>
      <c r="AB84" s="131">
        <f t="shared" ref="AB84" si="572">AA84/$I84</f>
        <v>5.5394378966455125E-2</v>
      </c>
      <c r="AC84" s="41">
        <v>0</v>
      </c>
      <c r="AD84" s="131">
        <f t="shared" ref="AD84" si="573">AC84/$I84</f>
        <v>0</v>
      </c>
    </row>
    <row r="85" spans="1:30" ht="11.25" customHeight="1">
      <c r="A85" s="156"/>
      <c r="B85" s="26">
        <v>71</v>
      </c>
      <c r="C85" s="26" t="s">
        <v>89</v>
      </c>
      <c r="D85" s="23">
        <v>8</v>
      </c>
      <c r="E85" s="24">
        <v>567</v>
      </c>
      <c r="F85" s="25">
        <v>1168</v>
      </c>
      <c r="G85" s="24">
        <v>1453</v>
      </c>
      <c r="H85" s="24">
        <v>19167</v>
      </c>
      <c r="I85" s="24">
        <f t="shared" si="536"/>
        <v>21788</v>
      </c>
      <c r="J85" s="26">
        <v>0</v>
      </c>
      <c r="K85" s="128">
        <f t="shared" si="537"/>
        <v>0</v>
      </c>
      <c r="L85" s="24">
        <v>7109</v>
      </c>
      <c r="M85" s="128">
        <f t="shared" ref="M85" si="574">L85/$I85</f>
        <v>0.32628052138791996</v>
      </c>
      <c r="N85" s="26">
        <v>71</v>
      </c>
      <c r="O85" s="27">
        <v>1851</v>
      </c>
      <c r="P85" s="128">
        <f t="shared" ref="P85" si="575">O85/$I85</f>
        <v>8.4955021112539011E-2</v>
      </c>
      <c r="Q85" s="26">
        <v>0</v>
      </c>
      <c r="R85" s="128">
        <f t="shared" ref="R85" si="576">Q85/$I85</f>
        <v>0</v>
      </c>
      <c r="S85" s="26">
        <v>12164</v>
      </c>
      <c r="T85" s="128">
        <f t="shared" ref="T85" si="577">S85/$I85</f>
        <v>0.55828896640352488</v>
      </c>
      <c r="U85" s="26">
        <v>0</v>
      </c>
      <c r="V85" s="128">
        <f t="shared" ref="V85" si="578">U85/$I85</f>
        <v>0</v>
      </c>
      <c r="W85" s="26">
        <v>0</v>
      </c>
      <c r="X85" s="128">
        <f t="shared" ref="X85" si="579">W85/$I85</f>
        <v>0</v>
      </c>
      <c r="Y85" s="24">
        <v>332</v>
      </c>
      <c r="Z85" s="128">
        <f t="shared" ref="Z85" si="580">Y85/$I85</f>
        <v>1.5237745548008079E-2</v>
      </c>
      <c r="AA85" s="26">
        <v>332</v>
      </c>
      <c r="AB85" s="128">
        <f t="shared" ref="AB85" si="581">AA85/$I85</f>
        <v>1.5237745548008079E-2</v>
      </c>
      <c r="AC85" s="26">
        <v>0</v>
      </c>
      <c r="AD85" s="128">
        <f t="shared" ref="AD85" si="582">AC85/$I85</f>
        <v>0</v>
      </c>
    </row>
    <row r="86" spans="1:30" ht="11.25" customHeight="1">
      <c r="A86" s="156"/>
      <c r="B86" s="31">
        <v>72</v>
      </c>
      <c r="C86" s="31" t="s">
        <v>90</v>
      </c>
      <c r="D86" s="32">
        <v>1</v>
      </c>
      <c r="E86" s="33">
        <v>48</v>
      </c>
      <c r="F86" s="34">
        <v>114</v>
      </c>
      <c r="G86" s="33">
        <v>0</v>
      </c>
      <c r="H86" s="33">
        <v>5935</v>
      </c>
      <c r="I86" s="33">
        <f t="shared" si="536"/>
        <v>6049</v>
      </c>
      <c r="J86" s="31">
        <v>0</v>
      </c>
      <c r="K86" s="130">
        <f t="shared" si="537"/>
        <v>0</v>
      </c>
      <c r="L86" s="33">
        <v>2722</v>
      </c>
      <c r="M86" s="130">
        <f t="shared" ref="M86" si="583">L86/$I86</f>
        <v>0.44999173417093735</v>
      </c>
      <c r="N86" s="31">
        <v>72</v>
      </c>
      <c r="O86" s="35">
        <v>0</v>
      </c>
      <c r="P86" s="130">
        <f t="shared" ref="P86" si="584">O86/$I86</f>
        <v>0</v>
      </c>
      <c r="Q86" s="31">
        <v>0</v>
      </c>
      <c r="R86" s="130">
        <f t="shared" ref="R86" si="585">Q86/$I86</f>
        <v>0</v>
      </c>
      <c r="S86" s="31">
        <v>3327</v>
      </c>
      <c r="T86" s="130">
        <f t="shared" ref="T86" si="586">S86/$I86</f>
        <v>0.5500082658290627</v>
      </c>
      <c r="U86" s="31">
        <v>0</v>
      </c>
      <c r="V86" s="130">
        <f t="shared" ref="V86" si="587">U86/$I86</f>
        <v>0</v>
      </c>
      <c r="W86" s="31">
        <v>0</v>
      </c>
      <c r="X86" s="130">
        <f t="shared" ref="X86" si="588">W86/$I86</f>
        <v>0</v>
      </c>
      <c r="Y86" s="33">
        <v>0</v>
      </c>
      <c r="Z86" s="130">
        <f t="shared" ref="Z86" si="589">Y86/$I86</f>
        <v>0</v>
      </c>
      <c r="AA86" s="31">
        <v>0</v>
      </c>
      <c r="AB86" s="130">
        <f t="shared" ref="AB86" si="590">AA86/$I86</f>
        <v>0</v>
      </c>
      <c r="AC86" s="31">
        <v>0</v>
      </c>
      <c r="AD86" s="130">
        <f t="shared" ref="AD86" si="591">AC86/$I86</f>
        <v>0</v>
      </c>
    </row>
    <row r="87" spans="1:30" ht="11.25" customHeight="1">
      <c r="A87" s="156"/>
      <c r="B87" s="65">
        <v>73</v>
      </c>
      <c r="C87" s="65" t="s">
        <v>91</v>
      </c>
      <c r="D87" s="73">
        <v>6</v>
      </c>
      <c r="E87" s="74">
        <v>1082</v>
      </c>
      <c r="F87" s="75">
        <v>6952</v>
      </c>
      <c r="G87" s="74">
        <v>13243</v>
      </c>
      <c r="H87" s="74">
        <v>95608</v>
      </c>
      <c r="I87" s="74">
        <f t="shared" si="536"/>
        <v>115803</v>
      </c>
      <c r="J87" s="65">
        <v>0</v>
      </c>
      <c r="K87" s="132">
        <f t="shared" si="537"/>
        <v>0</v>
      </c>
      <c r="L87" s="74">
        <v>29059</v>
      </c>
      <c r="M87" s="132">
        <f t="shared" ref="M87" si="592">L87/$I87</f>
        <v>0.25093477716466756</v>
      </c>
      <c r="N87" s="65">
        <v>73</v>
      </c>
      <c r="O87" s="76">
        <v>0</v>
      </c>
      <c r="P87" s="132">
        <f t="shared" ref="P87" si="593">O87/$I87</f>
        <v>0</v>
      </c>
      <c r="Q87" s="65">
        <v>0</v>
      </c>
      <c r="R87" s="132">
        <f t="shared" ref="R87" si="594">Q87/$I87</f>
        <v>0</v>
      </c>
      <c r="S87" s="65">
        <v>73260</v>
      </c>
      <c r="T87" s="132">
        <f t="shared" ref="T87" si="595">S87/$I87</f>
        <v>0.63262609776948786</v>
      </c>
      <c r="U87" s="65">
        <v>0</v>
      </c>
      <c r="V87" s="132">
        <f t="shared" ref="V87" si="596">U87/$I87</f>
        <v>0</v>
      </c>
      <c r="W87" s="65">
        <v>0</v>
      </c>
      <c r="X87" s="132">
        <f t="shared" ref="X87" si="597">W87/$I87</f>
        <v>0</v>
      </c>
      <c r="Y87" s="74">
        <v>12802</v>
      </c>
      <c r="Z87" s="132">
        <f t="shared" ref="Z87" si="598">Y87/$I87</f>
        <v>0.11054981304456707</v>
      </c>
      <c r="AA87" s="65">
        <v>682</v>
      </c>
      <c r="AB87" s="132">
        <f t="shared" ref="AB87" si="599">AA87/$I87</f>
        <v>5.8893120212775143E-3</v>
      </c>
      <c r="AC87" s="65">
        <v>452</v>
      </c>
      <c r="AD87" s="132">
        <f t="shared" ref="AD87" si="600">AC87/$I87</f>
        <v>3.9031804011985874E-3</v>
      </c>
    </row>
    <row r="88" spans="1:30" ht="11.25" customHeight="1">
      <c r="A88" s="156"/>
      <c r="B88" s="41">
        <v>74</v>
      </c>
      <c r="C88" s="41" t="s">
        <v>92</v>
      </c>
      <c r="D88" s="43">
        <v>6</v>
      </c>
      <c r="E88" s="44">
        <v>305</v>
      </c>
      <c r="F88" s="45">
        <v>615</v>
      </c>
      <c r="G88" s="44">
        <v>0</v>
      </c>
      <c r="H88" s="44">
        <v>23465</v>
      </c>
      <c r="I88" s="44">
        <f t="shared" si="536"/>
        <v>24080</v>
      </c>
      <c r="J88" s="41">
        <v>1634</v>
      </c>
      <c r="K88" s="131">
        <f t="shared" si="537"/>
        <v>6.7857142857142852E-2</v>
      </c>
      <c r="L88" s="44">
        <v>1337</v>
      </c>
      <c r="M88" s="131">
        <f t="shared" ref="M88" si="601">L88/$I88</f>
        <v>5.5523255813953488E-2</v>
      </c>
      <c r="N88" s="41">
        <v>74</v>
      </c>
      <c r="O88" s="46">
        <v>0</v>
      </c>
      <c r="P88" s="131">
        <f t="shared" ref="P88" si="602">O88/$I88</f>
        <v>0</v>
      </c>
      <c r="Q88" s="41">
        <v>0</v>
      </c>
      <c r="R88" s="131">
        <f t="shared" ref="R88" si="603">Q88/$I88</f>
        <v>0</v>
      </c>
      <c r="S88" s="41">
        <v>21109</v>
      </c>
      <c r="T88" s="131">
        <f t="shared" ref="T88" si="604">S88/$I88</f>
        <v>0.87661960132890371</v>
      </c>
      <c r="U88" s="41">
        <v>0</v>
      </c>
      <c r="V88" s="131">
        <f t="shared" ref="V88" si="605">U88/$I88</f>
        <v>0</v>
      </c>
      <c r="W88" s="41">
        <v>0</v>
      </c>
      <c r="X88" s="131">
        <f t="shared" ref="X88" si="606">W88/$I88</f>
        <v>0</v>
      </c>
      <c r="Y88" s="44">
        <v>0</v>
      </c>
      <c r="Z88" s="131">
        <f t="shared" ref="Z88" si="607">Y88/$I88</f>
        <v>0</v>
      </c>
      <c r="AA88" s="41">
        <v>0</v>
      </c>
      <c r="AB88" s="131">
        <f t="shared" ref="AB88" si="608">AA88/$I88</f>
        <v>0</v>
      </c>
      <c r="AC88" s="41">
        <v>0</v>
      </c>
      <c r="AD88" s="131">
        <f t="shared" ref="AD88" si="609">AC88/$I88</f>
        <v>0</v>
      </c>
    </row>
    <row r="89" spans="1:30" ht="11.25" customHeight="1">
      <c r="A89" s="156"/>
      <c r="B89" s="41">
        <v>75</v>
      </c>
      <c r="C89" s="41" t="s">
        <v>155</v>
      </c>
      <c r="D89" s="43">
        <v>9</v>
      </c>
      <c r="E89" s="44">
        <v>887.1</v>
      </c>
      <c r="F89" s="45">
        <v>6518</v>
      </c>
      <c r="G89" s="44">
        <v>2048</v>
      </c>
      <c r="H89" s="44">
        <v>15928</v>
      </c>
      <c r="I89" s="44">
        <f t="shared" si="536"/>
        <v>24494</v>
      </c>
      <c r="J89" s="41">
        <v>0</v>
      </c>
      <c r="K89" s="131">
        <f t="shared" si="537"/>
        <v>0</v>
      </c>
      <c r="L89" s="44">
        <v>1585</v>
      </c>
      <c r="M89" s="131">
        <f t="shared" ref="M89" si="610">L89/$I89</f>
        <v>6.4709724830570747E-2</v>
      </c>
      <c r="N89" s="41">
        <v>75</v>
      </c>
      <c r="O89" s="46">
        <v>1900</v>
      </c>
      <c r="P89" s="131">
        <f t="shared" ref="P89" si="611">O89/$I89</f>
        <v>7.7570017147056428E-2</v>
      </c>
      <c r="Q89" s="41">
        <v>0</v>
      </c>
      <c r="R89" s="131">
        <f t="shared" ref="R89" si="612">Q89/$I89</f>
        <v>0</v>
      </c>
      <c r="S89" s="41">
        <v>12745</v>
      </c>
      <c r="T89" s="131">
        <f t="shared" ref="T89" si="613">S89/$I89</f>
        <v>0.52033150975749165</v>
      </c>
      <c r="U89" s="41">
        <v>0</v>
      </c>
      <c r="V89" s="131">
        <f t="shared" ref="V89" si="614">U89/$I89</f>
        <v>0</v>
      </c>
      <c r="W89" s="41">
        <v>0</v>
      </c>
      <c r="X89" s="131">
        <f t="shared" ref="X89" si="615">W89/$I89</f>
        <v>0</v>
      </c>
      <c r="Y89" s="44">
        <v>8072</v>
      </c>
      <c r="Z89" s="131">
        <f t="shared" ref="Z89" si="616">Y89/$I89</f>
        <v>0.32955009390054707</v>
      </c>
      <c r="AA89" s="41">
        <v>192</v>
      </c>
      <c r="AB89" s="131">
        <f t="shared" ref="AB89" si="617">AA89/$I89</f>
        <v>7.8386543643341224E-3</v>
      </c>
      <c r="AC89" s="41">
        <v>11208</v>
      </c>
      <c r="AD89" s="131">
        <f t="shared" ref="AD89" si="618">AC89/$I89</f>
        <v>0.45758144851800442</v>
      </c>
    </row>
    <row r="90" spans="1:30" ht="11.25" customHeight="1">
      <c r="A90" s="156"/>
      <c r="B90" s="65">
        <v>76</v>
      </c>
      <c r="C90" s="36" t="s">
        <v>93</v>
      </c>
      <c r="D90" s="38">
        <v>12</v>
      </c>
      <c r="E90" s="39">
        <v>971</v>
      </c>
      <c r="F90" s="40">
        <v>9962</v>
      </c>
      <c r="G90" s="39">
        <v>11029</v>
      </c>
      <c r="H90" s="39">
        <v>67331</v>
      </c>
      <c r="I90" s="39">
        <f t="shared" si="536"/>
        <v>88322</v>
      </c>
      <c r="J90" s="36">
        <v>0</v>
      </c>
      <c r="K90" s="136">
        <f t="shared" si="537"/>
        <v>0</v>
      </c>
      <c r="L90" s="39">
        <v>58320</v>
      </c>
      <c r="M90" s="136">
        <f t="shared" ref="M90" si="619">L90/$I90</f>
        <v>0.66031113425873511</v>
      </c>
      <c r="N90" s="26">
        <v>76</v>
      </c>
      <c r="O90" s="72">
        <v>0</v>
      </c>
      <c r="P90" s="136">
        <f t="shared" ref="P90" si="620">O90/$I90</f>
        <v>0</v>
      </c>
      <c r="Q90" s="36">
        <v>0</v>
      </c>
      <c r="R90" s="136">
        <f t="shared" ref="R90" si="621">Q90/$I90</f>
        <v>0</v>
      </c>
      <c r="S90" s="36">
        <v>23980</v>
      </c>
      <c r="T90" s="136">
        <f t="shared" ref="T90" si="622">S90/$I90</f>
        <v>0.27150653291365684</v>
      </c>
      <c r="U90" s="36">
        <v>0</v>
      </c>
      <c r="V90" s="136">
        <f t="shared" ref="V90" si="623">U90/$I90</f>
        <v>0</v>
      </c>
      <c r="W90" s="36">
        <v>0</v>
      </c>
      <c r="X90" s="136">
        <f t="shared" ref="X90" si="624">W90/$I90</f>
        <v>0</v>
      </c>
      <c r="Y90" s="39">
        <v>59</v>
      </c>
      <c r="Z90" s="136">
        <f t="shared" ref="Z90" si="625">Y90/$I90</f>
        <v>6.6801023527546927E-4</v>
      </c>
      <c r="AA90" s="36">
        <v>5963</v>
      </c>
      <c r="AB90" s="136">
        <f t="shared" ref="AB90" si="626">AA90/$I90</f>
        <v>6.7514322592332601E-2</v>
      </c>
      <c r="AC90" s="36">
        <v>3780</v>
      </c>
      <c r="AD90" s="136">
        <f t="shared" ref="AD90" si="627">AC90/$I90</f>
        <v>4.2797943887140234E-2</v>
      </c>
    </row>
    <row r="91" spans="1:30" ht="11.25" customHeight="1" thickBot="1">
      <c r="A91" s="156"/>
      <c r="B91" s="26">
        <v>77</v>
      </c>
      <c r="C91" s="41" t="s">
        <v>156</v>
      </c>
      <c r="D91" s="43">
        <v>12</v>
      </c>
      <c r="E91" s="44">
        <v>481</v>
      </c>
      <c r="F91" s="45">
        <v>4860</v>
      </c>
      <c r="G91" s="44">
        <v>7684</v>
      </c>
      <c r="H91" s="44">
        <v>22683</v>
      </c>
      <c r="I91" s="44">
        <f t="shared" si="536"/>
        <v>35227</v>
      </c>
      <c r="J91" s="41">
        <v>0</v>
      </c>
      <c r="K91" s="131">
        <f t="shared" si="537"/>
        <v>0</v>
      </c>
      <c r="L91" s="44">
        <v>244</v>
      </c>
      <c r="M91" s="131">
        <f t="shared" ref="M91" si="628">L91/$I91</f>
        <v>6.9265052374599028E-3</v>
      </c>
      <c r="N91" s="41">
        <v>77</v>
      </c>
      <c r="O91" s="46">
        <v>2159</v>
      </c>
      <c r="P91" s="131">
        <f t="shared" ref="P91:P92" si="629">O91/$I91</f>
        <v>6.1288216424901357E-2</v>
      </c>
      <c r="Q91" s="41">
        <v>200</v>
      </c>
      <c r="R91" s="131">
        <f t="shared" ref="R91:R92" si="630">Q91/$I91</f>
        <v>5.6774633093933631E-3</v>
      </c>
      <c r="S91" s="41">
        <v>10830</v>
      </c>
      <c r="T91" s="131">
        <f t="shared" ref="T91:T92" si="631">S91/$I91</f>
        <v>0.30743463820365063</v>
      </c>
      <c r="U91" s="41">
        <v>0</v>
      </c>
      <c r="V91" s="131">
        <f t="shared" ref="V91:V92" si="632">U91/$I91</f>
        <v>0</v>
      </c>
      <c r="W91" s="41">
        <v>0</v>
      </c>
      <c r="X91" s="131">
        <f t="shared" ref="X91:X92" si="633">W91/$I91</f>
        <v>0</v>
      </c>
      <c r="Y91" s="44">
        <v>21749</v>
      </c>
      <c r="Z91" s="131">
        <f t="shared" ref="Z91:Z92" si="634">Y91/$I91</f>
        <v>0.61739574757998128</v>
      </c>
      <c r="AA91" s="41">
        <v>45</v>
      </c>
      <c r="AB91" s="131">
        <f t="shared" ref="AB91:AB92" si="635">AA91/$I91</f>
        <v>1.2774292446135066E-3</v>
      </c>
      <c r="AC91" s="41">
        <v>10593</v>
      </c>
      <c r="AD91" s="131">
        <f t="shared" ref="AD91:AD92" si="636">AC91/$I91</f>
        <v>0.30070684418201948</v>
      </c>
    </row>
    <row r="92" spans="1:30" ht="11.25" customHeight="1" thickTop="1">
      <c r="A92" s="156"/>
      <c r="B92" s="49"/>
      <c r="C92" s="50" t="s">
        <v>45</v>
      </c>
      <c r="D92" s="51">
        <f>SUM(D81:D91)</f>
        <v>122</v>
      </c>
      <c r="E92" s="52">
        <f t="shared" ref="E92:J92" si="637">SUM(E81:E91)</f>
        <v>10611.1</v>
      </c>
      <c r="F92" s="52">
        <f t="shared" si="637"/>
        <v>62145</v>
      </c>
      <c r="G92" s="52">
        <f t="shared" si="637"/>
        <v>81542</v>
      </c>
      <c r="H92" s="52">
        <f t="shared" si="637"/>
        <v>425937</v>
      </c>
      <c r="I92" s="52">
        <f t="shared" si="637"/>
        <v>569624</v>
      </c>
      <c r="J92" s="51">
        <f t="shared" si="637"/>
        <v>10436</v>
      </c>
      <c r="K92" s="138">
        <f t="shared" si="537"/>
        <v>1.8320857267249975E-2</v>
      </c>
      <c r="L92" s="52">
        <f>SUM(L81:L91)</f>
        <v>154199</v>
      </c>
      <c r="M92" s="138">
        <f t="shared" si="537"/>
        <v>0.27070313048607503</v>
      </c>
      <c r="N92" s="49"/>
      <c r="O92" s="52">
        <f>SUM(O81:O91)</f>
        <v>18895</v>
      </c>
      <c r="P92" s="138">
        <f t="shared" si="629"/>
        <v>3.3171004030729041E-2</v>
      </c>
      <c r="Q92" s="51">
        <f>SUM(Q81:Q91)</f>
        <v>200</v>
      </c>
      <c r="R92" s="138">
        <f t="shared" si="630"/>
        <v>3.511088015954384E-4</v>
      </c>
      <c r="S92" s="51">
        <f>SUM(S81:S91)</f>
        <v>284037</v>
      </c>
      <c r="T92" s="138">
        <f t="shared" si="631"/>
        <v>0.49863945339381766</v>
      </c>
      <c r="U92" s="51">
        <f>SUM(U81:U91)</f>
        <v>1044</v>
      </c>
      <c r="V92" s="138">
        <f t="shared" si="632"/>
        <v>1.8327879443281883E-3</v>
      </c>
      <c r="W92" s="51">
        <f>SUM(W81:W91)</f>
        <v>0</v>
      </c>
      <c r="X92" s="138">
        <f t="shared" si="633"/>
        <v>0</v>
      </c>
      <c r="Y92" s="51">
        <f>SUM(Y81:Y91)</f>
        <v>79040</v>
      </c>
      <c r="Z92" s="138">
        <f t="shared" si="634"/>
        <v>0.13875819839051726</v>
      </c>
      <c r="AA92" s="51">
        <f>SUM(AA81:AA91)</f>
        <v>21773</v>
      </c>
      <c r="AB92" s="138">
        <f t="shared" si="635"/>
        <v>3.8223459685687404E-2</v>
      </c>
      <c r="AC92" s="51">
        <f>SUM(AC81:AC91)</f>
        <v>28308</v>
      </c>
      <c r="AD92" s="138">
        <f t="shared" si="636"/>
        <v>4.9695939777818353E-2</v>
      </c>
    </row>
    <row r="93" spans="1:30" ht="11.25" customHeight="1">
      <c r="A93" s="157"/>
      <c r="B93" s="53"/>
      <c r="C93" s="54"/>
      <c r="D93" s="55"/>
      <c r="E93" s="56"/>
      <c r="F93" s="57"/>
      <c r="G93" s="56"/>
      <c r="H93" s="56"/>
      <c r="I93" s="56"/>
      <c r="J93" s="77"/>
      <c r="K93" s="78"/>
      <c r="L93" s="79"/>
      <c r="M93" s="80"/>
      <c r="N93" s="53"/>
      <c r="O93" s="81"/>
      <c r="P93" s="78"/>
      <c r="Q93" s="77"/>
      <c r="R93" s="78"/>
      <c r="S93" s="77"/>
      <c r="T93" s="78"/>
      <c r="U93" s="77"/>
      <c r="V93" s="78"/>
      <c r="W93" s="77"/>
      <c r="X93" s="78"/>
      <c r="Y93" s="79"/>
      <c r="Z93" s="78"/>
      <c r="AA93" s="77"/>
      <c r="AB93" s="78"/>
      <c r="AC93" s="77"/>
      <c r="AD93" s="78"/>
    </row>
    <row r="94" spans="1:30" ht="11.25" customHeight="1">
      <c r="A94" s="155" t="s">
        <v>95</v>
      </c>
      <c r="B94" s="41">
        <v>78</v>
      </c>
      <c r="C94" s="41" t="s">
        <v>96</v>
      </c>
      <c r="D94" s="43">
        <v>30</v>
      </c>
      <c r="E94" s="44">
        <v>2947</v>
      </c>
      <c r="F94" s="45">
        <v>5547.5</v>
      </c>
      <c r="G94" s="44">
        <v>4567</v>
      </c>
      <c r="H94" s="44">
        <v>64334.6</v>
      </c>
      <c r="I94" s="44">
        <f>SUM(F94:H94)</f>
        <v>74449.100000000006</v>
      </c>
      <c r="J94" s="41">
        <v>0</v>
      </c>
      <c r="K94" s="131">
        <f t="shared" ref="K94:M113" si="638">J94/$I94</f>
        <v>0</v>
      </c>
      <c r="L94" s="44">
        <v>7968.6</v>
      </c>
      <c r="M94" s="131">
        <f t="shared" si="638"/>
        <v>0.10703420189095637</v>
      </c>
      <c r="N94" s="41">
        <v>78</v>
      </c>
      <c r="O94" s="46">
        <v>3849</v>
      </c>
      <c r="P94" s="131">
        <f t="shared" ref="P94" si="639">O94/$I94</f>
        <v>5.1699751911037199E-2</v>
      </c>
      <c r="Q94" s="143">
        <v>0</v>
      </c>
      <c r="R94" s="131">
        <f t="shared" ref="R94" si="640">Q94/$I94</f>
        <v>0</v>
      </c>
      <c r="S94" s="41">
        <v>50675</v>
      </c>
      <c r="T94" s="131">
        <f t="shared" ref="T94" si="641">S94/$I94</f>
        <v>0.68066638817661995</v>
      </c>
      <c r="U94" s="41">
        <v>412</v>
      </c>
      <c r="V94" s="131">
        <f t="shared" ref="V94" si="642">U94/$I94</f>
        <v>5.5339822778247144E-3</v>
      </c>
      <c r="W94" s="41">
        <v>0</v>
      </c>
      <c r="X94" s="131">
        <f t="shared" ref="X94" si="643">W94/$I94</f>
        <v>0</v>
      </c>
      <c r="Y94" s="44">
        <v>11544.5</v>
      </c>
      <c r="Z94" s="131">
        <f t="shared" ref="Z94" si="644">Y94/$I94</f>
        <v>0.1550656757435617</v>
      </c>
      <c r="AA94" s="41">
        <v>0</v>
      </c>
      <c r="AB94" s="131">
        <f t="shared" ref="AB94" si="645">AA94/$I94</f>
        <v>0</v>
      </c>
      <c r="AC94" s="41">
        <v>16698.099999999999</v>
      </c>
      <c r="AD94" s="131">
        <f t="shared" ref="AD94" si="646">AC94/$I94</f>
        <v>0.22428880940132248</v>
      </c>
    </row>
    <row r="95" spans="1:30" ht="11.25" customHeight="1">
      <c r="A95" s="156"/>
      <c r="B95" s="65">
        <v>79</v>
      </c>
      <c r="C95" s="65" t="s">
        <v>157</v>
      </c>
      <c r="D95" s="73">
        <v>21</v>
      </c>
      <c r="E95" s="74">
        <v>2932</v>
      </c>
      <c r="F95" s="75">
        <v>9731</v>
      </c>
      <c r="G95" s="74">
        <v>4744</v>
      </c>
      <c r="H95" s="74">
        <v>68501</v>
      </c>
      <c r="I95" s="74">
        <f t="shared" ref="I95:I112" si="647">SUM(F95:H95)</f>
        <v>82976</v>
      </c>
      <c r="J95" s="65">
        <v>0</v>
      </c>
      <c r="K95" s="132">
        <f t="shared" si="638"/>
        <v>0</v>
      </c>
      <c r="L95" s="74">
        <v>14343</v>
      </c>
      <c r="M95" s="132">
        <f t="shared" si="638"/>
        <v>0.17285721172387197</v>
      </c>
      <c r="N95" s="65">
        <v>79</v>
      </c>
      <c r="O95" s="76">
        <v>0</v>
      </c>
      <c r="P95" s="132">
        <f t="shared" ref="P95" si="648">O95/$I95</f>
        <v>0</v>
      </c>
      <c r="Q95" s="142">
        <v>0</v>
      </c>
      <c r="R95" s="132">
        <f t="shared" ref="R95" si="649">Q95/$I95</f>
        <v>0</v>
      </c>
      <c r="S95" s="65">
        <v>35769</v>
      </c>
      <c r="T95" s="132">
        <f t="shared" ref="T95" si="650">S95/$I95</f>
        <v>0.43107645584265331</v>
      </c>
      <c r="U95" s="65">
        <v>0</v>
      </c>
      <c r="V95" s="132">
        <f t="shared" ref="V95" si="651">U95/$I95</f>
        <v>0</v>
      </c>
      <c r="W95" s="65">
        <v>0</v>
      </c>
      <c r="X95" s="132">
        <f t="shared" ref="X95" si="652">W95/$I95</f>
        <v>0</v>
      </c>
      <c r="Y95" s="74">
        <v>6195</v>
      </c>
      <c r="Z95" s="132">
        <f t="shared" ref="Z95" si="653">Y95/$I95</f>
        <v>7.4660142691862705E-2</v>
      </c>
      <c r="AA95" s="65">
        <v>26669</v>
      </c>
      <c r="AB95" s="132">
        <f t="shared" ref="AB95" si="654">AA95/$I95</f>
        <v>0.32140618974161206</v>
      </c>
      <c r="AC95" s="65">
        <v>26211</v>
      </c>
      <c r="AD95" s="132">
        <f t="shared" ref="AD95" si="655">AC95/$I95</f>
        <v>0.31588652140377943</v>
      </c>
    </row>
    <row r="96" spans="1:30" ht="11.25" customHeight="1">
      <c r="A96" s="156"/>
      <c r="B96" s="7">
        <v>80</v>
      </c>
      <c r="C96" s="82" t="s">
        <v>97</v>
      </c>
      <c r="D96" s="82">
        <v>5</v>
      </c>
      <c r="E96" s="83">
        <v>1523</v>
      </c>
      <c r="F96" s="84">
        <v>1751</v>
      </c>
      <c r="G96" s="83">
        <v>2191</v>
      </c>
      <c r="H96" s="83">
        <v>21133</v>
      </c>
      <c r="I96" s="83">
        <f t="shared" si="647"/>
        <v>25075</v>
      </c>
      <c r="J96" s="85">
        <v>512</v>
      </c>
      <c r="K96" s="134">
        <f t="shared" si="638"/>
        <v>2.0418743768693917E-2</v>
      </c>
      <c r="L96" s="83">
        <v>4777</v>
      </c>
      <c r="M96" s="134">
        <f t="shared" si="638"/>
        <v>0.19050847457627118</v>
      </c>
      <c r="N96" s="26">
        <v>80</v>
      </c>
      <c r="O96" s="86">
        <v>1532</v>
      </c>
      <c r="P96" s="134">
        <f t="shared" ref="P96" si="656">O96/$I96</f>
        <v>6.1096709870388836E-2</v>
      </c>
      <c r="Q96" s="62">
        <v>11</v>
      </c>
      <c r="R96" s="134">
        <f t="shared" ref="R96" si="657">Q96/$I96</f>
        <v>4.386839481555334E-4</v>
      </c>
      <c r="S96" s="85">
        <v>14876</v>
      </c>
      <c r="T96" s="134">
        <f t="shared" ref="T96" si="658">S96/$I96</f>
        <v>0.59326021934197404</v>
      </c>
      <c r="U96" s="85">
        <v>0</v>
      </c>
      <c r="V96" s="134">
        <f t="shared" ref="V96" si="659">U96/$I96</f>
        <v>0</v>
      </c>
      <c r="W96" s="85">
        <v>0</v>
      </c>
      <c r="X96" s="134">
        <f t="shared" ref="X96" si="660">W96/$I96</f>
        <v>0</v>
      </c>
      <c r="Y96" s="83">
        <v>3318</v>
      </c>
      <c r="Z96" s="134">
        <f t="shared" ref="Z96" si="661">Y96/$I96</f>
        <v>0.13232303090727818</v>
      </c>
      <c r="AA96" s="85">
        <v>49</v>
      </c>
      <c r="AB96" s="134">
        <f t="shared" ref="AB96" si="662">AA96/$I96</f>
        <v>1.9541375872382852E-3</v>
      </c>
      <c r="AC96" s="85">
        <v>174</v>
      </c>
      <c r="AD96" s="134">
        <f t="shared" ref="AD96" si="663">AC96/$I96</f>
        <v>6.9391824526420735E-3</v>
      </c>
    </row>
    <row r="97" spans="1:30" ht="11.25" customHeight="1">
      <c r="A97" s="156"/>
      <c r="B97" s="18">
        <v>81</v>
      </c>
      <c r="C97" s="87" t="s">
        <v>98</v>
      </c>
      <c r="D97" s="87">
        <v>6</v>
      </c>
      <c r="E97" s="88">
        <v>345</v>
      </c>
      <c r="F97" s="89">
        <v>1004</v>
      </c>
      <c r="G97" s="88">
        <v>1227</v>
      </c>
      <c r="H97" s="88">
        <v>26549</v>
      </c>
      <c r="I97" s="88">
        <f t="shared" si="647"/>
        <v>28780</v>
      </c>
      <c r="J97" s="90">
        <v>0</v>
      </c>
      <c r="K97" s="135">
        <f t="shared" si="638"/>
        <v>0</v>
      </c>
      <c r="L97" s="88">
        <v>5385</v>
      </c>
      <c r="M97" s="135">
        <f t="shared" si="638"/>
        <v>0.18710910354412785</v>
      </c>
      <c r="N97" s="11">
        <v>81</v>
      </c>
      <c r="O97" s="91">
        <v>1983</v>
      </c>
      <c r="P97" s="135">
        <f t="shared" ref="P97" si="664">O97/$I97</f>
        <v>6.8902015288394722E-2</v>
      </c>
      <c r="Q97" s="63">
        <v>0</v>
      </c>
      <c r="R97" s="135">
        <f t="shared" ref="R97" si="665">Q97/$I97</f>
        <v>0</v>
      </c>
      <c r="S97" s="90">
        <v>20617</v>
      </c>
      <c r="T97" s="135">
        <f t="shared" ref="T97" si="666">S97/$I97</f>
        <v>0.71636553161918004</v>
      </c>
      <c r="U97" s="90">
        <v>0</v>
      </c>
      <c r="V97" s="135">
        <f t="shared" ref="V97" si="667">U97/$I97</f>
        <v>0</v>
      </c>
      <c r="W97" s="90">
        <v>0</v>
      </c>
      <c r="X97" s="135">
        <f t="shared" ref="X97" si="668">W97/$I97</f>
        <v>0</v>
      </c>
      <c r="Y97" s="88">
        <v>707</v>
      </c>
      <c r="Z97" s="135">
        <f t="shared" ref="Z97" si="669">Y97/$I97</f>
        <v>2.4565670604586518E-2</v>
      </c>
      <c r="AA97" s="90">
        <v>88</v>
      </c>
      <c r="AB97" s="135">
        <f t="shared" ref="AB97" si="670">AA97/$I97</f>
        <v>3.0576789437109105E-3</v>
      </c>
      <c r="AC97" s="90">
        <v>0</v>
      </c>
      <c r="AD97" s="135">
        <f t="shared" ref="AD97" si="671">AC97/$I97</f>
        <v>0</v>
      </c>
    </row>
    <row r="98" spans="1:30" ht="11.25" customHeight="1">
      <c r="A98" s="156"/>
      <c r="B98" s="18">
        <v>82</v>
      </c>
      <c r="C98" s="18" t="s">
        <v>99</v>
      </c>
      <c r="D98" s="19">
        <v>5</v>
      </c>
      <c r="E98" s="20">
        <v>82</v>
      </c>
      <c r="F98" s="21">
        <v>3318</v>
      </c>
      <c r="G98" s="20">
        <v>17</v>
      </c>
      <c r="H98" s="20">
        <v>6734</v>
      </c>
      <c r="I98" s="20">
        <f t="shared" si="647"/>
        <v>10069</v>
      </c>
      <c r="J98" s="18">
        <v>0</v>
      </c>
      <c r="K98" s="127">
        <f t="shared" si="638"/>
        <v>0</v>
      </c>
      <c r="L98" s="20">
        <v>0</v>
      </c>
      <c r="M98" s="127">
        <f t="shared" si="638"/>
        <v>0</v>
      </c>
      <c r="N98" s="18">
        <v>82</v>
      </c>
      <c r="O98" s="22">
        <v>135</v>
      </c>
      <c r="P98" s="127">
        <f t="shared" ref="P98" si="672">O98/$I98</f>
        <v>1.3407488330519416E-2</v>
      </c>
      <c r="Q98" s="63">
        <v>0</v>
      </c>
      <c r="R98" s="127">
        <f t="shared" ref="R98" si="673">Q98/$I98</f>
        <v>0</v>
      </c>
      <c r="S98" s="18">
        <v>6568</v>
      </c>
      <c r="T98" s="127">
        <f t="shared" ref="T98" si="674">S98/$I98</f>
        <v>0.65229913596186317</v>
      </c>
      <c r="U98" s="18">
        <v>0</v>
      </c>
      <c r="V98" s="127">
        <f t="shared" ref="V98" si="675">U98/$I98</f>
        <v>0</v>
      </c>
      <c r="W98" s="18">
        <v>0</v>
      </c>
      <c r="X98" s="127">
        <f t="shared" ref="X98" si="676">W98/$I98</f>
        <v>0</v>
      </c>
      <c r="Y98" s="20">
        <v>3284</v>
      </c>
      <c r="Z98" s="127">
        <f t="shared" ref="Z98" si="677">Y98/$I98</f>
        <v>0.32614956798093159</v>
      </c>
      <c r="AA98" s="18">
        <v>82</v>
      </c>
      <c r="AB98" s="127">
        <f t="shared" ref="AB98" si="678">AA98/$I98</f>
        <v>8.1438077266858672E-3</v>
      </c>
      <c r="AC98" s="18">
        <v>0</v>
      </c>
      <c r="AD98" s="127">
        <f t="shared" ref="AD98" si="679">AC98/$I98</f>
        <v>0</v>
      </c>
    </row>
    <row r="99" spans="1:30" ht="11.25" customHeight="1">
      <c r="A99" s="156"/>
      <c r="B99" s="18">
        <v>83</v>
      </c>
      <c r="C99" s="18" t="s">
        <v>94</v>
      </c>
      <c r="D99" s="19">
        <v>6</v>
      </c>
      <c r="E99" s="20">
        <v>641</v>
      </c>
      <c r="F99" s="21">
        <v>3368</v>
      </c>
      <c r="G99" s="20">
        <v>1059</v>
      </c>
      <c r="H99" s="20">
        <v>25486</v>
      </c>
      <c r="I99" s="20">
        <f t="shared" si="647"/>
        <v>29913</v>
      </c>
      <c r="J99" s="18">
        <v>0</v>
      </c>
      <c r="K99" s="127">
        <f t="shared" si="638"/>
        <v>0</v>
      </c>
      <c r="L99" s="20">
        <v>8286</v>
      </c>
      <c r="M99" s="127">
        <f t="shared" si="638"/>
        <v>0.2770033095978337</v>
      </c>
      <c r="N99" s="18">
        <v>83</v>
      </c>
      <c r="O99" s="22">
        <v>1444</v>
      </c>
      <c r="P99" s="127">
        <f t="shared" ref="P99" si="680">O99/$I99</f>
        <v>4.8273325978671483E-2</v>
      </c>
      <c r="Q99" s="63">
        <v>0</v>
      </c>
      <c r="R99" s="127">
        <f t="shared" ref="R99" si="681">Q99/$I99</f>
        <v>0</v>
      </c>
      <c r="S99" s="18">
        <v>19846</v>
      </c>
      <c r="T99" s="127">
        <f t="shared" ref="T99" si="682">S99/$I99</f>
        <v>0.66345735967639485</v>
      </c>
      <c r="U99" s="18">
        <v>0</v>
      </c>
      <c r="V99" s="127">
        <f t="shared" ref="V99" si="683">U99/$I99</f>
        <v>0</v>
      </c>
      <c r="W99" s="18">
        <v>0</v>
      </c>
      <c r="X99" s="127">
        <f t="shared" ref="X99" si="684">W99/$I99</f>
        <v>0</v>
      </c>
      <c r="Y99" s="20">
        <v>266</v>
      </c>
      <c r="Z99" s="127">
        <f t="shared" ref="Z99" si="685">Y99/$I99</f>
        <v>8.8924547855447466E-3</v>
      </c>
      <c r="AA99" s="18">
        <v>71</v>
      </c>
      <c r="AB99" s="127">
        <f t="shared" ref="AB99" si="686">AA99/$I99</f>
        <v>2.3735499615551766E-3</v>
      </c>
      <c r="AC99" s="18">
        <v>0</v>
      </c>
      <c r="AD99" s="127">
        <f t="shared" ref="AD99" si="687">AC99/$I99</f>
        <v>0</v>
      </c>
    </row>
    <row r="100" spans="1:30" ht="11.25" customHeight="1">
      <c r="A100" s="156"/>
      <c r="B100" s="18">
        <v>84</v>
      </c>
      <c r="C100" s="18" t="s">
        <v>100</v>
      </c>
      <c r="D100" s="19">
        <v>2</v>
      </c>
      <c r="E100" s="20">
        <v>140</v>
      </c>
      <c r="F100" s="21">
        <v>65</v>
      </c>
      <c r="G100" s="20">
        <v>864</v>
      </c>
      <c r="H100" s="20">
        <v>7847</v>
      </c>
      <c r="I100" s="20">
        <f t="shared" si="647"/>
        <v>8776</v>
      </c>
      <c r="J100" s="18">
        <v>0</v>
      </c>
      <c r="K100" s="127">
        <f t="shared" si="638"/>
        <v>0</v>
      </c>
      <c r="L100" s="20">
        <v>2496</v>
      </c>
      <c r="M100" s="127">
        <f t="shared" si="638"/>
        <v>0.28441203281677302</v>
      </c>
      <c r="N100" s="18">
        <v>84</v>
      </c>
      <c r="O100" s="22">
        <v>1290</v>
      </c>
      <c r="P100" s="127">
        <f t="shared" ref="P100" si="688">O100/$I100</f>
        <v>0.14699179580674568</v>
      </c>
      <c r="Q100" s="63">
        <v>0</v>
      </c>
      <c r="R100" s="127">
        <f t="shared" ref="R100" si="689">Q100/$I100</f>
        <v>0</v>
      </c>
      <c r="S100" s="18">
        <v>4990</v>
      </c>
      <c r="T100" s="127">
        <f t="shared" ref="T100" si="690">S100/$I100</f>
        <v>0.56859617137648133</v>
      </c>
      <c r="U100" s="18">
        <v>0</v>
      </c>
      <c r="V100" s="127">
        <f t="shared" ref="V100" si="691">U100/$I100</f>
        <v>0</v>
      </c>
      <c r="W100" s="18">
        <v>0</v>
      </c>
      <c r="X100" s="127">
        <f t="shared" ref="X100" si="692">W100/$I100</f>
        <v>0</v>
      </c>
      <c r="Y100" s="20">
        <v>0</v>
      </c>
      <c r="Z100" s="127">
        <f t="shared" ref="Z100" si="693">Y100/$I100</f>
        <v>0</v>
      </c>
      <c r="AA100" s="18">
        <v>0</v>
      </c>
      <c r="AB100" s="127">
        <f t="shared" ref="AB100" si="694">AA100/$I100</f>
        <v>0</v>
      </c>
      <c r="AC100" s="18">
        <v>0</v>
      </c>
      <c r="AD100" s="127">
        <f t="shared" ref="AD100" si="695">AC100/$I100</f>
        <v>0</v>
      </c>
    </row>
    <row r="101" spans="1:30" ht="11.25" customHeight="1">
      <c r="A101" s="156"/>
      <c r="B101" s="26">
        <v>85</v>
      </c>
      <c r="C101" s="26" t="s">
        <v>101</v>
      </c>
      <c r="D101" s="23">
        <v>4</v>
      </c>
      <c r="E101" s="24">
        <v>481</v>
      </c>
      <c r="F101" s="25">
        <v>368</v>
      </c>
      <c r="G101" s="24">
        <v>291</v>
      </c>
      <c r="H101" s="24">
        <v>35689.919999999998</v>
      </c>
      <c r="I101" s="24">
        <f t="shared" si="647"/>
        <v>36348.92</v>
      </c>
      <c r="J101" s="26">
        <v>0</v>
      </c>
      <c r="K101" s="128">
        <f t="shared" si="638"/>
        <v>0</v>
      </c>
      <c r="L101" s="24">
        <v>7214</v>
      </c>
      <c r="M101" s="128">
        <f t="shared" si="638"/>
        <v>0.19846531891456473</v>
      </c>
      <c r="N101" s="36">
        <v>85</v>
      </c>
      <c r="O101" s="27">
        <v>2901.92</v>
      </c>
      <c r="P101" s="128">
        <f t="shared" ref="P101" si="696">O101/$I101</f>
        <v>7.9835109268721061E-2</v>
      </c>
      <c r="Q101" s="141">
        <v>0</v>
      </c>
      <c r="R101" s="128">
        <f t="shared" ref="R101" si="697">Q101/$I101</f>
        <v>0</v>
      </c>
      <c r="S101" s="26">
        <v>22671</v>
      </c>
      <c r="T101" s="128">
        <f t="shared" ref="T101" si="698">S101/$I101</f>
        <v>0.62370491337844425</v>
      </c>
      <c r="U101" s="26">
        <v>0</v>
      </c>
      <c r="V101" s="128">
        <f t="shared" ref="V101" si="699">U101/$I101</f>
        <v>0</v>
      </c>
      <c r="W101" s="26">
        <v>0</v>
      </c>
      <c r="X101" s="128">
        <f t="shared" ref="X101" si="700">W101/$I101</f>
        <v>0</v>
      </c>
      <c r="Y101" s="24">
        <v>3394</v>
      </c>
      <c r="Z101" s="128">
        <f t="shared" ref="Z101" si="701">Y101/$I101</f>
        <v>9.3372787967290372E-2</v>
      </c>
      <c r="AA101" s="26">
        <v>168</v>
      </c>
      <c r="AB101" s="128">
        <f t="shared" ref="AB101" si="702">AA101/$I101</f>
        <v>4.6218704709796053E-3</v>
      </c>
      <c r="AC101" s="26">
        <v>0</v>
      </c>
      <c r="AD101" s="128">
        <f t="shared" ref="AD101" si="703">AC101/$I101</f>
        <v>0</v>
      </c>
    </row>
    <row r="102" spans="1:30" ht="11.25" customHeight="1">
      <c r="A102" s="156"/>
      <c r="B102" s="18">
        <v>86</v>
      </c>
      <c r="C102" s="18" t="s">
        <v>102</v>
      </c>
      <c r="D102" s="23">
        <v>3</v>
      </c>
      <c r="E102" s="24">
        <v>850</v>
      </c>
      <c r="F102" s="25">
        <v>1833</v>
      </c>
      <c r="G102" s="24">
        <v>0</v>
      </c>
      <c r="H102" s="24">
        <v>37108</v>
      </c>
      <c r="I102" s="24">
        <f t="shared" si="647"/>
        <v>38941</v>
      </c>
      <c r="J102" s="26">
        <v>0</v>
      </c>
      <c r="K102" s="128">
        <f t="shared" si="638"/>
        <v>0</v>
      </c>
      <c r="L102" s="24">
        <v>3875</v>
      </c>
      <c r="M102" s="128">
        <f t="shared" si="638"/>
        <v>9.9509514393569753E-2</v>
      </c>
      <c r="N102" s="18">
        <v>86</v>
      </c>
      <c r="O102" s="27">
        <v>1844</v>
      </c>
      <c r="P102" s="128">
        <f t="shared" ref="P102" si="704">O102/$I102</f>
        <v>4.7353688913998097E-2</v>
      </c>
      <c r="Q102" s="63">
        <v>0</v>
      </c>
      <c r="R102" s="128">
        <f t="shared" ref="R102" si="705">Q102/$I102</f>
        <v>0</v>
      </c>
      <c r="S102" s="26">
        <v>27673</v>
      </c>
      <c r="T102" s="128">
        <f t="shared" ref="T102" si="706">S102/$I102</f>
        <v>0.71063917208084026</v>
      </c>
      <c r="U102" s="26">
        <v>0</v>
      </c>
      <c r="V102" s="128">
        <f t="shared" ref="V102" si="707">U102/$I102</f>
        <v>0</v>
      </c>
      <c r="W102" s="26">
        <v>0</v>
      </c>
      <c r="X102" s="128">
        <f t="shared" ref="X102" si="708">W102/$I102</f>
        <v>0</v>
      </c>
      <c r="Y102" s="24">
        <v>5404</v>
      </c>
      <c r="Z102" s="128">
        <f t="shared" ref="Z102" si="709">Y102/$I102</f>
        <v>0.13877404278267122</v>
      </c>
      <c r="AA102" s="26">
        <v>145</v>
      </c>
      <c r="AB102" s="128">
        <f t="shared" ref="AB102" si="710">AA102/$I102</f>
        <v>3.7235818289206748E-3</v>
      </c>
      <c r="AC102" s="26">
        <v>0</v>
      </c>
      <c r="AD102" s="128">
        <f t="shared" ref="AD102" si="711">AC102/$I102</f>
        <v>0</v>
      </c>
    </row>
    <row r="103" spans="1:30" ht="11.25" customHeight="1">
      <c r="A103" s="156"/>
      <c r="B103" s="18">
        <v>87</v>
      </c>
      <c r="C103" s="18" t="s">
        <v>103</v>
      </c>
      <c r="D103" s="19">
        <v>2</v>
      </c>
      <c r="E103" s="20">
        <v>212</v>
      </c>
      <c r="F103" s="21">
        <v>493</v>
      </c>
      <c r="G103" s="20">
        <v>439</v>
      </c>
      <c r="H103" s="20">
        <v>27790</v>
      </c>
      <c r="I103" s="20">
        <f t="shared" si="647"/>
        <v>28722</v>
      </c>
      <c r="J103" s="18">
        <v>0</v>
      </c>
      <c r="K103" s="127">
        <f t="shared" si="638"/>
        <v>0</v>
      </c>
      <c r="L103" s="20">
        <v>14612</v>
      </c>
      <c r="M103" s="127">
        <f t="shared" si="638"/>
        <v>0.50873894575586653</v>
      </c>
      <c r="N103" s="18">
        <v>87</v>
      </c>
      <c r="O103" s="22">
        <v>670</v>
      </c>
      <c r="P103" s="127">
        <f t="shared" ref="P103" si="712">O103/$I103</f>
        <v>2.3327066360281319E-2</v>
      </c>
      <c r="Q103" s="63">
        <v>275</v>
      </c>
      <c r="R103" s="127">
        <f t="shared" ref="R103" si="713">Q103/$I103</f>
        <v>9.5745421628020341E-3</v>
      </c>
      <c r="S103" s="18">
        <v>10926</v>
      </c>
      <c r="T103" s="127">
        <f t="shared" ref="T103" si="714">S103/$I103</f>
        <v>0.38040526425736371</v>
      </c>
      <c r="U103" s="18">
        <v>0</v>
      </c>
      <c r="V103" s="127">
        <f t="shared" ref="V103" si="715">U103/$I103</f>
        <v>0</v>
      </c>
      <c r="W103" s="18">
        <v>0</v>
      </c>
      <c r="X103" s="127">
        <f t="shared" ref="X103" si="716">W103/$I103</f>
        <v>0</v>
      </c>
      <c r="Y103" s="20">
        <v>2054</v>
      </c>
      <c r="Z103" s="127">
        <f t="shared" ref="Z103" si="717">Y103/$I103</f>
        <v>7.1513125826892274E-2</v>
      </c>
      <c r="AA103" s="18">
        <v>185</v>
      </c>
      <c r="AB103" s="127">
        <f t="shared" ref="AB103" si="718">AA103/$I103</f>
        <v>6.4410556367940951E-3</v>
      </c>
      <c r="AC103" s="18">
        <v>0</v>
      </c>
      <c r="AD103" s="127">
        <f t="shared" ref="AD103" si="719">AC103/$I103</f>
        <v>0</v>
      </c>
    </row>
    <row r="104" spans="1:30" ht="11.25" customHeight="1">
      <c r="A104" s="156"/>
      <c r="B104" s="18">
        <v>88</v>
      </c>
      <c r="C104" s="18" t="s">
        <v>104</v>
      </c>
      <c r="D104" s="19">
        <v>10</v>
      </c>
      <c r="E104" s="20">
        <v>1653</v>
      </c>
      <c r="F104" s="21">
        <v>1833</v>
      </c>
      <c r="G104" s="20">
        <v>2490</v>
      </c>
      <c r="H104" s="20">
        <v>60625</v>
      </c>
      <c r="I104" s="20">
        <f t="shared" si="647"/>
        <v>64948</v>
      </c>
      <c r="J104" s="18">
        <v>0</v>
      </c>
      <c r="K104" s="127">
        <f t="shared" si="638"/>
        <v>0</v>
      </c>
      <c r="L104" s="20">
        <v>14860</v>
      </c>
      <c r="M104" s="127">
        <f t="shared" si="638"/>
        <v>0.22879842335406786</v>
      </c>
      <c r="N104" s="18">
        <v>88</v>
      </c>
      <c r="O104" s="22">
        <v>3725</v>
      </c>
      <c r="P104" s="127">
        <f t="shared" ref="P104" si="720">O104/$I104</f>
        <v>5.7353575167826569E-2</v>
      </c>
      <c r="Q104" s="63">
        <v>0</v>
      </c>
      <c r="R104" s="127">
        <f t="shared" ref="R104" si="721">Q104/$I104</f>
        <v>0</v>
      </c>
      <c r="S104" s="18">
        <v>43221</v>
      </c>
      <c r="T104" s="127">
        <f t="shared" ref="T104" si="722">S104/$I104</f>
        <v>0.66547083820902875</v>
      </c>
      <c r="U104" s="18">
        <v>0</v>
      </c>
      <c r="V104" s="127">
        <f t="shared" ref="V104" si="723">U104/$I104</f>
        <v>0</v>
      </c>
      <c r="W104" s="18">
        <v>0</v>
      </c>
      <c r="X104" s="127">
        <f t="shared" ref="X104" si="724">W104/$I104</f>
        <v>0</v>
      </c>
      <c r="Y104" s="20">
        <v>2827</v>
      </c>
      <c r="Z104" s="127">
        <f t="shared" ref="Z104" si="725">Y104/$I104</f>
        <v>4.352712939582435E-2</v>
      </c>
      <c r="AA104" s="18">
        <v>315</v>
      </c>
      <c r="AB104" s="127">
        <f t="shared" ref="AB104" si="726">AA104/$I104</f>
        <v>4.8500338732524479E-3</v>
      </c>
      <c r="AC104" s="18">
        <v>900.8</v>
      </c>
      <c r="AD104" s="127">
        <f t="shared" ref="AD104" si="727">AC104/$I104</f>
        <v>1.3869557184208904E-2</v>
      </c>
    </row>
    <row r="105" spans="1:30" ht="11.25" customHeight="1">
      <c r="A105" s="156"/>
      <c r="B105" s="18">
        <v>89</v>
      </c>
      <c r="C105" s="18" t="s">
        <v>105</v>
      </c>
      <c r="D105" s="19">
        <v>2</v>
      </c>
      <c r="E105" s="20">
        <v>417</v>
      </c>
      <c r="F105" s="21">
        <v>160</v>
      </c>
      <c r="G105" s="20">
        <v>1122</v>
      </c>
      <c r="H105" s="20">
        <v>1497</v>
      </c>
      <c r="I105" s="20">
        <f t="shared" si="647"/>
        <v>2779</v>
      </c>
      <c r="J105" s="18">
        <v>0</v>
      </c>
      <c r="K105" s="127">
        <f t="shared" si="638"/>
        <v>0</v>
      </c>
      <c r="L105" s="20">
        <v>2407</v>
      </c>
      <c r="M105" s="127">
        <f t="shared" si="638"/>
        <v>0.8661388988844908</v>
      </c>
      <c r="N105" s="18">
        <v>89</v>
      </c>
      <c r="O105" s="22">
        <v>0</v>
      </c>
      <c r="P105" s="127">
        <f t="shared" ref="P105" si="728">O105/$I105</f>
        <v>0</v>
      </c>
      <c r="Q105" s="63">
        <v>0</v>
      </c>
      <c r="R105" s="127">
        <f t="shared" ref="R105" si="729">Q105/$I105</f>
        <v>0</v>
      </c>
      <c r="S105" s="18">
        <v>372</v>
      </c>
      <c r="T105" s="127">
        <f t="shared" ref="T105" si="730">S105/$I105</f>
        <v>0.13386110111550917</v>
      </c>
      <c r="U105" s="18">
        <v>0</v>
      </c>
      <c r="V105" s="127">
        <f t="shared" ref="V105" si="731">U105/$I105</f>
        <v>0</v>
      </c>
      <c r="W105" s="18">
        <v>0</v>
      </c>
      <c r="X105" s="127">
        <f t="shared" ref="X105" si="732">W105/$I105</f>
        <v>0</v>
      </c>
      <c r="Y105" s="20">
        <v>0</v>
      </c>
      <c r="Z105" s="127">
        <f t="shared" ref="Z105" si="733">Y105/$I105</f>
        <v>0</v>
      </c>
      <c r="AA105" s="18">
        <v>0</v>
      </c>
      <c r="AB105" s="127">
        <f t="shared" ref="AB105" si="734">AA105/$I105</f>
        <v>0</v>
      </c>
      <c r="AC105" s="18">
        <v>0</v>
      </c>
      <c r="AD105" s="127">
        <f t="shared" ref="AD105" si="735">AC105/$I105</f>
        <v>0</v>
      </c>
    </row>
    <row r="106" spans="1:30" ht="11.25" customHeight="1">
      <c r="A106" s="156"/>
      <c r="B106" s="31">
        <v>90</v>
      </c>
      <c r="C106" s="31" t="s">
        <v>106</v>
      </c>
      <c r="D106" s="32">
        <v>3</v>
      </c>
      <c r="E106" s="33">
        <v>531</v>
      </c>
      <c r="F106" s="34">
        <v>907</v>
      </c>
      <c r="G106" s="33">
        <v>960</v>
      </c>
      <c r="H106" s="33">
        <v>13807</v>
      </c>
      <c r="I106" s="33">
        <f t="shared" si="647"/>
        <v>15674</v>
      </c>
      <c r="J106" s="31">
        <v>975</v>
      </c>
      <c r="K106" s="130">
        <f t="shared" si="638"/>
        <v>6.2204925354089578E-2</v>
      </c>
      <c r="L106" s="33">
        <v>936</v>
      </c>
      <c r="M106" s="130">
        <f t="shared" si="638"/>
        <v>5.9716728339925994E-2</v>
      </c>
      <c r="N106" s="31">
        <v>90</v>
      </c>
      <c r="O106" s="35">
        <v>29</v>
      </c>
      <c r="P106" s="130">
        <f t="shared" ref="P106" si="736">O106/$I106</f>
        <v>1.8501977797626642E-3</v>
      </c>
      <c r="Q106" s="64">
        <v>0</v>
      </c>
      <c r="R106" s="130">
        <f t="shared" ref="R106" si="737">Q106/$I106</f>
        <v>0</v>
      </c>
      <c r="S106" s="31">
        <v>13734</v>
      </c>
      <c r="T106" s="130">
        <f t="shared" ref="T106" si="738">S106/$I106</f>
        <v>0.87622814852622177</v>
      </c>
      <c r="U106" s="31">
        <v>0</v>
      </c>
      <c r="V106" s="130">
        <f t="shared" ref="V106" si="739">U106/$I106</f>
        <v>0</v>
      </c>
      <c r="W106" s="31">
        <v>0</v>
      </c>
      <c r="X106" s="130">
        <f t="shared" ref="X106" si="740">W106/$I106</f>
        <v>0</v>
      </c>
      <c r="Y106" s="33">
        <v>0</v>
      </c>
      <c r="Z106" s="130">
        <f t="shared" ref="Z106" si="741">Y106/$I106</f>
        <v>0</v>
      </c>
      <c r="AA106" s="31">
        <v>0</v>
      </c>
      <c r="AB106" s="130">
        <f t="shared" ref="AB106" si="742">AA106/$I106</f>
        <v>0</v>
      </c>
      <c r="AC106" s="31">
        <v>0</v>
      </c>
      <c r="AD106" s="130">
        <f t="shared" ref="AD106" si="743">AC106/$I106</f>
        <v>0</v>
      </c>
    </row>
    <row r="107" spans="1:30" ht="11.25" customHeight="1">
      <c r="A107" s="156"/>
      <c r="B107" s="41">
        <v>91</v>
      </c>
      <c r="C107" s="41" t="s">
        <v>158</v>
      </c>
      <c r="D107" s="43">
        <v>10</v>
      </c>
      <c r="E107" s="44">
        <v>1951</v>
      </c>
      <c r="F107" s="45">
        <v>6079</v>
      </c>
      <c r="G107" s="44">
        <v>6857</v>
      </c>
      <c r="H107" s="44">
        <v>43494</v>
      </c>
      <c r="I107" s="44">
        <f t="shared" si="647"/>
        <v>56430</v>
      </c>
      <c r="J107" s="41">
        <v>0</v>
      </c>
      <c r="K107" s="131">
        <f t="shared" si="638"/>
        <v>0</v>
      </c>
      <c r="L107" s="44">
        <v>23758</v>
      </c>
      <c r="M107" s="131">
        <f t="shared" si="638"/>
        <v>0.42101718943824207</v>
      </c>
      <c r="N107" s="41">
        <v>91</v>
      </c>
      <c r="O107" s="46">
        <v>2499</v>
      </c>
      <c r="P107" s="131">
        <f t="shared" ref="P107" si="744">O107/$I107</f>
        <v>4.4284954811270601E-2</v>
      </c>
      <c r="Q107" s="143">
        <v>0</v>
      </c>
      <c r="R107" s="131">
        <f t="shared" ref="R107" si="745">Q107/$I107</f>
        <v>0</v>
      </c>
      <c r="S107" s="41">
        <v>23250</v>
      </c>
      <c r="T107" s="131">
        <f t="shared" ref="T107" si="746">S107/$I107</f>
        <v>0.41201488569909622</v>
      </c>
      <c r="U107" s="41">
        <v>0</v>
      </c>
      <c r="V107" s="131">
        <f t="shared" ref="V107" si="747">U107/$I107</f>
        <v>0</v>
      </c>
      <c r="W107" s="41">
        <v>0</v>
      </c>
      <c r="X107" s="131">
        <f t="shared" ref="X107" si="748">W107/$I107</f>
        <v>0</v>
      </c>
      <c r="Y107" s="44">
        <v>6923</v>
      </c>
      <c r="Z107" s="131">
        <f t="shared" ref="Z107" si="749">Y107/$I107</f>
        <v>0.1226829700513911</v>
      </c>
      <c r="AA107" s="41">
        <v>0</v>
      </c>
      <c r="AB107" s="131">
        <f t="shared" ref="AB107" si="750">AA107/$I107</f>
        <v>0</v>
      </c>
      <c r="AC107" s="41">
        <v>8895</v>
      </c>
      <c r="AD107" s="131">
        <f t="shared" ref="AD107" si="751">AC107/$I107</f>
        <v>0.15762892078681554</v>
      </c>
    </row>
    <row r="108" spans="1:30" ht="11.25" customHeight="1">
      <c r="A108" s="156"/>
      <c r="B108" s="26">
        <v>92</v>
      </c>
      <c r="C108" s="26" t="s">
        <v>107</v>
      </c>
      <c r="D108" s="23">
        <v>9</v>
      </c>
      <c r="E108" s="24">
        <v>776</v>
      </c>
      <c r="F108" s="25">
        <v>5693</v>
      </c>
      <c r="G108" s="24">
        <v>5437</v>
      </c>
      <c r="H108" s="24">
        <v>11544</v>
      </c>
      <c r="I108" s="24">
        <f t="shared" si="647"/>
        <v>22674</v>
      </c>
      <c r="J108" s="26">
        <v>0</v>
      </c>
      <c r="K108" s="128">
        <f t="shared" si="638"/>
        <v>0</v>
      </c>
      <c r="L108" s="24">
        <v>0</v>
      </c>
      <c r="M108" s="128">
        <f t="shared" si="638"/>
        <v>0</v>
      </c>
      <c r="N108" s="26">
        <v>92</v>
      </c>
      <c r="O108" s="27">
        <v>1392</v>
      </c>
      <c r="P108" s="128">
        <f t="shared" ref="P108" si="752">O108/$I108</f>
        <v>6.1391902619740674E-2</v>
      </c>
      <c r="Q108" s="141">
        <v>0</v>
      </c>
      <c r="R108" s="128">
        <f t="shared" ref="R108" si="753">Q108/$I108</f>
        <v>0</v>
      </c>
      <c r="S108" s="26">
        <v>21282</v>
      </c>
      <c r="T108" s="128">
        <f t="shared" ref="T108" si="754">S108/$I108</f>
        <v>0.9386080973802593</v>
      </c>
      <c r="U108" s="26">
        <v>0</v>
      </c>
      <c r="V108" s="128">
        <f t="shared" ref="V108" si="755">U108/$I108</f>
        <v>0</v>
      </c>
      <c r="W108" s="26">
        <v>0</v>
      </c>
      <c r="X108" s="128">
        <f t="shared" ref="X108" si="756">W108/$I108</f>
        <v>0</v>
      </c>
      <c r="Y108" s="24">
        <v>0</v>
      </c>
      <c r="Z108" s="128">
        <f t="shared" ref="Z108" si="757">Y108/$I108</f>
        <v>0</v>
      </c>
      <c r="AA108" s="26">
        <v>0</v>
      </c>
      <c r="AB108" s="128">
        <f t="shared" ref="AB108" si="758">AA108/$I108</f>
        <v>0</v>
      </c>
      <c r="AC108" s="26">
        <v>0</v>
      </c>
      <c r="AD108" s="128">
        <f t="shared" ref="AD108" si="759">AC108/$I108</f>
        <v>0</v>
      </c>
    </row>
    <row r="109" spans="1:30" ht="11.25" customHeight="1">
      <c r="A109" s="156"/>
      <c r="B109" s="18">
        <v>93</v>
      </c>
      <c r="C109" s="18" t="s">
        <v>108</v>
      </c>
      <c r="D109" s="19">
        <v>1</v>
      </c>
      <c r="E109" s="20">
        <v>23</v>
      </c>
      <c r="F109" s="21">
        <v>1700</v>
      </c>
      <c r="G109" s="20">
        <v>0</v>
      </c>
      <c r="H109" s="20">
        <v>2335</v>
      </c>
      <c r="I109" s="20">
        <f t="shared" si="647"/>
        <v>4035</v>
      </c>
      <c r="J109" s="18">
        <v>0</v>
      </c>
      <c r="K109" s="127">
        <f t="shared" si="638"/>
        <v>0</v>
      </c>
      <c r="L109" s="20">
        <v>0</v>
      </c>
      <c r="M109" s="127">
        <f t="shared" si="638"/>
        <v>0</v>
      </c>
      <c r="N109" s="18">
        <v>93</v>
      </c>
      <c r="O109" s="22">
        <v>84</v>
      </c>
      <c r="P109" s="127">
        <f t="shared" ref="P109" si="760">O109/$I109</f>
        <v>2.0817843866171002E-2</v>
      </c>
      <c r="Q109" s="63">
        <v>0</v>
      </c>
      <c r="R109" s="127">
        <f t="shared" ref="R109" si="761">Q109/$I109</f>
        <v>0</v>
      </c>
      <c r="S109" s="18">
        <v>2789</v>
      </c>
      <c r="T109" s="127">
        <f t="shared" ref="T109" si="762">S109/$I109</f>
        <v>0.69120198265179678</v>
      </c>
      <c r="U109" s="18">
        <v>0</v>
      </c>
      <c r="V109" s="127">
        <f t="shared" ref="V109" si="763">U109/$I109</f>
        <v>0</v>
      </c>
      <c r="W109" s="18">
        <v>0</v>
      </c>
      <c r="X109" s="127">
        <f t="shared" ref="X109" si="764">W109/$I109</f>
        <v>0</v>
      </c>
      <c r="Y109" s="20">
        <v>581</v>
      </c>
      <c r="Z109" s="127">
        <f t="shared" ref="Z109" si="765">Y109/$I109</f>
        <v>0.1439900867410161</v>
      </c>
      <c r="AA109" s="18">
        <v>581</v>
      </c>
      <c r="AB109" s="127">
        <f t="shared" ref="AB109" si="766">AA109/$I109</f>
        <v>0.1439900867410161</v>
      </c>
      <c r="AC109" s="18">
        <v>0</v>
      </c>
      <c r="AD109" s="127">
        <f t="shared" ref="AD109" si="767">AC109/$I109</f>
        <v>0</v>
      </c>
    </row>
    <row r="110" spans="1:30" ht="11.25" customHeight="1">
      <c r="A110" s="156"/>
      <c r="B110" s="18">
        <v>94</v>
      </c>
      <c r="C110" s="18" t="s">
        <v>109</v>
      </c>
      <c r="D110" s="19">
        <v>1</v>
      </c>
      <c r="E110" s="20">
        <v>31</v>
      </c>
      <c r="F110" s="21">
        <v>1520</v>
      </c>
      <c r="G110" s="20">
        <v>0</v>
      </c>
      <c r="H110" s="20">
        <v>3175</v>
      </c>
      <c r="I110" s="20">
        <f t="shared" si="647"/>
        <v>4695</v>
      </c>
      <c r="J110" s="18">
        <v>0</v>
      </c>
      <c r="K110" s="127">
        <f t="shared" si="638"/>
        <v>0</v>
      </c>
      <c r="L110" s="20">
        <v>0</v>
      </c>
      <c r="M110" s="127">
        <f t="shared" si="638"/>
        <v>0</v>
      </c>
      <c r="N110" s="26">
        <v>94</v>
      </c>
      <c r="O110" s="22">
        <v>0</v>
      </c>
      <c r="P110" s="127">
        <f t="shared" ref="P110" si="768">O110/$I110</f>
        <v>0</v>
      </c>
      <c r="Q110" s="63">
        <v>0</v>
      </c>
      <c r="R110" s="127">
        <f t="shared" ref="R110" si="769">Q110/$I110</f>
        <v>0</v>
      </c>
      <c r="S110" s="18">
        <v>4695</v>
      </c>
      <c r="T110" s="127">
        <f t="shared" ref="T110" si="770">S110/$I110</f>
        <v>1</v>
      </c>
      <c r="U110" s="18">
        <v>0</v>
      </c>
      <c r="V110" s="127">
        <f t="shared" ref="V110" si="771">U110/$I110</f>
        <v>0</v>
      </c>
      <c r="W110" s="18">
        <v>0</v>
      </c>
      <c r="X110" s="127">
        <f t="shared" ref="X110" si="772">W110/$I110</f>
        <v>0</v>
      </c>
      <c r="Y110" s="20">
        <v>0</v>
      </c>
      <c r="Z110" s="127">
        <f t="shared" ref="Z110" si="773">Y110/$I110</f>
        <v>0</v>
      </c>
      <c r="AA110" s="18">
        <v>0</v>
      </c>
      <c r="AB110" s="127">
        <f t="shared" ref="AB110" si="774">AA110/$I110</f>
        <v>0</v>
      </c>
      <c r="AC110" s="18">
        <v>0</v>
      </c>
      <c r="AD110" s="127">
        <f t="shared" ref="AD110" si="775">AC110/$I110</f>
        <v>0</v>
      </c>
    </row>
    <row r="111" spans="1:30" ht="11.25" customHeight="1">
      <c r="A111" s="156"/>
      <c r="B111" s="31">
        <v>95</v>
      </c>
      <c r="C111" s="31" t="s">
        <v>110</v>
      </c>
      <c r="D111" s="12">
        <v>6</v>
      </c>
      <c r="E111" s="13">
        <v>1609</v>
      </c>
      <c r="F111" s="14">
        <v>3545</v>
      </c>
      <c r="G111" s="13">
        <v>6881</v>
      </c>
      <c r="H111" s="13">
        <v>16107</v>
      </c>
      <c r="I111" s="13">
        <f t="shared" si="647"/>
        <v>26533</v>
      </c>
      <c r="J111" s="11">
        <v>0</v>
      </c>
      <c r="K111" s="129">
        <f t="shared" si="638"/>
        <v>0</v>
      </c>
      <c r="L111" s="13">
        <v>0</v>
      </c>
      <c r="M111" s="129">
        <f t="shared" si="638"/>
        <v>0</v>
      </c>
      <c r="N111" s="31">
        <v>95</v>
      </c>
      <c r="O111" s="15">
        <v>4781</v>
      </c>
      <c r="P111" s="129">
        <f t="shared" ref="P111" si="776">O111/$I111</f>
        <v>0.18019070591339087</v>
      </c>
      <c r="Q111" s="64">
        <v>4230</v>
      </c>
      <c r="R111" s="129">
        <f t="shared" ref="R111" si="777">Q111/$I111</f>
        <v>0.1594241133682584</v>
      </c>
      <c r="S111" s="11">
        <v>17522</v>
      </c>
      <c r="T111" s="129">
        <f t="shared" ref="T111" si="778">S111/$I111</f>
        <v>0.66038518071835073</v>
      </c>
      <c r="U111" s="11">
        <v>0</v>
      </c>
      <c r="V111" s="129">
        <f t="shared" ref="V111" si="779">U111/$I111</f>
        <v>0</v>
      </c>
      <c r="W111" s="11">
        <v>0</v>
      </c>
      <c r="X111" s="129">
        <f t="shared" ref="X111" si="780">W111/$I111</f>
        <v>0</v>
      </c>
      <c r="Y111" s="13">
        <v>0</v>
      </c>
      <c r="Z111" s="129">
        <f t="shared" ref="Z111" si="781">Y111/$I111</f>
        <v>0</v>
      </c>
      <c r="AA111" s="11">
        <v>0</v>
      </c>
      <c r="AB111" s="129">
        <f t="shared" ref="AB111" si="782">AA111/$I111</f>
        <v>0</v>
      </c>
      <c r="AC111" s="11">
        <v>0</v>
      </c>
      <c r="AD111" s="129">
        <f t="shared" ref="AD111" si="783">AC111/$I111</f>
        <v>0</v>
      </c>
    </row>
    <row r="112" spans="1:30" ht="11.25" customHeight="1" thickBot="1">
      <c r="A112" s="156"/>
      <c r="B112" s="41">
        <v>96</v>
      </c>
      <c r="C112" s="41" t="s">
        <v>111</v>
      </c>
      <c r="D112" s="43">
        <v>9</v>
      </c>
      <c r="E112" s="44">
        <v>0</v>
      </c>
      <c r="F112" s="45">
        <v>10375</v>
      </c>
      <c r="G112" s="44">
        <v>2686</v>
      </c>
      <c r="H112" s="44">
        <v>57367</v>
      </c>
      <c r="I112" s="44">
        <f t="shared" si="647"/>
        <v>70428</v>
      </c>
      <c r="J112" s="41">
        <v>0</v>
      </c>
      <c r="K112" s="131">
        <f t="shared" si="638"/>
        <v>0</v>
      </c>
      <c r="L112" s="44">
        <v>23177</v>
      </c>
      <c r="M112" s="131">
        <f t="shared" si="638"/>
        <v>0.32908786278184815</v>
      </c>
      <c r="N112" s="41">
        <v>96</v>
      </c>
      <c r="O112" s="46">
        <v>1762</v>
      </c>
      <c r="P112" s="131">
        <f t="shared" ref="P112:P113" si="784">O112/$I112</f>
        <v>2.5018458567615153E-2</v>
      </c>
      <c r="Q112" s="92">
        <v>743</v>
      </c>
      <c r="R112" s="131">
        <f t="shared" ref="R112:R113" si="785">Q112/$I112</f>
        <v>1.0549781336968251E-2</v>
      </c>
      <c r="S112" s="41">
        <v>37490</v>
      </c>
      <c r="T112" s="131">
        <f t="shared" ref="T112:T113" si="786">S112/$I112</f>
        <v>0.53231669222468336</v>
      </c>
      <c r="U112" s="41">
        <v>0</v>
      </c>
      <c r="V112" s="131">
        <f t="shared" ref="V112:V113" si="787">U112/$I112</f>
        <v>0</v>
      </c>
      <c r="W112" s="41">
        <v>0</v>
      </c>
      <c r="X112" s="131">
        <f t="shared" ref="X112:X113" si="788">W112/$I112</f>
        <v>0</v>
      </c>
      <c r="Y112" s="44">
        <v>7013</v>
      </c>
      <c r="Z112" s="131">
        <f t="shared" ref="Z112:Z113" si="789">Y112/$I112</f>
        <v>9.9576872834668026E-2</v>
      </c>
      <c r="AA112" s="41">
        <v>243</v>
      </c>
      <c r="AB112" s="131">
        <f t="shared" ref="AB112:AB113" si="790">AA112/$I112</f>
        <v>3.4503322542170727E-3</v>
      </c>
      <c r="AC112" s="41">
        <v>8371</v>
      </c>
      <c r="AD112" s="131">
        <f t="shared" ref="AD112:AD113" si="791">AC112/$I112</f>
        <v>0.11885897654342023</v>
      </c>
    </row>
    <row r="113" spans="1:30" ht="11.25" customHeight="1" thickTop="1">
      <c r="A113" s="156"/>
      <c r="B113" s="49"/>
      <c r="C113" s="50" t="s">
        <v>45</v>
      </c>
      <c r="D113" s="51">
        <f>SUM(D94:D112)</f>
        <v>135</v>
      </c>
      <c r="E113" s="52">
        <f t="shared" ref="E113:J113" si="792">SUM(E94:E112)</f>
        <v>17144</v>
      </c>
      <c r="F113" s="52">
        <f t="shared" si="792"/>
        <v>59290.5</v>
      </c>
      <c r="G113" s="52">
        <f t="shared" si="792"/>
        <v>41832</v>
      </c>
      <c r="H113" s="52">
        <f t="shared" si="792"/>
        <v>531123.52</v>
      </c>
      <c r="I113" s="52">
        <f t="shared" si="792"/>
        <v>632246.02</v>
      </c>
      <c r="J113" s="51">
        <f t="shared" si="792"/>
        <v>1487</v>
      </c>
      <c r="K113" s="139">
        <f t="shared" si="638"/>
        <v>2.3519325594172978E-3</v>
      </c>
      <c r="L113" s="93">
        <f>SUM(L94:L112)</f>
        <v>134094.6</v>
      </c>
      <c r="M113" s="139">
        <f t="shared" si="638"/>
        <v>0.21209243832013366</v>
      </c>
      <c r="N113" s="49"/>
      <c r="O113" s="52">
        <f>SUM(O94:O112)</f>
        <v>29920.92</v>
      </c>
      <c r="P113" s="139">
        <f t="shared" si="784"/>
        <v>4.7324805619179691E-2</v>
      </c>
      <c r="Q113" s="94">
        <f>SUM(Q94:Q112)</f>
        <v>5259</v>
      </c>
      <c r="R113" s="139">
        <f t="shared" si="785"/>
        <v>8.3179645796742224E-3</v>
      </c>
      <c r="S113" s="94">
        <f>SUM(S94:S112)</f>
        <v>378966</v>
      </c>
      <c r="T113" s="139">
        <f t="shared" si="786"/>
        <v>0.59939641850177239</v>
      </c>
      <c r="U113" s="94">
        <f>SUM(U94:U112)</f>
        <v>412</v>
      </c>
      <c r="V113" s="139">
        <f t="shared" si="787"/>
        <v>6.5164506689974894E-4</v>
      </c>
      <c r="W113" s="94">
        <f>SUM(W94:W112)</f>
        <v>0</v>
      </c>
      <c r="X113" s="139">
        <f t="shared" si="788"/>
        <v>0</v>
      </c>
      <c r="Y113" s="94">
        <f>SUM(Y94:Y112)</f>
        <v>53510.5</v>
      </c>
      <c r="Z113" s="139">
        <f t="shared" si="789"/>
        <v>8.463556638917237E-2</v>
      </c>
      <c r="AA113" s="94">
        <f>SUM(AA94:AA112)</f>
        <v>28596</v>
      </c>
      <c r="AB113" s="139">
        <f t="shared" si="790"/>
        <v>4.5229228963750534E-2</v>
      </c>
      <c r="AC113" s="94">
        <f>SUM(AC94:AC112)</f>
        <v>61249.9</v>
      </c>
      <c r="AD113" s="139">
        <f t="shared" si="791"/>
        <v>9.687668733762847E-2</v>
      </c>
    </row>
    <row r="114" spans="1:30" ht="11.25" customHeight="1">
      <c r="A114" s="157"/>
      <c r="B114" s="53"/>
      <c r="C114" s="54"/>
      <c r="D114" s="55"/>
      <c r="E114" s="56"/>
      <c r="F114" s="57"/>
      <c r="G114" s="56"/>
      <c r="H114" s="56"/>
      <c r="I114" s="56"/>
      <c r="J114" s="77"/>
      <c r="K114" s="78"/>
      <c r="L114" s="79"/>
      <c r="M114" s="80"/>
      <c r="N114" s="53"/>
      <c r="O114" s="81"/>
      <c r="P114" s="78"/>
      <c r="Q114" s="77"/>
      <c r="R114" s="78"/>
      <c r="S114" s="77"/>
      <c r="T114" s="78"/>
      <c r="U114" s="77"/>
      <c r="V114" s="78"/>
      <c r="W114" s="77"/>
      <c r="X114" s="78"/>
      <c r="Y114" s="79"/>
      <c r="Z114" s="78"/>
      <c r="AA114" s="77"/>
      <c r="AB114" s="78"/>
      <c r="AC114" s="77"/>
      <c r="AD114" s="78"/>
    </row>
    <row r="115" spans="1:30" ht="11.25" customHeight="1">
      <c r="A115" s="156" t="s">
        <v>146</v>
      </c>
      <c r="B115" s="18">
        <v>97</v>
      </c>
      <c r="C115" s="31" t="s">
        <v>112</v>
      </c>
      <c r="D115" s="32">
        <v>1</v>
      </c>
      <c r="E115" s="33">
        <v>45</v>
      </c>
      <c r="F115" s="34">
        <v>100</v>
      </c>
      <c r="G115" s="33">
        <v>0</v>
      </c>
      <c r="H115" s="33">
        <v>1500</v>
      </c>
      <c r="I115" s="33">
        <f t="shared" ref="I115:I121" si="793">SUM(F115:H115)</f>
        <v>1600</v>
      </c>
      <c r="J115" s="31">
        <v>0</v>
      </c>
      <c r="K115" s="130">
        <f t="shared" ref="K115:M122" si="794">J115/$I115</f>
        <v>0</v>
      </c>
      <c r="L115" s="33">
        <v>0</v>
      </c>
      <c r="M115" s="130">
        <f t="shared" si="794"/>
        <v>0</v>
      </c>
      <c r="N115" s="18">
        <v>97</v>
      </c>
      <c r="O115" s="35">
        <v>0</v>
      </c>
      <c r="P115" s="130">
        <f t="shared" ref="P115" si="795">O115/$I115</f>
        <v>0</v>
      </c>
      <c r="Q115" s="31">
        <v>0</v>
      </c>
      <c r="R115" s="130">
        <f t="shared" ref="R115" si="796">Q115/$I115</f>
        <v>0</v>
      </c>
      <c r="S115" s="31">
        <v>1600</v>
      </c>
      <c r="T115" s="130">
        <f t="shared" ref="T115" si="797">S115/$I115</f>
        <v>1</v>
      </c>
      <c r="U115" s="31">
        <v>0</v>
      </c>
      <c r="V115" s="130">
        <f t="shared" ref="V115" si="798">U115/$I115</f>
        <v>0</v>
      </c>
      <c r="W115" s="31">
        <v>0</v>
      </c>
      <c r="X115" s="130">
        <f t="shared" ref="X115" si="799">W115/$I115</f>
        <v>0</v>
      </c>
      <c r="Y115" s="33">
        <v>0</v>
      </c>
      <c r="Z115" s="130">
        <f t="shared" ref="Z115" si="800">Y115/$I115</f>
        <v>0</v>
      </c>
      <c r="AA115" s="31">
        <v>0</v>
      </c>
      <c r="AB115" s="130">
        <f t="shared" ref="AB115" si="801">AA115/$I115</f>
        <v>0</v>
      </c>
      <c r="AC115" s="31">
        <v>0</v>
      </c>
      <c r="AD115" s="130">
        <f t="shared" ref="AD115" si="802">AC115/$I115</f>
        <v>0</v>
      </c>
    </row>
    <row r="116" spans="1:30" ht="11.25" customHeight="1">
      <c r="A116" s="156"/>
      <c r="B116" s="41">
        <v>98</v>
      </c>
      <c r="C116" s="41" t="s">
        <v>113</v>
      </c>
      <c r="D116" s="73">
        <v>2</v>
      </c>
      <c r="E116" s="74">
        <v>240</v>
      </c>
      <c r="F116" s="75">
        <v>0</v>
      </c>
      <c r="G116" s="74">
        <v>0</v>
      </c>
      <c r="H116" s="74">
        <v>3492</v>
      </c>
      <c r="I116" s="74">
        <f t="shared" si="793"/>
        <v>3492</v>
      </c>
      <c r="J116" s="65">
        <v>0</v>
      </c>
      <c r="K116" s="132">
        <f t="shared" si="794"/>
        <v>0</v>
      </c>
      <c r="L116" s="74">
        <v>0</v>
      </c>
      <c r="M116" s="132">
        <f t="shared" si="794"/>
        <v>0</v>
      </c>
      <c r="N116" s="41">
        <v>98</v>
      </c>
      <c r="O116" s="76">
        <v>0</v>
      </c>
      <c r="P116" s="132">
        <f t="shared" ref="P116" si="803">O116/$I116</f>
        <v>0</v>
      </c>
      <c r="Q116" s="65">
        <v>0</v>
      </c>
      <c r="R116" s="132">
        <f t="shared" ref="R116" si="804">Q116/$I116</f>
        <v>0</v>
      </c>
      <c r="S116" s="65">
        <v>3492</v>
      </c>
      <c r="T116" s="132">
        <f t="shared" ref="T116" si="805">S116/$I116</f>
        <v>1</v>
      </c>
      <c r="U116" s="65">
        <v>0</v>
      </c>
      <c r="V116" s="132">
        <f t="shared" ref="V116" si="806">U116/$I116</f>
        <v>0</v>
      </c>
      <c r="W116" s="65">
        <v>0</v>
      </c>
      <c r="X116" s="132">
        <f t="shared" ref="X116" si="807">W116/$I116</f>
        <v>0</v>
      </c>
      <c r="Y116" s="74">
        <v>0</v>
      </c>
      <c r="Z116" s="132">
        <f t="shared" ref="Z116" si="808">Y116/$I116</f>
        <v>0</v>
      </c>
      <c r="AA116" s="65">
        <v>0</v>
      </c>
      <c r="AB116" s="132">
        <f t="shared" ref="AB116" si="809">AA116/$I116</f>
        <v>0</v>
      </c>
      <c r="AC116" s="65">
        <v>0</v>
      </c>
      <c r="AD116" s="132">
        <f t="shared" ref="AD116" si="810">AC116/$I116</f>
        <v>0</v>
      </c>
    </row>
    <row r="117" spans="1:30" ht="11.25" customHeight="1">
      <c r="A117" s="156"/>
      <c r="B117" s="65">
        <v>99</v>
      </c>
      <c r="C117" s="65" t="s">
        <v>114</v>
      </c>
      <c r="D117" s="38">
        <v>16</v>
      </c>
      <c r="E117" s="39">
        <v>2055</v>
      </c>
      <c r="F117" s="40">
        <v>8984</v>
      </c>
      <c r="G117" s="39">
        <v>4186</v>
      </c>
      <c r="H117" s="39">
        <v>100738</v>
      </c>
      <c r="I117" s="39">
        <f t="shared" si="793"/>
        <v>113908</v>
      </c>
      <c r="J117" s="36">
        <v>0</v>
      </c>
      <c r="K117" s="136">
        <f t="shared" si="794"/>
        <v>0</v>
      </c>
      <c r="L117" s="39">
        <v>8416</v>
      </c>
      <c r="M117" s="136">
        <f t="shared" si="794"/>
        <v>7.3884187238824311E-2</v>
      </c>
      <c r="N117" s="31">
        <v>99</v>
      </c>
      <c r="O117" s="72">
        <v>0</v>
      </c>
      <c r="P117" s="136">
        <f t="shared" ref="P117" si="811">O117/$I117</f>
        <v>0</v>
      </c>
      <c r="Q117" s="36">
        <v>0</v>
      </c>
      <c r="R117" s="136">
        <f t="shared" ref="R117" si="812">Q117/$I117</f>
        <v>0</v>
      </c>
      <c r="S117" s="36">
        <v>84825</v>
      </c>
      <c r="T117" s="136">
        <f t="shared" ref="T117" si="813">S117/$I117</f>
        <v>0.74467991712610182</v>
      </c>
      <c r="U117" s="36">
        <v>0</v>
      </c>
      <c r="V117" s="136">
        <f t="shared" ref="V117" si="814">U117/$I117</f>
        <v>0</v>
      </c>
      <c r="W117" s="36">
        <v>0</v>
      </c>
      <c r="X117" s="136">
        <f t="shared" ref="X117" si="815">W117/$I117</f>
        <v>0</v>
      </c>
      <c r="Y117" s="39">
        <v>20667</v>
      </c>
      <c r="Z117" s="136">
        <f t="shared" ref="Z117" si="816">Y117/$I117</f>
        <v>0.18143589563507392</v>
      </c>
      <c r="AA117" s="36">
        <v>0</v>
      </c>
      <c r="AB117" s="136">
        <f t="shared" ref="AB117" si="817">AA117/$I117</f>
        <v>0</v>
      </c>
      <c r="AC117" s="36">
        <v>0</v>
      </c>
      <c r="AD117" s="136">
        <f t="shared" ref="AD117" si="818">AC117/$I117</f>
        <v>0</v>
      </c>
    </row>
    <row r="118" spans="1:30" ht="11.25" customHeight="1">
      <c r="A118" s="156"/>
      <c r="B118" s="26">
        <v>100</v>
      </c>
      <c r="C118" s="65" t="s">
        <v>115</v>
      </c>
      <c r="D118" s="43">
        <v>25</v>
      </c>
      <c r="E118" s="44">
        <v>2790</v>
      </c>
      <c r="F118" s="45">
        <v>860</v>
      </c>
      <c r="G118" s="44">
        <v>12673</v>
      </c>
      <c r="H118" s="44">
        <v>33798</v>
      </c>
      <c r="I118" s="44">
        <f t="shared" si="793"/>
        <v>47331</v>
      </c>
      <c r="J118" s="41">
        <v>0</v>
      </c>
      <c r="K118" s="131">
        <f t="shared" si="794"/>
        <v>0</v>
      </c>
      <c r="L118" s="44">
        <v>1393</v>
      </c>
      <c r="M118" s="131">
        <f t="shared" si="794"/>
        <v>2.9431028290126979E-2</v>
      </c>
      <c r="N118" s="26">
        <v>100</v>
      </c>
      <c r="O118" s="46">
        <v>4099</v>
      </c>
      <c r="P118" s="131">
        <f t="shared" ref="P118" si="819">O118/$I118</f>
        <v>8.6602860704400916E-2</v>
      </c>
      <c r="Q118" s="41">
        <v>0</v>
      </c>
      <c r="R118" s="131">
        <f t="shared" ref="R118" si="820">Q118/$I118</f>
        <v>0</v>
      </c>
      <c r="S118" s="41">
        <v>40468</v>
      </c>
      <c r="T118" s="131">
        <f t="shared" ref="T118" si="821">S118/$I118</f>
        <v>0.85499989436098967</v>
      </c>
      <c r="U118" s="41">
        <v>0</v>
      </c>
      <c r="V118" s="131">
        <f t="shared" ref="V118" si="822">U118/$I118</f>
        <v>0</v>
      </c>
      <c r="W118" s="41">
        <v>0</v>
      </c>
      <c r="X118" s="131">
        <f t="shared" ref="X118" si="823">W118/$I118</f>
        <v>0</v>
      </c>
      <c r="Y118" s="44">
        <v>1371</v>
      </c>
      <c r="Z118" s="131">
        <f t="shared" ref="Z118" si="824">Y118/$I118</f>
        <v>2.8966216644482474E-2</v>
      </c>
      <c r="AA118" s="41">
        <v>0</v>
      </c>
      <c r="AB118" s="131">
        <f t="shared" ref="AB118" si="825">AA118/$I118</f>
        <v>0</v>
      </c>
      <c r="AC118" s="41">
        <v>0</v>
      </c>
      <c r="AD118" s="131">
        <f t="shared" ref="AD118" si="826">AC118/$I118</f>
        <v>0</v>
      </c>
    </row>
    <row r="119" spans="1:30" ht="11.25" customHeight="1">
      <c r="A119" s="156"/>
      <c r="B119" s="7">
        <v>101</v>
      </c>
      <c r="C119" s="48" t="s">
        <v>116</v>
      </c>
      <c r="D119" s="8">
        <v>2</v>
      </c>
      <c r="E119" s="9">
        <v>300</v>
      </c>
      <c r="F119" s="16">
        <v>1161</v>
      </c>
      <c r="G119" s="9">
        <v>1699</v>
      </c>
      <c r="H119" s="9">
        <v>7568</v>
      </c>
      <c r="I119" s="9">
        <f t="shared" si="793"/>
        <v>10428</v>
      </c>
      <c r="J119" s="7">
        <v>0</v>
      </c>
      <c r="K119" s="126">
        <f t="shared" si="794"/>
        <v>0</v>
      </c>
      <c r="L119" s="9">
        <v>4538</v>
      </c>
      <c r="M119" s="126">
        <f t="shared" si="794"/>
        <v>0.43517453011123897</v>
      </c>
      <c r="N119" s="7">
        <v>101</v>
      </c>
      <c r="O119" s="17">
        <v>1657</v>
      </c>
      <c r="P119" s="126">
        <f t="shared" ref="P119" si="827">O119/$I119</f>
        <v>0.15889911775987725</v>
      </c>
      <c r="Q119" s="7">
        <v>0</v>
      </c>
      <c r="R119" s="126">
        <f t="shared" ref="R119" si="828">Q119/$I119</f>
        <v>0</v>
      </c>
      <c r="S119" s="7">
        <v>3086</v>
      </c>
      <c r="T119" s="126">
        <f t="shared" ref="T119" si="829">S119/$I119</f>
        <v>0.29593402378212502</v>
      </c>
      <c r="U119" s="7">
        <v>0</v>
      </c>
      <c r="V119" s="126">
        <f t="shared" ref="V119" si="830">U119/$I119</f>
        <v>0</v>
      </c>
      <c r="W119" s="7">
        <v>0</v>
      </c>
      <c r="X119" s="126">
        <f t="shared" ref="X119" si="831">W119/$I119</f>
        <v>0</v>
      </c>
      <c r="Y119" s="9">
        <v>422</v>
      </c>
      <c r="Z119" s="126">
        <f t="shared" ref="Z119" si="832">Y119/$I119</f>
        <v>4.046797084771768E-2</v>
      </c>
      <c r="AA119" s="7">
        <v>725</v>
      </c>
      <c r="AB119" s="126">
        <f t="shared" ref="AB119" si="833">AA119/$I119</f>
        <v>6.952435749904104E-2</v>
      </c>
      <c r="AC119" s="7">
        <v>2079</v>
      </c>
      <c r="AD119" s="126">
        <f t="shared" ref="AD119" si="834">AC119/$I119</f>
        <v>0.19936708860759494</v>
      </c>
    </row>
    <row r="120" spans="1:30" ht="11.25" customHeight="1">
      <c r="A120" s="156"/>
      <c r="B120" s="41">
        <v>102</v>
      </c>
      <c r="C120" s="41" t="s">
        <v>117</v>
      </c>
      <c r="D120" s="43">
        <v>6</v>
      </c>
      <c r="E120" s="44">
        <v>1914</v>
      </c>
      <c r="F120" s="45">
        <v>4017</v>
      </c>
      <c r="G120" s="44">
        <v>0</v>
      </c>
      <c r="H120" s="44">
        <v>38676</v>
      </c>
      <c r="I120" s="44">
        <f t="shared" si="793"/>
        <v>42693</v>
      </c>
      <c r="J120" s="41">
        <v>0</v>
      </c>
      <c r="K120" s="131">
        <f t="shared" si="794"/>
        <v>0</v>
      </c>
      <c r="L120" s="44">
        <v>17078</v>
      </c>
      <c r="M120" s="131">
        <f t="shared" si="794"/>
        <v>0.40001873843487223</v>
      </c>
      <c r="N120" s="41">
        <v>102</v>
      </c>
      <c r="O120" s="46">
        <v>0</v>
      </c>
      <c r="P120" s="131">
        <f t="shared" ref="P120" si="835">O120/$I120</f>
        <v>0</v>
      </c>
      <c r="Q120" s="41">
        <v>0</v>
      </c>
      <c r="R120" s="131">
        <f t="shared" ref="R120" si="836">Q120/$I120</f>
        <v>0</v>
      </c>
      <c r="S120" s="41">
        <v>25333</v>
      </c>
      <c r="T120" s="131">
        <f t="shared" ref="T120" si="837">S120/$I120</f>
        <v>0.59337596327266762</v>
      </c>
      <c r="U120" s="41">
        <v>0</v>
      </c>
      <c r="V120" s="131">
        <f t="shared" ref="V120" si="838">U120/$I120</f>
        <v>0</v>
      </c>
      <c r="W120" s="41">
        <v>0</v>
      </c>
      <c r="X120" s="131">
        <f t="shared" ref="X120" si="839">W120/$I120</f>
        <v>0</v>
      </c>
      <c r="Y120" s="44">
        <v>282</v>
      </c>
      <c r="Z120" s="131">
        <f t="shared" ref="Z120" si="840">Y120/$I120</f>
        <v>6.605298292460122E-3</v>
      </c>
      <c r="AA120" s="41">
        <v>0</v>
      </c>
      <c r="AB120" s="131">
        <f t="shared" ref="AB120" si="841">AA120/$I120</f>
        <v>0</v>
      </c>
      <c r="AC120" s="41">
        <v>525</v>
      </c>
      <c r="AD120" s="131">
        <f t="shared" ref="AD120" si="842">AC120/$I120</f>
        <v>1.2297097884899164E-2</v>
      </c>
    </row>
    <row r="121" spans="1:30" ht="11.25" customHeight="1" thickBot="1">
      <c r="A121" s="156"/>
      <c r="B121" s="26">
        <v>103</v>
      </c>
      <c r="C121" s="41" t="s">
        <v>159</v>
      </c>
      <c r="D121" s="43">
        <v>63</v>
      </c>
      <c r="E121" s="44">
        <v>3735.6</v>
      </c>
      <c r="F121" s="45">
        <v>18294</v>
      </c>
      <c r="G121" s="44">
        <v>22591</v>
      </c>
      <c r="H121" s="44">
        <v>72255</v>
      </c>
      <c r="I121" s="44">
        <f t="shared" si="793"/>
        <v>113140</v>
      </c>
      <c r="J121" s="41">
        <v>27</v>
      </c>
      <c r="K121" s="131">
        <f t="shared" si="794"/>
        <v>2.3864238995934242E-4</v>
      </c>
      <c r="L121" s="44">
        <v>28941</v>
      </c>
      <c r="M121" s="131">
        <f t="shared" si="794"/>
        <v>0.25579812621530845</v>
      </c>
      <c r="N121" s="26">
        <v>103</v>
      </c>
      <c r="O121" s="46">
        <v>6637</v>
      </c>
      <c r="P121" s="131">
        <f t="shared" ref="P121:P122" si="843">O121/$I121</f>
        <v>5.8661834894820575E-2</v>
      </c>
      <c r="Q121" s="41">
        <v>0</v>
      </c>
      <c r="R121" s="131">
        <f t="shared" ref="R121:R122" si="844">Q121/$I121</f>
        <v>0</v>
      </c>
      <c r="S121" s="41">
        <v>64248</v>
      </c>
      <c r="T121" s="131">
        <f t="shared" ref="T121:T122" si="845">S121/$I121</f>
        <v>0.56786282481880856</v>
      </c>
      <c r="U121" s="41">
        <v>0</v>
      </c>
      <c r="V121" s="131">
        <f t="shared" ref="V121:V122" si="846">U121/$I121</f>
        <v>0</v>
      </c>
      <c r="W121" s="41">
        <v>0</v>
      </c>
      <c r="X121" s="131">
        <f t="shared" ref="X121:X122" si="847">W121/$I121</f>
        <v>0</v>
      </c>
      <c r="Y121" s="44">
        <v>11810</v>
      </c>
      <c r="Z121" s="131">
        <f t="shared" ref="Z121:Z122" si="848">Y121/$I121</f>
        <v>0.10438394908962348</v>
      </c>
      <c r="AA121" s="41">
        <v>1477</v>
      </c>
      <c r="AB121" s="131">
        <f t="shared" ref="AB121:AB122" si="849">AA121/$I121</f>
        <v>1.3054622591479582E-2</v>
      </c>
      <c r="AC121" s="41">
        <v>1238</v>
      </c>
      <c r="AD121" s="131">
        <f t="shared" ref="AD121:AD122" si="850">AC121/$I121</f>
        <v>1.0942195509987625E-2</v>
      </c>
    </row>
    <row r="122" spans="1:30" ht="11.25" customHeight="1" thickTop="1">
      <c r="A122" s="156"/>
      <c r="B122" s="49"/>
      <c r="C122" s="115" t="s">
        <v>45</v>
      </c>
      <c r="D122" s="51">
        <f>SUM(D115:D121)</f>
        <v>115</v>
      </c>
      <c r="E122" s="52">
        <f t="shared" ref="E122:J122" si="851">SUM(E115:E121)</f>
        <v>11079.6</v>
      </c>
      <c r="F122" s="52">
        <f t="shared" si="851"/>
        <v>33416</v>
      </c>
      <c r="G122" s="52">
        <f t="shared" si="851"/>
        <v>41149</v>
      </c>
      <c r="H122" s="52">
        <f t="shared" si="851"/>
        <v>258027</v>
      </c>
      <c r="I122" s="52">
        <f t="shared" si="851"/>
        <v>332592</v>
      </c>
      <c r="J122" s="51">
        <f t="shared" si="851"/>
        <v>27</v>
      </c>
      <c r="K122" s="139">
        <f t="shared" si="794"/>
        <v>8.1180545533265987E-5</v>
      </c>
      <c r="L122" s="93">
        <f>SUM(L115:L121)</f>
        <v>60366</v>
      </c>
      <c r="M122" s="139">
        <f t="shared" si="794"/>
        <v>0.18150165969115312</v>
      </c>
      <c r="N122" s="49"/>
      <c r="O122" s="52">
        <f>SUM(O115:O121)</f>
        <v>12393</v>
      </c>
      <c r="P122" s="139">
        <f t="shared" si="843"/>
        <v>3.7261870399769088E-2</v>
      </c>
      <c r="Q122" s="94">
        <f>SUM(Q115:Q121)</f>
        <v>0</v>
      </c>
      <c r="R122" s="139">
        <f t="shared" si="844"/>
        <v>0</v>
      </c>
      <c r="S122" s="94">
        <f>SUM(S115:S121)</f>
        <v>223052</v>
      </c>
      <c r="T122" s="139">
        <f t="shared" si="845"/>
        <v>0.67064752008466832</v>
      </c>
      <c r="U122" s="94">
        <f>SUM(U115:U121)</f>
        <v>0</v>
      </c>
      <c r="V122" s="139">
        <f t="shared" si="846"/>
        <v>0</v>
      </c>
      <c r="W122" s="94">
        <f>SUM(W115:W121)</f>
        <v>0</v>
      </c>
      <c r="X122" s="139">
        <f t="shared" si="847"/>
        <v>0</v>
      </c>
      <c r="Y122" s="94">
        <f>SUM(Y115:Y121)</f>
        <v>34552</v>
      </c>
      <c r="Z122" s="139">
        <f t="shared" si="848"/>
        <v>0.10388704478760764</v>
      </c>
      <c r="AA122" s="94">
        <f>SUM(AA115:AA121)</f>
        <v>2202</v>
      </c>
      <c r="AB122" s="139">
        <f t="shared" si="849"/>
        <v>6.6207244912685811E-3</v>
      </c>
      <c r="AC122" s="94">
        <f>SUM(AC115:AC121)</f>
        <v>3842</v>
      </c>
      <c r="AD122" s="139">
        <f t="shared" si="850"/>
        <v>1.155169096069659E-2</v>
      </c>
    </row>
    <row r="123" spans="1:30" ht="11.25" customHeight="1">
      <c r="A123" s="157"/>
      <c r="B123" s="53"/>
      <c r="C123" s="116"/>
      <c r="D123" s="55"/>
      <c r="E123" s="56"/>
      <c r="F123" s="57"/>
      <c r="G123" s="56"/>
      <c r="H123" s="56"/>
      <c r="I123" s="56"/>
      <c r="J123" s="77"/>
      <c r="K123" s="78"/>
      <c r="L123" s="79"/>
      <c r="M123" s="80"/>
      <c r="N123" s="53"/>
      <c r="O123" s="81"/>
      <c r="P123" s="78"/>
      <c r="Q123" s="77"/>
      <c r="R123" s="78"/>
      <c r="S123" s="77"/>
      <c r="T123" s="78"/>
      <c r="U123" s="77"/>
      <c r="V123" s="78"/>
      <c r="W123" s="77"/>
      <c r="X123" s="78"/>
      <c r="Y123" s="79"/>
      <c r="Z123" s="78"/>
      <c r="AA123" s="77"/>
      <c r="AB123" s="78"/>
      <c r="AC123" s="77"/>
      <c r="AD123" s="78"/>
    </row>
    <row r="124" spans="1:30" ht="11.25" customHeight="1">
      <c r="A124" s="158" t="s">
        <v>165</v>
      </c>
      <c r="B124" s="26">
        <v>104</v>
      </c>
      <c r="C124" s="26" t="s">
        <v>118</v>
      </c>
      <c r="D124" s="23">
        <v>18</v>
      </c>
      <c r="E124" s="24">
        <v>1334</v>
      </c>
      <c r="F124" s="25">
        <v>13343.8</v>
      </c>
      <c r="G124" s="24">
        <v>14590.9</v>
      </c>
      <c r="H124" s="24">
        <v>39692.300000000003</v>
      </c>
      <c r="I124" s="24">
        <f t="shared" ref="I124:I131" si="852">SUM(F124:H124)</f>
        <v>67627</v>
      </c>
      <c r="J124" s="26">
        <v>0</v>
      </c>
      <c r="K124" s="128">
        <f t="shared" ref="K124:M132" si="853">J124/$I124</f>
        <v>0</v>
      </c>
      <c r="L124" s="24">
        <v>1040.3</v>
      </c>
      <c r="M124" s="128">
        <f t="shared" si="853"/>
        <v>1.5382909193073772E-2</v>
      </c>
      <c r="N124" s="26">
        <v>104</v>
      </c>
      <c r="O124" s="27">
        <v>12360.3</v>
      </c>
      <c r="P124" s="128">
        <f t="shared" ref="P124" si="854">O124/$I124</f>
        <v>0.18277167403551836</v>
      </c>
      <c r="Q124" s="26">
        <v>299.5</v>
      </c>
      <c r="R124" s="128">
        <f t="shared" ref="R124" si="855">Q124/$I124</f>
        <v>4.4287045115116745E-3</v>
      </c>
      <c r="S124" s="26">
        <v>27711.5</v>
      </c>
      <c r="T124" s="128">
        <f t="shared" ref="T124" si="856">S124/$I124</f>
        <v>0.40976976651337482</v>
      </c>
      <c r="U124" s="26">
        <v>0</v>
      </c>
      <c r="V124" s="128">
        <f t="shared" ref="V124" si="857">U124/$I124</f>
        <v>0</v>
      </c>
      <c r="W124" s="26">
        <v>0</v>
      </c>
      <c r="X124" s="128">
        <f t="shared" ref="X124" si="858">W124/$I124</f>
        <v>0</v>
      </c>
      <c r="Y124" s="24">
        <v>6599.2000000000007</v>
      </c>
      <c r="Z124" s="128">
        <f t="shared" ref="Z124" si="859">Y124/$I124</f>
        <v>9.7582326585535367E-2</v>
      </c>
      <c r="AA124" s="26">
        <v>19616.2</v>
      </c>
      <c r="AB124" s="128">
        <f t="shared" ref="AB124" si="860">AA124/$I124</f>
        <v>0.29006461916098603</v>
      </c>
      <c r="AC124" s="26">
        <v>18104</v>
      </c>
      <c r="AD124" s="128">
        <f t="shared" ref="AD124" si="861">AC124/$I124</f>
        <v>0.26770372780102619</v>
      </c>
    </row>
    <row r="125" spans="1:30" ht="11.25" customHeight="1">
      <c r="A125" s="159"/>
      <c r="B125" s="90">
        <v>105</v>
      </c>
      <c r="C125" s="87" t="s">
        <v>119</v>
      </c>
      <c r="D125" s="87">
        <v>11</v>
      </c>
      <c r="E125" s="88">
        <v>708</v>
      </c>
      <c r="F125" s="89">
        <v>11193.5</v>
      </c>
      <c r="G125" s="88">
        <v>6145.1</v>
      </c>
      <c r="H125" s="88">
        <v>37779.9</v>
      </c>
      <c r="I125" s="88">
        <f t="shared" si="852"/>
        <v>55118.5</v>
      </c>
      <c r="J125" s="90">
        <v>10.3</v>
      </c>
      <c r="K125" s="135">
        <f t="shared" si="853"/>
        <v>1.8687010713281386E-4</v>
      </c>
      <c r="L125" s="88">
        <v>5685.3</v>
      </c>
      <c r="M125" s="135">
        <f t="shared" si="853"/>
        <v>0.10314685631865889</v>
      </c>
      <c r="N125" s="90">
        <v>105</v>
      </c>
      <c r="O125" s="91">
        <v>3573.2</v>
      </c>
      <c r="P125" s="135">
        <f t="shared" ref="P125" si="862">O125/$I125</f>
        <v>6.4827598719123344E-2</v>
      </c>
      <c r="Q125" s="90">
        <v>0</v>
      </c>
      <c r="R125" s="135">
        <f t="shared" ref="R125" si="863">Q125/$I125</f>
        <v>0</v>
      </c>
      <c r="S125" s="90">
        <v>33002.5</v>
      </c>
      <c r="T125" s="135">
        <f t="shared" ref="T125" si="864">S125/$I125</f>
        <v>0.59875540880103773</v>
      </c>
      <c r="U125" s="90">
        <v>0</v>
      </c>
      <c r="V125" s="135">
        <f t="shared" ref="V125" si="865">U125/$I125</f>
        <v>0</v>
      </c>
      <c r="W125" s="90">
        <v>0</v>
      </c>
      <c r="X125" s="135">
        <f t="shared" ref="X125" si="866">W125/$I125</f>
        <v>0</v>
      </c>
      <c r="Y125" s="88">
        <v>6423.5999999999995</v>
      </c>
      <c r="Z125" s="135">
        <f t="shared" ref="Z125" si="867">Y125/$I125</f>
        <v>0.11654163302702358</v>
      </c>
      <c r="AA125" s="90">
        <v>6423.5999999999995</v>
      </c>
      <c r="AB125" s="135">
        <f t="shared" ref="AB125" si="868">AA125/$I125</f>
        <v>0.11654163302702358</v>
      </c>
      <c r="AC125" s="90">
        <v>4510.8</v>
      </c>
      <c r="AD125" s="135">
        <f t="shared" ref="AD125" si="869">AC125/$I125</f>
        <v>8.1838221286863758E-2</v>
      </c>
    </row>
    <row r="126" spans="1:30" ht="11.25" customHeight="1">
      <c r="A126" s="159"/>
      <c r="B126" s="26">
        <v>106</v>
      </c>
      <c r="C126" s="87" t="s">
        <v>120</v>
      </c>
      <c r="D126" s="87">
        <v>1</v>
      </c>
      <c r="E126" s="88">
        <v>150</v>
      </c>
      <c r="F126" s="89">
        <v>0</v>
      </c>
      <c r="G126" s="88">
        <v>500</v>
      </c>
      <c r="H126" s="88">
        <v>1200</v>
      </c>
      <c r="I126" s="88">
        <f t="shared" si="852"/>
        <v>1700</v>
      </c>
      <c r="J126" s="90">
        <v>0</v>
      </c>
      <c r="K126" s="135">
        <f t="shared" si="853"/>
        <v>0</v>
      </c>
      <c r="L126" s="88">
        <v>0</v>
      </c>
      <c r="M126" s="135">
        <f t="shared" si="853"/>
        <v>0</v>
      </c>
      <c r="N126" s="26">
        <v>106</v>
      </c>
      <c r="O126" s="91">
        <v>0</v>
      </c>
      <c r="P126" s="135">
        <f t="shared" ref="P126" si="870">O126/$I126</f>
        <v>0</v>
      </c>
      <c r="Q126" s="90">
        <v>1700</v>
      </c>
      <c r="R126" s="135">
        <f t="shared" ref="R126" si="871">Q126/$I126</f>
        <v>1</v>
      </c>
      <c r="S126" s="90">
        <v>0</v>
      </c>
      <c r="T126" s="135">
        <f t="shared" ref="T126" si="872">S126/$I126</f>
        <v>0</v>
      </c>
      <c r="U126" s="90">
        <v>0</v>
      </c>
      <c r="V126" s="135">
        <f t="shared" ref="V126" si="873">U126/$I126</f>
        <v>0</v>
      </c>
      <c r="W126" s="90">
        <v>0</v>
      </c>
      <c r="X126" s="135">
        <f t="shared" ref="X126" si="874">W126/$I126</f>
        <v>0</v>
      </c>
      <c r="Y126" s="88">
        <v>0</v>
      </c>
      <c r="Z126" s="135">
        <f t="shared" ref="Z126" si="875">Y126/$I126</f>
        <v>0</v>
      </c>
      <c r="AA126" s="90">
        <v>0</v>
      </c>
      <c r="AB126" s="135">
        <f t="shared" ref="AB126" si="876">AA126/$I126</f>
        <v>0</v>
      </c>
      <c r="AC126" s="90">
        <v>0</v>
      </c>
      <c r="AD126" s="135">
        <f t="shared" ref="AD126" si="877">AC126/$I126</f>
        <v>0</v>
      </c>
    </row>
    <row r="127" spans="1:30" ht="11.25" customHeight="1">
      <c r="A127" s="159"/>
      <c r="B127" s="90">
        <v>107</v>
      </c>
      <c r="C127" s="18" t="s">
        <v>121</v>
      </c>
      <c r="D127" s="19">
        <v>1</v>
      </c>
      <c r="E127" s="20">
        <v>53</v>
      </c>
      <c r="F127" s="21">
        <v>0</v>
      </c>
      <c r="G127" s="20">
        <v>0</v>
      </c>
      <c r="H127" s="20">
        <v>1553</v>
      </c>
      <c r="I127" s="20">
        <f t="shared" si="852"/>
        <v>1553</v>
      </c>
      <c r="J127" s="18">
        <v>756</v>
      </c>
      <c r="K127" s="127">
        <f t="shared" si="853"/>
        <v>0.48679974243399871</v>
      </c>
      <c r="L127" s="20">
        <v>0</v>
      </c>
      <c r="M127" s="127">
        <f t="shared" si="853"/>
        <v>0</v>
      </c>
      <c r="N127" s="90">
        <v>107</v>
      </c>
      <c r="O127" s="22">
        <v>0</v>
      </c>
      <c r="P127" s="127">
        <f t="shared" ref="P127" si="878">O127/$I127</f>
        <v>0</v>
      </c>
      <c r="Q127" s="18">
        <v>0</v>
      </c>
      <c r="R127" s="127">
        <f t="shared" ref="R127" si="879">Q127/$I127</f>
        <v>0</v>
      </c>
      <c r="S127" s="18">
        <v>797</v>
      </c>
      <c r="T127" s="127">
        <f t="shared" ref="T127" si="880">S127/$I127</f>
        <v>0.51320025756600129</v>
      </c>
      <c r="U127" s="18">
        <v>0</v>
      </c>
      <c r="V127" s="127">
        <f t="shared" ref="V127" si="881">U127/$I127</f>
        <v>0</v>
      </c>
      <c r="W127" s="18">
        <v>0</v>
      </c>
      <c r="X127" s="127">
        <f t="shared" ref="X127" si="882">W127/$I127</f>
        <v>0</v>
      </c>
      <c r="Y127" s="20">
        <v>0</v>
      </c>
      <c r="Z127" s="127">
        <f t="shared" ref="Z127" si="883">Y127/$I127</f>
        <v>0</v>
      </c>
      <c r="AA127" s="18">
        <v>0</v>
      </c>
      <c r="AB127" s="127">
        <f t="shared" ref="AB127" si="884">AA127/$I127</f>
        <v>0</v>
      </c>
      <c r="AC127" s="18">
        <v>0</v>
      </c>
      <c r="AD127" s="127">
        <f t="shared" ref="AD127" si="885">AC127/$I127</f>
        <v>0</v>
      </c>
    </row>
    <row r="128" spans="1:30" ht="11.25" customHeight="1">
      <c r="A128" s="159"/>
      <c r="B128" s="31">
        <v>108</v>
      </c>
      <c r="C128" s="31" t="s">
        <v>122</v>
      </c>
      <c r="D128" s="32">
        <v>2</v>
      </c>
      <c r="E128" s="33">
        <v>52</v>
      </c>
      <c r="F128" s="34">
        <v>108</v>
      </c>
      <c r="G128" s="33">
        <v>0</v>
      </c>
      <c r="H128" s="33">
        <v>1614</v>
      </c>
      <c r="I128" s="33">
        <f t="shared" si="852"/>
        <v>1722</v>
      </c>
      <c r="J128" s="31">
        <v>0</v>
      </c>
      <c r="K128" s="130">
        <f t="shared" si="853"/>
        <v>0</v>
      </c>
      <c r="L128" s="33">
        <v>0</v>
      </c>
      <c r="M128" s="130">
        <f t="shared" si="853"/>
        <v>0</v>
      </c>
      <c r="N128" s="31">
        <v>108</v>
      </c>
      <c r="O128" s="35">
        <v>0</v>
      </c>
      <c r="P128" s="130">
        <f t="shared" ref="P128" si="886">O128/$I128</f>
        <v>0</v>
      </c>
      <c r="Q128" s="31">
        <v>1384</v>
      </c>
      <c r="R128" s="130">
        <f t="shared" ref="R128" si="887">Q128/$I128</f>
        <v>0.80371660859465732</v>
      </c>
      <c r="S128" s="31">
        <v>0</v>
      </c>
      <c r="T128" s="130">
        <f t="shared" ref="T128" si="888">S128/$I128</f>
        <v>0</v>
      </c>
      <c r="U128" s="31">
        <v>0</v>
      </c>
      <c r="V128" s="130">
        <f t="shared" ref="V128" si="889">U128/$I128</f>
        <v>0</v>
      </c>
      <c r="W128" s="31">
        <v>0</v>
      </c>
      <c r="X128" s="130">
        <f t="shared" ref="X128" si="890">W128/$I128</f>
        <v>0</v>
      </c>
      <c r="Y128" s="33">
        <v>0</v>
      </c>
      <c r="Z128" s="130">
        <f t="shared" ref="Z128" si="891">Y128/$I128</f>
        <v>0</v>
      </c>
      <c r="AA128" s="31">
        <v>338</v>
      </c>
      <c r="AB128" s="130">
        <f t="shared" ref="AB128" si="892">AA128/$I128</f>
        <v>0.19628339140534262</v>
      </c>
      <c r="AC128" s="31">
        <v>0</v>
      </c>
      <c r="AD128" s="130">
        <f t="shared" ref="AD128" si="893">AC128/$I128</f>
        <v>0</v>
      </c>
    </row>
    <row r="129" spans="1:30" ht="11.25" customHeight="1">
      <c r="A129" s="159"/>
      <c r="B129" s="96">
        <v>109</v>
      </c>
      <c r="C129" s="41" t="s">
        <v>123</v>
      </c>
      <c r="D129" s="43">
        <v>2</v>
      </c>
      <c r="E129" s="44">
        <v>114</v>
      </c>
      <c r="F129" s="45">
        <v>1935</v>
      </c>
      <c r="G129" s="44">
        <v>1267</v>
      </c>
      <c r="H129" s="44">
        <v>15537</v>
      </c>
      <c r="I129" s="44">
        <f t="shared" si="852"/>
        <v>18739</v>
      </c>
      <c r="J129" s="41">
        <v>0</v>
      </c>
      <c r="K129" s="131">
        <f t="shared" si="853"/>
        <v>0</v>
      </c>
      <c r="L129" s="44">
        <v>2609</v>
      </c>
      <c r="M129" s="131">
        <f t="shared" si="853"/>
        <v>0.13922834729708095</v>
      </c>
      <c r="N129" s="95">
        <v>109</v>
      </c>
      <c r="O129" s="46">
        <v>1719</v>
      </c>
      <c r="P129" s="131">
        <f t="shared" ref="P129" si="894">O129/$I129</f>
        <v>9.1733817172741344E-2</v>
      </c>
      <c r="Q129" s="41">
        <v>0</v>
      </c>
      <c r="R129" s="131">
        <f t="shared" ref="R129" si="895">Q129/$I129</f>
        <v>0</v>
      </c>
      <c r="S129" s="41">
        <v>11735</v>
      </c>
      <c r="T129" s="131">
        <f t="shared" ref="T129" si="896">S129/$I129</f>
        <v>0.62623405731362403</v>
      </c>
      <c r="U129" s="41">
        <v>0</v>
      </c>
      <c r="V129" s="131">
        <f t="shared" ref="V129" si="897">U129/$I129</f>
        <v>0</v>
      </c>
      <c r="W129" s="41">
        <v>0</v>
      </c>
      <c r="X129" s="131">
        <f t="shared" ref="X129" si="898">W129/$I129</f>
        <v>0</v>
      </c>
      <c r="Y129" s="44">
        <v>1000</v>
      </c>
      <c r="Z129" s="131">
        <f t="shared" ref="Z129" si="899">Y129/$I129</f>
        <v>5.3364640589145633E-2</v>
      </c>
      <c r="AA129" s="41">
        <v>1676</v>
      </c>
      <c r="AB129" s="131">
        <f t="shared" ref="AB129" si="900">AA129/$I129</f>
        <v>8.9439137627408086E-2</v>
      </c>
      <c r="AC129" s="41">
        <v>0</v>
      </c>
      <c r="AD129" s="131">
        <f t="shared" ref="AD129" si="901">AC129/$I129</f>
        <v>0</v>
      </c>
    </row>
    <row r="130" spans="1:30" ht="11.25" customHeight="1">
      <c r="A130" s="159"/>
      <c r="B130" s="26">
        <v>110</v>
      </c>
      <c r="C130" s="26" t="s">
        <v>160</v>
      </c>
      <c r="D130" s="23">
        <v>40</v>
      </c>
      <c r="E130" s="24">
        <v>5612</v>
      </c>
      <c r="F130" s="25">
        <v>42742</v>
      </c>
      <c r="G130" s="24">
        <v>15954</v>
      </c>
      <c r="H130" s="24">
        <v>65622</v>
      </c>
      <c r="I130" s="24">
        <f t="shared" si="852"/>
        <v>124318</v>
      </c>
      <c r="J130" s="26">
        <v>0</v>
      </c>
      <c r="K130" s="128">
        <f t="shared" si="853"/>
        <v>0</v>
      </c>
      <c r="L130" s="24">
        <v>28507</v>
      </c>
      <c r="M130" s="128">
        <f t="shared" si="853"/>
        <v>0.22930709953506331</v>
      </c>
      <c r="N130" s="26">
        <v>110</v>
      </c>
      <c r="O130" s="27">
        <v>8948</v>
      </c>
      <c r="P130" s="128">
        <f t="shared" ref="P130" si="902">O130/$I130</f>
        <v>7.1976704901945007E-2</v>
      </c>
      <c r="Q130" s="26">
        <v>0</v>
      </c>
      <c r="R130" s="128">
        <f t="shared" ref="R130" si="903">Q130/$I130</f>
        <v>0</v>
      </c>
      <c r="S130" s="26">
        <v>30041</v>
      </c>
      <c r="T130" s="128">
        <f t="shared" ref="T130" si="904">S130/$I130</f>
        <v>0.24164642288325103</v>
      </c>
      <c r="U130" s="26">
        <v>0</v>
      </c>
      <c r="V130" s="128">
        <f t="shared" ref="V130" si="905">U130/$I130</f>
        <v>0</v>
      </c>
      <c r="W130" s="26">
        <v>0</v>
      </c>
      <c r="X130" s="128">
        <f t="shared" ref="X130" si="906">W130/$I130</f>
        <v>0</v>
      </c>
      <c r="Y130" s="24">
        <v>56822</v>
      </c>
      <c r="Z130" s="128">
        <f t="shared" ref="Z130" si="907">Y130/$I130</f>
        <v>0.45706977267974064</v>
      </c>
      <c r="AA130" s="26">
        <v>0</v>
      </c>
      <c r="AB130" s="128">
        <f t="shared" ref="AB130" si="908">AA130/$I130</f>
        <v>0</v>
      </c>
      <c r="AC130" s="26">
        <v>0</v>
      </c>
      <c r="AD130" s="128">
        <f t="shared" ref="AD130" si="909">AC130/$I130</f>
        <v>0</v>
      </c>
    </row>
    <row r="131" spans="1:30" ht="11.25" customHeight="1" thickBot="1">
      <c r="A131" s="159"/>
      <c r="B131" s="90">
        <v>111</v>
      </c>
      <c r="C131" s="18" t="s">
        <v>124</v>
      </c>
      <c r="D131" s="19">
        <v>1</v>
      </c>
      <c r="E131" s="20">
        <v>30</v>
      </c>
      <c r="F131" s="21">
        <v>0</v>
      </c>
      <c r="G131" s="20">
        <v>0</v>
      </c>
      <c r="H131" s="20">
        <v>1340</v>
      </c>
      <c r="I131" s="20">
        <f t="shared" si="852"/>
        <v>1340</v>
      </c>
      <c r="J131" s="18">
        <v>0</v>
      </c>
      <c r="K131" s="127">
        <f t="shared" si="853"/>
        <v>0</v>
      </c>
      <c r="L131" s="20">
        <v>0</v>
      </c>
      <c r="M131" s="127">
        <f t="shared" si="853"/>
        <v>0</v>
      </c>
      <c r="N131" s="90">
        <v>111</v>
      </c>
      <c r="O131" s="22">
        <v>0</v>
      </c>
      <c r="P131" s="127">
        <f t="shared" ref="P131:P132" si="910">O131/$I131</f>
        <v>0</v>
      </c>
      <c r="Q131" s="18">
        <v>0</v>
      </c>
      <c r="R131" s="127">
        <f t="shared" ref="R131:R132" si="911">Q131/$I131</f>
        <v>0</v>
      </c>
      <c r="S131" s="18">
        <v>0</v>
      </c>
      <c r="T131" s="127">
        <f t="shared" ref="T131:T132" si="912">S131/$I131</f>
        <v>0</v>
      </c>
      <c r="U131" s="18">
        <v>0</v>
      </c>
      <c r="V131" s="127">
        <f t="shared" ref="V131:V132" si="913">U131/$I131</f>
        <v>0</v>
      </c>
      <c r="W131" s="18">
        <v>0</v>
      </c>
      <c r="X131" s="127">
        <f t="shared" ref="X131:X132" si="914">W131/$I131</f>
        <v>0</v>
      </c>
      <c r="Y131" s="20">
        <v>0</v>
      </c>
      <c r="Z131" s="127">
        <f t="shared" ref="Z131:Z132" si="915">Y131/$I131</f>
        <v>0</v>
      </c>
      <c r="AA131" s="18">
        <v>1340</v>
      </c>
      <c r="AB131" s="127">
        <f t="shared" ref="AB131:AB132" si="916">AA131/$I131</f>
        <v>1</v>
      </c>
      <c r="AC131" s="18">
        <v>0</v>
      </c>
      <c r="AD131" s="127">
        <f t="shared" ref="AD131:AD132" si="917">AC131/$I131</f>
        <v>0</v>
      </c>
    </row>
    <row r="132" spans="1:30" ht="11.25" customHeight="1" thickTop="1">
      <c r="A132" s="159"/>
      <c r="B132" s="49"/>
      <c r="C132" s="50" t="s">
        <v>45</v>
      </c>
      <c r="D132" s="51">
        <f>SUM(D124:D131)</f>
        <v>76</v>
      </c>
      <c r="E132" s="52">
        <f t="shared" ref="E132:J132" si="918">SUM(E124:E131)</f>
        <v>8053</v>
      </c>
      <c r="F132" s="52">
        <f t="shared" si="918"/>
        <v>69322.3</v>
      </c>
      <c r="G132" s="52">
        <f t="shared" si="918"/>
        <v>38457</v>
      </c>
      <c r="H132" s="52">
        <f t="shared" si="918"/>
        <v>164338.20000000001</v>
      </c>
      <c r="I132" s="52">
        <f t="shared" si="918"/>
        <v>272117.5</v>
      </c>
      <c r="J132" s="51">
        <f t="shared" si="918"/>
        <v>766.3</v>
      </c>
      <c r="K132" s="138">
        <f t="shared" si="853"/>
        <v>2.8160629139985481E-3</v>
      </c>
      <c r="L132" s="52">
        <f>SUM(L124:L131)</f>
        <v>37841.599999999999</v>
      </c>
      <c r="M132" s="138">
        <f t="shared" si="853"/>
        <v>0.1390634560438046</v>
      </c>
      <c r="N132" s="49"/>
      <c r="O132" s="52">
        <f>SUM(O124:O131)</f>
        <v>26600.5</v>
      </c>
      <c r="P132" s="138">
        <f t="shared" si="910"/>
        <v>9.7753727709537247E-2</v>
      </c>
      <c r="Q132" s="51">
        <f>SUM(Q124:Q131)</f>
        <v>3383.5</v>
      </c>
      <c r="R132" s="138">
        <f t="shared" si="911"/>
        <v>1.243396694442658E-2</v>
      </c>
      <c r="S132" s="51">
        <f>SUM(S124:S131)</f>
        <v>103287</v>
      </c>
      <c r="T132" s="138">
        <f t="shared" si="912"/>
        <v>0.37956765000413423</v>
      </c>
      <c r="U132" s="51">
        <f>SUM(U124:U131)</f>
        <v>0</v>
      </c>
      <c r="V132" s="138">
        <f t="shared" si="913"/>
        <v>0</v>
      </c>
      <c r="W132" s="51">
        <f>SUM(W124:W131)</f>
        <v>0</v>
      </c>
      <c r="X132" s="138">
        <f t="shared" si="914"/>
        <v>0</v>
      </c>
      <c r="Y132" s="51">
        <f>SUM(Y124:Y131)</f>
        <v>70844.800000000003</v>
      </c>
      <c r="Z132" s="138">
        <f t="shared" si="915"/>
        <v>0.26034635773149467</v>
      </c>
      <c r="AA132" s="51">
        <f>SUM(AA124:AA131)</f>
        <v>29393.8</v>
      </c>
      <c r="AB132" s="138">
        <f t="shared" si="916"/>
        <v>0.10801877865260411</v>
      </c>
      <c r="AC132" s="51">
        <f>SUM(AC124:AC131)</f>
        <v>22614.799999999999</v>
      </c>
      <c r="AD132" s="138">
        <f t="shared" si="917"/>
        <v>8.3106746166637574E-2</v>
      </c>
    </row>
    <row r="133" spans="1:30" ht="11.25" customHeight="1">
      <c r="A133" s="160"/>
      <c r="B133" s="53"/>
      <c r="C133" s="54"/>
      <c r="D133" s="55"/>
      <c r="E133" s="56"/>
      <c r="F133" s="57"/>
      <c r="G133" s="56"/>
      <c r="H133" s="56"/>
      <c r="I133" s="56"/>
      <c r="J133" s="77"/>
      <c r="K133" s="78"/>
      <c r="L133" s="79"/>
      <c r="M133" s="80"/>
      <c r="N133" s="53"/>
      <c r="O133" s="81"/>
      <c r="P133" s="78"/>
      <c r="Q133" s="77"/>
      <c r="R133" s="78"/>
      <c r="S133" s="77"/>
      <c r="T133" s="78"/>
      <c r="U133" s="77"/>
      <c r="V133" s="78"/>
      <c r="W133" s="77"/>
      <c r="X133" s="78"/>
      <c r="Y133" s="79"/>
      <c r="Z133" s="78"/>
      <c r="AA133" s="77"/>
      <c r="AB133" s="78"/>
      <c r="AC133" s="77"/>
      <c r="AD133" s="78"/>
    </row>
    <row r="134" spans="1:30" ht="11.25" customHeight="1">
      <c r="A134" s="155" t="s">
        <v>125</v>
      </c>
      <c r="B134" s="26">
        <v>112</v>
      </c>
      <c r="C134" s="26" t="s">
        <v>126</v>
      </c>
      <c r="D134" s="23">
        <v>0</v>
      </c>
      <c r="E134" s="24">
        <v>0</v>
      </c>
      <c r="F134" s="25">
        <v>0</v>
      </c>
      <c r="G134" s="24">
        <v>0</v>
      </c>
      <c r="H134" s="24">
        <v>1800</v>
      </c>
      <c r="I134" s="24">
        <f t="shared" ref="I134:I142" si="919">SUM(F134:H134)</f>
        <v>1800</v>
      </c>
      <c r="J134" s="26">
        <v>0</v>
      </c>
      <c r="K134" s="128">
        <f t="shared" ref="K134:M143" si="920">J134/$I134</f>
        <v>0</v>
      </c>
      <c r="L134" s="24">
        <v>0</v>
      </c>
      <c r="M134" s="128">
        <f t="shared" si="920"/>
        <v>0</v>
      </c>
      <c r="N134" s="26">
        <v>112</v>
      </c>
      <c r="O134" s="27">
        <v>0</v>
      </c>
      <c r="P134" s="128">
        <f t="shared" ref="P134" si="921">O134/$I134</f>
        <v>0</v>
      </c>
      <c r="Q134" s="26">
        <v>0</v>
      </c>
      <c r="R134" s="128">
        <f t="shared" ref="R134" si="922">Q134/$I134</f>
        <v>0</v>
      </c>
      <c r="S134" s="26">
        <v>1800</v>
      </c>
      <c r="T134" s="128">
        <f t="shared" ref="T134" si="923">S134/$I134</f>
        <v>1</v>
      </c>
      <c r="U134" s="26">
        <v>0</v>
      </c>
      <c r="V134" s="128">
        <f t="shared" ref="V134" si="924">U134/$I134</f>
        <v>0</v>
      </c>
      <c r="W134" s="26">
        <v>0</v>
      </c>
      <c r="X134" s="128">
        <f t="shared" ref="X134" si="925">W134/$I134</f>
        <v>0</v>
      </c>
      <c r="Y134" s="24">
        <v>0</v>
      </c>
      <c r="Z134" s="128">
        <f t="shared" ref="Z134" si="926">Y134/$I134</f>
        <v>0</v>
      </c>
      <c r="AA134" s="26">
        <v>0</v>
      </c>
      <c r="AB134" s="128">
        <f t="shared" ref="AB134" si="927">AA134/$I134</f>
        <v>0</v>
      </c>
      <c r="AC134" s="26">
        <v>0</v>
      </c>
      <c r="AD134" s="128">
        <f t="shared" ref="AD134" si="928">AC134/$I134</f>
        <v>0</v>
      </c>
    </row>
    <row r="135" spans="1:30" ht="11.25" customHeight="1">
      <c r="A135" s="156"/>
      <c r="B135" s="144">
        <v>113</v>
      </c>
      <c r="C135" s="145" t="s">
        <v>127</v>
      </c>
      <c r="D135" s="145">
        <v>1</v>
      </c>
      <c r="E135" s="146">
        <v>620</v>
      </c>
      <c r="F135" s="147">
        <v>550</v>
      </c>
      <c r="G135" s="146">
        <v>0</v>
      </c>
      <c r="H135" s="146">
        <v>2365</v>
      </c>
      <c r="I135" s="146">
        <f t="shared" si="919"/>
        <v>2915</v>
      </c>
      <c r="J135" s="144">
        <v>2365</v>
      </c>
      <c r="K135" s="148">
        <f t="shared" si="920"/>
        <v>0.81132075471698117</v>
      </c>
      <c r="L135" s="146">
        <v>0</v>
      </c>
      <c r="M135" s="148">
        <f t="shared" si="920"/>
        <v>0</v>
      </c>
      <c r="N135" s="144">
        <v>113</v>
      </c>
      <c r="O135" s="149">
        <v>0</v>
      </c>
      <c r="P135" s="148">
        <f t="shared" ref="P135" si="929">O135/$I135</f>
        <v>0</v>
      </c>
      <c r="Q135" s="144">
        <v>0</v>
      </c>
      <c r="R135" s="148">
        <f t="shared" ref="R135" si="930">Q135/$I135</f>
        <v>0</v>
      </c>
      <c r="S135" s="144">
        <v>550</v>
      </c>
      <c r="T135" s="148">
        <f t="shared" ref="T135" si="931">S135/$I135</f>
        <v>0.18867924528301888</v>
      </c>
      <c r="U135" s="144">
        <v>0</v>
      </c>
      <c r="V135" s="148">
        <f t="shared" ref="V135" si="932">U135/$I135</f>
        <v>0</v>
      </c>
      <c r="W135" s="144">
        <v>0</v>
      </c>
      <c r="X135" s="148">
        <f t="shared" ref="X135" si="933">W135/$I135</f>
        <v>0</v>
      </c>
      <c r="Y135" s="146">
        <v>0</v>
      </c>
      <c r="Z135" s="148">
        <f t="shared" ref="Z135" si="934">Y135/$I135</f>
        <v>0</v>
      </c>
      <c r="AA135" s="144">
        <v>0</v>
      </c>
      <c r="AB135" s="148">
        <f t="shared" ref="AB135" si="935">AA135/$I135</f>
        <v>0</v>
      </c>
      <c r="AC135" s="144">
        <v>0</v>
      </c>
      <c r="AD135" s="148">
        <f t="shared" ref="AD135" si="936">AC135/$I135</f>
        <v>0</v>
      </c>
    </row>
    <row r="136" spans="1:30" ht="11.25" customHeight="1">
      <c r="A136" s="156"/>
      <c r="B136" s="41">
        <v>114</v>
      </c>
      <c r="C136" s="150" t="s">
        <v>128</v>
      </c>
      <c r="D136" s="150">
        <v>10</v>
      </c>
      <c r="E136" s="151">
        <v>1246</v>
      </c>
      <c r="F136" s="152">
        <v>7050</v>
      </c>
      <c r="G136" s="151">
        <v>1889</v>
      </c>
      <c r="H136" s="151">
        <v>18272</v>
      </c>
      <c r="I136" s="151">
        <f t="shared" si="919"/>
        <v>27211</v>
      </c>
      <c r="J136" s="96">
        <v>0</v>
      </c>
      <c r="K136" s="153">
        <f t="shared" si="920"/>
        <v>0</v>
      </c>
      <c r="L136" s="151">
        <v>9993</v>
      </c>
      <c r="M136" s="153">
        <f t="shared" si="920"/>
        <v>0.36724118922494581</v>
      </c>
      <c r="N136" s="41">
        <v>114</v>
      </c>
      <c r="O136" s="154">
        <v>1349</v>
      </c>
      <c r="P136" s="153">
        <f t="shared" ref="P136" si="937">O136/$I136</f>
        <v>4.9575539303957958E-2</v>
      </c>
      <c r="Q136" s="96">
        <v>0</v>
      </c>
      <c r="R136" s="153">
        <f t="shared" ref="R136" si="938">Q136/$I136</f>
        <v>0</v>
      </c>
      <c r="S136" s="96">
        <v>13180</v>
      </c>
      <c r="T136" s="153">
        <f t="shared" ref="T136" si="939">S136/$I136</f>
        <v>0.48436294145749881</v>
      </c>
      <c r="U136" s="96">
        <v>0</v>
      </c>
      <c r="V136" s="153">
        <f t="shared" ref="V136" si="940">U136/$I136</f>
        <v>0</v>
      </c>
      <c r="W136" s="96">
        <v>0</v>
      </c>
      <c r="X136" s="153">
        <f t="shared" ref="X136" si="941">W136/$I136</f>
        <v>0</v>
      </c>
      <c r="Y136" s="151">
        <v>2689</v>
      </c>
      <c r="Z136" s="153">
        <f t="shared" ref="Z136" si="942">Y136/$I136</f>
        <v>9.8820330013597441E-2</v>
      </c>
      <c r="AA136" s="96">
        <v>0</v>
      </c>
      <c r="AB136" s="153">
        <f t="shared" ref="AB136" si="943">AA136/$I136</f>
        <v>0</v>
      </c>
      <c r="AC136" s="96">
        <v>0</v>
      </c>
      <c r="AD136" s="153">
        <f t="shared" ref="AD136" si="944">AC136/$I136</f>
        <v>0</v>
      </c>
    </row>
    <row r="137" spans="1:30" ht="11.25" customHeight="1">
      <c r="A137" s="156"/>
      <c r="B137" s="96">
        <v>115</v>
      </c>
      <c r="C137" s="41" t="s">
        <v>161</v>
      </c>
      <c r="D137" s="43">
        <v>3</v>
      </c>
      <c r="E137" s="44">
        <v>142</v>
      </c>
      <c r="F137" s="45">
        <v>120</v>
      </c>
      <c r="G137" s="44">
        <v>1285</v>
      </c>
      <c r="H137" s="44">
        <v>4272</v>
      </c>
      <c r="I137" s="44">
        <f t="shared" si="919"/>
        <v>5677</v>
      </c>
      <c r="J137" s="41">
        <v>0</v>
      </c>
      <c r="K137" s="131">
        <f t="shared" si="920"/>
        <v>0</v>
      </c>
      <c r="L137" s="44">
        <v>385</v>
      </c>
      <c r="M137" s="131">
        <f t="shared" si="920"/>
        <v>6.7817509247842175E-2</v>
      </c>
      <c r="N137" s="96">
        <v>115</v>
      </c>
      <c r="O137" s="46">
        <v>0</v>
      </c>
      <c r="P137" s="131">
        <f t="shared" ref="P137" si="945">O137/$I137</f>
        <v>0</v>
      </c>
      <c r="Q137" s="41">
        <v>0</v>
      </c>
      <c r="R137" s="131">
        <f t="shared" ref="R137" si="946">Q137/$I137</f>
        <v>0</v>
      </c>
      <c r="S137" s="41">
        <v>5292</v>
      </c>
      <c r="T137" s="131">
        <f t="shared" ref="T137" si="947">S137/$I137</f>
        <v>0.93218249075215787</v>
      </c>
      <c r="U137" s="41">
        <v>0</v>
      </c>
      <c r="V137" s="131">
        <f t="shared" ref="V137" si="948">U137/$I137</f>
        <v>0</v>
      </c>
      <c r="W137" s="41">
        <v>0</v>
      </c>
      <c r="X137" s="131">
        <f t="shared" ref="X137" si="949">W137/$I137</f>
        <v>0</v>
      </c>
      <c r="Y137" s="44">
        <v>0</v>
      </c>
      <c r="Z137" s="131">
        <f t="shared" ref="Z137" si="950">Y137/$I137</f>
        <v>0</v>
      </c>
      <c r="AA137" s="41">
        <v>0</v>
      </c>
      <c r="AB137" s="131">
        <f t="shared" ref="AB137" si="951">AA137/$I137</f>
        <v>0</v>
      </c>
      <c r="AC137" s="41">
        <v>0</v>
      </c>
      <c r="AD137" s="131">
        <f t="shared" ref="AD137" si="952">AC137/$I137</f>
        <v>0</v>
      </c>
    </row>
    <row r="138" spans="1:30" ht="11.25" customHeight="1">
      <c r="A138" s="156"/>
      <c r="B138" s="41">
        <v>116</v>
      </c>
      <c r="C138" s="41" t="s">
        <v>129</v>
      </c>
      <c r="D138" s="43">
        <v>1</v>
      </c>
      <c r="E138" s="44">
        <v>13</v>
      </c>
      <c r="F138" s="45">
        <v>0</v>
      </c>
      <c r="G138" s="44">
        <v>0</v>
      </c>
      <c r="H138" s="44">
        <v>820</v>
      </c>
      <c r="I138" s="44">
        <f t="shared" si="919"/>
        <v>820</v>
      </c>
      <c r="J138" s="41">
        <v>0</v>
      </c>
      <c r="K138" s="131">
        <f t="shared" si="920"/>
        <v>0</v>
      </c>
      <c r="L138" s="44">
        <v>0</v>
      </c>
      <c r="M138" s="131">
        <f t="shared" si="920"/>
        <v>0</v>
      </c>
      <c r="N138" s="41">
        <v>116</v>
      </c>
      <c r="O138" s="46">
        <v>0</v>
      </c>
      <c r="P138" s="131">
        <f t="shared" ref="P138" si="953">O138/$I138</f>
        <v>0</v>
      </c>
      <c r="Q138" s="41">
        <v>0</v>
      </c>
      <c r="R138" s="131">
        <f t="shared" ref="R138" si="954">Q138/$I138</f>
        <v>0</v>
      </c>
      <c r="S138" s="41">
        <v>820</v>
      </c>
      <c r="T138" s="131">
        <f t="shared" ref="T138" si="955">S138/$I138</f>
        <v>1</v>
      </c>
      <c r="U138" s="41">
        <v>0</v>
      </c>
      <c r="V138" s="131">
        <f t="shared" ref="V138" si="956">U138/$I138</f>
        <v>0</v>
      </c>
      <c r="W138" s="41">
        <v>0</v>
      </c>
      <c r="X138" s="131">
        <f t="shared" ref="X138" si="957">W138/$I138</f>
        <v>0</v>
      </c>
      <c r="Y138" s="44">
        <v>0</v>
      </c>
      <c r="Z138" s="131">
        <f t="shared" ref="Z138" si="958">Y138/$I138</f>
        <v>0</v>
      </c>
      <c r="AA138" s="41">
        <v>0</v>
      </c>
      <c r="AB138" s="131">
        <f t="shared" ref="AB138" si="959">AA138/$I138</f>
        <v>0</v>
      </c>
      <c r="AC138" s="41">
        <v>0</v>
      </c>
      <c r="AD138" s="131">
        <f t="shared" ref="AD138" si="960">AC138/$I138</f>
        <v>0</v>
      </c>
    </row>
    <row r="139" spans="1:30" ht="11.25" customHeight="1">
      <c r="A139" s="156"/>
      <c r="B139" s="85">
        <v>117</v>
      </c>
      <c r="C139" s="26" t="s">
        <v>130</v>
      </c>
      <c r="D139" s="23">
        <v>2</v>
      </c>
      <c r="E139" s="24">
        <v>795</v>
      </c>
      <c r="F139" s="25">
        <v>38</v>
      </c>
      <c r="G139" s="24">
        <v>390</v>
      </c>
      <c r="H139" s="24">
        <v>6835</v>
      </c>
      <c r="I139" s="24">
        <f t="shared" si="919"/>
        <v>7263</v>
      </c>
      <c r="J139" s="26">
        <v>0</v>
      </c>
      <c r="K139" s="128">
        <f t="shared" si="920"/>
        <v>0</v>
      </c>
      <c r="L139" s="24">
        <v>6873</v>
      </c>
      <c r="M139" s="128">
        <f t="shared" si="920"/>
        <v>0.94630318050392404</v>
      </c>
      <c r="N139" s="85">
        <v>117</v>
      </c>
      <c r="O139" s="27">
        <v>390</v>
      </c>
      <c r="P139" s="128">
        <f t="shared" ref="P139" si="961">O139/$I139</f>
        <v>5.3696819496076E-2</v>
      </c>
      <c r="Q139" s="26">
        <v>0</v>
      </c>
      <c r="R139" s="128">
        <f t="shared" ref="R139" si="962">Q139/$I139</f>
        <v>0</v>
      </c>
      <c r="S139" s="26">
        <v>0</v>
      </c>
      <c r="T139" s="128">
        <f t="shared" ref="T139" si="963">S139/$I139</f>
        <v>0</v>
      </c>
      <c r="U139" s="26">
        <v>0</v>
      </c>
      <c r="V139" s="128">
        <f t="shared" ref="V139" si="964">U139/$I139</f>
        <v>0</v>
      </c>
      <c r="W139" s="26">
        <v>0</v>
      </c>
      <c r="X139" s="128">
        <f t="shared" ref="X139" si="965">W139/$I139</f>
        <v>0</v>
      </c>
      <c r="Y139" s="24">
        <v>0</v>
      </c>
      <c r="Z139" s="128">
        <f t="shared" ref="Z139" si="966">Y139/$I139</f>
        <v>0</v>
      </c>
      <c r="AA139" s="26">
        <v>0</v>
      </c>
      <c r="AB139" s="128">
        <f t="shared" ref="AB139" si="967">AA139/$I139</f>
        <v>0</v>
      </c>
      <c r="AC139" s="26">
        <v>0</v>
      </c>
      <c r="AD139" s="128">
        <f t="shared" ref="AD139" si="968">AC139/$I139</f>
        <v>0</v>
      </c>
    </row>
    <row r="140" spans="1:30" ht="11.25" customHeight="1">
      <c r="A140" s="156"/>
      <c r="B140" s="31">
        <v>118</v>
      </c>
      <c r="C140" s="11" t="s">
        <v>131</v>
      </c>
      <c r="D140" s="12">
        <v>4</v>
      </c>
      <c r="E140" s="13">
        <v>681</v>
      </c>
      <c r="F140" s="14">
        <v>3870</v>
      </c>
      <c r="G140" s="13">
        <v>1567</v>
      </c>
      <c r="H140" s="13">
        <v>6994</v>
      </c>
      <c r="I140" s="13">
        <f t="shared" si="919"/>
        <v>12431</v>
      </c>
      <c r="J140" s="11">
        <v>0</v>
      </c>
      <c r="K140" s="129">
        <f t="shared" si="920"/>
        <v>0</v>
      </c>
      <c r="L140" s="13">
        <v>8926</v>
      </c>
      <c r="M140" s="129">
        <f t="shared" si="920"/>
        <v>0.71804360067573003</v>
      </c>
      <c r="N140" s="31">
        <v>118</v>
      </c>
      <c r="O140" s="15">
        <v>0</v>
      </c>
      <c r="P140" s="129">
        <f t="shared" ref="P140" si="969">O140/$I140</f>
        <v>0</v>
      </c>
      <c r="Q140" s="11">
        <v>0</v>
      </c>
      <c r="R140" s="129">
        <f t="shared" ref="R140" si="970">Q140/$I140</f>
        <v>0</v>
      </c>
      <c r="S140" s="11">
        <v>3505</v>
      </c>
      <c r="T140" s="129">
        <f t="shared" ref="T140" si="971">S140/$I140</f>
        <v>0.28195639932426997</v>
      </c>
      <c r="U140" s="11">
        <v>0</v>
      </c>
      <c r="V140" s="129">
        <f t="shared" ref="V140" si="972">U140/$I140</f>
        <v>0</v>
      </c>
      <c r="W140" s="11">
        <v>0</v>
      </c>
      <c r="X140" s="129">
        <f t="shared" ref="X140" si="973">W140/$I140</f>
        <v>0</v>
      </c>
      <c r="Y140" s="13">
        <v>0</v>
      </c>
      <c r="Z140" s="129">
        <f t="shared" ref="Z140" si="974">Y140/$I140</f>
        <v>0</v>
      </c>
      <c r="AA140" s="11">
        <v>0</v>
      </c>
      <c r="AB140" s="129">
        <f t="shared" ref="AB140" si="975">AA140/$I140</f>
        <v>0</v>
      </c>
      <c r="AC140" s="11">
        <v>0</v>
      </c>
      <c r="AD140" s="129">
        <f t="shared" ref="AD140" si="976">AC140/$I140</f>
        <v>0</v>
      </c>
    </row>
    <row r="141" spans="1:30" ht="11.25" customHeight="1">
      <c r="A141" s="156"/>
      <c r="B141" s="96">
        <v>119</v>
      </c>
      <c r="C141" s="41" t="s">
        <v>132</v>
      </c>
      <c r="D141" s="43">
        <v>1</v>
      </c>
      <c r="E141" s="44">
        <v>101</v>
      </c>
      <c r="F141" s="45">
        <v>0</v>
      </c>
      <c r="G141" s="44">
        <v>312</v>
      </c>
      <c r="H141" s="44">
        <v>2640</v>
      </c>
      <c r="I141" s="44">
        <f t="shared" si="919"/>
        <v>2952</v>
      </c>
      <c r="J141" s="124">
        <v>0</v>
      </c>
      <c r="K141" s="131">
        <f t="shared" si="920"/>
        <v>0</v>
      </c>
      <c r="L141" s="46">
        <v>0</v>
      </c>
      <c r="M141" s="131">
        <f t="shared" si="920"/>
        <v>0</v>
      </c>
      <c r="N141" s="96">
        <v>119</v>
      </c>
      <c r="O141" s="46">
        <v>0</v>
      </c>
      <c r="P141" s="131">
        <f t="shared" ref="P141" si="977">O141/$I141</f>
        <v>0</v>
      </c>
      <c r="Q141" s="124">
        <v>0</v>
      </c>
      <c r="R141" s="131">
        <f t="shared" ref="R141" si="978">Q141/$I141</f>
        <v>0</v>
      </c>
      <c r="S141" s="124">
        <v>2952</v>
      </c>
      <c r="T141" s="131">
        <f t="shared" ref="T141" si="979">S141/$I141</f>
        <v>1</v>
      </c>
      <c r="U141" s="124">
        <v>0</v>
      </c>
      <c r="V141" s="131">
        <f t="shared" ref="V141" si="980">U141/$I141</f>
        <v>0</v>
      </c>
      <c r="W141" s="124">
        <v>0</v>
      </c>
      <c r="X141" s="131">
        <f t="shared" ref="X141" si="981">W141/$I141</f>
        <v>0</v>
      </c>
      <c r="Y141" s="46">
        <v>0</v>
      </c>
      <c r="Z141" s="131">
        <f t="shared" ref="Z141" si="982">Y141/$I141</f>
        <v>0</v>
      </c>
      <c r="AA141" s="124">
        <v>0</v>
      </c>
      <c r="AB141" s="131">
        <f t="shared" ref="AB141" si="983">AA141/$I141</f>
        <v>0</v>
      </c>
      <c r="AC141" s="124">
        <v>0</v>
      </c>
      <c r="AD141" s="131">
        <f t="shared" ref="AD141" si="984">AC141/$I141</f>
        <v>0</v>
      </c>
    </row>
    <row r="142" spans="1:30" ht="11.25" customHeight="1" thickBot="1">
      <c r="A142" s="156"/>
      <c r="B142" s="26">
        <v>120</v>
      </c>
      <c r="C142" s="26" t="s">
        <v>133</v>
      </c>
      <c r="D142" s="23">
        <v>18</v>
      </c>
      <c r="E142" s="24">
        <v>1740</v>
      </c>
      <c r="F142" s="25">
        <v>16583</v>
      </c>
      <c r="G142" s="24">
        <v>12899</v>
      </c>
      <c r="H142" s="24">
        <v>77956</v>
      </c>
      <c r="I142" s="24">
        <f t="shared" si="919"/>
        <v>107438</v>
      </c>
      <c r="J142" s="26">
        <v>0</v>
      </c>
      <c r="K142" s="128">
        <f t="shared" si="920"/>
        <v>0</v>
      </c>
      <c r="L142" s="24">
        <v>7555</v>
      </c>
      <c r="M142" s="128">
        <f t="shared" si="920"/>
        <v>7.0319626203019417E-2</v>
      </c>
      <c r="N142" s="26">
        <v>120</v>
      </c>
      <c r="O142" s="27">
        <v>12734</v>
      </c>
      <c r="P142" s="128">
        <f t="shared" ref="P142:P143" si="985">O142/$I142</f>
        <v>0.11852417208064187</v>
      </c>
      <c r="Q142" s="26">
        <v>0</v>
      </c>
      <c r="R142" s="128">
        <f t="shared" ref="R142:R143" si="986">Q142/$I142</f>
        <v>0</v>
      </c>
      <c r="S142" s="26">
        <v>57667</v>
      </c>
      <c r="T142" s="128">
        <f t="shared" ref="T142:T143" si="987">S142/$I142</f>
        <v>0.53674677488411926</v>
      </c>
      <c r="U142" s="26">
        <v>0</v>
      </c>
      <c r="V142" s="128">
        <f t="shared" ref="V142:V143" si="988">U142/$I142</f>
        <v>0</v>
      </c>
      <c r="W142" s="26">
        <v>0</v>
      </c>
      <c r="X142" s="128">
        <f t="shared" ref="X142:X143" si="989">W142/$I142</f>
        <v>0</v>
      </c>
      <c r="Y142" s="24">
        <v>6292</v>
      </c>
      <c r="Z142" s="128">
        <f t="shared" ref="Z142:Z143" si="990">Y142/$I142</f>
        <v>5.856400900984754E-2</v>
      </c>
      <c r="AA142" s="26">
        <v>23190</v>
      </c>
      <c r="AB142" s="128">
        <f t="shared" ref="AB142:AB143" si="991">AA142/$I142</f>
        <v>0.21584541782237196</v>
      </c>
      <c r="AC142" s="26">
        <v>0</v>
      </c>
      <c r="AD142" s="128">
        <f t="shared" ref="AD142:AD143" si="992">AC142/$I142</f>
        <v>0</v>
      </c>
    </row>
    <row r="143" spans="1:30" ht="11.25" customHeight="1" thickTop="1">
      <c r="A143" s="156"/>
      <c r="B143" s="49"/>
      <c r="C143" s="50" t="s">
        <v>45</v>
      </c>
      <c r="D143" s="51">
        <f>SUM(D134:D142)</f>
        <v>40</v>
      </c>
      <c r="E143" s="52">
        <f t="shared" ref="E143:J143" si="993">SUM(E134:E142)</f>
        <v>5338</v>
      </c>
      <c r="F143" s="52">
        <f t="shared" si="993"/>
        <v>28211</v>
      </c>
      <c r="G143" s="52">
        <f t="shared" si="993"/>
        <v>18342</v>
      </c>
      <c r="H143" s="52">
        <f t="shared" si="993"/>
        <v>121954</v>
      </c>
      <c r="I143" s="52">
        <f t="shared" si="993"/>
        <v>168507</v>
      </c>
      <c r="J143" s="51">
        <f t="shared" si="993"/>
        <v>2365</v>
      </c>
      <c r="K143" s="138">
        <f t="shared" si="920"/>
        <v>1.403502525117651E-2</v>
      </c>
      <c r="L143" s="52">
        <f>SUM(L134:L142)</f>
        <v>33732</v>
      </c>
      <c r="M143" s="138">
        <f t="shared" si="920"/>
        <v>0.20018159482988837</v>
      </c>
      <c r="N143" s="49"/>
      <c r="O143" s="52">
        <f>SUM(O134:O142)</f>
        <v>14473</v>
      </c>
      <c r="P143" s="138">
        <f t="shared" si="985"/>
        <v>8.5889606959948253E-2</v>
      </c>
      <c r="Q143" s="51">
        <f>SUM(Q134:Q142)</f>
        <v>0</v>
      </c>
      <c r="R143" s="138">
        <f t="shared" si="986"/>
        <v>0</v>
      </c>
      <c r="S143" s="51">
        <f>SUM(S134:S142)</f>
        <v>85766</v>
      </c>
      <c r="T143" s="138">
        <f t="shared" si="987"/>
        <v>0.50897588824203144</v>
      </c>
      <c r="U143" s="51">
        <f>SUM(U134:U142)</f>
        <v>0</v>
      </c>
      <c r="V143" s="138">
        <f t="shared" si="988"/>
        <v>0</v>
      </c>
      <c r="W143" s="51">
        <f>SUM(W134:W142)</f>
        <v>0</v>
      </c>
      <c r="X143" s="138">
        <f t="shared" si="989"/>
        <v>0</v>
      </c>
      <c r="Y143" s="51">
        <f>SUM(Y134:Y142)</f>
        <v>8981</v>
      </c>
      <c r="Z143" s="138">
        <f t="shared" si="990"/>
        <v>5.3297489125080859E-2</v>
      </c>
      <c r="AA143" s="51">
        <f>SUM(AA134:AA142)</f>
        <v>23190</v>
      </c>
      <c r="AB143" s="138">
        <f t="shared" si="991"/>
        <v>0.13762039559187453</v>
      </c>
      <c r="AC143" s="51">
        <f>SUM(AC134:AC142)</f>
        <v>0</v>
      </c>
      <c r="AD143" s="138">
        <f t="shared" si="992"/>
        <v>0</v>
      </c>
    </row>
    <row r="144" spans="1:30" ht="11.25" customHeight="1">
      <c r="A144" s="157"/>
      <c r="B144" s="53"/>
      <c r="C144" s="54"/>
      <c r="D144" s="55"/>
      <c r="E144" s="56"/>
      <c r="F144" s="57"/>
      <c r="G144" s="56"/>
      <c r="H144" s="56"/>
      <c r="I144" s="56"/>
      <c r="J144" s="77"/>
      <c r="K144" s="78"/>
      <c r="L144" s="79"/>
      <c r="M144" s="80"/>
      <c r="N144" s="53"/>
      <c r="O144" s="81"/>
      <c r="P144" s="78"/>
      <c r="Q144" s="77"/>
      <c r="R144" s="78"/>
      <c r="S144" s="77"/>
      <c r="T144" s="78"/>
      <c r="U144" s="77"/>
      <c r="V144" s="78"/>
      <c r="W144" s="77"/>
      <c r="X144" s="78"/>
      <c r="Y144" s="79"/>
      <c r="Z144" s="78"/>
      <c r="AA144" s="77"/>
      <c r="AB144" s="78"/>
      <c r="AC144" s="77"/>
      <c r="AD144" s="78"/>
    </row>
    <row r="145" spans="1:30" ht="11.25" customHeight="1">
      <c r="A145" s="155" t="s">
        <v>134</v>
      </c>
      <c r="B145" s="41">
        <v>121</v>
      </c>
      <c r="C145" s="41" t="s">
        <v>135</v>
      </c>
      <c r="D145" s="43">
        <v>4</v>
      </c>
      <c r="E145" s="44">
        <v>1968</v>
      </c>
      <c r="F145" s="45">
        <v>1827</v>
      </c>
      <c r="G145" s="44">
        <v>1437</v>
      </c>
      <c r="H145" s="44">
        <v>21562</v>
      </c>
      <c r="I145" s="44">
        <f t="shared" ref="I145:I154" si="994">SUM(F145:H145)</f>
        <v>24826</v>
      </c>
      <c r="J145" s="41">
        <v>0</v>
      </c>
      <c r="K145" s="131">
        <f t="shared" ref="K145:M158" si="995">J145/$I145</f>
        <v>0</v>
      </c>
      <c r="L145" s="44">
        <v>7843</v>
      </c>
      <c r="M145" s="131">
        <f t="shared" si="995"/>
        <v>0.31591879481189078</v>
      </c>
      <c r="N145" s="7">
        <v>121</v>
      </c>
      <c r="O145" s="46">
        <v>0</v>
      </c>
      <c r="P145" s="131">
        <f t="shared" ref="P145" si="996">O145/$I145</f>
        <v>0</v>
      </c>
      <c r="Q145" s="44">
        <v>0</v>
      </c>
      <c r="R145" s="131">
        <f t="shared" ref="R145" si="997">Q145/$I145</f>
        <v>0</v>
      </c>
      <c r="S145" s="44">
        <v>16317</v>
      </c>
      <c r="T145" s="131">
        <f t="shared" ref="T145" si="998">S145/$I145</f>
        <v>0.6572544912591638</v>
      </c>
      <c r="U145" s="41">
        <v>0</v>
      </c>
      <c r="V145" s="131">
        <f t="shared" ref="V145" si="999">U145/$I145</f>
        <v>0</v>
      </c>
      <c r="W145" s="41">
        <v>0</v>
      </c>
      <c r="X145" s="131">
        <f t="shared" ref="X145" si="1000">W145/$I145</f>
        <v>0</v>
      </c>
      <c r="Y145" s="44">
        <v>561</v>
      </c>
      <c r="Z145" s="131">
        <f t="shared" ref="Z145" si="1001">Y145/$I145</f>
        <v>2.259727704825586E-2</v>
      </c>
      <c r="AA145" s="41">
        <v>105</v>
      </c>
      <c r="AB145" s="131">
        <f t="shared" ref="AB145" si="1002">AA145/$I145</f>
        <v>4.2294368806895999E-3</v>
      </c>
      <c r="AC145" s="41">
        <v>0</v>
      </c>
      <c r="AD145" s="131">
        <f t="shared" ref="AD145" si="1003">AC145/$I145</f>
        <v>0</v>
      </c>
    </row>
    <row r="146" spans="1:30" ht="11.25" customHeight="1">
      <c r="A146" s="156"/>
      <c r="B146" s="7">
        <v>122</v>
      </c>
      <c r="C146" s="82" t="s">
        <v>94</v>
      </c>
      <c r="D146" s="82">
        <v>7</v>
      </c>
      <c r="E146" s="83">
        <v>2870</v>
      </c>
      <c r="F146" s="84">
        <v>871</v>
      </c>
      <c r="G146" s="83">
        <v>4139</v>
      </c>
      <c r="H146" s="83">
        <v>18553</v>
      </c>
      <c r="I146" s="83">
        <f t="shared" si="994"/>
        <v>23563</v>
      </c>
      <c r="J146" s="85">
        <v>0</v>
      </c>
      <c r="K146" s="134">
        <f t="shared" si="995"/>
        <v>0</v>
      </c>
      <c r="L146" s="83">
        <v>4316</v>
      </c>
      <c r="M146" s="134">
        <f t="shared" si="995"/>
        <v>0.18316852692781055</v>
      </c>
      <c r="N146" s="7">
        <v>122</v>
      </c>
      <c r="O146" s="86">
        <v>1778</v>
      </c>
      <c r="P146" s="134">
        <f t="shared" ref="P146" si="1004">O146/$I146</f>
        <v>7.5457284726053564E-2</v>
      </c>
      <c r="Q146" s="85">
        <v>162</v>
      </c>
      <c r="R146" s="134">
        <f t="shared" ref="R146" si="1005">Q146/$I146</f>
        <v>6.8751856724525743E-3</v>
      </c>
      <c r="S146" s="85">
        <v>17307</v>
      </c>
      <c r="T146" s="134">
        <f t="shared" ref="T146" si="1006">S146/$I146</f>
        <v>0.73449900267368329</v>
      </c>
      <c r="U146" s="85">
        <v>0</v>
      </c>
      <c r="V146" s="134">
        <f t="shared" ref="V146" si="1007">U146/$I146</f>
        <v>0</v>
      </c>
      <c r="W146" s="85">
        <v>0</v>
      </c>
      <c r="X146" s="134">
        <f t="shared" ref="X146" si="1008">W146/$I146</f>
        <v>0</v>
      </c>
      <c r="Y146" s="83">
        <v>0</v>
      </c>
      <c r="Z146" s="134">
        <f t="shared" ref="Z146" si="1009">Y146/$I146</f>
        <v>0</v>
      </c>
      <c r="AA146" s="85">
        <v>0</v>
      </c>
      <c r="AB146" s="134">
        <f t="shared" ref="AB146" si="1010">AA146/$I146</f>
        <v>0</v>
      </c>
      <c r="AC146" s="85">
        <v>0</v>
      </c>
      <c r="AD146" s="134">
        <f t="shared" ref="AD146" si="1011">AC146/$I146</f>
        <v>0</v>
      </c>
    </row>
    <row r="147" spans="1:30" ht="11.25" customHeight="1">
      <c r="A147" s="156"/>
      <c r="B147" s="18">
        <v>123</v>
      </c>
      <c r="C147" s="87" t="s">
        <v>136</v>
      </c>
      <c r="D147" s="87">
        <v>5</v>
      </c>
      <c r="E147" s="88">
        <v>766</v>
      </c>
      <c r="F147" s="89">
        <v>921</v>
      </c>
      <c r="G147" s="88">
        <v>1080</v>
      </c>
      <c r="H147" s="88">
        <v>10205</v>
      </c>
      <c r="I147" s="88">
        <f t="shared" si="994"/>
        <v>12206</v>
      </c>
      <c r="J147" s="90">
        <v>0</v>
      </c>
      <c r="K147" s="135">
        <f t="shared" si="995"/>
        <v>0</v>
      </c>
      <c r="L147" s="88">
        <v>71</v>
      </c>
      <c r="M147" s="135">
        <f t="shared" si="995"/>
        <v>5.8168114042274292E-3</v>
      </c>
      <c r="N147" s="11">
        <v>123</v>
      </c>
      <c r="O147" s="91">
        <v>300</v>
      </c>
      <c r="P147" s="135">
        <f t="shared" ref="P147" si="1012">O147/$I147</f>
        <v>2.4578076355890547E-2</v>
      </c>
      <c r="Q147" s="90">
        <v>475</v>
      </c>
      <c r="R147" s="135">
        <f t="shared" ref="R147" si="1013">Q147/$I147</f>
        <v>3.8915287563493363E-2</v>
      </c>
      <c r="S147" s="90">
        <v>11360</v>
      </c>
      <c r="T147" s="135">
        <f t="shared" ref="T147" si="1014">S147/$I147</f>
        <v>0.93068982467638861</v>
      </c>
      <c r="U147" s="90">
        <v>0</v>
      </c>
      <c r="V147" s="135">
        <f t="shared" ref="V147" si="1015">U147/$I147</f>
        <v>0</v>
      </c>
      <c r="W147" s="90">
        <v>0</v>
      </c>
      <c r="X147" s="135">
        <f t="shared" ref="X147" si="1016">W147/$I147</f>
        <v>0</v>
      </c>
      <c r="Y147" s="88">
        <v>0</v>
      </c>
      <c r="Z147" s="135">
        <f t="shared" ref="Z147" si="1017">Y147/$I147</f>
        <v>0</v>
      </c>
      <c r="AA147" s="90">
        <v>0</v>
      </c>
      <c r="AB147" s="135">
        <f t="shared" ref="AB147" si="1018">AA147/$I147</f>
        <v>0</v>
      </c>
      <c r="AC147" s="90">
        <v>0</v>
      </c>
      <c r="AD147" s="135">
        <f t="shared" ref="AD147" si="1019">AC147/$I147</f>
        <v>0</v>
      </c>
    </row>
    <row r="148" spans="1:30" ht="11.25" customHeight="1">
      <c r="A148" s="156"/>
      <c r="B148" s="31">
        <v>124</v>
      </c>
      <c r="C148" s="31" t="s">
        <v>137</v>
      </c>
      <c r="D148" s="32">
        <v>1</v>
      </c>
      <c r="E148" s="33">
        <v>1250</v>
      </c>
      <c r="F148" s="34">
        <v>10000</v>
      </c>
      <c r="G148" s="33">
        <v>10000</v>
      </c>
      <c r="H148" s="33">
        <v>5460</v>
      </c>
      <c r="I148" s="33">
        <f t="shared" si="994"/>
        <v>25460</v>
      </c>
      <c r="J148" s="31">
        <v>0</v>
      </c>
      <c r="K148" s="130">
        <f t="shared" si="995"/>
        <v>0</v>
      </c>
      <c r="L148" s="33">
        <v>0</v>
      </c>
      <c r="M148" s="130">
        <f t="shared" si="995"/>
        <v>0</v>
      </c>
      <c r="N148" s="31">
        <v>124</v>
      </c>
      <c r="O148" s="35">
        <v>0</v>
      </c>
      <c r="P148" s="130">
        <f t="shared" ref="P148" si="1020">O148/$I148</f>
        <v>0</v>
      </c>
      <c r="Q148" s="31">
        <v>0</v>
      </c>
      <c r="R148" s="130">
        <f t="shared" ref="R148" si="1021">Q148/$I148</f>
        <v>0</v>
      </c>
      <c r="S148" s="31">
        <v>0</v>
      </c>
      <c r="T148" s="130">
        <f t="shared" ref="T148" si="1022">S148/$I148</f>
        <v>0</v>
      </c>
      <c r="U148" s="31">
        <v>0</v>
      </c>
      <c r="V148" s="130">
        <f t="shared" ref="V148" si="1023">U148/$I148</f>
        <v>0</v>
      </c>
      <c r="W148" s="31">
        <v>0</v>
      </c>
      <c r="X148" s="130">
        <f t="shared" ref="X148" si="1024">W148/$I148</f>
        <v>0</v>
      </c>
      <c r="Y148" s="33">
        <v>12730</v>
      </c>
      <c r="Z148" s="130">
        <f t="shared" ref="Z148" si="1025">Y148/$I148</f>
        <v>0.5</v>
      </c>
      <c r="AA148" s="31">
        <v>12730</v>
      </c>
      <c r="AB148" s="130">
        <f t="shared" ref="AB148" si="1026">AA148/$I148</f>
        <v>0.5</v>
      </c>
      <c r="AC148" s="31">
        <v>0</v>
      </c>
      <c r="AD148" s="130">
        <f t="shared" ref="AD148" si="1027">AC148/$I148</f>
        <v>0</v>
      </c>
    </row>
    <row r="149" spans="1:30" ht="11.25" customHeight="1">
      <c r="A149" s="156"/>
      <c r="B149" s="26">
        <v>125</v>
      </c>
      <c r="C149" s="26" t="s">
        <v>138</v>
      </c>
      <c r="D149" s="23">
        <v>3</v>
      </c>
      <c r="E149" s="24">
        <v>1289</v>
      </c>
      <c r="F149" s="25">
        <v>850</v>
      </c>
      <c r="G149" s="24">
        <v>700</v>
      </c>
      <c r="H149" s="24">
        <v>8446</v>
      </c>
      <c r="I149" s="24">
        <f t="shared" si="994"/>
        <v>9996</v>
      </c>
      <c r="J149" s="26">
        <v>1050</v>
      </c>
      <c r="K149" s="128">
        <f t="shared" si="995"/>
        <v>0.10504201680672269</v>
      </c>
      <c r="L149" s="24">
        <v>0</v>
      </c>
      <c r="M149" s="128">
        <f t="shared" si="995"/>
        <v>0</v>
      </c>
      <c r="N149" s="26">
        <v>125</v>
      </c>
      <c r="O149" s="27">
        <v>0</v>
      </c>
      <c r="P149" s="128">
        <f t="shared" ref="P149" si="1028">O149/$I149</f>
        <v>0</v>
      </c>
      <c r="Q149" s="26">
        <v>0</v>
      </c>
      <c r="R149" s="128">
        <f t="shared" ref="R149" si="1029">Q149/$I149</f>
        <v>0</v>
      </c>
      <c r="S149" s="26">
        <v>8946</v>
      </c>
      <c r="T149" s="128">
        <f t="shared" ref="T149" si="1030">S149/$I149</f>
        <v>0.89495798319327735</v>
      </c>
      <c r="U149" s="26">
        <v>0</v>
      </c>
      <c r="V149" s="128">
        <f t="shared" ref="V149" si="1031">U149/$I149</f>
        <v>0</v>
      </c>
      <c r="W149" s="26">
        <v>0</v>
      </c>
      <c r="X149" s="128">
        <f t="shared" ref="X149" si="1032">W149/$I149</f>
        <v>0</v>
      </c>
      <c r="Y149" s="24">
        <v>0</v>
      </c>
      <c r="Z149" s="128">
        <f t="shared" ref="Z149" si="1033">Y149/$I149</f>
        <v>0</v>
      </c>
      <c r="AA149" s="26">
        <v>0</v>
      </c>
      <c r="AB149" s="128">
        <f t="shared" ref="AB149" si="1034">AA149/$I149</f>
        <v>0</v>
      </c>
      <c r="AC149" s="26">
        <v>700</v>
      </c>
      <c r="AD149" s="128">
        <f t="shared" ref="AD149" si="1035">AC149/$I149</f>
        <v>7.0028011204481794E-2</v>
      </c>
    </row>
    <row r="150" spans="1:30" ht="11.25" customHeight="1">
      <c r="A150" s="156"/>
      <c r="B150" s="31">
        <v>126</v>
      </c>
      <c r="C150" s="31" t="s">
        <v>139</v>
      </c>
      <c r="D150" s="32">
        <v>1</v>
      </c>
      <c r="E150" s="33">
        <v>151</v>
      </c>
      <c r="F150" s="34">
        <v>600</v>
      </c>
      <c r="G150" s="33">
        <v>0</v>
      </c>
      <c r="H150" s="33">
        <v>802</v>
      </c>
      <c r="I150" s="33">
        <f t="shared" si="994"/>
        <v>1402</v>
      </c>
      <c r="J150" s="31">
        <v>0</v>
      </c>
      <c r="K150" s="130">
        <f t="shared" si="995"/>
        <v>0</v>
      </c>
      <c r="L150" s="33">
        <v>0</v>
      </c>
      <c r="M150" s="130">
        <f t="shared" si="995"/>
        <v>0</v>
      </c>
      <c r="N150" s="31">
        <v>126</v>
      </c>
      <c r="O150" s="35">
        <v>0</v>
      </c>
      <c r="P150" s="130">
        <f t="shared" ref="P150" si="1036">O150/$I150</f>
        <v>0</v>
      </c>
      <c r="Q150" s="31">
        <v>0</v>
      </c>
      <c r="R150" s="130">
        <f t="shared" ref="R150" si="1037">Q150/$I150</f>
        <v>0</v>
      </c>
      <c r="S150" s="31">
        <v>952</v>
      </c>
      <c r="T150" s="130">
        <f t="shared" ref="T150" si="1038">S150/$I150</f>
        <v>0.67902995720399428</v>
      </c>
      <c r="U150" s="31">
        <v>0</v>
      </c>
      <c r="V150" s="130">
        <f t="shared" ref="V150" si="1039">U150/$I150</f>
        <v>0</v>
      </c>
      <c r="W150" s="31">
        <v>0</v>
      </c>
      <c r="X150" s="130">
        <f t="shared" ref="X150" si="1040">W150/$I150</f>
        <v>0</v>
      </c>
      <c r="Y150" s="33">
        <v>450</v>
      </c>
      <c r="Z150" s="130">
        <f t="shared" ref="Z150" si="1041">Y150/$I150</f>
        <v>0.32097004279600572</v>
      </c>
      <c r="AA150" s="31">
        <v>0</v>
      </c>
      <c r="AB150" s="130">
        <f t="shared" ref="AB150" si="1042">AA150/$I150</f>
        <v>0</v>
      </c>
      <c r="AC150" s="31">
        <v>0</v>
      </c>
      <c r="AD150" s="130">
        <f t="shared" ref="AD150" si="1043">AC150/$I150</f>
        <v>0</v>
      </c>
    </row>
    <row r="151" spans="1:30" ht="11.25" customHeight="1">
      <c r="A151" s="156"/>
      <c r="B151" s="26">
        <v>127</v>
      </c>
      <c r="C151" s="26" t="s">
        <v>140</v>
      </c>
      <c r="D151" s="23">
        <v>2</v>
      </c>
      <c r="E151" s="24">
        <v>220</v>
      </c>
      <c r="F151" s="25">
        <v>407</v>
      </c>
      <c r="G151" s="24">
        <v>2842</v>
      </c>
      <c r="H151" s="24">
        <v>7230</v>
      </c>
      <c r="I151" s="24">
        <f t="shared" si="994"/>
        <v>10479</v>
      </c>
      <c r="J151" s="26">
        <v>0</v>
      </c>
      <c r="K151" s="128">
        <f t="shared" si="995"/>
        <v>0</v>
      </c>
      <c r="L151" s="24">
        <v>0</v>
      </c>
      <c r="M151" s="128">
        <f t="shared" si="995"/>
        <v>0</v>
      </c>
      <c r="N151" s="26">
        <v>127</v>
      </c>
      <c r="O151" s="27">
        <v>0</v>
      </c>
      <c r="P151" s="128">
        <f t="shared" ref="P151" si="1044">O151/$I151</f>
        <v>0</v>
      </c>
      <c r="Q151" s="26">
        <v>0</v>
      </c>
      <c r="R151" s="128">
        <f t="shared" ref="R151" si="1045">Q151/$I151</f>
        <v>0</v>
      </c>
      <c r="S151" s="26">
        <v>9074</v>
      </c>
      <c r="T151" s="128">
        <f t="shared" ref="T151" si="1046">S151/$I151</f>
        <v>0.86592232083214049</v>
      </c>
      <c r="U151" s="26">
        <v>0</v>
      </c>
      <c r="V151" s="128">
        <f t="shared" ref="V151" si="1047">U151/$I151</f>
        <v>0</v>
      </c>
      <c r="W151" s="26">
        <v>0</v>
      </c>
      <c r="X151" s="128">
        <f t="shared" ref="X151" si="1048">W151/$I151</f>
        <v>0</v>
      </c>
      <c r="Y151" s="24">
        <v>950</v>
      </c>
      <c r="Z151" s="128">
        <f t="shared" ref="Z151" si="1049">Y151/$I151</f>
        <v>9.0657505487164808E-2</v>
      </c>
      <c r="AA151" s="26">
        <v>455</v>
      </c>
      <c r="AB151" s="128">
        <f t="shared" ref="AB151" si="1050">AA151/$I151</f>
        <v>4.3420173680694722E-2</v>
      </c>
      <c r="AC151" s="26">
        <v>0</v>
      </c>
      <c r="AD151" s="128">
        <f t="shared" ref="AD151" si="1051">AC151/$I151</f>
        <v>0</v>
      </c>
    </row>
    <row r="152" spans="1:30" ht="11.25" customHeight="1">
      <c r="A152" s="156"/>
      <c r="B152" s="18">
        <v>128</v>
      </c>
      <c r="C152" s="26" t="s">
        <v>141</v>
      </c>
      <c r="D152" s="23">
        <v>5</v>
      </c>
      <c r="E152" s="24">
        <v>259</v>
      </c>
      <c r="F152" s="25">
        <v>1370</v>
      </c>
      <c r="G152" s="24">
        <v>10</v>
      </c>
      <c r="H152" s="24">
        <v>8509</v>
      </c>
      <c r="I152" s="24">
        <f t="shared" si="994"/>
        <v>9889</v>
      </c>
      <c r="J152" s="26">
        <v>0</v>
      </c>
      <c r="K152" s="128">
        <f t="shared" si="995"/>
        <v>0</v>
      </c>
      <c r="L152" s="24">
        <v>0</v>
      </c>
      <c r="M152" s="128">
        <f t="shared" si="995"/>
        <v>0</v>
      </c>
      <c r="N152" s="18">
        <v>128</v>
      </c>
      <c r="O152" s="27">
        <v>0</v>
      </c>
      <c r="P152" s="128">
        <f t="shared" ref="P152" si="1052">O152/$I152</f>
        <v>0</v>
      </c>
      <c r="Q152" s="26">
        <v>0</v>
      </c>
      <c r="R152" s="128">
        <f t="shared" ref="R152" si="1053">Q152/$I152</f>
        <v>0</v>
      </c>
      <c r="S152" s="26">
        <v>9889</v>
      </c>
      <c r="T152" s="128">
        <f t="shared" ref="T152" si="1054">S152/$I152</f>
        <v>1</v>
      </c>
      <c r="U152" s="26">
        <v>0</v>
      </c>
      <c r="V152" s="128">
        <f t="shared" ref="V152" si="1055">U152/$I152</f>
        <v>0</v>
      </c>
      <c r="W152" s="26">
        <v>0</v>
      </c>
      <c r="X152" s="128">
        <f t="shared" ref="X152" si="1056">W152/$I152</f>
        <v>0</v>
      </c>
      <c r="Y152" s="24">
        <v>0</v>
      </c>
      <c r="Z152" s="128">
        <f t="shared" ref="Z152" si="1057">Y152/$I152</f>
        <v>0</v>
      </c>
      <c r="AA152" s="26">
        <v>0</v>
      </c>
      <c r="AB152" s="128">
        <f t="shared" ref="AB152" si="1058">AA152/$I152</f>
        <v>0</v>
      </c>
      <c r="AC152" s="26">
        <v>0</v>
      </c>
      <c r="AD152" s="128">
        <f t="shared" ref="AD152" si="1059">AC152/$I152</f>
        <v>0</v>
      </c>
    </row>
    <row r="153" spans="1:30" ht="11.25" customHeight="1">
      <c r="A153" s="156"/>
      <c r="B153" s="18">
        <v>129</v>
      </c>
      <c r="C153" s="18" t="s">
        <v>142</v>
      </c>
      <c r="D153" s="19">
        <v>2</v>
      </c>
      <c r="E153" s="20">
        <v>63</v>
      </c>
      <c r="F153" s="21">
        <v>412</v>
      </c>
      <c r="G153" s="20">
        <v>11</v>
      </c>
      <c r="H153" s="20">
        <v>2416</v>
      </c>
      <c r="I153" s="20">
        <f t="shared" si="994"/>
        <v>2839</v>
      </c>
      <c r="J153" s="18">
        <v>0</v>
      </c>
      <c r="K153" s="127">
        <f t="shared" si="995"/>
        <v>0</v>
      </c>
      <c r="L153" s="20">
        <v>0</v>
      </c>
      <c r="M153" s="127">
        <f t="shared" si="995"/>
        <v>0</v>
      </c>
      <c r="N153" s="18">
        <v>129</v>
      </c>
      <c r="O153" s="22">
        <v>0</v>
      </c>
      <c r="P153" s="127">
        <f t="shared" ref="P153" si="1060">O153/$I153</f>
        <v>0</v>
      </c>
      <c r="Q153" s="18">
        <v>0</v>
      </c>
      <c r="R153" s="127">
        <f t="shared" ref="R153" si="1061">Q153/$I153</f>
        <v>0</v>
      </c>
      <c r="S153" s="18">
        <v>2839</v>
      </c>
      <c r="T153" s="127">
        <f t="shared" ref="T153" si="1062">S153/$I153</f>
        <v>1</v>
      </c>
      <c r="U153" s="18">
        <v>0</v>
      </c>
      <c r="V153" s="127">
        <f t="shared" ref="V153" si="1063">U153/$I153</f>
        <v>0</v>
      </c>
      <c r="W153" s="18">
        <v>0</v>
      </c>
      <c r="X153" s="127">
        <f t="shared" ref="X153" si="1064">W153/$I153</f>
        <v>0</v>
      </c>
      <c r="Y153" s="20">
        <v>0</v>
      </c>
      <c r="Z153" s="127">
        <f t="shared" ref="Z153" si="1065">Y153/$I153</f>
        <v>0</v>
      </c>
      <c r="AA153" s="18">
        <v>0</v>
      </c>
      <c r="AB153" s="127">
        <f t="shared" ref="AB153" si="1066">AA153/$I153</f>
        <v>0</v>
      </c>
      <c r="AC153" s="18">
        <v>0</v>
      </c>
      <c r="AD153" s="127">
        <f t="shared" ref="AD153" si="1067">AC153/$I153</f>
        <v>0</v>
      </c>
    </row>
    <row r="154" spans="1:30" ht="11.25" customHeight="1">
      <c r="A154" s="156"/>
      <c r="B154" s="31">
        <v>130</v>
      </c>
      <c r="C154" s="31" t="s">
        <v>143</v>
      </c>
      <c r="D154" s="32">
        <v>1</v>
      </c>
      <c r="E154" s="33">
        <v>30</v>
      </c>
      <c r="F154" s="34">
        <v>618</v>
      </c>
      <c r="G154" s="33">
        <v>0</v>
      </c>
      <c r="H154" s="33">
        <v>1088</v>
      </c>
      <c r="I154" s="33">
        <f t="shared" si="994"/>
        <v>1706</v>
      </c>
      <c r="J154" s="31">
        <v>0</v>
      </c>
      <c r="K154" s="130">
        <f t="shared" si="995"/>
        <v>0</v>
      </c>
      <c r="L154" s="33">
        <v>0</v>
      </c>
      <c r="M154" s="130">
        <f t="shared" si="995"/>
        <v>0</v>
      </c>
      <c r="N154" s="31">
        <v>130</v>
      </c>
      <c r="O154" s="35">
        <v>0</v>
      </c>
      <c r="P154" s="130">
        <f t="shared" ref="P154" si="1068">O154/$I154</f>
        <v>0</v>
      </c>
      <c r="Q154" s="31">
        <v>0</v>
      </c>
      <c r="R154" s="130">
        <f t="shared" ref="R154" si="1069">Q154/$I154</f>
        <v>0</v>
      </c>
      <c r="S154" s="31">
        <v>1706</v>
      </c>
      <c r="T154" s="130">
        <f t="shared" ref="T154" si="1070">S154/$I154</f>
        <v>1</v>
      </c>
      <c r="U154" s="31">
        <v>0</v>
      </c>
      <c r="V154" s="130">
        <f t="shared" ref="V154" si="1071">U154/$I154</f>
        <v>0</v>
      </c>
      <c r="W154" s="31">
        <v>0</v>
      </c>
      <c r="X154" s="130">
        <f t="shared" ref="X154" si="1072">W154/$I154</f>
        <v>0</v>
      </c>
      <c r="Y154" s="33">
        <v>0</v>
      </c>
      <c r="Z154" s="130">
        <f t="shared" ref="Z154" si="1073">Y154/$I154</f>
        <v>0</v>
      </c>
      <c r="AA154" s="31">
        <v>0</v>
      </c>
      <c r="AB154" s="130">
        <f t="shared" ref="AB154" si="1074">AA154/$I154</f>
        <v>0</v>
      </c>
      <c r="AC154" s="31">
        <v>0</v>
      </c>
      <c r="AD154" s="130">
        <f t="shared" ref="AD154" si="1075">AC154/$I154</f>
        <v>0</v>
      </c>
    </row>
    <row r="155" spans="1:30" ht="11.25" customHeight="1" thickBot="1">
      <c r="A155" s="156"/>
      <c r="B155" s="26">
        <v>131</v>
      </c>
      <c r="C155" s="26" t="s">
        <v>162</v>
      </c>
      <c r="D155" s="23">
        <v>22</v>
      </c>
      <c r="E155" s="24">
        <v>1432</v>
      </c>
      <c r="F155" s="25">
        <v>19629</v>
      </c>
      <c r="G155" s="24">
        <v>3729</v>
      </c>
      <c r="H155" s="24">
        <v>41626</v>
      </c>
      <c r="I155" s="24">
        <f>SUM(F155:H155)</f>
        <v>64984</v>
      </c>
      <c r="J155" s="26">
        <v>2198</v>
      </c>
      <c r="K155" s="128">
        <f t="shared" si="995"/>
        <v>3.3823710451803518E-2</v>
      </c>
      <c r="L155" s="24">
        <v>0</v>
      </c>
      <c r="M155" s="128">
        <f t="shared" si="995"/>
        <v>0</v>
      </c>
      <c r="N155" s="26">
        <v>131</v>
      </c>
      <c r="O155" s="27">
        <v>0</v>
      </c>
      <c r="P155" s="128">
        <f t="shared" ref="P155:P156" si="1076">O155/$I155</f>
        <v>0</v>
      </c>
      <c r="Q155" s="26">
        <v>0</v>
      </c>
      <c r="R155" s="128">
        <f t="shared" ref="R155:R156" si="1077">Q155/$I155</f>
        <v>0</v>
      </c>
      <c r="S155" s="26">
        <v>41758</v>
      </c>
      <c r="T155" s="128">
        <f t="shared" ref="T155:T156" si="1078">S155/$I155</f>
        <v>0.64258894497106978</v>
      </c>
      <c r="U155" s="26">
        <v>0</v>
      </c>
      <c r="V155" s="128">
        <f t="shared" ref="V155:V156" si="1079">U155/$I155</f>
        <v>0</v>
      </c>
      <c r="W155" s="26">
        <v>0</v>
      </c>
      <c r="X155" s="128">
        <f t="shared" ref="X155:X156" si="1080">W155/$I155</f>
        <v>0</v>
      </c>
      <c r="Y155" s="24">
        <v>20931</v>
      </c>
      <c r="Z155" s="128">
        <f t="shared" ref="Z155:Z156" si="1081">Y155/$I155</f>
        <v>0.32209466945709714</v>
      </c>
      <c r="AA155" s="26">
        <v>97</v>
      </c>
      <c r="AB155" s="128">
        <f t="shared" ref="AB155:AB156" si="1082">AA155/$I155</f>
        <v>1.4926751200295457E-3</v>
      </c>
      <c r="AC155" s="26">
        <v>8289</v>
      </c>
      <c r="AD155" s="128">
        <f t="shared" ref="AD155:AD156" si="1083">AC155/$I155</f>
        <v>0.12755447494767944</v>
      </c>
    </row>
    <row r="156" spans="1:30" ht="11.25" customHeight="1" thickTop="1">
      <c r="A156" s="156"/>
      <c r="B156" s="49"/>
      <c r="C156" s="50" t="s">
        <v>45</v>
      </c>
      <c r="D156" s="51">
        <f>SUM(D145:D155)</f>
        <v>53</v>
      </c>
      <c r="E156" s="52">
        <f t="shared" ref="E156:J156" si="1084">SUM(E145:E155)</f>
        <v>10298</v>
      </c>
      <c r="F156" s="52">
        <f t="shared" si="1084"/>
        <v>37505</v>
      </c>
      <c r="G156" s="52">
        <f t="shared" si="1084"/>
        <v>23948</v>
      </c>
      <c r="H156" s="52">
        <f t="shared" si="1084"/>
        <v>125897</v>
      </c>
      <c r="I156" s="52">
        <f t="shared" si="1084"/>
        <v>187350</v>
      </c>
      <c r="J156" s="51">
        <f t="shared" si="1084"/>
        <v>3248</v>
      </c>
      <c r="K156" s="138">
        <f t="shared" si="995"/>
        <v>1.7336535895382973E-2</v>
      </c>
      <c r="L156" s="52">
        <f>SUM(L145:L155)</f>
        <v>12230</v>
      </c>
      <c r="M156" s="138">
        <f t="shared" si="995"/>
        <v>6.527888977848946E-2</v>
      </c>
      <c r="N156" s="49"/>
      <c r="O156" s="52">
        <f>SUM(O145:O155)</f>
        <v>2078</v>
      </c>
      <c r="P156" s="138">
        <f t="shared" si="1076"/>
        <v>1.1091539898585535E-2</v>
      </c>
      <c r="Q156" s="51">
        <f>SUM(Q145:Q155)</f>
        <v>637</v>
      </c>
      <c r="R156" s="138">
        <f t="shared" si="1077"/>
        <v>3.4000533760341605E-3</v>
      </c>
      <c r="S156" s="51">
        <f>SUM(S145:S155)</f>
        <v>120148</v>
      </c>
      <c r="T156" s="138">
        <f t="shared" si="1078"/>
        <v>0.64130237523352018</v>
      </c>
      <c r="U156" s="51">
        <f>SUM(U145:U155)</f>
        <v>0</v>
      </c>
      <c r="V156" s="138">
        <f t="shared" si="1079"/>
        <v>0</v>
      </c>
      <c r="W156" s="51">
        <f>SUM(W145:W155)</f>
        <v>0</v>
      </c>
      <c r="X156" s="138">
        <f t="shared" si="1080"/>
        <v>0</v>
      </c>
      <c r="Y156" s="51">
        <f>SUM(Y145:Y155)</f>
        <v>35622</v>
      </c>
      <c r="Z156" s="138">
        <f t="shared" si="1081"/>
        <v>0.19013610888710969</v>
      </c>
      <c r="AA156" s="51">
        <f>SUM(AA145:AA155)</f>
        <v>13387</v>
      </c>
      <c r="AB156" s="138">
        <f t="shared" si="1082"/>
        <v>7.1454496930878034E-2</v>
      </c>
      <c r="AC156" s="51">
        <f>SUM(AC145:AC155)</f>
        <v>8989</v>
      </c>
      <c r="AD156" s="138">
        <f t="shared" si="1083"/>
        <v>4.7979717107018947E-2</v>
      </c>
    </row>
    <row r="157" spans="1:30" ht="11.25" customHeight="1" thickBot="1">
      <c r="A157" s="117"/>
      <c r="B157" s="97"/>
      <c r="C157" s="98"/>
      <c r="D157" s="99"/>
      <c r="E157" s="100"/>
      <c r="F157" s="101"/>
      <c r="G157" s="100"/>
      <c r="H157" s="100"/>
      <c r="I157" s="100"/>
      <c r="J157" s="102"/>
      <c r="K157" s="103"/>
      <c r="L157" s="100"/>
      <c r="M157" s="104"/>
      <c r="N157" s="97"/>
      <c r="O157" s="105"/>
      <c r="P157" s="103"/>
      <c r="Q157" s="102"/>
      <c r="R157" s="103"/>
      <c r="S157" s="102"/>
      <c r="T157" s="103"/>
      <c r="U157" s="102"/>
      <c r="V157" s="103"/>
      <c r="W157" s="102"/>
      <c r="X157" s="103"/>
      <c r="Y157" s="100"/>
      <c r="Z157" s="103"/>
      <c r="AA157" s="102"/>
      <c r="AB157" s="103"/>
      <c r="AC157" s="102"/>
      <c r="AD157" s="102"/>
    </row>
    <row r="158" spans="1:30" ht="11.25" customHeight="1" thickTop="1">
      <c r="A158" s="118" t="s">
        <v>144</v>
      </c>
      <c r="B158" s="106"/>
      <c r="C158" s="107" t="s">
        <v>45</v>
      </c>
      <c r="D158" s="108">
        <f>D33+D38+D56+D79+D92+D113+D122+D132+D143+D156</f>
        <v>766</v>
      </c>
      <c r="E158" s="108">
        <f t="shared" ref="E158:J158" si="1085">E33+E38+E56+E79+E92+E113+E122+E132+E143+E156</f>
        <v>98482.7</v>
      </c>
      <c r="F158" s="108">
        <f t="shared" si="1085"/>
        <v>418984.8</v>
      </c>
      <c r="G158" s="108">
        <f t="shared" si="1085"/>
        <v>366067</v>
      </c>
      <c r="H158" s="108">
        <f t="shared" si="1085"/>
        <v>2325341.7199999997</v>
      </c>
      <c r="I158" s="108">
        <f t="shared" si="1085"/>
        <v>3110393.52</v>
      </c>
      <c r="J158" s="108">
        <f t="shared" si="1085"/>
        <v>53815.3</v>
      </c>
      <c r="K158" s="140">
        <f t="shared" si="995"/>
        <v>1.7301765726415223E-2</v>
      </c>
      <c r="L158" s="108">
        <f>L33+L38+L56+L79+L92+L113+L122+L132+L143+L156</f>
        <v>701029.2</v>
      </c>
      <c r="M158" s="140">
        <f t="shared" si="995"/>
        <v>0.22538279979441314</v>
      </c>
      <c r="N158" s="106"/>
      <c r="O158" s="108">
        <f>O33+O38+O56+O79+O92+O113+O122+O132+O143+O156</f>
        <v>150717.41999999998</v>
      </c>
      <c r="P158" s="140">
        <f t="shared" ref="P158" si="1086">O158/$I158</f>
        <v>4.8456061598276472E-2</v>
      </c>
      <c r="Q158" s="108">
        <f>Q33+Q38+Q56+Q79+Q92+Q113+Q122+Q132+Q143+Q156</f>
        <v>22030.5</v>
      </c>
      <c r="R158" s="140">
        <f t="shared" ref="R158" si="1087">Q158/$I158</f>
        <v>7.0828658362174059E-3</v>
      </c>
      <c r="S158" s="108">
        <f>S33+S38+S56+S79+S92+S113+S122+S132+S143+S156</f>
        <v>1728179</v>
      </c>
      <c r="T158" s="140">
        <f t="shared" ref="T158" si="1088">S158/$I158</f>
        <v>0.55561426195358077</v>
      </c>
      <c r="U158" s="108">
        <f>U33+U38+U56+U79+U92+U113+U122+U132+U143+U156</f>
        <v>1456</v>
      </c>
      <c r="V158" s="140">
        <f t="shared" ref="V158" si="1089">U158/$I158</f>
        <v>4.6810797110971347E-4</v>
      </c>
      <c r="W158" s="108">
        <f>W33+W38+W56+W79+W92+W113+W122+W132+W143+W156</f>
        <v>0</v>
      </c>
      <c r="X158" s="140">
        <f t="shared" ref="X158" si="1090">W158/$I158</f>
        <v>0</v>
      </c>
      <c r="Y158" s="108">
        <f>Y33+Y38+Y56+Y79+Y92+Y113+Y122+Y132+Y143+Y156</f>
        <v>321845.3</v>
      </c>
      <c r="Z158" s="140">
        <f t="shared" ref="Z158" si="1091">Y158/$I158</f>
        <v>0.10347414175425622</v>
      </c>
      <c r="AA158" s="108">
        <f>AA33+AA38+AA56+AA79+AA92+AA113+AA122+AA132+AA143+AA156</f>
        <v>131320.79999999999</v>
      </c>
      <c r="AB158" s="140">
        <f t="shared" ref="AB158" si="1092">AA158/$I158</f>
        <v>4.2219995365731081E-2</v>
      </c>
      <c r="AC158" s="137">
        <f>AC33+AC38+AC56+AC79+AC92+AC113+AC122+AC132+AC143+AC156</f>
        <v>154683.19999999998</v>
      </c>
      <c r="AD158" s="140">
        <f t="shared" ref="AD158" si="1093">AC158/$I158</f>
        <v>4.9731070684586556E-2</v>
      </c>
    </row>
    <row r="159" spans="1:30" ht="11.25" customHeight="1">
      <c r="AC159" s="109"/>
    </row>
    <row r="160" spans="1:30" ht="11.25" customHeight="1"/>
    <row r="161" spans="9:9" ht="11.25" customHeight="1">
      <c r="I161" s="114"/>
    </row>
    <row r="162" spans="9:9" ht="11.25" customHeight="1"/>
    <row r="163" spans="9:9" ht="11.25" customHeight="1"/>
    <row r="164" spans="9:9" ht="11.25" customHeight="1"/>
    <row r="165" spans="9:9" ht="11.25" customHeight="1"/>
  </sheetData>
  <mergeCells count="30">
    <mergeCell ref="AC3:AD5"/>
    <mergeCell ref="J4:K5"/>
    <mergeCell ref="L4:M5"/>
    <mergeCell ref="O4:P5"/>
    <mergeCell ref="Q4:R5"/>
    <mergeCell ref="S4:T5"/>
    <mergeCell ref="A35:A39"/>
    <mergeCell ref="H3:H6"/>
    <mergeCell ref="I3:I6"/>
    <mergeCell ref="J3:M3"/>
    <mergeCell ref="O3:AB3"/>
    <mergeCell ref="A3:A6"/>
    <mergeCell ref="B3:B6"/>
    <mergeCell ref="C3:C6"/>
    <mergeCell ref="D3:E5"/>
    <mergeCell ref="F3:F6"/>
    <mergeCell ref="G3:G6"/>
    <mergeCell ref="U4:V5"/>
    <mergeCell ref="W4:X5"/>
    <mergeCell ref="Y4:Z5"/>
    <mergeCell ref="AA4:AB5"/>
    <mergeCell ref="A7:A34"/>
    <mergeCell ref="A134:A144"/>
    <mergeCell ref="A145:A156"/>
    <mergeCell ref="A40:A57"/>
    <mergeCell ref="A58:A80"/>
    <mergeCell ref="A81:A93"/>
    <mergeCell ref="A94:A114"/>
    <mergeCell ref="A115:A123"/>
    <mergeCell ref="A124:A133"/>
  </mergeCells>
  <phoneticPr fontId="4"/>
  <pageMargins left="0.70866141732283472" right="0.19685039370078741" top="0.59055118110236227" bottom="0.59055118110236227" header="0.51181102362204722" footer="0.51181102362204722"/>
  <pageSetup paperSize="9" scale="84" fitToWidth="2" fitToHeight="0" pageOrder="overThenDown" orientation="portrait" errors="dash" r:id="rId1"/>
  <headerFooter alignWithMargins="0"/>
  <rowBreaks count="1" manualBreakCount="1">
    <brk id="80" max="30" man="1"/>
  </rowBreaks>
  <colBreaks count="1" manualBreakCount="1">
    <brk id="13" max="1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29</vt:lpstr>
      <vt:lpstr>'29'!Print_Area</vt:lpstr>
      <vt:lpstr>'29'!Print_Titles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2019-06-18T00:23:26Z</cp:lastPrinted>
  <dcterms:created xsi:type="dcterms:W3CDTF">2017-03-15T23:59:19Z</dcterms:created>
  <dcterms:modified xsi:type="dcterms:W3CDTF">2019-06-18T00:23:29Z</dcterms:modified>
</cp:coreProperties>
</file>