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★重要★過去データ（削除するときは係要相談）\04調査・照会\01　国依頼調査\01水道統計\03　長野県の水道\H29(29.4.1～H30.3.31)\最終確認終了(過程入り)\"/>
    </mc:Choice>
  </mc:AlternateContent>
  <bookViews>
    <workbookView xWindow="0" yWindow="0" windowWidth="20490" windowHeight="7650"/>
  </bookViews>
  <sheets>
    <sheet name="29" sheetId="1" r:id="rId1"/>
  </sheets>
  <definedNames>
    <definedName name="_xlnm.Print_Area" localSheetId="0">'29'!$A$1:$L$86</definedName>
    <definedName name="_xlnm.Print_Titles" localSheetId="0">'29'!$1:$4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L46" i="1" l="1"/>
  <c r="L45" i="1"/>
  <c r="L44" i="1"/>
  <c r="L43" i="1"/>
  <c r="J46" i="1"/>
  <c r="J45" i="1"/>
  <c r="J44" i="1"/>
  <c r="J43" i="1"/>
  <c r="F45" i="1"/>
  <c r="F44" i="1"/>
  <c r="F43" i="1"/>
  <c r="D84" i="1" l="1"/>
  <c r="D77" i="1"/>
  <c r="D66" i="1"/>
  <c r="D60" i="1"/>
  <c r="D51" i="1"/>
  <c r="D48" i="1"/>
  <c r="D40" i="1"/>
  <c r="D30" i="1"/>
  <c r="D17" i="1"/>
  <c r="D12" i="1"/>
  <c r="F5" i="1" l="1"/>
  <c r="H5" i="1"/>
  <c r="J5" i="1"/>
  <c r="L5" i="1"/>
  <c r="F6" i="1"/>
  <c r="H6" i="1"/>
  <c r="J6" i="1"/>
  <c r="L6" i="1"/>
  <c r="F7" i="1"/>
  <c r="H7" i="1"/>
  <c r="J7" i="1"/>
  <c r="L7" i="1"/>
  <c r="F8" i="1"/>
  <c r="H8" i="1"/>
  <c r="J8" i="1"/>
  <c r="L8" i="1"/>
  <c r="F9" i="1"/>
  <c r="H9" i="1"/>
  <c r="J9" i="1"/>
  <c r="L9" i="1"/>
  <c r="F10" i="1"/>
  <c r="H10" i="1"/>
  <c r="J10" i="1"/>
  <c r="L10" i="1"/>
  <c r="F11" i="1"/>
  <c r="H11" i="1"/>
  <c r="J11" i="1"/>
  <c r="L11" i="1"/>
  <c r="E12" i="1"/>
  <c r="F12" i="1" s="1"/>
  <c r="G12" i="1"/>
  <c r="H12" i="1" s="1"/>
  <c r="I12" i="1"/>
  <c r="J12" i="1" s="1"/>
  <c r="K12" i="1"/>
  <c r="L12" i="1" s="1"/>
  <c r="F14" i="1"/>
  <c r="H14" i="1"/>
  <c r="J14" i="1"/>
  <c r="L14" i="1"/>
  <c r="F16" i="1"/>
  <c r="H16" i="1"/>
  <c r="J16" i="1"/>
  <c r="L16" i="1"/>
  <c r="F15" i="1"/>
  <c r="H15" i="1"/>
  <c r="J15" i="1"/>
  <c r="L15" i="1"/>
  <c r="E17" i="1"/>
  <c r="F17" i="1" s="1"/>
  <c r="G17" i="1"/>
  <c r="H17" i="1" s="1"/>
  <c r="I17" i="1"/>
  <c r="J17" i="1" s="1"/>
  <c r="K17" i="1"/>
  <c r="L17" i="1" s="1"/>
  <c r="F19" i="1"/>
  <c r="H19" i="1"/>
  <c r="J19" i="1"/>
  <c r="L19" i="1"/>
  <c r="F20" i="1"/>
  <c r="H20" i="1"/>
  <c r="J20" i="1"/>
  <c r="L20" i="1"/>
  <c r="F21" i="1"/>
  <c r="H21" i="1"/>
  <c r="J21" i="1"/>
  <c r="L21" i="1"/>
  <c r="F22" i="1"/>
  <c r="H22" i="1"/>
  <c r="J22" i="1"/>
  <c r="L22" i="1"/>
  <c r="F23" i="1"/>
  <c r="H23" i="1"/>
  <c r="J23" i="1"/>
  <c r="L23" i="1"/>
  <c r="F24" i="1"/>
  <c r="H24" i="1"/>
  <c r="J24" i="1"/>
  <c r="L24" i="1"/>
  <c r="F25" i="1"/>
  <c r="H25" i="1"/>
  <c r="J25" i="1"/>
  <c r="L25" i="1"/>
  <c r="F26" i="1"/>
  <c r="H26" i="1"/>
  <c r="J26" i="1"/>
  <c r="L26" i="1"/>
  <c r="F27" i="1"/>
  <c r="H27" i="1"/>
  <c r="J27" i="1"/>
  <c r="L27" i="1"/>
  <c r="F28" i="1"/>
  <c r="H28" i="1"/>
  <c r="J28" i="1"/>
  <c r="L28" i="1"/>
  <c r="F29" i="1"/>
  <c r="H29" i="1"/>
  <c r="J29" i="1"/>
  <c r="L29" i="1"/>
  <c r="E30" i="1"/>
  <c r="F30" i="1" s="1"/>
  <c r="G30" i="1"/>
  <c r="H30" i="1" s="1"/>
  <c r="I30" i="1"/>
  <c r="J30" i="1" s="1"/>
  <c r="K30" i="1"/>
  <c r="L30" i="1" s="1"/>
  <c r="F32" i="1"/>
  <c r="H32" i="1"/>
  <c r="J32" i="1"/>
  <c r="L32" i="1"/>
  <c r="F33" i="1"/>
  <c r="H33" i="1"/>
  <c r="J33" i="1"/>
  <c r="L33" i="1"/>
  <c r="F34" i="1"/>
  <c r="H34" i="1"/>
  <c r="J34" i="1"/>
  <c r="L34" i="1"/>
  <c r="F35" i="1"/>
  <c r="H35" i="1"/>
  <c r="J35" i="1"/>
  <c r="L35" i="1"/>
  <c r="F36" i="1"/>
  <c r="H36" i="1"/>
  <c r="J36" i="1"/>
  <c r="L36" i="1"/>
  <c r="F37" i="1"/>
  <c r="H37" i="1"/>
  <c r="J37" i="1"/>
  <c r="L37" i="1"/>
  <c r="F38" i="1"/>
  <c r="H38" i="1"/>
  <c r="J38" i="1"/>
  <c r="L38" i="1"/>
  <c r="F39" i="1"/>
  <c r="H39" i="1"/>
  <c r="J39" i="1"/>
  <c r="L39" i="1"/>
  <c r="E40" i="1"/>
  <c r="F40" i="1" s="1"/>
  <c r="G40" i="1"/>
  <c r="H40" i="1" s="1"/>
  <c r="I40" i="1"/>
  <c r="J40" i="1" s="1"/>
  <c r="K40" i="1"/>
  <c r="F42" i="1"/>
  <c r="H42" i="1"/>
  <c r="J42" i="1"/>
  <c r="L42" i="1"/>
  <c r="F46" i="1"/>
  <c r="F47" i="1"/>
  <c r="J47" i="1"/>
  <c r="L47" i="1"/>
  <c r="E48" i="1"/>
  <c r="F48" i="1" s="1"/>
  <c r="G48" i="1"/>
  <c r="H48" i="1" s="1"/>
  <c r="I48" i="1"/>
  <c r="J48" i="1" s="1"/>
  <c r="K48" i="1"/>
  <c r="L48" i="1" s="1"/>
  <c r="F50" i="1"/>
  <c r="H50" i="1"/>
  <c r="J50" i="1"/>
  <c r="L50" i="1"/>
  <c r="E51" i="1"/>
  <c r="F51" i="1" s="1"/>
  <c r="G51" i="1"/>
  <c r="H51" i="1" s="1"/>
  <c r="I51" i="1"/>
  <c r="J51" i="1" s="1"/>
  <c r="K51" i="1"/>
  <c r="L51" i="1" s="1"/>
  <c r="F53" i="1"/>
  <c r="H53" i="1"/>
  <c r="J53" i="1"/>
  <c r="L53" i="1"/>
  <c r="F56" i="1"/>
  <c r="H56" i="1"/>
  <c r="J56" i="1"/>
  <c r="L56" i="1"/>
  <c r="F54" i="1"/>
  <c r="H54" i="1"/>
  <c r="J54" i="1"/>
  <c r="L54" i="1"/>
  <c r="F57" i="1"/>
  <c r="H57" i="1"/>
  <c r="J57" i="1"/>
  <c r="L57" i="1"/>
  <c r="F55" i="1"/>
  <c r="H55" i="1"/>
  <c r="J55" i="1"/>
  <c r="L55" i="1"/>
  <c r="F58" i="1"/>
  <c r="H58" i="1"/>
  <c r="J58" i="1"/>
  <c r="L58" i="1"/>
  <c r="F59" i="1"/>
  <c r="H59" i="1"/>
  <c r="J59" i="1"/>
  <c r="L59" i="1"/>
  <c r="E60" i="1"/>
  <c r="F60" i="1" s="1"/>
  <c r="G60" i="1"/>
  <c r="H60" i="1" s="1"/>
  <c r="I60" i="1"/>
  <c r="J60" i="1" s="1"/>
  <c r="K60" i="1"/>
  <c r="L60" i="1" s="1"/>
  <c r="F62" i="1"/>
  <c r="H62" i="1"/>
  <c r="J62" i="1"/>
  <c r="L62" i="1"/>
  <c r="F63" i="1"/>
  <c r="H63" i="1"/>
  <c r="J63" i="1"/>
  <c r="L63" i="1"/>
  <c r="F64" i="1"/>
  <c r="H64" i="1"/>
  <c r="J64" i="1"/>
  <c r="L64" i="1"/>
  <c r="F65" i="1"/>
  <c r="H65" i="1"/>
  <c r="J65" i="1"/>
  <c r="L65" i="1"/>
  <c r="E66" i="1"/>
  <c r="F66" i="1" s="1"/>
  <c r="G66" i="1"/>
  <c r="H66" i="1" s="1"/>
  <c r="I66" i="1"/>
  <c r="K66" i="1"/>
  <c r="L66" i="1" s="1"/>
  <c r="F68" i="1"/>
  <c r="H68" i="1"/>
  <c r="J68" i="1"/>
  <c r="L68" i="1"/>
  <c r="F69" i="1"/>
  <c r="H69" i="1"/>
  <c r="J69" i="1"/>
  <c r="L69" i="1"/>
  <c r="F70" i="1"/>
  <c r="H70" i="1"/>
  <c r="J70" i="1"/>
  <c r="L70" i="1"/>
  <c r="F71" i="1"/>
  <c r="H71" i="1"/>
  <c r="J71" i="1"/>
  <c r="L71" i="1"/>
  <c r="F72" i="1"/>
  <c r="H72" i="1"/>
  <c r="J72" i="1"/>
  <c r="L72" i="1"/>
  <c r="F73" i="1"/>
  <c r="H73" i="1"/>
  <c r="J73" i="1"/>
  <c r="L73" i="1"/>
  <c r="F74" i="1"/>
  <c r="H74" i="1"/>
  <c r="J74" i="1"/>
  <c r="L74" i="1"/>
  <c r="F75" i="1"/>
  <c r="H75" i="1"/>
  <c r="J75" i="1"/>
  <c r="L75" i="1"/>
  <c r="F76" i="1"/>
  <c r="H76" i="1"/>
  <c r="J76" i="1"/>
  <c r="L76" i="1"/>
  <c r="E77" i="1"/>
  <c r="F77" i="1" s="1"/>
  <c r="G77" i="1"/>
  <c r="H77" i="1" s="1"/>
  <c r="I77" i="1"/>
  <c r="J77" i="1" s="1"/>
  <c r="K77" i="1"/>
  <c r="L77" i="1" s="1"/>
  <c r="F79" i="1"/>
  <c r="H79" i="1"/>
  <c r="J79" i="1"/>
  <c r="L79" i="1"/>
  <c r="F80" i="1"/>
  <c r="H80" i="1"/>
  <c r="J80" i="1"/>
  <c r="L80" i="1"/>
  <c r="F81" i="1"/>
  <c r="H81" i="1"/>
  <c r="J81" i="1"/>
  <c r="L81" i="1"/>
  <c r="F82" i="1"/>
  <c r="H82" i="1"/>
  <c r="J82" i="1"/>
  <c r="L82" i="1"/>
  <c r="F83" i="1"/>
  <c r="H83" i="1"/>
  <c r="J83" i="1"/>
  <c r="L83" i="1"/>
  <c r="E84" i="1"/>
  <c r="F84" i="1" s="1"/>
  <c r="G84" i="1"/>
  <c r="I84" i="1"/>
  <c r="J84" i="1" s="1"/>
  <c r="K84" i="1"/>
  <c r="E86" i="1" l="1"/>
  <c r="H84" i="1"/>
  <c r="L84" i="1"/>
  <c r="I86" i="1"/>
  <c r="L40" i="1"/>
  <c r="D86" i="1"/>
  <c r="K86" i="1"/>
  <c r="G86" i="1"/>
  <c r="J66" i="1"/>
  <c r="F86" i="1" l="1"/>
  <c r="H86" i="1"/>
  <c r="J86" i="1"/>
  <c r="L86" i="1"/>
</calcChain>
</file>

<file path=xl/sharedStrings.xml><?xml version="1.0" encoding="utf-8"?>
<sst xmlns="http://schemas.openxmlformats.org/spreadsheetml/2006/main" count="100" uniqueCount="84">
  <si>
    <t>計</t>
    <rPh sb="0" eb="1">
      <t>ケイ</t>
    </rPh>
    <phoneticPr fontId="5"/>
  </si>
  <si>
    <t>全県</t>
    <rPh sb="0" eb="1">
      <t>ゼン</t>
    </rPh>
    <rPh sb="1" eb="2">
      <t>ケン</t>
    </rPh>
    <phoneticPr fontId="5"/>
  </si>
  <si>
    <t>野沢温泉村</t>
    <rPh sb="0" eb="5">
      <t>ノザワオンセンムラ</t>
    </rPh>
    <phoneticPr fontId="5"/>
  </si>
  <si>
    <t>木島平村</t>
    <rPh sb="0" eb="4">
      <t>キジマダイラムラ</t>
    </rPh>
    <phoneticPr fontId="5"/>
  </si>
  <si>
    <t>山ノ内町</t>
    <rPh sb="0" eb="1">
      <t>ヤマ</t>
    </rPh>
    <rPh sb="2" eb="4">
      <t>ウチマチ</t>
    </rPh>
    <phoneticPr fontId="5"/>
  </si>
  <si>
    <t>飯山市</t>
    <rPh sb="0" eb="3">
      <t>イイヤマシ</t>
    </rPh>
    <phoneticPr fontId="5"/>
  </si>
  <si>
    <t>中野市</t>
    <rPh sb="0" eb="2">
      <t>ナカノ</t>
    </rPh>
    <rPh sb="2" eb="3">
      <t>シ</t>
    </rPh>
    <phoneticPr fontId="5"/>
  </si>
  <si>
    <t>北信</t>
    <rPh sb="0" eb="2">
      <t>ホクシン</t>
    </rPh>
    <phoneticPr fontId="5"/>
  </si>
  <si>
    <t>飯綱町（三水地区）</t>
    <rPh sb="0" eb="1">
      <t>イイ</t>
    </rPh>
    <rPh sb="1" eb="2">
      <t>ツナ</t>
    </rPh>
    <rPh sb="2" eb="3">
      <t>マチ</t>
    </rPh>
    <rPh sb="4" eb="6">
      <t>サミズ</t>
    </rPh>
    <rPh sb="6" eb="8">
      <t>チク</t>
    </rPh>
    <phoneticPr fontId="5"/>
  </si>
  <si>
    <t>飯綱町（牟礼地区）</t>
    <rPh sb="0" eb="3">
      <t>イイヅナチョウ</t>
    </rPh>
    <rPh sb="4" eb="6">
      <t>ムレイ</t>
    </rPh>
    <rPh sb="6" eb="8">
      <t>チク</t>
    </rPh>
    <phoneticPr fontId="5"/>
  </si>
  <si>
    <t>信濃町</t>
    <rPh sb="0" eb="3">
      <t>シナノマチ</t>
    </rPh>
    <phoneticPr fontId="5"/>
  </si>
  <si>
    <t>高山村</t>
    <rPh sb="0" eb="3">
      <t>タカヤマムラ</t>
    </rPh>
    <phoneticPr fontId="5"/>
  </si>
  <si>
    <t>小布施町</t>
    <rPh sb="0" eb="4">
      <t>オブセマチ</t>
    </rPh>
    <phoneticPr fontId="5"/>
  </si>
  <si>
    <t>千曲市</t>
    <rPh sb="0" eb="2">
      <t>チクマ</t>
    </rPh>
    <rPh sb="2" eb="3">
      <t>シ</t>
    </rPh>
    <phoneticPr fontId="5"/>
  </si>
  <si>
    <t>須坂市</t>
    <rPh sb="0" eb="3">
      <t>スザカシ</t>
    </rPh>
    <phoneticPr fontId="5"/>
  </si>
  <si>
    <t>長野市</t>
    <rPh sb="0" eb="3">
      <t>ナガノシ</t>
    </rPh>
    <phoneticPr fontId="5"/>
  </si>
  <si>
    <t>長野県</t>
    <rPh sb="0" eb="3">
      <t>ナガノケン</t>
    </rPh>
    <phoneticPr fontId="5"/>
  </si>
  <si>
    <t>長野</t>
    <rPh sb="0" eb="2">
      <t>ナガノ</t>
    </rPh>
    <phoneticPr fontId="5"/>
  </si>
  <si>
    <t>白馬村</t>
    <rPh sb="0" eb="3">
      <t>ハクバムラ</t>
    </rPh>
    <phoneticPr fontId="5"/>
  </si>
  <si>
    <t>松川村</t>
    <rPh sb="0" eb="3">
      <t>マツカワムラ</t>
    </rPh>
    <phoneticPr fontId="5"/>
  </si>
  <si>
    <t>池田町</t>
    <rPh sb="0" eb="3">
      <t>イケダマチ</t>
    </rPh>
    <phoneticPr fontId="5"/>
  </si>
  <si>
    <t>大町市</t>
    <rPh sb="0" eb="3">
      <t>オオマチシ</t>
    </rPh>
    <phoneticPr fontId="5"/>
  </si>
  <si>
    <t>山形村</t>
    <rPh sb="0" eb="2">
      <t>ヤマガタ</t>
    </rPh>
    <rPh sb="2" eb="3">
      <t>ムラ</t>
    </rPh>
    <phoneticPr fontId="5"/>
  </si>
  <si>
    <t>松本市（波田地区）</t>
    <rPh sb="0" eb="3">
      <t>マツモトシ</t>
    </rPh>
    <rPh sb="4" eb="6">
      <t>ハタ</t>
    </rPh>
    <rPh sb="6" eb="8">
      <t>チク</t>
    </rPh>
    <phoneticPr fontId="5"/>
  </si>
  <si>
    <t>松本市（四賀地区）</t>
    <rPh sb="0" eb="3">
      <t>マツモトシ</t>
    </rPh>
    <rPh sb="4" eb="6">
      <t>シガ</t>
    </rPh>
    <rPh sb="6" eb="8">
      <t>チク</t>
    </rPh>
    <phoneticPr fontId="5"/>
  </si>
  <si>
    <t>松本市（梓川地区）</t>
    <rPh sb="0" eb="3">
      <t>マツモトシ</t>
    </rPh>
    <rPh sb="4" eb="6">
      <t>アズサガワ</t>
    </rPh>
    <rPh sb="6" eb="8">
      <t>チク</t>
    </rPh>
    <phoneticPr fontId="5"/>
  </si>
  <si>
    <t>松本市（松本地区）</t>
    <rPh sb="0" eb="3">
      <t>マツモトシ</t>
    </rPh>
    <rPh sb="4" eb="6">
      <t>マツモト</t>
    </rPh>
    <rPh sb="6" eb="8">
      <t>チク</t>
    </rPh>
    <phoneticPr fontId="5"/>
  </si>
  <si>
    <t>松本</t>
    <rPh sb="0" eb="2">
      <t>マツモト</t>
    </rPh>
    <phoneticPr fontId="5"/>
  </si>
  <si>
    <t>木曽町</t>
    <rPh sb="0" eb="3">
      <t>キソマチ</t>
    </rPh>
    <phoneticPr fontId="5"/>
  </si>
  <si>
    <t>木曽</t>
    <rPh sb="0" eb="2">
      <t>キソ</t>
    </rPh>
    <phoneticPr fontId="5"/>
  </si>
  <si>
    <t>高森町</t>
    <rPh sb="0" eb="3">
      <t>タカモリマチ</t>
    </rPh>
    <phoneticPr fontId="5"/>
  </si>
  <si>
    <t>松川町</t>
    <rPh sb="0" eb="3">
      <t>マツカワマチ</t>
    </rPh>
    <phoneticPr fontId="5"/>
  </si>
  <si>
    <t>飯田市</t>
    <rPh sb="0" eb="3">
      <t>イイダシ</t>
    </rPh>
    <phoneticPr fontId="5"/>
  </si>
  <si>
    <t>宮田村</t>
    <rPh sb="0" eb="3">
      <t>ミヤダムラ</t>
    </rPh>
    <phoneticPr fontId="5"/>
  </si>
  <si>
    <t>中川村</t>
    <rPh sb="0" eb="3">
      <t>ナカガワムラ</t>
    </rPh>
    <phoneticPr fontId="5"/>
  </si>
  <si>
    <t>南箕輪村</t>
    <rPh sb="0" eb="4">
      <t>ミナミミノワムラ</t>
    </rPh>
    <phoneticPr fontId="5"/>
  </si>
  <si>
    <t>飯島町</t>
    <rPh sb="0" eb="3">
      <t>イイジママチ</t>
    </rPh>
    <phoneticPr fontId="5"/>
  </si>
  <si>
    <t>箕輪町</t>
    <rPh sb="0" eb="3">
      <t>ミノワマチ</t>
    </rPh>
    <phoneticPr fontId="5"/>
  </si>
  <si>
    <t>辰野町</t>
    <rPh sb="0" eb="3">
      <t>タツノマチ</t>
    </rPh>
    <phoneticPr fontId="5"/>
  </si>
  <si>
    <t>駒ヶ根市</t>
    <rPh sb="0" eb="4">
      <t>コマガネシ</t>
    </rPh>
    <phoneticPr fontId="5"/>
  </si>
  <si>
    <t>伊那市</t>
    <rPh sb="0" eb="3">
      <t>イナシ</t>
    </rPh>
    <phoneticPr fontId="5"/>
  </si>
  <si>
    <t>上伊那</t>
    <rPh sb="0" eb="3">
      <t>カミイナ</t>
    </rPh>
    <phoneticPr fontId="5"/>
  </si>
  <si>
    <t>鹿島リゾート㈱</t>
    <rPh sb="0" eb="2">
      <t>カジマ</t>
    </rPh>
    <phoneticPr fontId="5"/>
  </si>
  <si>
    <t>東急不動産㈱</t>
    <rPh sb="0" eb="2">
      <t>トウキュウ</t>
    </rPh>
    <rPh sb="2" eb="5">
      <t>フドウサン</t>
    </rPh>
    <phoneticPr fontId="5"/>
  </si>
  <si>
    <t>㈱三井の森</t>
    <rPh sb="1" eb="3">
      <t>ミツイ</t>
    </rPh>
    <rPh sb="4" eb="5">
      <t>モリ</t>
    </rPh>
    <phoneticPr fontId="5"/>
  </si>
  <si>
    <t>㈱蓼科ビレッジ</t>
    <rPh sb="1" eb="3">
      <t>タテシナ</t>
    </rPh>
    <phoneticPr fontId="5"/>
  </si>
  <si>
    <t>東洋観光事業㈱</t>
    <rPh sb="0" eb="2">
      <t>トウヨウ</t>
    </rPh>
    <rPh sb="2" eb="4">
      <t>カンコウ</t>
    </rPh>
    <rPh sb="4" eb="6">
      <t>ジギョウ</t>
    </rPh>
    <phoneticPr fontId="5"/>
  </si>
  <si>
    <t>原村</t>
    <rPh sb="0" eb="2">
      <t>ハラムラ</t>
    </rPh>
    <phoneticPr fontId="5"/>
  </si>
  <si>
    <t>富士見町</t>
    <rPh sb="0" eb="4">
      <t>フジミマチ</t>
    </rPh>
    <phoneticPr fontId="5"/>
  </si>
  <si>
    <t>下諏訪町</t>
    <rPh sb="0" eb="4">
      <t>シモスワマチ</t>
    </rPh>
    <phoneticPr fontId="5"/>
  </si>
  <si>
    <t>茅野市</t>
    <rPh sb="0" eb="3">
      <t>チノシ</t>
    </rPh>
    <phoneticPr fontId="5"/>
  </si>
  <si>
    <t>諏訪市</t>
    <rPh sb="0" eb="3">
      <t>スワシ</t>
    </rPh>
    <phoneticPr fontId="5"/>
  </si>
  <si>
    <t>岡谷市</t>
    <rPh sb="0" eb="3">
      <t>オカヤシ</t>
    </rPh>
    <phoneticPr fontId="5"/>
  </si>
  <si>
    <t>諏訪</t>
    <rPh sb="0" eb="2">
      <t>スワ</t>
    </rPh>
    <phoneticPr fontId="5"/>
  </si>
  <si>
    <t>東御市</t>
    <rPh sb="0" eb="1">
      <t>ヒガシ</t>
    </rPh>
    <rPh sb="1" eb="2">
      <t>ゴ</t>
    </rPh>
    <rPh sb="2" eb="3">
      <t>シ</t>
    </rPh>
    <phoneticPr fontId="5"/>
  </si>
  <si>
    <t>上田市</t>
    <rPh sb="0" eb="3">
      <t>ウエダシ</t>
    </rPh>
    <phoneticPr fontId="5"/>
  </si>
  <si>
    <t>㈱八ヶ岳高原ロッジ</t>
    <rPh sb="1" eb="4">
      <t>ヤツガタケ</t>
    </rPh>
    <rPh sb="4" eb="6">
      <t>コウゲン</t>
    </rPh>
    <phoneticPr fontId="5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</si>
  <si>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5"/>
  </si>
  <si>
    <t>立科町</t>
    <rPh sb="0" eb="3">
      <t>タテシナマチ</t>
    </rPh>
    <phoneticPr fontId="5"/>
  </si>
  <si>
    <t>御代田町</t>
    <rPh sb="0" eb="4">
      <t>ミヨタマチ</t>
    </rPh>
    <phoneticPr fontId="5"/>
  </si>
  <si>
    <t>軽井沢町</t>
    <rPh sb="0" eb="4">
      <t>カルイザワマチ</t>
    </rPh>
    <phoneticPr fontId="5"/>
  </si>
  <si>
    <t>小海町</t>
    <rPh sb="0" eb="3">
      <t>コウミマチ</t>
    </rPh>
    <phoneticPr fontId="5"/>
  </si>
  <si>
    <t>小諸市</t>
    <rPh sb="0" eb="3">
      <t>コモロシ</t>
    </rPh>
    <phoneticPr fontId="5"/>
  </si>
  <si>
    <t>佐久</t>
    <rPh sb="0" eb="2">
      <t>サク</t>
    </rPh>
    <phoneticPr fontId="5"/>
  </si>
  <si>
    <t>割合(%)</t>
    <rPh sb="0" eb="2">
      <t>ワリアイ</t>
    </rPh>
    <phoneticPr fontId="7"/>
  </si>
  <si>
    <t>延長(m)</t>
    <rPh sb="0" eb="2">
      <t>エンチョウ</t>
    </rPh>
    <phoneticPr fontId="7"/>
  </si>
  <si>
    <t>敷設替えに伴う敷設</t>
    <rPh sb="0" eb="2">
      <t>フセツ</t>
    </rPh>
    <rPh sb="2" eb="3">
      <t>ガ</t>
    </rPh>
    <rPh sb="5" eb="6">
      <t>トモナ</t>
    </rPh>
    <rPh sb="7" eb="9">
      <t>フセツ</t>
    </rPh>
    <phoneticPr fontId="7"/>
  </si>
  <si>
    <t>19年以下経過</t>
    <rPh sb="2" eb="3">
      <t>ネン</t>
    </rPh>
    <rPh sb="3" eb="5">
      <t>イカ</t>
    </rPh>
    <rPh sb="5" eb="7">
      <t>ケイカ</t>
    </rPh>
    <phoneticPr fontId="7"/>
  </si>
  <si>
    <t>20～39年経過</t>
    <rPh sb="5" eb="6">
      <t>ネン</t>
    </rPh>
    <rPh sb="6" eb="8">
      <t>ケイカ</t>
    </rPh>
    <phoneticPr fontId="7"/>
  </si>
  <si>
    <t>40年以上経過</t>
    <rPh sb="2" eb="3">
      <t>ネン</t>
    </rPh>
    <rPh sb="3" eb="5">
      <t>イジョウ</t>
    </rPh>
    <rPh sb="5" eb="7">
      <t>ケイカ</t>
    </rPh>
    <phoneticPr fontId="7"/>
  </si>
  <si>
    <t>総管路
延長（m）</t>
    <rPh sb="0" eb="1">
      <t>ソウ</t>
    </rPh>
    <rPh sb="1" eb="3">
      <t>カンロ</t>
    </rPh>
    <rPh sb="4" eb="6">
      <t>エンチョウ</t>
    </rPh>
    <phoneticPr fontId="7"/>
  </si>
  <si>
    <t>１８．管路の経年化状況（上水道）</t>
    <rPh sb="3" eb="5">
      <t>カンロ</t>
    </rPh>
    <rPh sb="6" eb="9">
      <t>ケイネンカ</t>
    </rPh>
    <rPh sb="9" eb="11">
      <t>ジョウキョウ</t>
    </rPh>
    <rPh sb="12" eb="13">
      <t>ジョウ</t>
    </rPh>
    <rPh sb="13" eb="15">
      <t>スイドウ</t>
    </rPh>
    <phoneticPr fontId="5"/>
  </si>
  <si>
    <t>安曇野市</t>
    <rPh sb="0" eb="2">
      <t>アヅミ</t>
    </rPh>
    <rPh sb="2" eb="3">
      <t>ノ</t>
    </rPh>
    <rPh sb="3" eb="4">
      <t>シ</t>
    </rPh>
    <phoneticPr fontId="5"/>
  </si>
  <si>
    <t>長和町</t>
    <rPh sb="0" eb="3">
      <t>ナガワマチ</t>
    </rPh>
    <phoneticPr fontId="5"/>
  </si>
  <si>
    <t>阿智村</t>
    <rPh sb="0" eb="3">
      <t>アチムラ</t>
    </rPh>
    <phoneticPr fontId="4"/>
  </si>
  <si>
    <t>喬木村</t>
    <rPh sb="0" eb="3">
      <t>タカギムラ</t>
    </rPh>
    <phoneticPr fontId="5"/>
  </si>
  <si>
    <t>豊丘村</t>
    <rPh sb="0" eb="3">
      <t>トヨオカムラ</t>
    </rPh>
    <phoneticPr fontId="5"/>
  </si>
  <si>
    <t>上田</t>
    <rPh sb="0" eb="2">
      <t>ウエダ</t>
    </rPh>
    <phoneticPr fontId="5"/>
  </si>
  <si>
    <t>南信州</t>
    <rPh sb="0" eb="1">
      <t>ミナミ</t>
    </rPh>
    <rPh sb="1" eb="3">
      <t>シンシュウ</t>
    </rPh>
    <phoneticPr fontId="5"/>
  </si>
  <si>
    <t>塩尻市</t>
    <rPh sb="0" eb="2">
      <t>シオジリ</t>
    </rPh>
    <rPh sb="2" eb="3">
      <t>シ</t>
    </rPh>
    <phoneticPr fontId="5"/>
  </si>
  <si>
    <t>地域振興局</t>
    <rPh sb="0" eb="5">
      <t>チイキシンコウキョク</t>
    </rPh>
    <phoneticPr fontId="4"/>
  </si>
  <si>
    <t>番号</t>
    <rPh sb="0" eb="2">
      <t>バンゴウ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</si>
  <si>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</si>
  <si>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北アルプス</t>
    <rPh sb="0" eb="1">
      <t>キタ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</si>
</sst>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76">
    <xf numFmtId="0" fontId="0" fillId="0" borderId="0" xfId="0">
      <alignment vertical="center"/>
    </xf>
    <xf numFmtId="38" fontId="3" fillId="0" borderId="0" xfId="2" applyFont="1" applyProtection="1">
      <alignment vertical="center"/>
    </xf>
    <xf numFmtId="40" fontId="3" fillId="0" borderId="0" xfId="2" applyNumberFormat="1" applyFont="1" applyProtection="1">
      <alignment vertical="center"/>
    </xf>
    <xf numFmtId="176" fontId="3" fillId="0" borderId="0" xfId="2" applyNumberFormat="1" applyFont="1" applyProtection="1">
      <alignment vertical="center"/>
    </xf>
    <xf numFmtId="38" fontId="3" fillId="0" borderId="0" xfId="2" applyNumberFormat="1" applyFont="1" applyProtection="1">
      <alignment vertical="center"/>
    </xf>
    <xf numFmtId="38" fontId="3" fillId="0" borderId="0" xfId="1" applyFont="1" applyProtection="1">
      <alignment vertical="center"/>
    </xf>
    <xf numFmtId="38" fontId="3" fillId="0" borderId="0" xfId="2" applyFont="1" applyBorder="1" applyProtection="1">
      <alignment vertical="center"/>
    </xf>
    <xf numFmtId="40" fontId="3" fillId="0" borderId="0" xfId="2" applyNumberFormat="1" applyFont="1" applyBorder="1" applyProtection="1">
      <alignment vertical="center"/>
    </xf>
    <xf numFmtId="176" fontId="3" fillId="0" borderId="0" xfId="2" applyNumberFormat="1" applyFont="1" applyBorder="1" applyProtection="1">
      <alignment vertical="center"/>
    </xf>
    <xf numFmtId="38" fontId="3" fillId="0" borderId="0" xfId="2" applyNumberFormat="1" applyFont="1" applyBorder="1" applyProtection="1">
      <alignment vertical="center"/>
    </xf>
    <xf numFmtId="38" fontId="3" fillId="0" borderId="0" xfId="1" applyFont="1" applyBorder="1" applyProtection="1">
      <alignment vertical="center"/>
    </xf>
    <xf numFmtId="40" fontId="3" fillId="0" borderId="0" xfId="1" applyNumberFormat="1" applyFont="1" applyBorder="1" applyProtection="1">
      <alignment vertical="center"/>
    </xf>
    <xf numFmtId="40" fontId="3" fillId="2" borderId="1" xfId="2" applyNumberFormat="1" applyFont="1" applyFill="1" applyBorder="1" applyProtection="1">
      <alignment vertical="center"/>
    </xf>
    <xf numFmtId="38" fontId="3" fillId="3" borderId="0" xfId="2" applyFont="1" applyFill="1" applyBorder="1" applyProtection="1">
      <alignment vertical="center"/>
    </xf>
    <xf numFmtId="38" fontId="3" fillId="2" borderId="1" xfId="2" applyFont="1" applyFill="1" applyBorder="1" applyProtection="1">
      <alignment vertical="center"/>
    </xf>
    <xf numFmtId="176" fontId="3" fillId="2" borderId="1" xfId="2" applyNumberFormat="1" applyFont="1" applyFill="1" applyBorder="1" applyProtection="1">
      <alignment vertical="center"/>
    </xf>
    <xf numFmtId="38" fontId="3" fillId="2" borderId="2" xfId="2" applyFont="1" applyFill="1" applyBorder="1" applyAlignment="1" applyProtection="1">
      <alignment vertical="center"/>
    </xf>
    <xf numFmtId="38" fontId="3" fillId="2" borderId="3" xfId="2" applyFont="1" applyFill="1" applyBorder="1" applyAlignment="1" applyProtection="1">
      <alignment vertical="center"/>
    </xf>
    <xf numFmtId="38" fontId="3" fillId="2" borderId="1" xfId="2" applyFont="1" applyFill="1" applyBorder="1" applyAlignment="1" applyProtection="1">
      <alignment horizontal="center" vertical="center"/>
    </xf>
    <xf numFmtId="40" fontId="3" fillId="4" borderId="4" xfId="2" applyNumberFormat="1" applyFont="1" applyFill="1" applyBorder="1" applyProtection="1">
      <alignment vertical="center"/>
    </xf>
    <xf numFmtId="38" fontId="3" fillId="4" borderId="4" xfId="2" applyNumberFormat="1" applyFont="1" applyFill="1" applyBorder="1" applyProtection="1">
      <alignment vertical="center"/>
    </xf>
    <xf numFmtId="176" fontId="3" fillId="4" borderId="4" xfId="2" applyNumberFormat="1" applyFont="1" applyFill="1" applyBorder="1" applyProtection="1">
      <alignment vertical="center"/>
    </xf>
    <xf numFmtId="38" fontId="3" fillId="4" borderId="4" xfId="2" applyFont="1" applyFill="1" applyBorder="1" applyProtection="1">
      <alignment vertical="center"/>
    </xf>
    <xf numFmtId="38" fontId="3" fillId="4" borderId="5" xfId="2" applyFont="1" applyFill="1" applyBorder="1" applyProtection="1">
      <alignment vertical="center"/>
    </xf>
    <xf numFmtId="38" fontId="3" fillId="4" borderId="6" xfId="2" applyFont="1" applyFill="1" applyBorder="1" applyProtection="1">
      <alignment vertical="center"/>
    </xf>
    <xf numFmtId="40" fontId="3" fillId="4" borderId="7" xfId="2" applyNumberFormat="1" applyFont="1" applyFill="1" applyBorder="1" applyProtection="1">
      <alignment vertical="center"/>
    </xf>
    <xf numFmtId="38" fontId="3" fillId="4" borderId="7" xfId="2" applyNumberFormat="1" applyFont="1" applyFill="1" applyBorder="1" applyProtection="1">
      <alignment vertical="center"/>
    </xf>
    <xf numFmtId="176" fontId="3" fillId="4" borderId="7" xfId="2" applyNumberFormat="1" applyFont="1" applyFill="1" applyBorder="1" applyProtection="1">
      <alignment vertical="center"/>
    </xf>
    <xf numFmtId="38" fontId="3" fillId="4" borderId="7" xfId="2" applyFont="1" applyFill="1" applyBorder="1" applyProtection="1">
      <alignment vertical="center"/>
    </xf>
    <xf numFmtId="38" fontId="3" fillId="4" borderId="8" xfId="2" applyFont="1" applyFill="1" applyBorder="1" applyProtection="1">
      <alignment vertical="center"/>
    </xf>
    <xf numFmtId="38" fontId="3" fillId="4" borderId="9" xfId="2" applyFont="1" applyFill="1" applyBorder="1" applyProtection="1">
      <alignment vertical="center"/>
    </xf>
    <xf numFmtId="40" fontId="3" fillId="3" borderId="10" xfId="2" applyNumberFormat="1" applyFont="1" applyFill="1" applyBorder="1" applyProtection="1">
      <alignment vertical="center"/>
    </xf>
    <xf numFmtId="38" fontId="3" fillId="3" borderId="10" xfId="2" applyNumberFormat="1" applyFont="1" applyFill="1" applyBorder="1" applyProtection="1">
      <alignment vertical="center"/>
    </xf>
    <xf numFmtId="176" fontId="3" fillId="3" borderId="10" xfId="2" applyNumberFormat="1" applyFont="1" applyFill="1" applyBorder="1" applyProtection="1">
      <alignment vertical="center"/>
    </xf>
    <xf numFmtId="38" fontId="3" fillId="3" borderId="10" xfId="2" applyFont="1" applyFill="1" applyBorder="1" applyProtection="1">
      <alignment vertical="center"/>
    </xf>
    <xf numFmtId="40" fontId="3" fillId="3" borderId="11" xfId="2" applyNumberFormat="1" applyFont="1" applyFill="1" applyBorder="1" applyProtection="1">
      <alignment vertical="center"/>
    </xf>
    <xf numFmtId="38" fontId="3" fillId="3" borderId="11" xfId="2" applyNumberFormat="1" applyFont="1" applyFill="1" applyBorder="1" applyProtection="1">
      <alignment vertical="center"/>
    </xf>
    <xf numFmtId="176" fontId="3" fillId="3" borderId="11" xfId="2" applyNumberFormat="1" applyFont="1" applyFill="1" applyBorder="1" applyProtection="1">
      <alignment vertical="center"/>
    </xf>
    <xf numFmtId="38" fontId="3" fillId="3" borderId="11" xfId="2" applyFont="1" applyFill="1" applyBorder="1" applyProtection="1">
      <alignment vertical="center"/>
    </xf>
    <xf numFmtId="176" fontId="3" fillId="3" borderId="0" xfId="2" applyNumberFormat="1" applyFont="1" applyFill="1" applyBorder="1" applyProtection="1">
      <alignment vertical="center"/>
    </xf>
    <xf numFmtId="40" fontId="3" fillId="3" borderId="12" xfId="2" applyNumberFormat="1" applyFont="1" applyFill="1" applyBorder="1" applyProtection="1">
      <alignment vertical="center"/>
    </xf>
    <xf numFmtId="38" fontId="3" fillId="3" borderId="12" xfId="2" applyNumberFormat="1" applyFont="1" applyFill="1" applyBorder="1" applyProtection="1">
      <alignment vertical="center"/>
    </xf>
    <xf numFmtId="176" fontId="3" fillId="3" borderId="12" xfId="2" applyNumberFormat="1" applyFont="1" applyFill="1" applyBorder="1" applyProtection="1">
      <alignment vertical="center"/>
    </xf>
    <xf numFmtId="38" fontId="3" fillId="3" borderId="13" xfId="2" applyNumberFormat="1" applyFont="1" applyFill="1" applyBorder="1" applyProtection="1">
      <alignment vertical="center"/>
    </xf>
    <xf numFmtId="38" fontId="3" fillId="3" borderId="12" xfId="2" applyFont="1" applyFill="1" applyBorder="1" applyProtection="1">
      <alignment vertical="center"/>
    </xf>
    <xf numFmtId="38" fontId="3" fillId="0" borderId="10" xfId="2" applyFont="1" applyFill="1" applyBorder="1" applyProtection="1">
      <alignment vertical="center"/>
    </xf>
    <xf numFmtId="38" fontId="3" fillId="3" borderId="14" xfId="2" applyNumberFormat="1" applyFont="1" applyFill="1" applyBorder="1" applyProtection="1">
      <alignment vertical="center"/>
    </xf>
    <xf numFmtId="38" fontId="3" fillId="3" borderId="14" xfId="2" applyFont="1" applyFill="1" applyBorder="1" applyProtection="1">
      <alignment vertical="center"/>
    </xf>
    <xf numFmtId="38" fontId="3" fillId="0" borderId="11" xfId="2" applyFont="1" applyFill="1" applyBorder="1" applyProtection="1">
      <alignment vertical="center"/>
    </xf>
    <xf numFmtId="40" fontId="3" fillId="3" borderId="15" xfId="2" applyNumberFormat="1" applyFont="1" applyFill="1" applyBorder="1" applyProtection="1">
      <alignment vertical="center"/>
    </xf>
    <xf numFmtId="38" fontId="3" fillId="3" borderId="15" xfId="2" applyNumberFormat="1" applyFont="1" applyFill="1" applyBorder="1" applyProtection="1">
      <alignment vertical="center"/>
    </xf>
    <xf numFmtId="176" fontId="3" fillId="3" borderId="15" xfId="2" applyNumberFormat="1" applyFont="1" applyFill="1" applyBorder="1" applyProtection="1">
      <alignment vertical="center"/>
    </xf>
    <xf numFmtId="38" fontId="3" fillId="3" borderId="15" xfId="2" applyFont="1" applyFill="1" applyBorder="1" applyProtection="1">
      <alignment vertical="center"/>
    </xf>
    <xf numFmtId="38" fontId="3" fillId="3" borderId="13" xfId="2" applyFont="1" applyFill="1" applyBorder="1" applyProtection="1">
      <alignment vertical="center"/>
    </xf>
    <xf numFmtId="38" fontId="3" fillId="3" borderId="16" xfId="3" applyNumberFormat="1" applyFont="1" applyFill="1" applyBorder="1">
      <alignment vertical="center"/>
    </xf>
    <xf numFmtId="38" fontId="3" fillId="3" borderId="11" xfId="3" applyNumberFormat="1" applyFont="1" applyFill="1" applyBorder="1">
      <alignment vertical="center"/>
    </xf>
    <xf numFmtId="38" fontId="3" fillId="3" borderId="12" xfId="3" applyNumberFormat="1" applyFont="1" applyFill="1" applyBorder="1">
      <alignment vertical="center"/>
    </xf>
    <xf numFmtId="38" fontId="3" fillId="0" borderId="0" xfId="2" applyFont="1" applyAlignment="1" applyProtection="1">
      <alignment horizontal="center" vertical="center" wrapText="1"/>
    </xf>
    <xf numFmtId="40" fontId="3" fillId="2" borderId="1" xfId="4" applyNumberFormat="1" applyFont="1" applyFill="1" applyBorder="1" applyAlignment="1" applyProtection="1">
      <alignment horizontal="center" vertical="center" wrapText="1"/>
    </xf>
    <xf numFmtId="0" fontId="3" fillId="2" borderId="1" xfId="4" applyFont="1" applyFill="1" applyBorder="1" applyAlignment="1" applyProtection="1">
      <alignment horizontal="center" vertical="center" wrapText="1"/>
    </xf>
    <xf numFmtId="40" fontId="3" fillId="0" borderId="0" xfId="2" applyNumberFormat="1" applyFont="1" applyFill="1" applyProtection="1">
      <alignment vertical="center"/>
    </xf>
    <xf numFmtId="176" fontId="3" fillId="0" borderId="0" xfId="2" applyNumberFormat="1" applyFont="1" applyFill="1" applyProtection="1">
      <alignment vertical="center"/>
    </xf>
    <xf numFmtId="38" fontId="3" fillId="0" borderId="0" xfId="2" applyNumberFormat="1" applyFont="1" applyFill="1" applyProtection="1">
      <alignment vertical="center"/>
    </xf>
    <xf numFmtId="38" fontId="3" fillId="0" borderId="0" xfId="2" applyFont="1" applyFill="1" applyProtection="1">
      <alignment vertical="center"/>
    </xf>
    <xf numFmtId="38" fontId="8" fillId="0" borderId="0" xfId="2" applyFont="1" applyProtection="1">
      <alignment vertical="center"/>
    </xf>
    <xf numFmtId="40" fontId="3" fillId="0" borderId="0" xfId="2" applyNumberFormat="1" applyFont="1" applyFill="1" applyBorder="1" applyProtection="1">
      <alignment vertical="center"/>
    </xf>
    <xf numFmtId="38" fontId="3" fillId="3" borderId="17" xfId="2" applyFont="1" applyFill="1" applyBorder="1" applyProtection="1">
      <alignment vertical="center"/>
    </xf>
    <xf numFmtId="176" fontId="3" fillId="3" borderId="17" xfId="2" applyNumberFormat="1" applyFont="1" applyFill="1" applyBorder="1" applyProtection="1">
      <alignment vertical="center"/>
    </xf>
    <xf numFmtId="38" fontId="3" fillId="3" borderId="17" xfId="2" applyNumberFormat="1" applyFont="1" applyFill="1" applyBorder="1" applyProtection="1">
      <alignment vertical="center"/>
    </xf>
    <xf numFmtId="40" fontId="3" fillId="3" borderId="17" xfId="2" applyNumberFormat="1" applyFont="1" applyFill="1" applyBorder="1" applyProtection="1">
      <alignment vertical="center"/>
    </xf>
    <xf numFmtId="0" fontId="3" fillId="2" borderId="1" xfId="4" applyFont="1" applyFill="1" applyBorder="1" applyAlignment="1" applyProtection="1">
      <alignment horizontal="center" vertical="center" wrapText="1"/>
    </xf>
    <xf numFmtId="38" fontId="3" fillId="0" borderId="1" xfId="2" applyFont="1" applyBorder="1" applyAlignment="1" applyProtection="1">
      <alignment horizontal="center" vertical="center"/>
    </xf>
    <xf numFmtId="38" fontId="3" fillId="2" borderId="1" xfId="2" applyFont="1" applyFill="1" applyBorder="1" applyAlignment="1" applyProtection="1">
      <alignment horizontal="center" vertical="center" wrapText="1"/>
    </xf>
    <xf numFmtId="0" fontId="3" fillId="2" borderId="13" xfId="4" applyFont="1" applyFill="1" applyBorder="1" applyAlignment="1" applyProtection="1">
      <alignment horizontal="center" vertical="center" wrapText="1"/>
    </xf>
    <xf numFmtId="0" fontId="3" fillId="2" borderId="16" xfId="4" applyFont="1" applyFill="1" applyBorder="1" applyAlignment="1" applyProtection="1">
      <alignment horizontal="center" vertical="center" wrapText="1"/>
    </xf>
    <xf numFmtId="38" fontId="3" fillId="0" borderId="1" xfId="2" applyFont="1" applyBorder="1" applyAlignment="1" applyProtection="1">
      <alignment horizontal="center" vertical="center" shrinkToFit="1"/>
    </xf>
  </cellXfs>
  <cellStyles count="5">
    <cellStyle name="桁区切り" xfId="1" builtinId="6"/>
    <cellStyle name="桁区切り 2" xfId="2"/>
    <cellStyle name="桁区切り 4" xfId="3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2"/>
  <sheetViews>
    <sheetView tabSelected="1" topLeftCell="A43" workbookViewId="0">
      <selection activeCell="J62" sqref="J62"/>
    </sheetView>
  </sheetViews>
  <sheetFormatPr defaultRowHeight="11.25"/>
  <cols>
    <col min="1" max="1" width="5.625" style="1" customWidth="1"/>
    <col min="2" max="2" width="3" style="1" customWidth="1"/>
    <col min="3" max="3" width="15.375" style="1" customWidth="1"/>
    <col min="4" max="5" width="9.375" style="1" customWidth="1"/>
    <col min="6" max="6" width="6.25" style="3" customWidth="1"/>
    <col min="7" max="7" width="9.375" style="4" customWidth="1"/>
    <col min="8" max="8" width="6.375" style="3" customWidth="1"/>
    <col min="9" max="9" width="9.375" style="3" customWidth="1"/>
    <col min="10" max="10" width="6.25" style="3" customWidth="1"/>
    <col min="11" max="11" width="9.375" style="3" customWidth="1"/>
    <col min="12" max="12" width="6.25" style="2" customWidth="1"/>
    <col min="13" max="256" width="9" style="1"/>
    <col min="257" max="257" width="5.625" style="1" customWidth="1"/>
    <col min="258" max="258" width="3" style="1" customWidth="1"/>
    <col min="259" max="259" width="15.375" style="1" customWidth="1"/>
    <col min="260" max="261" width="9.375" style="1" customWidth="1"/>
    <col min="262" max="262" width="6.25" style="1" customWidth="1"/>
    <col min="263" max="263" width="9.375" style="1" customWidth="1"/>
    <col min="264" max="264" width="6.375" style="1" customWidth="1"/>
    <col min="265" max="265" width="9.375" style="1" customWidth="1"/>
    <col min="266" max="266" width="6.25" style="1" customWidth="1"/>
    <col min="267" max="267" width="9.375" style="1" customWidth="1"/>
    <col min="268" max="268" width="6.25" style="1" customWidth="1"/>
    <col min="269" max="512" width="9" style="1"/>
    <col min="513" max="513" width="5.625" style="1" customWidth="1"/>
    <col min="514" max="514" width="3" style="1" customWidth="1"/>
    <col min="515" max="515" width="15.375" style="1" customWidth="1"/>
    <col min="516" max="517" width="9.375" style="1" customWidth="1"/>
    <col min="518" max="518" width="6.25" style="1" customWidth="1"/>
    <col min="519" max="519" width="9.375" style="1" customWidth="1"/>
    <col min="520" max="520" width="6.375" style="1" customWidth="1"/>
    <col min="521" max="521" width="9.375" style="1" customWidth="1"/>
    <col min="522" max="522" width="6.25" style="1" customWidth="1"/>
    <col min="523" max="523" width="9.375" style="1" customWidth="1"/>
    <col min="524" max="524" width="6.25" style="1" customWidth="1"/>
    <col min="525" max="768" width="9" style="1"/>
    <col min="769" max="769" width="5.625" style="1" customWidth="1"/>
    <col min="770" max="770" width="3" style="1" customWidth="1"/>
    <col min="771" max="771" width="15.375" style="1" customWidth="1"/>
    <col min="772" max="773" width="9.375" style="1" customWidth="1"/>
    <col min="774" max="774" width="6.25" style="1" customWidth="1"/>
    <col min="775" max="775" width="9.375" style="1" customWidth="1"/>
    <col min="776" max="776" width="6.375" style="1" customWidth="1"/>
    <col min="777" max="777" width="9.375" style="1" customWidth="1"/>
    <col min="778" max="778" width="6.25" style="1" customWidth="1"/>
    <col min="779" max="779" width="9.375" style="1" customWidth="1"/>
    <col min="780" max="780" width="6.25" style="1" customWidth="1"/>
    <col min="781" max="1024" width="9" style="1"/>
    <col min="1025" max="1025" width="5.625" style="1" customWidth="1"/>
    <col min="1026" max="1026" width="3" style="1" customWidth="1"/>
    <col min="1027" max="1027" width="15.375" style="1" customWidth="1"/>
    <col min="1028" max="1029" width="9.375" style="1" customWidth="1"/>
    <col min="1030" max="1030" width="6.25" style="1" customWidth="1"/>
    <col min="1031" max="1031" width="9.375" style="1" customWidth="1"/>
    <col min="1032" max="1032" width="6.375" style="1" customWidth="1"/>
    <col min="1033" max="1033" width="9.375" style="1" customWidth="1"/>
    <col min="1034" max="1034" width="6.25" style="1" customWidth="1"/>
    <col min="1035" max="1035" width="9.375" style="1" customWidth="1"/>
    <col min="1036" max="1036" width="6.25" style="1" customWidth="1"/>
    <col min="1037" max="1280" width="9" style="1"/>
    <col min="1281" max="1281" width="5.625" style="1" customWidth="1"/>
    <col min="1282" max="1282" width="3" style="1" customWidth="1"/>
    <col min="1283" max="1283" width="15.375" style="1" customWidth="1"/>
    <col min="1284" max="1285" width="9.375" style="1" customWidth="1"/>
    <col min="1286" max="1286" width="6.25" style="1" customWidth="1"/>
    <col min="1287" max="1287" width="9.375" style="1" customWidth="1"/>
    <col min="1288" max="1288" width="6.375" style="1" customWidth="1"/>
    <col min="1289" max="1289" width="9.375" style="1" customWidth="1"/>
    <col min="1290" max="1290" width="6.25" style="1" customWidth="1"/>
    <col min="1291" max="1291" width="9.375" style="1" customWidth="1"/>
    <col min="1292" max="1292" width="6.25" style="1" customWidth="1"/>
    <col min="1293" max="1536" width="9" style="1"/>
    <col min="1537" max="1537" width="5.625" style="1" customWidth="1"/>
    <col min="1538" max="1538" width="3" style="1" customWidth="1"/>
    <col min="1539" max="1539" width="15.375" style="1" customWidth="1"/>
    <col min="1540" max="1541" width="9.375" style="1" customWidth="1"/>
    <col min="1542" max="1542" width="6.25" style="1" customWidth="1"/>
    <col min="1543" max="1543" width="9.375" style="1" customWidth="1"/>
    <col min="1544" max="1544" width="6.375" style="1" customWidth="1"/>
    <col min="1545" max="1545" width="9.375" style="1" customWidth="1"/>
    <col min="1546" max="1546" width="6.25" style="1" customWidth="1"/>
    <col min="1547" max="1547" width="9.375" style="1" customWidth="1"/>
    <col min="1548" max="1548" width="6.25" style="1" customWidth="1"/>
    <col min="1549" max="1792" width="9" style="1"/>
    <col min="1793" max="1793" width="5.625" style="1" customWidth="1"/>
    <col min="1794" max="1794" width="3" style="1" customWidth="1"/>
    <col min="1795" max="1795" width="15.375" style="1" customWidth="1"/>
    <col min="1796" max="1797" width="9.375" style="1" customWidth="1"/>
    <col min="1798" max="1798" width="6.25" style="1" customWidth="1"/>
    <col min="1799" max="1799" width="9.375" style="1" customWidth="1"/>
    <col min="1800" max="1800" width="6.375" style="1" customWidth="1"/>
    <col min="1801" max="1801" width="9.375" style="1" customWidth="1"/>
    <col min="1802" max="1802" width="6.25" style="1" customWidth="1"/>
    <col min="1803" max="1803" width="9.375" style="1" customWidth="1"/>
    <col min="1804" max="1804" width="6.25" style="1" customWidth="1"/>
    <col min="1805" max="2048" width="9" style="1"/>
    <col min="2049" max="2049" width="5.625" style="1" customWidth="1"/>
    <col min="2050" max="2050" width="3" style="1" customWidth="1"/>
    <col min="2051" max="2051" width="15.375" style="1" customWidth="1"/>
    <col min="2052" max="2053" width="9.375" style="1" customWidth="1"/>
    <col min="2054" max="2054" width="6.25" style="1" customWidth="1"/>
    <col min="2055" max="2055" width="9.375" style="1" customWidth="1"/>
    <col min="2056" max="2056" width="6.375" style="1" customWidth="1"/>
    <col min="2057" max="2057" width="9.375" style="1" customWidth="1"/>
    <col min="2058" max="2058" width="6.25" style="1" customWidth="1"/>
    <col min="2059" max="2059" width="9.375" style="1" customWidth="1"/>
    <col min="2060" max="2060" width="6.25" style="1" customWidth="1"/>
    <col min="2061" max="2304" width="9" style="1"/>
    <col min="2305" max="2305" width="5.625" style="1" customWidth="1"/>
    <col min="2306" max="2306" width="3" style="1" customWidth="1"/>
    <col min="2307" max="2307" width="15.375" style="1" customWidth="1"/>
    <col min="2308" max="2309" width="9.375" style="1" customWidth="1"/>
    <col min="2310" max="2310" width="6.25" style="1" customWidth="1"/>
    <col min="2311" max="2311" width="9.375" style="1" customWidth="1"/>
    <col min="2312" max="2312" width="6.375" style="1" customWidth="1"/>
    <col min="2313" max="2313" width="9.375" style="1" customWidth="1"/>
    <col min="2314" max="2314" width="6.25" style="1" customWidth="1"/>
    <col min="2315" max="2315" width="9.375" style="1" customWidth="1"/>
    <col min="2316" max="2316" width="6.25" style="1" customWidth="1"/>
    <col min="2317" max="2560" width="9" style="1"/>
    <col min="2561" max="2561" width="5.625" style="1" customWidth="1"/>
    <col min="2562" max="2562" width="3" style="1" customWidth="1"/>
    <col min="2563" max="2563" width="15.375" style="1" customWidth="1"/>
    <col min="2564" max="2565" width="9.375" style="1" customWidth="1"/>
    <col min="2566" max="2566" width="6.25" style="1" customWidth="1"/>
    <col min="2567" max="2567" width="9.375" style="1" customWidth="1"/>
    <col min="2568" max="2568" width="6.375" style="1" customWidth="1"/>
    <col min="2569" max="2569" width="9.375" style="1" customWidth="1"/>
    <col min="2570" max="2570" width="6.25" style="1" customWidth="1"/>
    <col min="2571" max="2571" width="9.375" style="1" customWidth="1"/>
    <col min="2572" max="2572" width="6.25" style="1" customWidth="1"/>
    <col min="2573" max="2816" width="9" style="1"/>
    <col min="2817" max="2817" width="5.625" style="1" customWidth="1"/>
    <col min="2818" max="2818" width="3" style="1" customWidth="1"/>
    <col min="2819" max="2819" width="15.375" style="1" customWidth="1"/>
    <col min="2820" max="2821" width="9.375" style="1" customWidth="1"/>
    <col min="2822" max="2822" width="6.25" style="1" customWidth="1"/>
    <col min="2823" max="2823" width="9.375" style="1" customWidth="1"/>
    <col min="2824" max="2824" width="6.375" style="1" customWidth="1"/>
    <col min="2825" max="2825" width="9.375" style="1" customWidth="1"/>
    <col min="2826" max="2826" width="6.25" style="1" customWidth="1"/>
    <col min="2827" max="2827" width="9.375" style="1" customWidth="1"/>
    <col min="2828" max="2828" width="6.25" style="1" customWidth="1"/>
    <col min="2829" max="3072" width="9" style="1"/>
    <col min="3073" max="3073" width="5.625" style="1" customWidth="1"/>
    <col min="3074" max="3074" width="3" style="1" customWidth="1"/>
    <col min="3075" max="3075" width="15.375" style="1" customWidth="1"/>
    <col min="3076" max="3077" width="9.375" style="1" customWidth="1"/>
    <col min="3078" max="3078" width="6.25" style="1" customWidth="1"/>
    <col min="3079" max="3079" width="9.375" style="1" customWidth="1"/>
    <col min="3080" max="3080" width="6.375" style="1" customWidth="1"/>
    <col min="3081" max="3081" width="9.375" style="1" customWidth="1"/>
    <col min="3082" max="3082" width="6.25" style="1" customWidth="1"/>
    <col min="3083" max="3083" width="9.375" style="1" customWidth="1"/>
    <col min="3084" max="3084" width="6.25" style="1" customWidth="1"/>
    <col min="3085" max="3328" width="9" style="1"/>
    <col min="3329" max="3329" width="5.625" style="1" customWidth="1"/>
    <col min="3330" max="3330" width="3" style="1" customWidth="1"/>
    <col min="3331" max="3331" width="15.375" style="1" customWidth="1"/>
    <col min="3332" max="3333" width="9.375" style="1" customWidth="1"/>
    <col min="3334" max="3334" width="6.25" style="1" customWidth="1"/>
    <col min="3335" max="3335" width="9.375" style="1" customWidth="1"/>
    <col min="3336" max="3336" width="6.375" style="1" customWidth="1"/>
    <col min="3337" max="3337" width="9.375" style="1" customWidth="1"/>
    <col min="3338" max="3338" width="6.25" style="1" customWidth="1"/>
    <col min="3339" max="3339" width="9.375" style="1" customWidth="1"/>
    <col min="3340" max="3340" width="6.25" style="1" customWidth="1"/>
    <col min="3341" max="3584" width="9" style="1"/>
    <col min="3585" max="3585" width="5.625" style="1" customWidth="1"/>
    <col min="3586" max="3586" width="3" style="1" customWidth="1"/>
    <col min="3587" max="3587" width="15.375" style="1" customWidth="1"/>
    <col min="3588" max="3589" width="9.375" style="1" customWidth="1"/>
    <col min="3590" max="3590" width="6.25" style="1" customWidth="1"/>
    <col min="3591" max="3591" width="9.375" style="1" customWidth="1"/>
    <col min="3592" max="3592" width="6.375" style="1" customWidth="1"/>
    <col min="3593" max="3593" width="9.375" style="1" customWidth="1"/>
    <col min="3594" max="3594" width="6.25" style="1" customWidth="1"/>
    <col min="3595" max="3595" width="9.375" style="1" customWidth="1"/>
    <col min="3596" max="3596" width="6.25" style="1" customWidth="1"/>
    <col min="3597" max="3840" width="9" style="1"/>
    <col min="3841" max="3841" width="5.625" style="1" customWidth="1"/>
    <col min="3842" max="3842" width="3" style="1" customWidth="1"/>
    <col min="3843" max="3843" width="15.375" style="1" customWidth="1"/>
    <col min="3844" max="3845" width="9.375" style="1" customWidth="1"/>
    <col min="3846" max="3846" width="6.25" style="1" customWidth="1"/>
    <col min="3847" max="3847" width="9.375" style="1" customWidth="1"/>
    <col min="3848" max="3848" width="6.375" style="1" customWidth="1"/>
    <col min="3849" max="3849" width="9.375" style="1" customWidth="1"/>
    <col min="3850" max="3850" width="6.25" style="1" customWidth="1"/>
    <col min="3851" max="3851" width="9.375" style="1" customWidth="1"/>
    <col min="3852" max="3852" width="6.25" style="1" customWidth="1"/>
    <col min="3853" max="4096" width="9" style="1"/>
    <col min="4097" max="4097" width="5.625" style="1" customWidth="1"/>
    <col min="4098" max="4098" width="3" style="1" customWidth="1"/>
    <col min="4099" max="4099" width="15.375" style="1" customWidth="1"/>
    <col min="4100" max="4101" width="9.375" style="1" customWidth="1"/>
    <col min="4102" max="4102" width="6.25" style="1" customWidth="1"/>
    <col min="4103" max="4103" width="9.375" style="1" customWidth="1"/>
    <col min="4104" max="4104" width="6.375" style="1" customWidth="1"/>
    <col min="4105" max="4105" width="9.375" style="1" customWidth="1"/>
    <col min="4106" max="4106" width="6.25" style="1" customWidth="1"/>
    <col min="4107" max="4107" width="9.375" style="1" customWidth="1"/>
    <col min="4108" max="4108" width="6.25" style="1" customWidth="1"/>
    <col min="4109" max="4352" width="9" style="1"/>
    <col min="4353" max="4353" width="5.625" style="1" customWidth="1"/>
    <col min="4354" max="4354" width="3" style="1" customWidth="1"/>
    <col min="4355" max="4355" width="15.375" style="1" customWidth="1"/>
    <col min="4356" max="4357" width="9.375" style="1" customWidth="1"/>
    <col min="4358" max="4358" width="6.25" style="1" customWidth="1"/>
    <col min="4359" max="4359" width="9.375" style="1" customWidth="1"/>
    <col min="4360" max="4360" width="6.375" style="1" customWidth="1"/>
    <col min="4361" max="4361" width="9.375" style="1" customWidth="1"/>
    <col min="4362" max="4362" width="6.25" style="1" customWidth="1"/>
    <col min="4363" max="4363" width="9.375" style="1" customWidth="1"/>
    <col min="4364" max="4364" width="6.25" style="1" customWidth="1"/>
    <col min="4365" max="4608" width="9" style="1"/>
    <col min="4609" max="4609" width="5.625" style="1" customWidth="1"/>
    <col min="4610" max="4610" width="3" style="1" customWidth="1"/>
    <col min="4611" max="4611" width="15.375" style="1" customWidth="1"/>
    <col min="4612" max="4613" width="9.375" style="1" customWidth="1"/>
    <col min="4614" max="4614" width="6.25" style="1" customWidth="1"/>
    <col min="4615" max="4615" width="9.375" style="1" customWidth="1"/>
    <col min="4616" max="4616" width="6.375" style="1" customWidth="1"/>
    <col min="4617" max="4617" width="9.375" style="1" customWidth="1"/>
    <col min="4618" max="4618" width="6.25" style="1" customWidth="1"/>
    <col min="4619" max="4619" width="9.375" style="1" customWidth="1"/>
    <col min="4620" max="4620" width="6.25" style="1" customWidth="1"/>
    <col min="4621" max="4864" width="9" style="1"/>
    <col min="4865" max="4865" width="5.625" style="1" customWidth="1"/>
    <col min="4866" max="4866" width="3" style="1" customWidth="1"/>
    <col min="4867" max="4867" width="15.375" style="1" customWidth="1"/>
    <col min="4868" max="4869" width="9.375" style="1" customWidth="1"/>
    <col min="4870" max="4870" width="6.25" style="1" customWidth="1"/>
    <col min="4871" max="4871" width="9.375" style="1" customWidth="1"/>
    <col min="4872" max="4872" width="6.375" style="1" customWidth="1"/>
    <col min="4873" max="4873" width="9.375" style="1" customWidth="1"/>
    <col min="4874" max="4874" width="6.25" style="1" customWidth="1"/>
    <col min="4875" max="4875" width="9.375" style="1" customWidth="1"/>
    <col min="4876" max="4876" width="6.25" style="1" customWidth="1"/>
    <col min="4877" max="5120" width="9" style="1"/>
    <col min="5121" max="5121" width="5.625" style="1" customWidth="1"/>
    <col min="5122" max="5122" width="3" style="1" customWidth="1"/>
    <col min="5123" max="5123" width="15.375" style="1" customWidth="1"/>
    <col min="5124" max="5125" width="9.375" style="1" customWidth="1"/>
    <col min="5126" max="5126" width="6.25" style="1" customWidth="1"/>
    <col min="5127" max="5127" width="9.375" style="1" customWidth="1"/>
    <col min="5128" max="5128" width="6.375" style="1" customWidth="1"/>
    <col min="5129" max="5129" width="9.375" style="1" customWidth="1"/>
    <col min="5130" max="5130" width="6.25" style="1" customWidth="1"/>
    <col min="5131" max="5131" width="9.375" style="1" customWidth="1"/>
    <col min="5132" max="5132" width="6.25" style="1" customWidth="1"/>
    <col min="5133" max="5376" width="9" style="1"/>
    <col min="5377" max="5377" width="5.625" style="1" customWidth="1"/>
    <col min="5378" max="5378" width="3" style="1" customWidth="1"/>
    <col min="5379" max="5379" width="15.375" style="1" customWidth="1"/>
    <col min="5380" max="5381" width="9.375" style="1" customWidth="1"/>
    <col min="5382" max="5382" width="6.25" style="1" customWidth="1"/>
    <col min="5383" max="5383" width="9.375" style="1" customWidth="1"/>
    <col min="5384" max="5384" width="6.375" style="1" customWidth="1"/>
    <col min="5385" max="5385" width="9.375" style="1" customWidth="1"/>
    <col min="5386" max="5386" width="6.25" style="1" customWidth="1"/>
    <col min="5387" max="5387" width="9.375" style="1" customWidth="1"/>
    <col min="5388" max="5388" width="6.25" style="1" customWidth="1"/>
    <col min="5389" max="5632" width="9" style="1"/>
    <col min="5633" max="5633" width="5.625" style="1" customWidth="1"/>
    <col min="5634" max="5634" width="3" style="1" customWidth="1"/>
    <col min="5635" max="5635" width="15.375" style="1" customWidth="1"/>
    <col min="5636" max="5637" width="9.375" style="1" customWidth="1"/>
    <col min="5638" max="5638" width="6.25" style="1" customWidth="1"/>
    <col min="5639" max="5639" width="9.375" style="1" customWidth="1"/>
    <col min="5640" max="5640" width="6.375" style="1" customWidth="1"/>
    <col min="5641" max="5641" width="9.375" style="1" customWidth="1"/>
    <col min="5642" max="5642" width="6.25" style="1" customWidth="1"/>
    <col min="5643" max="5643" width="9.375" style="1" customWidth="1"/>
    <col min="5644" max="5644" width="6.25" style="1" customWidth="1"/>
    <col min="5645" max="5888" width="9" style="1"/>
    <col min="5889" max="5889" width="5.625" style="1" customWidth="1"/>
    <col min="5890" max="5890" width="3" style="1" customWidth="1"/>
    <col min="5891" max="5891" width="15.375" style="1" customWidth="1"/>
    <col min="5892" max="5893" width="9.375" style="1" customWidth="1"/>
    <col min="5894" max="5894" width="6.25" style="1" customWidth="1"/>
    <col min="5895" max="5895" width="9.375" style="1" customWidth="1"/>
    <col min="5896" max="5896" width="6.375" style="1" customWidth="1"/>
    <col min="5897" max="5897" width="9.375" style="1" customWidth="1"/>
    <col min="5898" max="5898" width="6.25" style="1" customWidth="1"/>
    <col min="5899" max="5899" width="9.375" style="1" customWidth="1"/>
    <col min="5900" max="5900" width="6.25" style="1" customWidth="1"/>
    <col min="5901" max="6144" width="9" style="1"/>
    <col min="6145" max="6145" width="5.625" style="1" customWidth="1"/>
    <col min="6146" max="6146" width="3" style="1" customWidth="1"/>
    <col min="6147" max="6147" width="15.375" style="1" customWidth="1"/>
    <col min="6148" max="6149" width="9.375" style="1" customWidth="1"/>
    <col min="6150" max="6150" width="6.25" style="1" customWidth="1"/>
    <col min="6151" max="6151" width="9.375" style="1" customWidth="1"/>
    <col min="6152" max="6152" width="6.375" style="1" customWidth="1"/>
    <col min="6153" max="6153" width="9.375" style="1" customWidth="1"/>
    <col min="6154" max="6154" width="6.25" style="1" customWidth="1"/>
    <col min="6155" max="6155" width="9.375" style="1" customWidth="1"/>
    <col min="6156" max="6156" width="6.25" style="1" customWidth="1"/>
    <col min="6157" max="6400" width="9" style="1"/>
    <col min="6401" max="6401" width="5.625" style="1" customWidth="1"/>
    <col min="6402" max="6402" width="3" style="1" customWidth="1"/>
    <col min="6403" max="6403" width="15.375" style="1" customWidth="1"/>
    <col min="6404" max="6405" width="9.375" style="1" customWidth="1"/>
    <col min="6406" max="6406" width="6.25" style="1" customWidth="1"/>
    <col min="6407" max="6407" width="9.375" style="1" customWidth="1"/>
    <col min="6408" max="6408" width="6.375" style="1" customWidth="1"/>
    <col min="6409" max="6409" width="9.375" style="1" customWidth="1"/>
    <col min="6410" max="6410" width="6.25" style="1" customWidth="1"/>
    <col min="6411" max="6411" width="9.375" style="1" customWidth="1"/>
    <col min="6412" max="6412" width="6.25" style="1" customWidth="1"/>
    <col min="6413" max="6656" width="9" style="1"/>
    <col min="6657" max="6657" width="5.625" style="1" customWidth="1"/>
    <col min="6658" max="6658" width="3" style="1" customWidth="1"/>
    <col min="6659" max="6659" width="15.375" style="1" customWidth="1"/>
    <col min="6660" max="6661" width="9.375" style="1" customWidth="1"/>
    <col min="6662" max="6662" width="6.25" style="1" customWidth="1"/>
    <col min="6663" max="6663" width="9.375" style="1" customWidth="1"/>
    <col min="6664" max="6664" width="6.375" style="1" customWidth="1"/>
    <col min="6665" max="6665" width="9.375" style="1" customWidth="1"/>
    <col min="6666" max="6666" width="6.25" style="1" customWidth="1"/>
    <col min="6667" max="6667" width="9.375" style="1" customWidth="1"/>
    <col min="6668" max="6668" width="6.25" style="1" customWidth="1"/>
    <col min="6669" max="6912" width="9" style="1"/>
    <col min="6913" max="6913" width="5.625" style="1" customWidth="1"/>
    <col min="6914" max="6914" width="3" style="1" customWidth="1"/>
    <col min="6915" max="6915" width="15.375" style="1" customWidth="1"/>
    <col min="6916" max="6917" width="9.375" style="1" customWidth="1"/>
    <col min="6918" max="6918" width="6.25" style="1" customWidth="1"/>
    <col min="6919" max="6919" width="9.375" style="1" customWidth="1"/>
    <col min="6920" max="6920" width="6.375" style="1" customWidth="1"/>
    <col min="6921" max="6921" width="9.375" style="1" customWidth="1"/>
    <col min="6922" max="6922" width="6.25" style="1" customWidth="1"/>
    <col min="6923" max="6923" width="9.375" style="1" customWidth="1"/>
    <col min="6924" max="6924" width="6.25" style="1" customWidth="1"/>
    <col min="6925" max="7168" width="9" style="1"/>
    <col min="7169" max="7169" width="5.625" style="1" customWidth="1"/>
    <col min="7170" max="7170" width="3" style="1" customWidth="1"/>
    <col min="7171" max="7171" width="15.375" style="1" customWidth="1"/>
    <col min="7172" max="7173" width="9.375" style="1" customWidth="1"/>
    <col min="7174" max="7174" width="6.25" style="1" customWidth="1"/>
    <col min="7175" max="7175" width="9.375" style="1" customWidth="1"/>
    <col min="7176" max="7176" width="6.375" style="1" customWidth="1"/>
    <col min="7177" max="7177" width="9.375" style="1" customWidth="1"/>
    <col min="7178" max="7178" width="6.25" style="1" customWidth="1"/>
    <col min="7179" max="7179" width="9.375" style="1" customWidth="1"/>
    <col min="7180" max="7180" width="6.25" style="1" customWidth="1"/>
    <col min="7181" max="7424" width="9" style="1"/>
    <col min="7425" max="7425" width="5.625" style="1" customWidth="1"/>
    <col min="7426" max="7426" width="3" style="1" customWidth="1"/>
    <col min="7427" max="7427" width="15.375" style="1" customWidth="1"/>
    <col min="7428" max="7429" width="9.375" style="1" customWidth="1"/>
    <col min="7430" max="7430" width="6.25" style="1" customWidth="1"/>
    <col min="7431" max="7431" width="9.375" style="1" customWidth="1"/>
    <col min="7432" max="7432" width="6.375" style="1" customWidth="1"/>
    <col min="7433" max="7433" width="9.375" style="1" customWidth="1"/>
    <col min="7434" max="7434" width="6.25" style="1" customWidth="1"/>
    <col min="7435" max="7435" width="9.375" style="1" customWidth="1"/>
    <col min="7436" max="7436" width="6.25" style="1" customWidth="1"/>
    <col min="7437" max="7680" width="9" style="1"/>
    <col min="7681" max="7681" width="5.625" style="1" customWidth="1"/>
    <col min="7682" max="7682" width="3" style="1" customWidth="1"/>
    <col min="7683" max="7683" width="15.375" style="1" customWidth="1"/>
    <col min="7684" max="7685" width="9.375" style="1" customWidth="1"/>
    <col min="7686" max="7686" width="6.25" style="1" customWidth="1"/>
    <col min="7687" max="7687" width="9.375" style="1" customWidth="1"/>
    <col min="7688" max="7688" width="6.375" style="1" customWidth="1"/>
    <col min="7689" max="7689" width="9.375" style="1" customWidth="1"/>
    <col min="7690" max="7690" width="6.25" style="1" customWidth="1"/>
    <col min="7691" max="7691" width="9.375" style="1" customWidth="1"/>
    <col min="7692" max="7692" width="6.25" style="1" customWidth="1"/>
    <col min="7693" max="7936" width="9" style="1"/>
    <col min="7937" max="7937" width="5.625" style="1" customWidth="1"/>
    <col min="7938" max="7938" width="3" style="1" customWidth="1"/>
    <col min="7939" max="7939" width="15.375" style="1" customWidth="1"/>
    <col min="7940" max="7941" width="9.375" style="1" customWidth="1"/>
    <col min="7942" max="7942" width="6.25" style="1" customWidth="1"/>
    <col min="7943" max="7943" width="9.375" style="1" customWidth="1"/>
    <col min="7944" max="7944" width="6.375" style="1" customWidth="1"/>
    <col min="7945" max="7945" width="9.375" style="1" customWidth="1"/>
    <col min="7946" max="7946" width="6.25" style="1" customWidth="1"/>
    <col min="7947" max="7947" width="9.375" style="1" customWidth="1"/>
    <col min="7948" max="7948" width="6.25" style="1" customWidth="1"/>
    <col min="7949" max="8192" width="9" style="1"/>
    <col min="8193" max="8193" width="5.625" style="1" customWidth="1"/>
    <col min="8194" max="8194" width="3" style="1" customWidth="1"/>
    <col min="8195" max="8195" width="15.375" style="1" customWidth="1"/>
    <col min="8196" max="8197" width="9.375" style="1" customWidth="1"/>
    <col min="8198" max="8198" width="6.25" style="1" customWidth="1"/>
    <col min="8199" max="8199" width="9.375" style="1" customWidth="1"/>
    <col min="8200" max="8200" width="6.375" style="1" customWidth="1"/>
    <col min="8201" max="8201" width="9.375" style="1" customWidth="1"/>
    <col min="8202" max="8202" width="6.25" style="1" customWidth="1"/>
    <col min="8203" max="8203" width="9.375" style="1" customWidth="1"/>
    <col min="8204" max="8204" width="6.25" style="1" customWidth="1"/>
    <col min="8205" max="8448" width="9" style="1"/>
    <col min="8449" max="8449" width="5.625" style="1" customWidth="1"/>
    <col min="8450" max="8450" width="3" style="1" customWidth="1"/>
    <col min="8451" max="8451" width="15.375" style="1" customWidth="1"/>
    <col min="8452" max="8453" width="9.375" style="1" customWidth="1"/>
    <col min="8454" max="8454" width="6.25" style="1" customWidth="1"/>
    <col min="8455" max="8455" width="9.375" style="1" customWidth="1"/>
    <col min="8456" max="8456" width="6.375" style="1" customWidth="1"/>
    <col min="8457" max="8457" width="9.375" style="1" customWidth="1"/>
    <col min="8458" max="8458" width="6.25" style="1" customWidth="1"/>
    <col min="8459" max="8459" width="9.375" style="1" customWidth="1"/>
    <col min="8460" max="8460" width="6.25" style="1" customWidth="1"/>
    <col min="8461" max="8704" width="9" style="1"/>
    <col min="8705" max="8705" width="5.625" style="1" customWidth="1"/>
    <col min="8706" max="8706" width="3" style="1" customWidth="1"/>
    <col min="8707" max="8707" width="15.375" style="1" customWidth="1"/>
    <col min="8708" max="8709" width="9.375" style="1" customWidth="1"/>
    <col min="8710" max="8710" width="6.25" style="1" customWidth="1"/>
    <col min="8711" max="8711" width="9.375" style="1" customWidth="1"/>
    <col min="8712" max="8712" width="6.375" style="1" customWidth="1"/>
    <col min="8713" max="8713" width="9.375" style="1" customWidth="1"/>
    <col min="8714" max="8714" width="6.25" style="1" customWidth="1"/>
    <col min="8715" max="8715" width="9.375" style="1" customWidth="1"/>
    <col min="8716" max="8716" width="6.25" style="1" customWidth="1"/>
    <col min="8717" max="8960" width="9" style="1"/>
    <col min="8961" max="8961" width="5.625" style="1" customWidth="1"/>
    <col min="8962" max="8962" width="3" style="1" customWidth="1"/>
    <col min="8963" max="8963" width="15.375" style="1" customWidth="1"/>
    <col min="8964" max="8965" width="9.375" style="1" customWidth="1"/>
    <col min="8966" max="8966" width="6.25" style="1" customWidth="1"/>
    <col min="8967" max="8967" width="9.375" style="1" customWidth="1"/>
    <col min="8968" max="8968" width="6.375" style="1" customWidth="1"/>
    <col min="8969" max="8969" width="9.375" style="1" customWidth="1"/>
    <col min="8970" max="8970" width="6.25" style="1" customWidth="1"/>
    <col min="8971" max="8971" width="9.375" style="1" customWidth="1"/>
    <col min="8972" max="8972" width="6.25" style="1" customWidth="1"/>
    <col min="8973" max="9216" width="9" style="1"/>
    <col min="9217" max="9217" width="5.625" style="1" customWidth="1"/>
    <col min="9218" max="9218" width="3" style="1" customWidth="1"/>
    <col min="9219" max="9219" width="15.375" style="1" customWidth="1"/>
    <col min="9220" max="9221" width="9.375" style="1" customWidth="1"/>
    <col min="9222" max="9222" width="6.25" style="1" customWidth="1"/>
    <col min="9223" max="9223" width="9.375" style="1" customWidth="1"/>
    <col min="9224" max="9224" width="6.375" style="1" customWidth="1"/>
    <col min="9225" max="9225" width="9.375" style="1" customWidth="1"/>
    <col min="9226" max="9226" width="6.25" style="1" customWidth="1"/>
    <col min="9227" max="9227" width="9.375" style="1" customWidth="1"/>
    <col min="9228" max="9228" width="6.25" style="1" customWidth="1"/>
    <col min="9229" max="9472" width="9" style="1"/>
    <col min="9473" max="9473" width="5.625" style="1" customWidth="1"/>
    <col min="9474" max="9474" width="3" style="1" customWidth="1"/>
    <col min="9475" max="9475" width="15.375" style="1" customWidth="1"/>
    <col min="9476" max="9477" width="9.375" style="1" customWidth="1"/>
    <col min="9478" max="9478" width="6.25" style="1" customWidth="1"/>
    <col min="9479" max="9479" width="9.375" style="1" customWidth="1"/>
    <col min="9480" max="9480" width="6.375" style="1" customWidth="1"/>
    <col min="9481" max="9481" width="9.375" style="1" customWidth="1"/>
    <col min="9482" max="9482" width="6.25" style="1" customWidth="1"/>
    <col min="9483" max="9483" width="9.375" style="1" customWidth="1"/>
    <col min="9484" max="9484" width="6.25" style="1" customWidth="1"/>
    <col min="9485" max="9728" width="9" style="1"/>
    <col min="9729" max="9729" width="5.625" style="1" customWidth="1"/>
    <col min="9730" max="9730" width="3" style="1" customWidth="1"/>
    <col min="9731" max="9731" width="15.375" style="1" customWidth="1"/>
    <col min="9732" max="9733" width="9.375" style="1" customWidth="1"/>
    <col min="9734" max="9734" width="6.25" style="1" customWidth="1"/>
    <col min="9735" max="9735" width="9.375" style="1" customWidth="1"/>
    <col min="9736" max="9736" width="6.375" style="1" customWidth="1"/>
    <col min="9737" max="9737" width="9.375" style="1" customWidth="1"/>
    <col min="9738" max="9738" width="6.25" style="1" customWidth="1"/>
    <col min="9739" max="9739" width="9.375" style="1" customWidth="1"/>
    <col min="9740" max="9740" width="6.25" style="1" customWidth="1"/>
    <col min="9741" max="9984" width="9" style="1"/>
    <col min="9985" max="9985" width="5.625" style="1" customWidth="1"/>
    <col min="9986" max="9986" width="3" style="1" customWidth="1"/>
    <col min="9987" max="9987" width="15.375" style="1" customWidth="1"/>
    <col min="9988" max="9989" width="9.375" style="1" customWidth="1"/>
    <col min="9990" max="9990" width="6.25" style="1" customWidth="1"/>
    <col min="9991" max="9991" width="9.375" style="1" customWidth="1"/>
    <col min="9992" max="9992" width="6.375" style="1" customWidth="1"/>
    <col min="9993" max="9993" width="9.375" style="1" customWidth="1"/>
    <col min="9994" max="9994" width="6.25" style="1" customWidth="1"/>
    <col min="9995" max="9995" width="9.375" style="1" customWidth="1"/>
    <col min="9996" max="9996" width="6.25" style="1" customWidth="1"/>
    <col min="9997" max="10240" width="9" style="1"/>
    <col min="10241" max="10241" width="5.625" style="1" customWidth="1"/>
    <col min="10242" max="10242" width="3" style="1" customWidth="1"/>
    <col min="10243" max="10243" width="15.375" style="1" customWidth="1"/>
    <col min="10244" max="10245" width="9.375" style="1" customWidth="1"/>
    <col min="10246" max="10246" width="6.25" style="1" customWidth="1"/>
    <col min="10247" max="10247" width="9.375" style="1" customWidth="1"/>
    <col min="10248" max="10248" width="6.375" style="1" customWidth="1"/>
    <col min="10249" max="10249" width="9.375" style="1" customWidth="1"/>
    <col min="10250" max="10250" width="6.25" style="1" customWidth="1"/>
    <col min="10251" max="10251" width="9.375" style="1" customWidth="1"/>
    <col min="10252" max="10252" width="6.25" style="1" customWidth="1"/>
    <col min="10253" max="10496" width="9" style="1"/>
    <col min="10497" max="10497" width="5.625" style="1" customWidth="1"/>
    <col min="10498" max="10498" width="3" style="1" customWidth="1"/>
    <col min="10499" max="10499" width="15.375" style="1" customWidth="1"/>
    <col min="10500" max="10501" width="9.375" style="1" customWidth="1"/>
    <col min="10502" max="10502" width="6.25" style="1" customWidth="1"/>
    <col min="10503" max="10503" width="9.375" style="1" customWidth="1"/>
    <col min="10504" max="10504" width="6.375" style="1" customWidth="1"/>
    <col min="10505" max="10505" width="9.375" style="1" customWidth="1"/>
    <col min="10506" max="10506" width="6.25" style="1" customWidth="1"/>
    <col min="10507" max="10507" width="9.375" style="1" customWidth="1"/>
    <col min="10508" max="10508" width="6.25" style="1" customWidth="1"/>
    <col min="10509" max="10752" width="9" style="1"/>
    <col min="10753" max="10753" width="5.625" style="1" customWidth="1"/>
    <col min="10754" max="10754" width="3" style="1" customWidth="1"/>
    <col min="10755" max="10755" width="15.375" style="1" customWidth="1"/>
    <col min="10756" max="10757" width="9.375" style="1" customWidth="1"/>
    <col min="10758" max="10758" width="6.25" style="1" customWidth="1"/>
    <col min="10759" max="10759" width="9.375" style="1" customWidth="1"/>
    <col min="10760" max="10760" width="6.375" style="1" customWidth="1"/>
    <col min="10761" max="10761" width="9.375" style="1" customWidth="1"/>
    <col min="10762" max="10762" width="6.25" style="1" customWidth="1"/>
    <col min="10763" max="10763" width="9.375" style="1" customWidth="1"/>
    <col min="10764" max="10764" width="6.25" style="1" customWidth="1"/>
    <col min="10765" max="11008" width="9" style="1"/>
    <col min="11009" max="11009" width="5.625" style="1" customWidth="1"/>
    <col min="11010" max="11010" width="3" style="1" customWidth="1"/>
    <col min="11011" max="11011" width="15.375" style="1" customWidth="1"/>
    <col min="11012" max="11013" width="9.375" style="1" customWidth="1"/>
    <col min="11014" max="11014" width="6.25" style="1" customWidth="1"/>
    <col min="11015" max="11015" width="9.375" style="1" customWidth="1"/>
    <col min="11016" max="11016" width="6.375" style="1" customWidth="1"/>
    <col min="11017" max="11017" width="9.375" style="1" customWidth="1"/>
    <col min="11018" max="11018" width="6.25" style="1" customWidth="1"/>
    <col min="11019" max="11019" width="9.375" style="1" customWidth="1"/>
    <col min="11020" max="11020" width="6.25" style="1" customWidth="1"/>
    <col min="11021" max="11264" width="9" style="1"/>
    <col min="11265" max="11265" width="5.625" style="1" customWidth="1"/>
    <col min="11266" max="11266" width="3" style="1" customWidth="1"/>
    <col min="11267" max="11267" width="15.375" style="1" customWidth="1"/>
    <col min="11268" max="11269" width="9.375" style="1" customWidth="1"/>
    <col min="11270" max="11270" width="6.25" style="1" customWidth="1"/>
    <col min="11271" max="11271" width="9.375" style="1" customWidth="1"/>
    <col min="11272" max="11272" width="6.375" style="1" customWidth="1"/>
    <col min="11273" max="11273" width="9.375" style="1" customWidth="1"/>
    <col min="11274" max="11274" width="6.25" style="1" customWidth="1"/>
    <col min="11275" max="11275" width="9.375" style="1" customWidth="1"/>
    <col min="11276" max="11276" width="6.25" style="1" customWidth="1"/>
    <col min="11277" max="11520" width="9" style="1"/>
    <col min="11521" max="11521" width="5.625" style="1" customWidth="1"/>
    <col min="11522" max="11522" width="3" style="1" customWidth="1"/>
    <col min="11523" max="11523" width="15.375" style="1" customWidth="1"/>
    <col min="11524" max="11525" width="9.375" style="1" customWidth="1"/>
    <col min="11526" max="11526" width="6.25" style="1" customWidth="1"/>
    <col min="11527" max="11527" width="9.375" style="1" customWidth="1"/>
    <col min="11528" max="11528" width="6.375" style="1" customWidth="1"/>
    <col min="11529" max="11529" width="9.375" style="1" customWidth="1"/>
    <col min="11530" max="11530" width="6.25" style="1" customWidth="1"/>
    <col min="11531" max="11531" width="9.375" style="1" customWidth="1"/>
    <col min="11532" max="11532" width="6.25" style="1" customWidth="1"/>
    <col min="11533" max="11776" width="9" style="1"/>
    <col min="11777" max="11777" width="5.625" style="1" customWidth="1"/>
    <col min="11778" max="11778" width="3" style="1" customWidth="1"/>
    <col min="11779" max="11779" width="15.375" style="1" customWidth="1"/>
    <col min="11780" max="11781" width="9.375" style="1" customWidth="1"/>
    <col min="11782" max="11782" width="6.25" style="1" customWidth="1"/>
    <col min="11783" max="11783" width="9.375" style="1" customWidth="1"/>
    <col min="11784" max="11784" width="6.375" style="1" customWidth="1"/>
    <col min="11785" max="11785" width="9.375" style="1" customWidth="1"/>
    <col min="11786" max="11786" width="6.25" style="1" customWidth="1"/>
    <col min="11787" max="11787" width="9.375" style="1" customWidth="1"/>
    <col min="11788" max="11788" width="6.25" style="1" customWidth="1"/>
    <col min="11789" max="12032" width="9" style="1"/>
    <col min="12033" max="12033" width="5.625" style="1" customWidth="1"/>
    <col min="12034" max="12034" width="3" style="1" customWidth="1"/>
    <col min="12035" max="12035" width="15.375" style="1" customWidth="1"/>
    <col min="12036" max="12037" width="9.375" style="1" customWidth="1"/>
    <col min="12038" max="12038" width="6.25" style="1" customWidth="1"/>
    <col min="12039" max="12039" width="9.375" style="1" customWidth="1"/>
    <col min="12040" max="12040" width="6.375" style="1" customWidth="1"/>
    <col min="12041" max="12041" width="9.375" style="1" customWidth="1"/>
    <col min="12042" max="12042" width="6.25" style="1" customWidth="1"/>
    <col min="12043" max="12043" width="9.375" style="1" customWidth="1"/>
    <col min="12044" max="12044" width="6.25" style="1" customWidth="1"/>
    <col min="12045" max="12288" width="9" style="1"/>
    <col min="12289" max="12289" width="5.625" style="1" customWidth="1"/>
    <col min="12290" max="12290" width="3" style="1" customWidth="1"/>
    <col min="12291" max="12291" width="15.375" style="1" customWidth="1"/>
    <col min="12292" max="12293" width="9.375" style="1" customWidth="1"/>
    <col min="12294" max="12294" width="6.25" style="1" customWidth="1"/>
    <col min="12295" max="12295" width="9.375" style="1" customWidth="1"/>
    <col min="12296" max="12296" width="6.375" style="1" customWidth="1"/>
    <col min="12297" max="12297" width="9.375" style="1" customWidth="1"/>
    <col min="12298" max="12298" width="6.25" style="1" customWidth="1"/>
    <col min="12299" max="12299" width="9.375" style="1" customWidth="1"/>
    <col min="12300" max="12300" width="6.25" style="1" customWidth="1"/>
    <col min="12301" max="12544" width="9" style="1"/>
    <col min="12545" max="12545" width="5.625" style="1" customWidth="1"/>
    <col min="12546" max="12546" width="3" style="1" customWidth="1"/>
    <col min="12547" max="12547" width="15.375" style="1" customWidth="1"/>
    <col min="12548" max="12549" width="9.375" style="1" customWidth="1"/>
    <col min="12550" max="12550" width="6.25" style="1" customWidth="1"/>
    <col min="12551" max="12551" width="9.375" style="1" customWidth="1"/>
    <col min="12552" max="12552" width="6.375" style="1" customWidth="1"/>
    <col min="12553" max="12553" width="9.375" style="1" customWidth="1"/>
    <col min="12554" max="12554" width="6.25" style="1" customWidth="1"/>
    <col min="12555" max="12555" width="9.375" style="1" customWidth="1"/>
    <col min="12556" max="12556" width="6.25" style="1" customWidth="1"/>
    <col min="12557" max="12800" width="9" style="1"/>
    <col min="12801" max="12801" width="5.625" style="1" customWidth="1"/>
    <col min="12802" max="12802" width="3" style="1" customWidth="1"/>
    <col min="12803" max="12803" width="15.375" style="1" customWidth="1"/>
    <col min="12804" max="12805" width="9.375" style="1" customWidth="1"/>
    <col min="12806" max="12806" width="6.25" style="1" customWidth="1"/>
    <col min="12807" max="12807" width="9.375" style="1" customWidth="1"/>
    <col min="12808" max="12808" width="6.375" style="1" customWidth="1"/>
    <col min="12809" max="12809" width="9.375" style="1" customWidth="1"/>
    <col min="12810" max="12810" width="6.25" style="1" customWidth="1"/>
    <col min="12811" max="12811" width="9.375" style="1" customWidth="1"/>
    <col min="12812" max="12812" width="6.25" style="1" customWidth="1"/>
    <col min="12813" max="13056" width="9" style="1"/>
    <col min="13057" max="13057" width="5.625" style="1" customWidth="1"/>
    <col min="13058" max="13058" width="3" style="1" customWidth="1"/>
    <col min="13059" max="13059" width="15.375" style="1" customWidth="1"/>
    <col min="13060" max="13061" width="9.375" style="1" customWidth="1"/>
    <col min="13062" max="13062" width="6.25" style="1" customWidth="1"/>
    <col min="13063" max="13063" width="9.375" style="1" customWidth="1"/>
    <col min="13064" max="13064" width="6.375" style="1" customWidth="1"/>
    <col min="13065" max="13065" width="9.375" style="1" customWidth="1"/>
    <col min="13066" max="13066" width="6.25" style="1" customWidth="1"/>
    <col min="13067" max="13067" width="9.375" style="1" customWidth="1"/>
    <col min="13068" max="13068" width="6.25" style="1" customWidth="1"/>
    <col min="13069" max="13312" width="9" style="1"/>
    <col min="13313" max="13313" width="5.625" style="1" customWidth="1"/>
    <col min="13314" max="13314" width="3" style="1" customWidth="1"/>
    <col min="13315" max="13315" width="15.375" style="1" customWidth="1"/>
    <col min="13316" max="13317" width="9.375" style="1" customWidth="1"/>
    <col min="13318" max="13318" width="6.25" style="1" customWidth="1"/>
    <col min="13319" max="13319" width="9.375" style="1" customWidth="1"/>
    <col min="13320" max="13320" width="6.375" style="1" customWidth="1"/>
    <col min="13321" max="13321" width="9.375" style="1" customWidth="1"/>
    <col min="13322" max="13322" width="6.25" style="1" customWidth="1"/>
    <col min="13323" max="13323" width="9.375" style="1" customWidth="1"/>
    <col min="13324" max="13324" width="6.25" style="1" customWidth="1"/>
    <col min="13325" max="13568" width="9" style="1"/>
    <col min="13569" max="13569" width="5.625" style="1" customWidth="1"/>
    <col min="13570" max="13570" width="3" style="1" customWidth="1"/>
    <col min="13571" max="13571" width="15.375" style="1" customWidth="1"/>
    <col min="13572" max="13573" width="9.375" style="1" customWidth="1"/>
    <col min="13574" max="13574" width="6.25" style="1" customWidth="1"/>
    <col min="13575" max="13575" width="9.375" style="1" customWidth="1"/>
    <col min="13576" max="13576" width="6.375" style="1" customWidth="1"/>
    <col min="13577" max="13577" width="9.375" style="1" customWidth="1"/>
    <col min="13578" max="13578" width="6.25" style="1" customWidth="1"/>
    <col min="13579" max="13579" width="9.375" style="1" customWidth="1"/>
    <col min="13580" max="13580" width="6.25" style="1" customWidth="1"/>
    <col min="13581" max="13824" width="9" style="1"/>
    <col min="13825" max="13825" width="5.625" style="1" customWidth="1"/>
    <col min="13826" max="13826" width="3" style="1" customWidth="1"/>
    <col min="13827" max="13827" width="15.375" style="1" customWidth="1"/>
    <col min="13828" max="13829" width="9.375" style="1" customWidth="1"/>
    <col min="13830" max="13830" width="6.25" style="1" customWidth="1"/>
    <col min="13831" max="13831" width="9.375" style="1" customWidth="1"/>
    <col min="13832" max="13832" width="6.375" style="1" customWidth="1"/>
    <col min="13833" max="13833" width="9.375" style="1" customWidth="1"/>
    <col min="13834" max="13834" width="6.25" style="1" customWidth="1"/>
    <col min="13835" max="13835" width="9.375" style="1" customWidth="1"/>
    <col min="13836" max="13836" width="6.25" style="1" customWidth="1"/>
    <col min="13837" max="14080" width="9" style="1"/>
    <col min="14081" max="14081" width="5.625" style="1" customWidth="1"/>
    <col min="14082" max="14082" width="3" style="1" customWidth="1"/>
    <col min="14083" max="14083" width="15.375" style="1" customWidth="1"/>
    <col min="14084" max="14085" width="9.375" style="1" customWidth="1"/>
    <col min="14086" max="14086" width="6.25" style="1" customWidth="1"/>
    <col min="14087" max="14087" width="9.375" style="1" customWidth="1"/>
    <col min="14088" max="14088" width="6.375" style="1" customWidth="1"/>
    <col min="14089" max="14089" width="9.375" style="1" customWidth="1"/>
    <col min="14090" max="14090" width="6.25" style="1" customWidth="1"/>
    <col min="14091" max="14091" width="9.375" style="1" customWidth="1"/>
    <col min="14092" max="14092" width="6.25" style="1" customWidth="1"/>
    <col min="14093" max="14336" width="9" style="1"/>
    <col min="14337" max="14337" width="5.625" style="1" customWidth="1"/>
    <col min="14338" max="14338" width="3" style="1" customWidth="1"/>
    <col min="14339" max="14339" width="15.375" style="1" customWidth="1"/>
    <col min="14340" max="14341" width="9.375" style="1" customWidth="1"/>
    <col min="14342" max="14342" width="6.25" style="1" customWidth="1"/>
    <col min="14343" max="14343" width="9.375" style="1" customWidth="1"/>
    <col min="14344" max="14344" width="6.375" style="1" customWidth="1"/>
    <col min="14345" max="14345" width="9.375" style="1" customWidth="1"/>
    <col min="14346" max="14346" width="6.25" style="1" customWidth="1"/>
    <col min="14347" max="14347" width="9.375" style="1" customWidth="1"/>
    <col min="14348" max="14348" width="6.25" style="1" customWidth="1"/>
    <col min="14349" max="14592" width="9" style="1"/>
    <col min="14593" max="14593" width="5.625" style="1" customWidth="1"/>
    <col min="14594" max="14594" width="3" style="1" customWidth="1"/>
    <col min="14595" max="14595" width="15.375" style="1" customWidth="1"/>
    <col min="14596" max="14597" width="9.375" style="1" customWidth="1"/>
    <col min="14598" max="14598" width="6.25" style="1" customWidth="1"/>
    <col min="14599" max="14599" width="9.375" style="1" customWidth="1"/>
    <col min="14600" max="14600" width="6.375" style="1" customWidth="1"/>
    <col min="14601" max="14601" width="9.375" style="1" customWidth="1"/>
    <col min="14602" max="14602" width="6.25" style="1" customWidth="1"/>
    <col min="14603" max="14603" width="9.375" style="1" customWidth="1"/>
    <col min="14604" max="14604" width="6.25" style="1" customWidth="1"/>
    <col min="14605" max="14848" width="9" style="1"/>
    <col min="14849" max="14849" width="5.625" style="1" customWidth="1"/>
    <col min="14850" max="14850" width="3" style="1" customWidth="1"/>
    <col min="14851" max="14851" width="15.375" style="1" customWidth="1"/>
    <col min="14852" max="14853" width="9.375" style="1" customWidth="1"/>
    <col min="14854" max="14854" width="6.25" style="1" customWidth="1"/>
    <col min="14855" max="14855" width="9.375" style="1" customWidth="1"/>
    <col min="14856" max="14856" width="6.375" style="1" customWidth="1"/>
    <col min="14857" max="14857" width="9.375" style="1" customWidth="1"/>
    <col min="14858" max="14858" width="6.25" style="1" customWidth="1"/>
    <col min="14859" max="14859" width="9.375" style="1" customWidth="1"/>
    <col min="14860" max="14860" width="6.25" style="1" customWidth="1"/>
    <col min="14861" max="15104" width="9" style="1"/>
    <col min="15105" max="15105" width="5.625" style="1" customWidth="1"/>
    <col min="15106" max="15106" width="3" style="1" customWidth="1"/>
    <col min="15107" max="15107" width="15.375" style="1" customWidth="1"/>
    <col min="15108" max="15109" width="9.375" style="1" customWidth="1"/>
    <col min="15110" max="15110" width="6.25" style="1" customWidth="1"/>
    <col min="15111" max="15111" width="9.375" style="1" customWidth="1"/>
    <col min="15112" max="15112" width="6.375" style="1" customWidth="1"/>
    <col min="15113" max="15113" width="9.375" style="1" customWidth="1"/>
    <col min="15114" max="15114" width="6.25" style="1" customWidth="1"/>
    <col min="15115" max="15115" width="9.375" style="1" customWidth="1"/>
    <col min="15116" max="15116" width="6.25" style="1" customWidth="1"/>
    <col min="15117" max="15360" width="9" style="1"/>
    <col min="15361" max="15361" width="5.625" style="1" customWidth="1"/>
    <col min="15362" max="15362" width="3" style="1" customWidth="1"/>
    <col min="15363" max="15363" width="15.375" style="1" customWidth="1"/>
    <col min="15364" max="15365" width="9.375" style="1" customWidth="1"/>
    <col min="15366" max="15366" width="6.25" style="1" customWidth="1"/>
    <col min="15367" max="15367" width="9.375" style="1" customWidth="1"/>
    <col min="15368" max="15368" width="6.375" style="1" customWidth="1"/>
    <col min="15369" max="15369" width="9.375" style="1" customWidth="1"/>
    <col min="15370" max="15370" width="6.25" style="1" customWidth="1"/>
    <col min="15371" max="15371" width="9.375" style="1" customWidth="1"/>
    <col min="15372" max="15372" width="6.25" style="1" customWidth="1"/>
    <col min="15373" max="15616" width="9" style="1"/>
    <col min="15617" max="15617" width="5.625" style="1" customWidth="1"/>
    <col min="15618" max="15618" width="3" style="1" customWidth="1"/>
    <col min="15619" max="15619" width="15.375" style="1" customWidth="1"/>
    <col min="15620" max="15621" width="9.375" style="1" customWidth="1"/>
    <col min="15622" max="15622" width="6.25" style="1" customWidth="1"/>
    <col min="15623" max="15623" width="9.375" style="1" customWidth="1"/>
    <col min="15624" max="15624" width="6.375" style="1" customWidth="1"/>
    <col min="15625" max="15625" width="9.375" style="1" customWidth="1"/>
    <col min="15626" max="15626" width="6.25" style="1" customWidth="1"/>
    <col min="15627" max="15627" width="9.375" style="1" customWidth="1"/>
    <col min="15628" max="15628" width="6.25" style="1" customWidth="1"/>
    <col min="15629" max="15872" width="9" style="1"/>
    <col min="15873" max="15873" width="5.625" style="1" customWidth="1"/>
    <col min="15874" max="15874" width="3" style="1" customWidth="1"/>
    <col min="15875" max="15875" width="15.375" style="1" customWidth="1"/>
    <col min="15876" max="15877" width="9.375" style="1" customWidth="1"/>
    <col min="15878" max="15878" width="6.25" style="1" customWidth="1"/>
    <col min="15879" max="15879" width="9.375" style="1" customWidth="1"/>
    <col min="15880" max="15880" width="6.375" style="1" customWidth="1"/>
    <col min="15881" max="15881" width="9.375" style="1" customWidth="1"/>
    <col min="15882" max="15882" width="6.25" style="1" customWidth="1"/>
    <col min="15883" max="15883" width="9.375" style="1" customWidth="1"/>
    <col min="15884" max="15884" width="6.25" style="1" customWidth="1"/>
    <col min="15885" max="16128" width="9" style="1"/>
    <col min="16129" max="16129" width="5.625" style="1" customWidth="1"/>
    <col min="16130" max="16130" width="3" style="1" customWidth="1"/>
    <col min="16131" max="16131" width="15.375" style="1" customWidth="1"/>
    <col min="16132" max="16133" width="9.375" style="1" customWidth="1"/>
    <col min="16134" max="16134" width="6.25" style="1" customWidth="1"/>
    <col min="16135" max="16135" width="9.375" style="1" customWidth="1"/>
    <col min="16136" max="16136" width="6.375" style="1" customWidth="1"/>
    <col min="16137" max="16137" width="9.375" style="1" customWidth="1"/>
    <col min="16138" max="16138" width="6.25" style="1" customWidth="1"/>
    <col min="16139" max="16139" width="9.375" style="1" customWidth="1"/>
    <col min="16140" max="16140" width="6.25" style="1" customWidth="1"/>
    <col min="16141" max="16384" width="9" style="1"/>
  </cols>
  <sheetData>
    <row r="1" spans="1:13" ht="17.100000000000001" customHeight="1">
      <c r="A1" s="64" t="s">
        <v>71</v>
      </c>
      <c r="D1" s="63"/>
      <c r="E1" s="63"/>
      <c r="F1" s="61"/>
      <c r="G1" s="62"/>
      <c r="H1" s="61"/>
      <c r="I1" s="61"/>
      <c r="J1" s="61"/>
      <c r="K1" s="61"/>
      <c r="L1" s="60"/>
    </row>
    <row r="2" spans="1:13" ht="14.1" customHeight="1">
      <c r="D2" s="63"/>
      <c r="E2" s="63"/>
      <c r="F2" s="61"/>
      <c r="G2" s="62"/>
      <c r="H2" s="61"/>
      <c r="I2" s="61"/>
      <c r="J2" s="61"/>
      <c r="K2" s="61"/>
      <c r="L2" s="60"/>
    </row>
    <row r="3" spans="1:13" s="57" customFormat="1" ht="17.100000000000001" customHeight="1">
      <c r="A3" s="72" t="s">
        <v>80</v>
      </c>
      <c r="B3" s="72" t="s">
        <v>81</v>
      </c>
      <c r="C3" s="72" t="s">
        <v>82</v>
      </c>
      <c r="D3" s="73" t="s">
        <v>70</v>
      </c>
      <c r="E3" s="70" t="s">
        <v>69</v>
      </c>
      <c r="F3" s="70"/>
      <c r="G3" s="70" t="s">
        <v>68</v>
      </c>
      <c r="H3" s="70"/>
      <c r="I3" s="70" t="s">
        <v>67</v>
      </c>
      <c r="J3" s="70"/>
      <c r="K3" s="70" t="s">
        <v>66</v>
      </c>
      <c r="L3" s="70"/>
    </row>
    <row r="4" spans="1:13" s="57" customFormat="1" ht="26.25" customHeight="1">
      <c r="A4" s="72"/>
      <c r="B4" s="72"/>
      <c r="C4" s="72"/>
      <c r="D4" s="74"/>
      <c r="E4" s="59" t="s">
        <v>65</v>
      </c>
      <c r="F4" s="59" t="s">
        <v>64</v>
      </c>
      <c r="G4" s="59" t="s">
        <v>65</v>
      </c>
      <c r="H4" s="59" t="s">
        <v>64</v>
      </c>
      <c r="I4" s="59" t="s">
        <v>65</v>
      </c>
      <c r="J4" s="59" t="s">
        <v>64</v>
      </c>
      <c r="K4" s="59" t="s">
        <v>65</v>
      </c>
      <c r="L4" s="58" t="s">
        <v>64</v>
      </c>
    </row>
    <row r="5" spans="1:13" s="13" customFormat="1" ht="14.1" customHeight="1">
      <c r="A5" s="71" t="s">
        <v>63</v>
      </c>
      <c r="B5" s="44">
        <v>6</v>
      </c>
      <c r="C5" s="44" t="s">
        <v>62</v>
      </c>
      <c r="D5" s="44">
        <v>546602</v>
      </c>
      <c r="E5" s="53">
        <v>165326</v>
      </c>
      <c r="F5" s="42">
        <f t="shared" ref="F5:F12" si="0">E5/$D5*100</f>
        <v>30.246138872525165</v>
      </c>
      <c r="G5" s="41">
        <v>147536</v>
      </c>
      <c r="H5" s="42">
        <f t="shared" ref="H5:H12" si="1">G5/$D5*100</f>
        <v>26.991485578172053</v>
      </c>
      <c r="I5" s="41">
        <v>233740</v>
      </c>
      <c r="J5" s="42">
        <f t="shared" ref="J5:J12" si="2">I5/$D5*100</f>
        <v>42.762375549302782</v>
      </c>
      <c r="K5" s="41">
        <v>167</v>
      </c>
      <c r="L5" s="40">
        <f t="shared" ref="L5:L12" si="3">K5/$D5*100</f>
        <v>3.0552394612533437E-2</v>
      </c>
    </row>
    <row r="6" spans="1:13" s="13" customFormat="1" ht="14.1" customHeight="1">
      <c r="A6" s="71"/>
      <c r="B6" s="38">
        <v>42</v>
      </c>
      <c r="C6" s="38" t="s">
        <v>61</v>
      </c>
      <c r="D6" s="38">
        <v>81139</v>
      </c>
      <c r="E6" s="38">
        <v>0</v>
      </c>
      <c r="F6" s="37">
        <f t="shared" si="0"/>
        <v>0</v>
      </c>
      <c r="G6" s="36">
        <v>0</v>
      </c>
      <c r="H6" s="37">
        <f t="shared" si="1"/>
        <v>0</v>
      </c>
      <c r="I6" s="36">
        <v>81139</v>
      </c>
      <c r="J6" s="37">
        <f t="shared" si="2"/>
        <v>100</v>
      </c>
      <c r="K6" s="36">
        <v>264</v>
      </c>
      <c r="L6" s="35">
        <f t="shared" si="3"/>
        <v>0.32536757909266817</v>
      </c>
    </row>
    <row r="7" spans="1:13" s="13" customFormat="1" ht="14.1" customHeight="1">
      <c r="A7" s="71"/>
      <c r="B7" s="38">
        <v>13</v>
      </c>
      <c r="C7" s="38" t="s">
        <v>60</v>
      </c>
      <c r="D7" s="38">
        <v>292640</v>
      </c>
      <c r="E7" s="38">
        <v>0</v>
      </c>
      <c r="F7" s="37">
        <f t="shared" si="0"/>
        <v>0</v>
      </c>
      <c r="G7" s="36">
        <v>2819</v>
      </c>
      <c r="H7" s="37">
        <f t="shared" si="1"/>
        <v>0.96329961727720059</v>
      </c>
      <c r="I7" s="36">
        <v>289821</v>
      </c>
      <c r="J7" s="37">
        <f t="shared" si="2"/>
        <v>99.036700382722799</v>
      </c>
      <c r="K7" s="36">
        <v>1355</v>
      </c>
      <c r="L7" s="35">
        <f t="shared" si="3"/>
        <v>0.46302624384909785</v>
      </c>
    </row>
    <row r="8" spans="1:13" s="13" customFormat="1" ht="14.1" customHeight="1">
      <c r="A8" s="71"/>
      <c r="B8" s="38">
        <v>50</v>
      </c>
      <c r="C8" s="38" t="s">
        <v>58</v>
      </c>
      <c r="D8" s="38">
        <v>93636</v>
      </c>
      <c r="E8" s="38">
        <v>0</v>
      </c>
      <c r="F8" s="37">
        <f t="shared" si="0"/>
        <v>0</v>
      </c>
      <c r="G8" s="36">
        <v>78135</v>
      </c>
      <c r="H8" s="37">
        <f t="shared" si="1"/>
        <v>83.445469691144439</v>
      </c>
      <c r="I8" s="36">
        <v>15501</v>
      </c>
      <c r="J8" s="37">
        <f t="shared" si="2"/>
        <v>16.554530308855568</v>
      </c>
      <c r="K8" s="36">
        <v>465</v>
      </c>
      <c r="L8" s="35">
        <f t="shared" si="3"/>
        <v>0.49660387030629244</v>
      </c>
    </row>
    <row r="9" spans="1:13" s="13" customFormat="1" ht="14.1" customHeight="1">
      <c r="A9" s="71"/>
      <c r="B9" s="38">
        <v>90</v>
      </c>
      <c r="C9" s="38" t="s">
        <v>59</v>
      </c>
      <c r="D9" s="38">
        <v>82354</v>
      </c>
      <c r="E9" s="38">
        <v>6654</v>
      </c>
      <c r="F9" s="37">
        <f t="shared" si="0"/>
        <v>8.0797532603152238</v>
      </c>
      <c r="G9" s="36">
        <v>25779</v>
      </c>
      <c r="H9" s="37">
        <f t="shared" si="1"/>
        <v>31.302668965684727</v>
      </c>
      <c r="I9" s="36">
        <v>49921</v>
      </c>
      <c r="J9" s="37">
        <f t="shared" si="2"/>
        <v>60.617577774000054</v>
      </c>
      <c r="K9" s="36">
        <v>0</v>
      </c>
      <c r="L9" s="35">
        <f t="shared" si="3"/>
        <v>0</v>
      </c>
    </row>
    <row r="10" spans="1:13" s="13" customFormat="1" ht="14.1" customHeight="1">
      <c r="A10" s="71"/>
      <c r="B10" s="38">
        <v>37</v>
      </c>
      <c r="C10" s="38" t="s">
        <v>57</v>
      </c>
      <c r="D10" s="38">
        <v>1066044</v>
      </c>
      <c r="E10" s="38">
        <v>240621</v>
      </c>
      <c r="F10" s="37">
        <f t="shared" si="0"/>
        <v>22.571394801715503</v>
      </c>
      <c r="G10" s="36">
        <v>401203</v>
      </c>
      <c r="H10" s="37">
        <f t="shared" si="1"/>
        <v>37.634750535625173</v>
      </c>
      <c r="I10" s="36">
        <v>424220</v>
      </c>
      <c r="J10" s="37">
        <f t="shared" si="2"/>
        <v>39.793854662659328</v>
      </c>
      <c r="K10" s="36">
        <v>16015</v>
      </c>
      <c r="L10" s="35">
        <f t="shared" si="3"/>
        <v>1.5022832078225663</v>
      </c>
    </row>
    <row r="11" spans="1:13" s="13" customFormat="1" ht="14.1" customHeight="1" thickBot="1">
      <c r="A11" s="71"/>
      <c r="B11" s="34">
        <v>86</v>
      </c>
      <c r="C11" s="34" t="s">
        <v>56</v>
      </c>
      <c r="D11" s="34">
        <v>40644</v>
      </c>
      <c r="E11" s="38">
        <v>0</v>
      </c>
      <c r="F11" s="33">
        <f t="shared" si="0"/>
        <v>0</v>
      </c>
      <c r="G11" s="32">
        <v>37425</v>
      </c>
      <c r="H11" s="33">
        <f t="shared" si="1"/>
        <v>92.080011809861233</v>
      </c>
      <c r="I11" s="32">
        <v>3219</v>
      </c>
      <c r="J11" s="33">
        <f t="shared" si="2"/>
        <v>7.9199881901387661</v>
      </c>
      <c r="K11" s="32">
        <v>626</v>
      </c>
      <c r="L11" s="31">
        <f t="shared" si="3"/>
        <v>1.5402027359511858</v>
      </c>
    </row>
    <row r="12" spans="1:13" s="6" customFormat="1" ht="14.1" customHeight="1" thickTop="1">
      <c r="A12" s="71"/>
      <c r="B12" s="30"/>
      <c r="C12" s="29" t="s">
        <v>0</v>
      </c>
      <c r="D12" s="28">
        <f>SUM(D5:D11)</f>
        <v>2203059</v>
      </c>
      <c r="E12" s="28">
        <f>SUM(E5:E11)</f>
        <v>412601</v>
      </c>
      <c r="F12" s="27">
        <f t="shared" si="0"/>
        <v>18.728549712014068</v>
      </c>
      <c r="G12" s="26">
        <f>SUM(G5:G11)</f>
        <v>692897</v>
      </c>
      <c r="H12" s="27">
        <f t="shared" si="1"/>
        <v>31.451586180851258</v>
      </c>
      <c r="I12" s="26">
        <f>SUM(I5:I11)</f>
        <v>1097561</v>
      </c>
      <c r="J12" s="27">
        <f t="shared" si="2"/>
        <v>49.81986410713467</v>
      </c>
      <c r="K12" s="26">
        <f>SUM(K5:K11)</f>
        <v>18892</v>
      </c>
      <c r="L12" s="25">
        <f t="shared" si="3"/>
        <v>0.85753490941459132</v>
      </c>
      <c r="M12" s="13"/>
    </row>
    <row r="13" spans="1:13" s="6" customFormat="1" ht="14.1" customHeight="1">
      <c r="A13" s="71"/>
      <c r="B13" s="24"/>
      <c r="C13" s="23"/>
      <c r="D13" s="22"/>
      <c r="E13" s="22"/>
      <c r="F13" s="21"/>
      <c r="G13" s="20"/>
      <c r="H13" s="21"/>
      <c r="I13" s="20"/>
      <c r="J13" s="21"/>
      <c r="K13" s="20"/>
      <c r="L13" s="19"/>
      <c r="M13" s="13"/>
    </row>
    <row r="14" spans="1:13" s="13" customFormat="1" ht="14.1" customHeight="1">
      <c r="A14" s="71" t="s">
        <v>77</v>
      </c>
      <c r="B14" s="44">
        <v>3</v>
      </c>
      <c r="C14" s="44" t="s">
        <v>55</v>
      </c>
      <c r="D14" s="56">
        <v>957456</v>
      </c>
      <c r="E14" s="44">
        <v>107213</v>
      </c>
      <c r="F14" s="42">
        <f>E14/$D14*100</f>
        <v>11.197694724352869</v>
      </c>
      <c r="G14" s="41">
        <v>492101</v>
      </c>
      <c r="H14" s="42">
        <f>G14/$D14*100</f>
        <v>51.396722147022942</v>
      </c>
      <c r="I14" s="41">
        <v>358142</v>
      </c>
      <c r="J14" s="42">
        <f>I14/$D14*100</f>
        <v>37.405583128624187</v>
      </c>
      <c r="K14" s="41">
        <v>1625</v>
      </c>
      <c r="L14" s="40">
        <f>K14/$D14*100</f>
        <v>0.16972059290453034</v>
      </c>
    </row>
    <row r="15" spans="1:13" s="13" customFormat="1" ht="14.1" customHeight="1">
      <c r="A15" s="71"/>
      <c r="B15" s="38">
        <v>53</v>
      </c>
      <c r="C15" s="38" t="s">
        <v>54</v>
      </c>
      <c r="D15" s="55">
        <v>353997</v>
      </c>
      <c r="E15" s="38">
        <v>7956</v>
      </c>
      <c r="F15" s="37">
        <f>E15/$D15*100</f>
        <v>2.2474766735311316</v>
      </c>
      <c r="G15" s="36">
        <v>218811</v>
      </c>
      <c r="H15" s="37">
        <f>G15/$D15*100</f>
        <v>61.811540775769288</v>
      </c>
      <c r="I15" s="36">
        <v>127230</v>
      </c>
      <c r="J15" s="37">
        <f>I15/$D15*100</f>
        <v>35.94098255069958</v>
      </c>
      <c r="K15" s="36">
        <v>1143</v>
      </c>
      <c r="L15" s="35">
        <f>K15/$D15*100</f>
        <v>0.3228840922380698</v>
      </c>
    </row>
    <row r="16" spans="1:13" s="13" customFormat="1" ht="14.1" customHeight="1" thickBot="1">
      <c r="A16" s="71"/>
      <c r="B16" s="34">
        <v>92</v>
      </c>
      <c r="C16" s="34" t="s">
        <v>73</v>
      </c>
      <c r="D16" s="54">
        <v>203457</v>
      </c>
      <c r="E16" s="34">
        <v>0</v>
      </c>
      <c r="F16" s="33">
        <f>E16/$D16*100</f>
        <v>0</v>
      </c>
      <c r="G16" s="32">
        <v>41041</v>
      </c>
      <c r="H16" s="33">
        <f>G16/$D16*100</f>
        <v>20.171829919835641</v>
      </c>
      <c r="I16" s="32">
        <v>162416</v>
      </c>
      <c r="J16" s="33">
        <f>I16/$D16*100</f>
        <v>79.828170080164369</v>
      </c>
      <c r="K16" s="32">
        <v>0</v>
      </c>
      <c r="L16" s="31">
        <f>K16/$D16*100</f>
        <v>0</v>
      </c>
    </row>
    <row r="17" spans="1:13" s="6" customFormat="1" ht="14.1" customHeight="1" thickTop="1">
      <c r="A17" s="71"/>
      <c r="B17" s="30"/>
      <c r="C17" s="29" t="s">
        <v>0</v>
      </c>
      <c r="D17" s="28">
        <f>SUM(D14:D16)</f>
        <v>1514910</v>
      </c>
      <c r="E17" s="28">
        <f>SUM(E14:E16)</f>
        <v>115169</v>
      </c>
      <c r="F17" s="27">
        <f>E17/$D17*100</f>
        <v>7.6023658171112478</v>
      </c>
      <c r="G17" s="26">
        <f>SUM(G14:G16)</f>
        <v>751953</v>
      </c>
      <c r="H17" s="27">
        <f>G17/$D17*100</f>
        <v>49.63681010753114</v>
      </c>
      <c r="I17" s="26">
        <f>SUM(I14:I16)</f>
        <v>647788</v>
      </c>
      <c r="J17" s="27">
        <f>I17/$D17*100</f>
        <v>42.760824075357611</v>
      </c>
      <c r="K17" s="26">
        <f>SUM(K14:K16)</f>
        <v>2768</v>
      </c>
      <c r="L17" s="25">
        <f>K17/$D17*100</f>
        <v>0.1827171251097425</v>
      </c>
      <c r="M17" s="13"/>
    </row>
    <row r="18" spans="1:13" s="6" customFormat="1" ht="14.1" customHeight="1">
      <c r="A18" s="71"/>
      <c r="B18" s="24"/>
      <c r="C18" s="23"/>
      <c r="D18" s="22"/>
      <c r="E18" s="22"/>
      <c r="F18" s="21"/>
      <c r="G18" s="20"/>
      <c r="H18" s="21"/>
      <c r="I18" s="20"/>
      <c r="J18" s="21"/>
      <c r="K18" s="20"/>
      <c r="L18" s="19"/>
      <c r="M18" s="13"/>
    </row>
    <row r="19" spans="1:13" s="13" customFormat="1" ht="14.1" customHeight="1">
      <c r="A19" s="71" t="s">
        <v>53</v>
      </c>
      <c r="B19" s="44">
        <v>14</v>
      </c>
      <c r="C19" s="44" t="s">
        <v>52</v>
      </c>
      <c r="D19" s="44">
        <v>347710</v>
      </c>
      <c r="E19" s="44">
        <v>5067</v>
      </c>
      <c r="F19" s="42">
        <f t="shared" ref="F19:F30" si="4">E19/$D19*100</f>
        <v>1.4572488568059589</v>
      </c>
      <c r="G19" s="41">
        <v>224578</v>
      </c>
      <c r="H19" s="42">
        <f t="shared" ref="H19:H30" si="5">G19/$D19*100</f>
        <v>64.587731155273076</v>
      </c>
      <c r="I19" s="41">
        <v>118065</v>
      </c>
      <c r="J19" s="42">
        <f t="shared" ref="J19:J30" si="6">I19/$D19*100</f>
        <v>33.95501998792097</v>
      </c>
      <c r="K19" s="41">
        <v>2284</v>
      </c>
      <c r="L19" s="40">
        <f t="shared" ref="L19:L30" si="7">K19/$D19*100</f>
        <v>0.65686923010554776</v>
      </c>
    </row>
    <row r="20" spans="1:13" s="13" customFormat="1" ht="14.1" customHeight="1">
      <c r="A20" s="71"/>
      <c r="B20" s="38">
        <v>5</v>
      </c>
      <c r="C20" s="38" t="s">
        <v>51</v>
      </c>
      <c r="D20" s="38">
        <v>377082</v>
      </c>
      <c r="E20" s="38">
        <v>113180</v>
      </c>
      <c r="F20" s="37">
        <f t="shared" si="4"/>
        <v>30.014691764655964</v>
      </c>
      <c r="G20" s="36">
        <v>177348</v>
      </c>
      <c r="H20" s="37">
        <f t="shared" si="5"/>
        <v>47.031680112018073</v>
      </c>
      <c r="I20" s="36">
        <v>86554</v>
      </c>
      <c r="J20" s="37">
        <f t="shared" si="6"/>
        <v>22.953628123325963</v>
      </c>
      <c r="K20" s="36">
        <v>1065</v>
      </c>
      <c r="L20" s="35">
        <f t="shared" si="7"/>
        <v>0.28243193788088533</v>
      </c>
    </row>
    <row r="21" spans="1:13" s="13" customFormat="1" ht="14.1" customHeight="1">
      <c r="A21" s="71"/>
      <c r="B21" s="38">
        <v>45</v>
      </c>
      <c r="C21" s="38" t="s">
        <v>50</v>
      </c>
      <c r="D21" s="38">
        <v>705776</v>
      </c>
      <c r="E21" s="38">
        <v>63474</v>
      </c>
      <c r="F21" s="37">
        <f t="shared" si="4"/>
        <v>8.9935050214232266</v>
      </c>
      <c r="G21" s="36">
        <v>330151</v>
      </c>
      <c r="H21" s="37">
        <f t="shared" si="5"/>
        <v>46.778439618235815</v>
      </c>
      <c r="I21" s="36">
        <v>312151</v>
      </c>
      <c r="J21" s="37">
        <f t="shared" si="6"/>
        <v>44.22805536034096</v>
      </c>
      <c r="K21" s="36">
        <v>3432</v>
      </c>
      <c r="L21" s="35">
        <f t="shared" si="7"/>
        <v>0.48627326517195252</v>
      </c>
    </row>
    <row r="22" spans="1:13" s="13" customFormat="1" ht="14.1" customHeight="1">
      <c r="A22" s="71"/>
      <c r="B22" s="38">
        <v>17</v>
      </c>
      <c r="C22" s="38" t="s">
        <v>49</v>
      </c>
      <c r="D22" s="38">
        <v>118715</v>
      </c>
      <c r="E22" s="38">
        <v>55498</v>
      </c>
      <c r="F22" s="37">
        <f t="shared" si="4"/>
        <v>46.748936528661076</v>
      </c>
      <c r="G22" s="36">
        <v>31790</v>
      </c>
      <c r="H22" s="37">
        <f t="shared" si="5"/>
        <v>26.778418902413343</v>
      </c>
      <c r="I22" s="36">
        <v>31427</v>
      </c>
      <c r="J22" s="37">
        <f t="shared" si="6"/>
        <v>26.472644568925581</v>
      </c>
      <c r="K22" s="36">
        <v>1484</v>
      </c>
      <c r="L22" s="35">
        <f t="shared" si="7"/>
        <v>1.2500526470959861</v>
      </c>
    </row>
    <row r="23" spans="1:13" s="13" customFormat="1" ht="14.1" customHeight="1">
      <c r="A23" s="71"/>
      <c r="B23" s="38">
        <v>58</v>
      </c>
      <c r="C23" s="38" t="s">
        <v>48</v>
      </c>
      <c r="D23" s="38">
        <v>320498</v>
      </c>
      <c r="E23" s="38">
        <v>76876</v>
      </c>
      <c r="F23" s="37">
        <f t="shared" si="4"/>
        <v>23.986421132113147</v>
      </c>
      <c r="G23" s="36">
        <v>149060</v>
      </c>
      <c r="H23" s="37">
        <f t="shared" si="5"/>
        <v>46.508870570175162</v>
      </c>
      <c r="I23" s="36">
        <v>94562</v>
      </c>
      <c r="J23" s="37">
        <f t="shared" si="6"/>
        <v>29.504708297711684</v>
      </c>
      <c r="K23" s="36">
        <v>1097</v>
      </c>
      <c r="L23" s="35">
        <f t="shared" si="7"/>
        <v>0.34227982701920134</v>
      </c>
    </row>
    <row r="24" spans="1:13" s="13" customFormat="1" ht="14.1" customHeight="1">
      <c r="A24" s="71"/>
      <c r="B24" s="38">
        <v>56</v>
      </c>
      <c r="C24" s="38" t="s">
        <v>47</v>
      </c>
      <c r="D24" s="38">
        <v>150834</v>
      </c>
      <c r="E24" s="38">
        <v>0</v>
      </c>
      <c r="F24" s="37">
        <f t="shared" si="4"/>
        <v>0</v>
      </c>
      <c r="G24" s="36">
        <v>9069</v>
      </c>
      <c r="H24" s="37">
        <f t="shared" si="5"/>
        <v>6.0125701101873581</v>
      </c>
      <c r="I24" s="36">
        <v>141765</v>
      </c>
      <c r="J24" s="37">
        <f t="shared" si="6"/>
        <v>93.987429889812645</v>
      </c>
      <c r="K24" s="36">
        <v>0</v>
      </c>
      <c r="L24" s="35">
        <f t="shared" si="7"/>
        <v>0</v>
      </c>
    </row>
    <row r="25" spans="1:13" s="13" customFormat="1" ht="14.1" customHeight="1">
      <c r="A25" s="71"/>
      <c r="B25" s="38">
        <v>71</v>
      </c>
      <c r="C25" s="38" t="s">
        <v>46</v>
      </c>
      <c r="D25" s="38">
        <v>32959</v>
      </c>
      <c r="E25" s="38">
        <v>0</v>
      </c>
      <c r="F25" s="37">
        <f t="shared" si="4"/>
        <v>0</v>
      </c>
      <c r="G25" s="36">
        <v>32678</v>
      </c>
      <c r="H25" s="37">
        <f t="shared" si="5"/>
        <v>99.147425589368609</v>
      </c>
      <c r="I25" s="36">
        <v>281</v>
      </c>
      <c r="J25" s="37">
        <f t="shared" si="6"/>
        <v>0.85257441063139061</v>
      </c>
      <c r="K25" s="36">
        <v>0</v>
      </c>
      <c r="L25" s="35">
        <f t="shared" si="7"/>
        <v>0</v>
      </c>
    </row>
    <row r="26" spans="1:13" s="13" customFormat="1" ht="14.1" customHeight="1">
      <c r="A26" s="71"/>
      <c r="B26" s="38">
        <v>78</v>
      </c>
      <c r="C26" s="38" t="s">
        <v>45</v>
      </c>
      <c r="D26" s="38">
        <v>69607</v>
      </c>
      <c r="E26" s="38">
        <v>0</v>
      </c>
      <c r="F26" s="37">
        <f t="shared" si="4"/>
        <v>0</v>
      </c>
      <c r="G26" s="36">
        <v>24166</v>
      </c>
      <c r="H26" s="37">
        <f t="shared" si="5"/>
        <v>34.717772637809411</v>
      </c>
      <c r="I26" s="36">
        <v>45441</v>
      </c>
      <c r="J26" s="37">
        <f t="shared" si="6"/>
        <v>65.282227362190582</v>
      </c>
      <c r="K26" s="36">
        <v>1113</v>
      </c>
      <c r="L26" s="35">
        <f t="shared" si="7"/>
        <v>1.598977114370681</v>
      </c>
    </row>
    <row r="27" spans="1:13" s="13" customFormat="1" ht="14.1" customHeight="1">
      <c r="A27" s="71"/>
      <c r="B27" s="38">
        <v>79</v>
      </c>
      <c r="C27" s="38" t="s">
        <v>44</v>
      </c>
      <c r="D27" s="38">
        <v>51560</v>
      </c>
      <c r="E27" s="38">
        <v>0</v>
      </c>
      <c r="F27" s="37">
        <f t="shared" si="4"/>
        <v>0</v>
      </c>
      <c r="G27" s="36">
        <v>0</v>
      </c>
      <c r="H27" s="37">
        <f t="shared" si="5"/>
        <v>0</v>
      </c>
      <c r="I27" s="36">
        <v>51560</v>
      </c>
      <c r="J27" s="37">
        <f t="shared" si="6"/>
        <v>100</v>
      </c>
      <c r="K27" s="36">
        <v>0</v>
      </c>
      <c r="L27" s="35">
        <f t="shared" si="7"/>
        <v>0</v>
      </c>
    </row>
    <row r="28" spans="1:13" s="13" customFormat="1" ht="14.1" customHeight="1">
      <c r="A28" s="71"/>
      <c r="B28" s="38">
        <v>80</v>
      </c>
      <c r="C28" s="38" t="s">
        <v>43</v>
      </c>
      <c r="D28" s="38">
        <v>46072</v>
      </c>
      <c r="E28" s="38">
        <v>0</v>
      </c>
      <c r="F28" s="37">
        <f t="shared" si="4"/>
        <v>0</v>
      </c>
      <c r="G28" s="36">
        <v>42398</v>
      </c>
      <c r="H28" s="37">
        <f t="shared" si="5"/>
        <v>92.025525264802923</v>
      </c>
      <c r="I28" s="36">
        <v>3674</v>
      </c>
      <c r="J28" s="37">
        <f t="shared" si="6"/>
        <v>7.9744747351970835</v>
      </c>
      <c r="K28" s="36">
        <v>0</v>
      </c>
      <c r="L28" s="35">
        <f t="shared" si="7"/>
        <v>0</v>
      </c>
    </row>
    <row r="29" spans="1:13" s="13" customFormat="1" ht="14.1" customHeight="1" thickBot="1">
      <c r="A29" s="71"/>
      <c r="B29" s="34">
        <v>85</v>
      </c>
      <c r="C29" s="34" t="s">
        <v>42</v>
      </c>
      <c r="D29" s="34">
        <v>45486</v>
      </c>
      <c r="E29" s="34">
        <v>6588</v>
      </c>
      <c r="F29" s="33">
        <f t="shared" si="4"/>
        <v>14.483577364463789</v>
      </c>
      <c r="G29" s="32">
        <v>38898</v>
      </c>
      <c r="H29" s="33">
        <f t="shared" si="5"/>
        <v>85.516422635536202</v>
      </c>
      <c r="I29" s="32">
        <v>0</v>
      </c>
      <c r="J29" s="33">
        <f t="shared" si="6"/>
        <v>0</v>
      </c>
      <c r="K29" s="32">
        <v>0</v>
      </c>
      <c r="L29" s="31">
        <f t="shared" si="7"/>
        <v>0</v>
      </c>
    </row>
    <row r="30" spans="1:13" s="6" customFormat="1" ht="14.1" customHeight="1" thickTop="1">
      <c r="A30" s="71"/>
      <c r="B30" s="30"/>
      <c r="C30" s="29" t="s">
        <v>0</v>
      </c>
      <c r="D30" s="28">
        <f>SUM(D19:D29)</f>
        <v>2266299</v>
      </c>
      <c r="E30" s="28">
        <f>SUM(E19:E29)</f>
        <v>320683</v>
      </c>
      <c r="F30" s="27">
        <f t="shared" si="4"/>
        <v>14.150074637106577</v>
      </c>
      <c r="G30" s="26">
        <f>SUM(G19:G29)</f>
        <v>1060136</v>
      </c>
      <c r="H30" s="27">
        <f t="shared" si="5"/>
        <v>46.778293596740767</v>
      </c>
      <c r="I30" s="26">
        <f>SUM(I19:I29)</f>
        <v>885480</v>
      </c>
      <c r="J30" s="27">
        <f t="shared" si="6"/>
        <v>39.071631766152656</v>
      </c>
      <c r="K30" s="26">
        <f>SUM(K19:K29)</f>
        <v>10475</v>
      </c>
      <c r="L30" s="25">
        <f t="shared" si="7"/>
        <v>0.46220732568826972</v>
      </c>
      <c r="M30" s="13"/>
    </row>
    <row r="31" spans="1:13" s="6" customFormat="1" ht="14.1" customHeight="1">
      <c r="A31" s="71"/>
      <c r="B31" s="24"/>
      <c r="C31" s="23"/>
      <c r="D31" s="22"/>
      <c r="E31" s="22"/>
      <c r="F31" s="21"/>
      <c r="G31" s="20"/>
      <c r="H31" s="21"/>
      <c r="I31" s="20"/>
      <c r="J31" s="21"/>
      <c r="K31" s="20"/>
      <c r="L31" s="19"/>
      <c r="M31" s="13"/>
    </row>
    <row r="32" spans="1:13" s="13" customFormat="1" ht="14.1" customHeight="1">
      <c r="A32" s="71" t="s">
        <v>41</v>
      </c>
      <c r="B32" s="44">
        <v>35</v>
      </c>
      <c r="C32" s="44" t="s">
        <v>40</v>
      </c>
      <c r="D32" s="44">
        <v>617387</v>
      </c>
      <c r="E32" s="53">
        <v>36779</v>
      </c>
      <c r="F32" s="42">
        <f t="shared" ref="F32:F40" si="8">E32/$D32*100</f>
        <v>5.9572035044469676</v>
      </c>
      <c r="G32" s="41">
        <v>118438</v>
      </c>
      <c r="H32" s="42">
        <f t="shared" ref="H32:H40" si="9">G32/$D32*100</f>
        <v>19.183753464196688</v>
      </c>
      <c r="I32" s="41">
        <v>462170</v>
      </c>
      <c r="J32" s="42">
        <f t="shared" ref="J32:J40" si="10">I32/$D32*100</f>
        <v>74.859043031356336</v>
      </c>
      <c r="K32" s="41">
        <v>3119</v>
      </c>
      <c r="L32" s="40">
        <f t="shared" ref="L32:L40" si="11">K32/$D32*100</f>
        <v>0.50519366296990376</v>
      </c>
    </row>
    <row r="33" spans="1:13" s="13" customFormat="1" ht="14.1" customHeight="1">
      <c r="A33" s="71"/>
      <c r="B33" s="38">
        <v>29</v>
      </c>
      <c r="C33" s="38" t="s">
        <v>39</v>
      </c>
      <c r="D33" s="38">
        <v>360416</v>
      </c>
      <c r="E33" s="38">
        <v>7537</v>
      </c>
      <c r="F33" s="37">
        <f t="shared" si="8"/>
        <v>2.0911946195507412</v>
      </c>
      <c r="G33" s="36">
        <v>160060</v>
      </c>
      <c r="H33" s="37">
        <f t="shared" si="9"/>
        <v>44.409793127941043</v>
      </c>
      <c r="I33" s="36">
        <v>192819</v>
      </c>
      <c r="J33" s="37">
        <f t="shared" si="10"/>
        <v>53.499012252508216</v>
      </c>
      <c r="K33" s="36">
        <v>1747</v>
      </c>
      <c r="L33" s="35">
        <f t="shared" si="11"/>
        <v>0.48471765959335877</v>
      </c>
    </row>
    <row r="34" spans="1:13" s="13" customFormat="1" ht="14.1" customHeight="1">
      <c r="A34" s="71"/>
      <c r="B34" s="38">
        <v>25</v>
      </c>
      <c r="C34" s="38" t="s">
        <v>38</v>
      </c>
      <c r="D34" s="38">
        <v>183951</v>
      </c>
      <c r="E34" s="38">
        <v>12830</v>
      </c>
      <c r="F34" s="37">
        <f t="shared" si="8"/>
        <v>6.9746834754907558</v>
      </c>
      <c r="G34" s="36">
        <v>96705</v>
      </c>
      <c r="H34" s="37">
        <f t="shared" si="9"/>
        <v>52.571065120602768</v>
      </c>
      <c r="I34" s="36">
        <v>74416</v>
      </c>
      <c r="J34" s="37">
        <f t="shared" si="10"/>
        <v>40.454251403906476</v>
      </c>
      <c r="K34" s="36">
        <v>0</v>
      </c>
      <c r="L34" s="35">
        <f t="shared" si="11"/>
        <v>0</v>
      </c>
    </row>
    <row r="35" spans="1:13" s="13" customFormat="1" ht="14.1" customHeight="1">
      <c r="A35" s="71"/>
      <c r="B35" s="38">
        <v>59</v>
      </c>
      <c r="C35" s="38" t="s">
        <v>37</v>
      </c>
      <c r="D35" s="38">
        <v>228643</v>
      </c>
      <c r="E35" s="38">
        <v>481</v>
      </c>
      <c r="F35" s="37">
        <f t="shared" si="8"/>
        <v>0.21037162738417534</v>
      </c>
      <c r="G35" s="36">
        <v>70563</v>
      </c>
      <c r="H35" s="37">
        <f t="shared" si="9"/>
        <v>30.86164894617373</v>
      </c>
      <c r="I35" s="36">
        <v>157599</v>
      </c>
      <c r="J35" s="37">
        <f t="shared" si="10"/>
        <v>68.927979426442093</v>
      </c>
      <c r="K35" s="36">
        <v>1001</v>
      </c>
      <c r="L35" s="35">
        <f t="shared" si="11"/>
        <v>0.43780041374544598</v>
      </c>
    </row>
    <row r="36" spans="1:13" s="13" customFormat="1" ht="14.1" customHeight="1">
      <c r="A36" s="71"/>
      <c r="B36" s="38">
        <v>66</v>
      </c>
      <c r="C36" s="38" t="s">
        <v>36</v>
      </c>
      <c r="D36" s="38">
        <v>143965</v>
      </c>
      <c r="E36" s="38">
        <v>18154</v>
      </c>
      <c r="F36" s="37">
        <f t="shared" si="8"/>
        <v>12.6100093772792</v>
      </c>
      <c r="G36" s="36">
        <v>36977</v>
      </c>
      <c r="H36" s="37">
        <f t="shared" si="9"/>
        <v>25.684715034904315</v>
      </c>
      <c r="I36" s="36">
        <v>88834</v>
      </c>
      <c r="J36" s="37">
        <f t="shared" si="10"/>
        <v>61.705275587816487</v>
      </c>
      <c r="K36" s="36">
        <v>862</v>
      </c>
      <c r="L36" s="35">
        <f t="shared" si="11"/>
        <v>0.59875664223943315</v>
      </c>
    </row>
    <row r="37" spans="1:13" s="13" customFormat="1" ht="14.1" customHeight="1">
      <c r="A37" s="71"/>
      <c r="B37" s="38">
        <v>64</v>
      </c>
      <c r="C37" s="38" t="s">
        <v>35</v>
      </c>
      <c r="D37" s="38">
        <v>112539</v>
      </c>
      <c r="E37" s="38">
        <v>10062</v>
      </c>
      <c r="F37" s="37">
        <f t="shared" si="8"/>
        <v>8.940900487830886</v>
      </c>
      <c r="G37" s="36">
        <v>0</v>
      </c>
      <c r="H37" s="37">
        <f t="shared" si="9"/>
        <v>0</v>
      </c>
      <c r="I37" s="36">
        <v>102477</v>
      </c>
      <c r="J37" s="37">
        <f t="shared" si="10"/>
        <v>91.059099512169112</v>
      </c>
      <c r="K37" s="36">
        <v>0</v>
      </c>
      <c r="L37" s="35">
        <f t="shared" si="11"/>
        <v>0</v>
      </c>
    </row>
    <row r="38" spans="1:13" s="13" customFormat="1" ht="14.1" customHeight="1">
      <c r="A38" s="71"/>
      <c r="B38" s="38">
        <v>88</v>
      </c>
      <c r="C38" s="38" t="s">
        <v>34</v>
      </c>
      <c r="D38" s="38">
        <v>87761</v>
      </c>
      <c r="E38" s="38">
        <v>31352</v>
      </c>
      <c r="F38" s="37">
        <f t="shared" si="8"/>
        <v>35.724296669363383</v>
      </c>
      <c r="G38" s="36">
        <v>26892</v>
      </c>
      <c r="H38" s="37">
        <f t="shared" si="9"/>
        <v>30.642312644568769</v>
      </c>
      <c r="I38" s="36">
        <v>29517</v>
      </c>
      <c r="J38" s="37">
        <f t="shared" si="10"/>
        <v>33.633390686067841</v>
      </c>
      <c r="K38" s="36">
        <v>819</v>
      </c>
      <c r="L38" s="35">
        <f t="shared" si="11"/>
        <v>0.93321634894771022</v>
      </c>
    </row>
    <row r="39" spans="1:13" s="13" customFormat="1" ht="14.1" customHeight="1" thickBot="1">
      <c r="A39" s="71"/>
      <c r="B39" s="34">
        <v>52</v>
      </c>
      <c r="C39" s="34" t="s">
        <v>33</v>
      </c>
      <c r="D39" s="34">
        <v>63382</v>
      </c>
      <c r="E39" s="34">
        <v>2890</v>
      </c>
      <c r="F39" s="33">
        <f t="shared" si="8"/>
        <v>4.559654160487205</v>
      </c>
      <c r="G39" s="32">
        <v>29432</v>
      </c>
      <c r="H39" s="33">
        <f t="shared" si="9"/>
        <v>46.435896626802567</v>
      </c>
      <c r="I39" s="32">
        <v>31060</v>
      </c>
      <c r="J39" s="33">
        <f t="shared" si="10"/>
        <v>49.004449212710234</v>
      </c>
      <c r="K39" s="32">
        <v>0</v>
      </c>
      <c r="L39" s="31">
        <f t="shared" si="11"/>
        <v>0</v>
      </c>
    </row>
    <row r="40" spans="1:13" s="6" customFormat="1" ht="14.1" customHeight="1" thickTop="1">
      <c r="A40" s="71"/>
      <c r="B40" s="30"/>
      <c r="C40" s="29" t="s">
        <v>0</v>
      </c>
      <c r="D40" s="28">
        <f>SUM(D32:D39)</f>
        <v>1798044</v>
      </c>
      <c r="E40" s="28">
        <f>SUM(E32:E39)</f>
        <v>120085</v>
      </c>
      <c r="F40" s="27">
        <f t="shared" si="8"/>
        <v>6.678646351257254</v>
      </c>
      <c r="G40" s="26">
        <f>SUM(G32:G39)</f>
        <v>539067</v>
      </c>
      <c r="H40" s="27">
        <f t="shared" si="9"/>
        <v>29.980745743708166</v>
      </c>
      <c r="I40" s="26">
        <f>SUM(I32:I39)</f>
        <v>1138892</v>
      </c>
      <c r="J40" s="27">
        <f t="shared" si="10"/>
        <v>63.340607905034588</v>
      </c>
      <c r="K40" s="26">
        <f>SUM(K32:K39)</f>
        <v>7548</v>
      </c>
      <c r="L40" s="25">
        <f t="shared" si="11"/>
        <v>0.41978950459499326</v>
      </c>
      <c r="M40" s="13"/>
    </row>
    <row r="41" spans="1:13" s="6" customFormat="1" ht="14.1" customHeight="1">
      <c r="A41" s="71"/>
      <c r="B41" s="24"/>
      <c r="C41" s="23"/>
      <c r="D41" s="22"/>
      <c r="E41" s="22"/>
      <c r="F41" s="21"/>
      <c r="G41" s="20"/>
      <c r="H41" s="21"/>
      <c r="I41" s="20"/>
      <c r="J41" s="21"/>
      <c r="K41" s="20"/>
      <c r="L41" s="19"/>
      <c r="M41" s="13"/>
    </row>
    <row r="42" spans="1:13" s="13" customFormat="1" ht="14.1" customHeight="1">
      <c r="A42" s="71" t="s">
        <v>78</v>
      </c>
      <c r="B42" s="44">
        <v>70</v>
      </c>
      <c r="C42" s="44" t="s">
        <v>32</v>
      </c>
      <c r="D42" s="44">
        <v>1096835</v>
      </c>
      <c r="E42" s="44">
        <v>146054</v>
      </c>
      <c r="F42" s="42">
        <f>E42/$D42*100</f>
        <v>13.315949983361216</v>
      </c>
      <c r="G42" s="41">
        <v>619544</v>
      </c>
      <c r="H42" s="42">
        <f>G42/$D42*100</f>
        <v>56.484703715691055</v>
      </c>
      <c r="I42" s="41">
        <v>331237</v>
      </c>
      <c r="J42" s="42">
        <f>I42/$D42*100</f>
        <v>30.199346300947727</v>
      </c>
      <c r="K42" s="41">
        <v>3955</v>
      </c>
      <c r="L42" s="40">
        <f>K42/$D42*100</f>
        <v>0.36058295003350549</v>
      </c>
    </row>
    <row r="43" spans="1:13" s="13" customFormat="1" ht="14.1" customHeight="1">
      <c r="A43" s="71"/>
      <c r="B43" s="66">
        <v>83</v>
      </c>
      <c r="C43" s="66" t="s">
        <v>31</v>
      </c>
      <c r="D43" s="66">
        <v>203951</v>
      </c>
      <c r="E43" s="66">
        <v>0</v>
      </c>
      <c r="F43" s="67">
        <f t="shared" ref="F43:F45" si="12">E43/$D43*100</f>
        <v>0</v>
      </c>
      <c r="G43" s="68">
        <v>62167</v>
      </c>
      <c r="H43" s="67">
        <f t="shared" ref="H43:H47" si="13">G43/$D43*100</f>
        <v>30.481341106442233</v>
      </c>
      <c r="I43" s="68">
        <v>141784</v>
      </c>
      <c r="J43" s="67">
        <f t="shared" ref="J43:J46" si="14">I43/$D43*100</f>
        <v>69.518658893557756</v>
      </c>
      <c r="K43" s="68">
        <v>925</v>
      </c>
      <c r="L43" s="69">
        <f t="shared" ref="L43:L46" si="15">K43/$D43*100</f>
        <v>0.45354031115316912</v>
      </c>
    </row>
    <row r="44" spans="1:13" s="13" customFormat="1" ht="14.1" customHeight="1">
      <c r="A44" s="71"/>
      <c r="B44" s="66">
        <v>76</v>
      </c>
      <c r="C44" s="66" t="s">
        <v>30</v>
      </c>
      <c r="D44" s="66">
        <v>98212</v>
      </c>
      <c r="E44" s="66">
        <v>0</v>
      </c>
      <c r="F44" s="67">
        <f t="shared" si="12"/>
        <v>0</v>
      </c>
      <c r="G44" s="68">
        <v>43387</v>
      </c>
      <c r="H44" s="67">
        <f t="shared" si="13"/>
        <v>44.176882661996494</v>
      </c>
      <c r="I44" s="68">
        <v>54825</v>
      </c>
      <c r="J44" s="67">
        <f t="shared" si="14"/>
        <v>55.823117338003506</v>
      </c>
      <c r="K44" s="68">
        <v>0</v>
      </c>
      <c r="L44" s="69">
        <f t="shared" si="15"/>
        <v>0</v>
      </c>
    </row>
    <row r="45" spans="1:13" s="13" customFormat="1" ht="14.1" customHeight="1">
      <c r="A45" s="71"/>
      <c r="B45" s="66">
        <v>93</v>
      </c>
      <c r="C45" s="66" t="s">
        <v>74</v>
      </c>
      <c r="D45" s="66">
        <v>133549</v>
      </c>
      <c r="E45" s="66">
        <v>17254</v>
      </c>
      <c r="F45" s="67">
        <f t="shared" si="12"/>
        <v>12.91960254288688</v>
      </c>
      <c r="G45" s="68">
        <v>98034</v>
      </c>
      <c r="H45" s="67">
        <f t="shared" si="13"/>
        <v>73.406764558326913</v>
      </c>
      <c r="I45" s="68">
        <v>18261</v>
      </c>
      <c r="J45" s="67">
        <f t="shared" si="14"/>
        <v>13.673632898786215</v>
      </c>
      <c r="K45" s="68">
        <v>342</v>
      </c>
      <c r="L45" s="69">
        <f t="shared" si="15"/>
        <v>0.25608578124883002</v>
      </c>
    </row>
    <row r="46" spans="1:13" s="13" customFormat="1" ht="14.1" customHeight="1">
      <c r="A46" s="71"/>
      <c r="B46" s="38">
        <v>94</v>
      </c>
      <c r="C46" s="38" t="s">
        <v>75</v>
      </c>
      <c r="D46" s="38">
        <v>110150</v>
      </c>
      <c r="E46" s="38">
        <v>0</v>
      </c>
      <c r="F46" s="37">
        <f>E46/$D46*100</f>
        <v>0</v>
      </c>
      <c r="G46" s="36">
        <v>0</v>
      </c>
      <c r="H46" s="37">
        <f t="shared" si="13"/>
        <v>0</v>
      </c>
      <c r="I46" s="36">
        <v>110150</v>
      </c>
      <c r="J46" s="37">
        <f t="shared" si="14"/>
        <v>100</v>
      </c>
      <c r="K46" s="36">
        <v>0</v>
      </c>
      <c r="L46" s="35">
        <f t="shared" si="15"/>
        <v>0</v>
      </c>
    </row>
    <row r="47" spans="1:13" s="13" customFormat="1" ht="14.1" customHeight="1" thickBot="1">
      <c r="A47" s="71"/>
      <c r="B47" s="34">
        <v>91</v>
      </c>
      <c r="C47" s="34" t="s">
        <v>76</v>
      </c>
      <c r="D47" s="34">
        <v>125213</v>
      </c>
      <c r="E47" s="34">
        <v>29474</v>
      </c>
      <c r="F47" s="33">
        <f>E47/$D47*100</f>
        <v>23.539089391676583</v>
      </c>
      <c r="G47" s="32">
        <v>61359</v>
      </c>
      <c r="H47" s="33">
        <f t="shared" si="13"/>
        <v>49.003697699120693</v>
      </c>
      <c r="I47" s="32">
        <v>34380</v>
      </c>
      <c r="J47" s="33">
        <f>I47/$D47*100</f>
        <v>27.457212909202717</v>
      </c>
      <c r="K47" s="32">
        <v>0</v>
      </c>
      <c r="L47" s="31">
        <f>K47/$D47*100</f>
        <v>0</v>
      </c>
    </row>
    <row r="48" spans="1:13" s="6" customFormat="1" ht="14.1" customHeight="1" thickTop="1">
      <c r="A48" s="71"/>
      <c r="B48" s="30"/>
      <c r="C48" s="29" t="s">
        <v>0</v>
      </c>
      <c r="D48" s="28">
        <f>SUM(D42:D47)</f>
        <v>1767910</v>
      </c>
      <c r="E48" s="28">
        <f>SUM(E42:E47)</f>
        <v>192782</v>
      </c>
      <c r="F48" s="27">
        <f>E48/$D48*100</f>
        <v>10.904514370075399</v>
      </c>
      <c r="G48" s="26">
        <f>SUM(G42:G47)</f>
        <v>884491</v>
      </c>
      <c r="H48" s="27">
        <f>G48/$D48*100</f>
        <v>50.030318285433083</v>
      </c>
      <c r="I48" s="26">
        <f>SUM(I42:I47)</f>
        <v>690637</v>
      </c>
      <c r="J48" s="27">
        <f>I48/$D48*100</f>
        <v>39.06516734449152</v>
      </c>
      <c r="K48" s="26">
        <f>SUM(K42:K47)</f>
        <v>5222</v>
      </c>
      <c r="L48" s="25">
        <f>K48/$D48*100</f>
        <v>0.29537702711110858</v>
      </c>
      <c r="M48" s="13"/>
    </row>
    <row r="49" spans="1:13" s="6" customFormat="1" ht="14.1" customHeight="1">
      <c r="A49" s="71"/>
      <c r="B49" s="24"/>
      <c r="C49" s="23"/>
      <c r="D49" s="22"/>
      <c r="E49" s="22"/>
      <c r="F49" s="21"/>
      <c r="G49" s="20"/>
      <c r="H49" s="21"/>
      <c r="I49" s="20"/>
      <c r="J49" s="21"/>
      <c r="K49" s="20"/>
      <c r="L49" s="19"/>
      <c r="M49" s="13"/>
    </row>
    <row r="50" spans="1:13" s="13" customFormat="1" ht="14.1" customHeight="1" thickBot="1">
      <c r="A50" s="71" t="s">
        <v>29</v>
      </c>
      <c r="B50" s="52">
        <v>20</v>
      </c>
      <c r="C50" s="52" t="s">
        <v>28</v>
      </c>
      <c r="D50" s="52">
        <v>92764</v>
      </c>
      <c r="E50" s="52">
        <v>4018</v>
      </c>
      <c r="F50" s="51">
        <f>E50/$D50*100</f>
        <v>4.3314216722004222</v>
      </c>
      <c r="G50" s="50">
        <v>31130</v>
      </c>
      <c r="H50" s="51">
        <f>G50/$D50*100</f>
        <v>33.558276917769824</v>
      </c>
      <c r="I50" s="50">
        <v>57616</v>
      </c>
      <c r="J50" s="51">
        <f>I50/$D50*100</f>
        <v>62.110301410029756</v>
      </c>
      <c r="K50" s="50">
        <v>0</v>
      </c>
      <c r="L50" s="49">
        <f>K50/$D50*100</f>
        <v>0</v>
      </c>
    </row>
    <row r="51" spans="1:13" s="6" customFormat="1" ht="14.1" customHeight="1" thickTop="1">
      <c r="A51" s="71"/>
      <c r="B51" s="30"/>
      <c r="C51" s="29" t="s">
        <v>0</v>
      </c>
      <c r="D51" s="28">
        <f>SUM(D50)</f>
        <v>92764</v>
      </c>
      <c r="E51" s="28">
        <f>SUM(E50)</f>
        <v>4018</v>
      </c>
      <c r="F51" s="27">
        <f>E51/$D51*100</f>
        <v>4.3314216722004222</v>
      </c>
      <c r="G51" s="26">
        <f>SUM(G50)</f>
        <v>31130</v>
      </c>
      <c r="H51" s="27">
        <f>G51/$D51*100</f>
        <v>33.558276917769824</v>
      </c>
      <c r="I51" s="26">
        <f>SUM(I50)</f>
        <v>57616</v>
      </c>
      <c r="J51" s="27">
        <f>I51/$D51*100</f>
        <v>62.110301410029756</v>
      </c>
      <c r="K51" s="26">
        <f>SUM(K50)</f>
        <v>0</v>
      </c>
      <c r="L51" s="25">
        <f>K51/$D51*100</f>
        <v>0</v>
      </c>
      <c r="M51" s="13"/>
    </row>
    <row r="52" spans="1:13" s="6" customFormat="1" ht="14.1" customHeight="1">
      <c r="A52" s="71"/>
      <c r="B52" s="24"/>
      <c r="C52" s="23"/>
      <c r="D52" s="22"/>
      <c r="E52" s="22"/>
      <c r="F52" s="21"/>
      <c r="G52" s="20"/>
      <c r="H52" s="21"/>
      <c r="I52" s="20"/>
      <c r="J52" s="21"/>
      <c r="K52" s="20"/>
      <c r="L52" s="19"/>
      <c r="M52" s="13"/>
    </row>
    <row r="53" spans="1:13" s="13" customFormat="1" ht="14.1" customHeight="1">
      <c r="A53" s="71" t="s">
        <v>27</v>
      </c>
      <c r="B53" s="44">
        <v>4</v>
      </c>
      <c r="C53" s="44" t="s">
        <v>26</v>
      </c>
      <c r="D53" s="44">
        <v>1331467</v>
      </c>
      <c r="E53" s="44">
        <v>178549</v>
      </c>
      <c r="F53" s="42">
        <f t="shared" ref="F53:F60" si="16">E53/$D53*100</f>
        <v>13.409945571313445</v>
      </c>
      <c r="G53" s="41">
        <v>926291</v>
      </c>
      <c r="H53" s="42">
        <f t="shared" ref="H53:H60" si="17">G53/$D53*100</f>
        <v>69.569204493990469</v>
      </c>
      <c r="I53" s="41">
        <v>226627</v>
      </c>
      <c r="J53" s="42">
        <f t="shared" ref="J53:J60" si="18">I53/$D53*100</f>
        <v>17.020849934696091</v>
      </c>
      <c r="K53" s="41">
        <v>3680</v>
      </c>
      <c r="L53" s="40">
        <f t="shared" ref="L53:L60" si="19">K53/$D53*100</f>
        <v>0.27638687252481664</v>
      </c>
    </row>
    <row r="54" spans="1:13" s="13" customFormat="1" ht="14.1" customHeight="1">
      <c r="A54" s="71"/>
      <c r="B54" s="38">
        <v>41</v>
      </c>
      <c r="C54" s="38" t="s">
        <v>25</v>
      </c>
      <c r="D54" s="38">
        <v>227952</v>
      </c>
      <c r="E54" s="38">
        <v>3657</v>
      </c>
      <c r="F54" s="37">
        <f t="shared" si="16"/>
        <v>1.6042851126552959</v>
      </c>
      <c r="G54" s="36">
        <v>92905</v>
      </c>
      <c r="H54" s="37">
        <f t="shared" si="17"/>
        <v>40.756387309609039</v>
      </c>
      <c r="I54" s="36">
        <v>131390</v>
      </c>
      <c r="J54" s="37">
        <f t="shared" si="18"/>
        <v>57.639327577735664</v>
      </c>
      <c r="K54" s="36">
        <v>0</v>
      </c>
      <c r="L54" s="35">
        <f t="shared" si="19"/>
        <v>0</v>
      </c>
    </row>
    <row r="55" spans="1:13" s="13" customFormat="1" ht="14.1" customHeight="1">
      <c r="A55" s="71"/>
      <c r="B55" s="38">
        <v>47</v>
      </c>
      <c r="C55" s="38" t="s">
        <v>24</v>
      </c>
      <c r="D55" s="38">
        <v>111644</v>
      </c>
      <c r="E55" s="38">
        <v>7744</v>
      </c>
      <c r="F55" s="37">
        <f>E55/$D55*100</f>
        <v>6.9363333452760561</v>
      </c>
      <c r="G55" s="36">
        <v>59729</v>
      </c>
      <c r="H55" s="37">
        <f>G55/$D55*100</f>
        <v>53.499516319730567</v>
      </c>
      <c r="I55" s="36">
        <v>44171</v>
      </c>
      <c r="J55" s="37">
        <f>I55/$D55*100</f>
        <v>39.564150334993371</v>
      </c>
      <c r="K55" s="36">
        <v>141</v>
      </c>
      <c r="L55" s="35">
        <f>K55/$D55*100</f>
        <v>0.12629429257282077</v>
      </c>
    </row>
    <row r="56" spans="1:13" s="13" customFormat="1" ht="14.1" customHeight="1">
      <c r="A56" s="71"/>
      <c r="B56" s="38">
        <v>19</v>
      </c>
      <c r="C56" s="38" t="s">
        <v>23</v>
      </c>
      <c r="D56" s="38">
        <v>131606</v>
      </c>
      <c r="E56" s="38">
        <v>15640</v>
      </c>
      <c r="F56" s="37">
        <f>E56/$D56*100</f>
        <v>11.883956658511011</v>
      </c>
      <c r="G56" s="36">
        <v>54253</v>
      </c>
      <c r="H56" s="37">
        <f>G56/$D56*100</f>
        <v>41.223804385818276</v>
      </c>
      <c r="I56" s="36">
        <v>61713</v>
      </c>
      <c r="J56" s="37">
        <f>I56/$D56*100</f>
        <v>46.892238955670713</v>
      </c>
      <c r="K56" s="36">
        <v>729</v>
      </c>
      <c r="L56" s="35">
        <f>K56/$D56*100</f>
        <v>0.55392611279121007</v>
      </c>
    </row>
    <row r="57" spans="1:13" s="13" customFormat="1" ht="14.1" customHeight="1">
      <c r="A57" s="71"/>
      <c r="B57" s="38">
        <v>46</v>
      </c>
      <c r="C57" s="38" t="s">
        <v>79</v>
      </c>
      <c r="D57" s="38">
        <v>632165</v>
      </c>
      <c r="E57" s="38">
        <v>8887</v>
      </c>
      <c r="F57" s="37">
        <f t="shared" si="16"/>
        <v>1.4058038644974018</v>
      </c>
      <c r="G57" s="36">
        <v>218259</v>
      </c>
      <c r="H57" s="37">
        <f t="shared" si="17"/>
        <v>34.525638084993631</v>
      </c>
      <c r="I57" s="36">
        <v>405019</v>
      </c>
      <c r="J57" s="37">
        <f t="shared" si="18"/>
        <v>64.068558050508955</v>
      </c>
      <c r="K57" s="36">
        <v>1829</v>
      </c>
      <c r="L57" s="35">
        <f t="shared" si="19"/>
        <v>0.28932319884840191</v>
      </c>
    </row>
    <row r="58" spans="1:13" s="13" customFormat="1" ht="14.1" customHeight="1">
      <c r="A58" s="71"/>
      <c r="B58" s="48">
        <v>89</v>
      </c>
      <c r="C58" s="48" t="s">
        <v>72</v>
      </c>
      <c r="D58" s="47">
        <v>1009414</v>
      </c>
      <c r="E58" s="38">
        <v>0</v>
      </c>
      <c r="F58" s="37">
        <f t="shared" si="16"/>
        <v>0</v>
      </c>
      <c r="G58" s="36">
        <v>495532</v>
      </c>
      <c r="H58" s="37">
        <f t="shared" si="17"/>
        <v>49.091056791366078</v>
      </c>
      <c r="I58" s="46">
        <v>513882</v>
      </c>
      <c r="J58" s="37">
        <f t="shared" si="18"/>
        <v>50.908943208633914</v>
      </c>
      <c r="K58" s="46">
        <v>2658</v>
      </c>
      <c r="L58" s="35">
        <f t="shared" si="19"/>
        <v>0.26332109520969593</v>
      </c>
    </row>
    <row r="59" spans="1:13" s="13" customFormat="1" ht="14.1" customHeight="1" thickBot="1">
      <c r="A59" s="71"/>
      <c r="B59" s="45">
        <v>32</v>
      </c>
      <c r="C59" s="45" t="s">
        <v>22</v>
      </c>
      <c r="D59" s="34">
        <v>75620</v>
      </c>
      <c r="E59" s="38">
        <v>5776</v>
      </c>
      <c r="F59" s="33">
        <f t="shared" si="16"/>
        <v>7.6381909547738696</v>
      </c>
      <c r="G59" s="36">
        <v>53795</v>
      </c>
      <c r="H59" s="33">
        <f t="shared" si="17"/>
        <v>71.138587675218204</v>
      </c>
      <c r="I59" s="32">
        <v>16049</v>
      </c>
      <c r="J59" s="33">
        <f t="shared" si="18"/>
        <v>21.223221370007934</v>
      </c>
      <c r="K59" s="32">
        <v>0</v>
      </c>
      <c r="L59" s="31">
        <f t="shared" si="19"/>
        <v>0</v>
      </c>
    </row>
    <row r="60" spans="1:13" s="6" customFormat="1" ht="14.1" customHeight="1" thickTop="1">
      <c r="A60" s="71"/>
      <c r="B60" s="30"/>
      <c r="C60" s="29" t="s">
        <v>0</v>
      </c>
      <c r="D60" s="28">
        <f>SUM(D53:D59)</f>
        <v>3519868</v>
      </c>
      <c r="E60" s="28">
        <f>SUM(E53:E59)</f>
        <v>220253</v>
      </c>
      <c r="F60" s="27">
        <f t="shared" si="16"/>
        <v>6.257422153330749</v>
      </c>
      <c r="G60" s="26">
        <f>SUM(G53:G59)</f>
        <v>1900764</v>
      </c>
      <c r="H60" s="27">
        <f t="shared" si="17"/>
        <v>54.001002310313908</v>
      </c>
      <c r="I60" s="26">
        <f>SUM(I53:I59)</f>
        <v>1398851</v>
      </c>
      <c r="J60" s="27">
        <f t="shared" si="18"/>
        <v>39.741575536355342</v>
      </c>
      <c r="K60" s="26">
        <f>SUM(K53:K59)</f>
        <v>9037</v>
      </c>
      <c r="L60" s="25">
        <f t="shared" si="19"/>
        <v>0.25674258239229425</v>
      </c>
      <c r="M60" s="13"/>
    </row>
    <row r="61" spans="1:13" s="6" customFormat="1" ht="14.1" customHeight="1">
      <c r="A61" s="71"/>
      <c r="B61" s="24"/>
      <c r="C61" s="23"/>
      <c r="D61" s="22"/>
      <c r="E61" s="22"/>
      <c r="F61" s="21"/>
      <c r="G61" s="20"/>
      <c r="H61" s="21"/>
      <c r="I61" s="20"/>
      <c r="J61" s="21"/>
      <c r="K61" s="20"/>
      <c r="L61" s="19"/>
      <c r="M61" s="13"/>
    </row>
    <row r="62" spans="1:13" s="13" customFormat="1" ht="14.1" customHeight="1">
      <c r="A62" s="75" t="s">
        <v>83</v>
      </c>
      <c r="B62" s="44">
        <v>9</v>
      </c>
      <c r="C62" s="44" t="s">
        <v>21</v>
      </c>
      <c r="D62" s="44">
        <v>357988</v>
      </c>
      <c r="E62" s="38">
        <v>36303</v>
      </c>
      <c r="F62" s="42">
        <f>E62/$D62*100</f>
        <v>10.140842709811503</v>
      </c>
      <c r="G62" s="41">
        <v>167116</v>
      </c>
      <c r="H62" s="42">
        <f>G62/$D62*100</f>
        <v>46.682011687542598</v>
      </c>
      <c r="I62" s="41">
        <v>154569</v>
      </c>
      <c r="J62" s="42">
        <f>I62/$D62*100</f>
        <v>43.177145602645901</v>
      </c>
      <c r="K62" s="41">
        <v>598</v>
      </c>
      <c r="L62" s="40">
        <f>K62/$D62*100</f>
        <v>0.16704470540911986</v>
      </c>
    </row>
    <row r="63" spans="1:13" s="13" customFormat="1" ht="14.1" customHeight="1">
      <c r="A63" s="75"/>
      <c r="B63" s="38">
        <v>22</v>
      </c>
      <c r="C63" s="38" t="s">
        <v>20</v>
      </c>
      <c r="D63" s="38">
        <v>93899</v>
      </c>
      <c r="E63" s="38">
        <v>3624</v>
      </c>
      <c r="F63" s="37">
        <f>E63/$D63*100</f>
        <v>3.8594660220023642</v>
      </c>
      <c r="G63" s="36">
        <v>66864</v>
      </c>
      <c r="H63" s="37">
        <f>G63/$D63*100</f>
        <v>71.208426074825084</v>
      </c>
      <c r="I63" s="36">
        <v>23411</v>
      </c>
      <c r="J63" s="37">
        <f>I63/$D63*100</f>
        <v>24.932107903172557</v>
      </c>
      <c r="K63" s="36">
        <v>271</v>
      </c>
      <c r="L63" s="35">
        <f>K63/$D63*100</f>
        <v>0.28860797239587216</v>
      </c>
    </row>
    <row r="64" spans="1:13" s="13" customFormat="1" ht="14.1" customHeight="1">
      <c r="A64" s="75"/>
      <c r="B64" s="38">
        <v>74</v>
      </c>
      <c r="C64" s="38" t="s">
        <v>19</v>
      </c>
      <c r="D64" s="38">
        <v>126832</v>
      </c>
      <c r="E64" s="38">
        <v>3673</v>
      </c>
      <c r="F64" s="37">
        <f>E64/$D64*100</f>
        <v>2.8959568563138642</v>
      </c>
      <c r="G64" s="36">
        <v>31686</v>
      </c>
      <c r="H64" s="37">
        <f>G64/$D64*100</f>
        <v>24.982654219755268</v>
      </c>
      <c r="I64" s="36">
        <v>91473</v>
      </c>
      <c r="J64" s="37">
        <f>I64/$D64*100</f>
        <v>72.12138892393088</v>
      </c>
      <c r="K64" s="36">
        <v>189</v>
      </c>
      <c r="L64" s="35">
        <f>K64/$D64*100</f>
        <v>0.14901602119338969</v>
      </c>
    </row>
    <row r="65" spans="1:13" s="13" customFormat="1" ht="14.1" customHeight="1" thickBot="1">
      <c r="A65" s="75"/>
      <c r="B65" s="34">
        <v>63</v>
      </c>
      <c r="C65" s="34" t="s">
        <v>18</v>
      </c>
      <c r="D65" s="34">
        <v>201897</v>
      </c>
      <c r="E65" s="34">
        <v>66621</v>
      </c>
      <c r="F65" s="33">
        <f>E65/$D65*100</f>
        <v>32.997518536679593</v>
      </c>
      <c r="G65" s="32">
        <v>112618</v>
      </c>
      <c r="H65" s="33">
        <f>G65/$D65*100</f>
        <v>55.779927388718008</v>
      </c>
      <c r="I65" s="32">
        <v>22658</v>
      </c>
      <c r="J65" s="33">
        <f>I65/$D65*100</f>
        <v>11.222554074602396</v>
      </c>
      <c r="K65" s="32">
        <v>0</v>
      </c>
      <c r="L65" s="31">
        <f>K65/$D65*100</f>
        <v>0</v>
      </c>
    </row>
    <row r="66" spans="1:13" s="6" customFormat="1" ht="14.1" customHeight="1" thickTop="1">
      <c r="A66" s="75"/>
      <c r="B66" s="30"/>
      <c r="C66" s="29" t="s">
        <v>0</v>
      </c>
      <c r="D66" s="28">
        <f>SUM(D62:D65)</f>
        <v>780616</v>
      </c>
      <c r="E66" s="28">
        <f>SUM(E62:E65)</f>
        <v>110221</v>
      </c>
      <c r="F66" s="27">
        <f>E66/$D66*100</f>
        <v>14.119746456644497</v>
      </c>
      <c r="G66" s="26">
        <f>SUM(G62:G65)</f>
        <v>378284</v>
      </c>
      <c r="H66" s="27">
        <f>G66/$D66*100</f>
        <v>48.459677997888846</v>
      </c>
      <c r="I66" s="26">
        <f>SUM(I62:I65)</f>
        <v>292111</v>
      </c>
      <c r="J66" s="27">
        <f>I66/$D66*100</f>
        <v>37.420575545466654</v>
      </c>
      <c r="K66" s="26">
        <f>SUM(K62:K65)</f>
        <v>1058</v>
      </c>
      <c r="L66" s="25">
        <f>K66/$D66*100</f>
        <v>0.13553398854238191</v>
      </c>
      <c r="M66" s="13"/>
    </row>
    <row r="67" spans="1:13" s="6" customFormat="1" ht="14.1" customHeight="1">
      <c r="A67" s="75"/>
      <c r="B67" s="24"/>
      <c r="C67" s="23"/>
      <c r="D67" s="22"/>
      <c r="E67" s="22"/>
      <c r="F67" s="21"/>
      <c r="G67" s="20"/>
      <c r="H67" s="21"/>
      <c r="I67" s="20"/>
      <c r="J67" s="21"/>
      <c r="K67" s="20"/>
      <c r="L67" s="19"/>
      <c r="M67" s="13"/>
    </row>
    <row r="68" spans="1:13" s="13" customFormat="1" ht="14.1" customHeight="1">
      <c r="A68" s="71" t="s">
        <v>17</v>
      </c>
      <c r="B68" s="44">
        <v>57</v>
      </c>
      <c r="C68" s="44" t="s">
        <v>16</v>
      </c>
      <c r="D68" s="44">
        <v>1449386</v>
      </c>
      <c r="E68" s="44">
        <v>112216</v>
      </c>
      <c r="F68" s="42">
        <f t="shared" ref="F68:F77" si="20">E68/$D68*100</f>
        <v>7.7423129518292573</v>
      </c>
      <c r="G68" s="41">
        <v>612889</v>
      </c>
      <c r="H68" s="42">
        <f t="shared" ref="H68:H77" si="21">G68/$D68*100</f>
        <v>42.286112878142887</v>
      </c>
      <c r="I68" s="41">
        <v>724281</v>
      </c>
      <c r="J68" s="42">
        <f t="shared" ref="J68:J77" si="22">I68/$D68*100</f>
        <v>49.971574170027857</v>
      </c>
      <c r="K68" s="41">
        <v>7003</v>
      </c>
      <c r="L68" s="40">
        <f t="shared" ref="L68:L77" si="23">K68/$D68*100</f>
        <v>0.48317011479343669</v>
      </c>
    </row>
    <row r="69" spans="1:13" s="13" customFormat="1" ht="14.1" customHeight="1">
      <c r="A69" s="71"/>
      <c r="B69" s="38">
        <v>1</v>
      </c>
      <c r="C69" s="38" t="s">
        <v>15</v>
      </c>
      <c r="D69" s="38">
        <v>2454118</v>
      </c>
      <c r="E69" s="38">
        <v>414222</v>
      </c>
      <c r="F69" s="37">
        <f t="shared" si="20"/>
        <v>16.878650496838375</v>
      </c>
      <c r="G69" s="36">
        <v>1141966</v>
      </c>
      <c r="H69" s="37">
        <f t="shared" si="21"/>
        <v>46.532644314576558</v>
      </c>
      <c r="I69" s="36">
        <v>897930</v>
      </c>
      <c r="J69" s="37">
        <f t="shared" si="22"/>
        <v>36.588705188585067</v>
      </c>
      <c r="K69" s="36">
        <v>13489</v>
      </c>
      <c r="L69" s="35">
        <f t="shared" si="23"/>
        <v>0.54964757195864256</v>
      </c>
    </row>
    <row r="70" spans="1:13" s="13" customFormat="1" ht="14.1" customHeight="1">
      <c r="A70" s="71"/>
      <c r="B70" s="38">
        <v>10</v>
      </c>
      <c r="C70" s="38" t="s">
        <v>14</v>
      </c>
      <c r="D70" s="38">
        <v>422125</v>
      </c>
      <c r="E70" s="38">
        <v>14933</v>
      </c>
      <c r="F70" s="37">
        <f t="shared" si="20"/>
        <v>3.5375777317145398</v>
      </c>
      <c r="G70" s="36">
        <v>234422</v>
      </c>
      <c r="H70" s="37">
        <f t="shared" si="21"/>
        <v>55.533787385253184</v>
      </c>
      <c r="I70" s="36">
        <v>172770</v>
      </c>
      <c r="J70" s="37">
        <f t="shared" si="22"/>
        <v>40.928634883032281</v>
      </c>
      <c r="K70" s="36">
        <v>845</v>
      </c>
      <c r="L70" s="35">
        <f t="shared" si="23"/>
        <v>0.20017767249037605</v>
      </c>
    </row>
    <row r="71" spans="1:13" s="13" customFormat="1" ht="14.1" customHeight="1">
      <c r="A71" s="71"/>
      <c r="B71" s="38">
        <v>26</v>
      </c>
      <c r="C71" s="38" t="s">
        <v>13</v>
      </c>
      <c r="D71" s="38">
        <v>101038</v>
      </c>
      <c r="E71" s="38">
        <v>13466</v>
      </c>
      <c r="F71" s="37">
        <f t="shared" si="20"/>
        <v>13.327658900611649</v>
      </c>
      <c r="G71" s="36">
        <v>37484</v>
      </c>
      <c r="H71" s="37">
        <f t="shared" si="21"/>
        <v>37.098913280152026</v>
      </c>
      <c r="I71" s="36">
        <v>50088</v>
      </c>
      <c r="J71" s="37">
        <f t="shared" si="22"/>
        <v>49.573427819236329</v>
      </c>
      <c r="K71" s="36">
        <v>0</v>
      </c>
      <c r="L71" s="35">
        <f t="shared" si="23"/>
        <v>0</v>
      </c>
    </row>
    <row r="72" spans="1:13" s="13" customFormat="1" ht="14.1" customHeight="1">
      <c r="A72" s="71"/>
      <c r="B72" s="38">
        <v>15</v>
      </c>
      <c r="C72" s="38" t="s">
        <v>12</v>
      </c>
      <c r="D72" s="38">
        <v>88956</v>
      </c>
      <c r="E72" s="38">
        <v>5237</v>
      </c>
      <c r="F72" s="37">
        <f t="shared" si="20"/>
        <v>5.887180178964881</v>
      </c>
      <c r="G72" s="36">
        <v>794</v>
      </c>
      <c r="H72" s="37">
        <f t="shared" si="21"/>
        <v>0.89257610504069429</v>
      </c>
      <c r="I72" s="36">
        <v>82925</v>
      </c>
      <c r="J72" s="37">
        <f t="shared" si="22"/>
        <v>93.220243715994428</v>
      </c>
      <c r="K72" s="36">
        <v>0</v>
      </c>
      <c r="L72" s="35">
        <f t="shared" si="23"/>
        <v>0</v>
      </c>
    </row>
    <row r="73" spans="1:13" s="13" customFormat="1" ht="14.1" customHeight="1">
      <c r="A73" s="71"/>
      <c r="B73" s="38">
        <v>87</v>
      </c>
      <c r="C73" s="38" t="s">
        <v>11</v>
      </c>
      <c r="D73" s="38">
        <v>84723</v>
      </c>
      <c r="E73" s="38">
        <v>15442</v>
      </c>
      <c r="F73" s="37">
        <f t="shared" si="20"/>
        <v>18.226455625981139</v>
      </c>
      <c r="G73" s="36">
        <v>18755</v>
      </c>
      <c r="H73" s="37">
        <f t="shared" si="21"/>
        <v>22.136845956824004</v>
      </c>
      <c r="I73" s="36">
        <v>50526</v>
      </c>
      <c r="J73" s="37">
        <f t="shared" si="22"/>
        <v>59.636698417194857</v>
      </c>
      <c r="K73" s="36">
        <v>585</v>
      </c>
      <c r="L73" s="35">
        <f t="shared" si="23"/>
        <v>0.69048546439573666</v>
      </c>
    </row>
    <row r="74" spans="1:13" s="13" customFormat="1" ht="14.1" customHeight="1">
      <c r="A74" s="71"/>
      <c r="B74" s="38">
        <v>81</v>
      </c>
      <c r="C74" s="38" t="s">
        <v>10</v>
      </c>
      <c r="D74" s="38">
        <v>237080</v>
      </c>
      <c r="E74" s="38">
        <v>7798</v>
      </c>
      <c r="F74" s="37">
        <f t="shared" si="20"/>
        <v>3.2891850852033069</v>
      </c>
      <c r="G74" s="36">
        <v>162740</v>
      </c>
      <c r="H74" s="37">
        <f t="shared" si="21"/>
        <v>68.643495866374209</v>
      </c>
      <c r="I74" s="36">
        <v>66542</v>
      </c>
      <c r="J74" s="37">
        <f t="shared" si="22"/>
        <v>28.067319048422473</v>
      </c>
      <c r="K74" s="36">
        <v>732</v>
      </c>
      <c r="L74" s="35">
        <f t="shared" si="23"/>
        <v>0.30875653787750967</v>
      </c>
    </row>
    <row r="75" spans="1:13" s="13" customFormat="1" ht="14.1" customHeight="1">
      <c r="A75" s="71"/>
      <c r="B75" s="38">
        <v>54</v>
      </c>
      <c r="C75" s="38" t="s">
        <v>9</v>
      </c>
      <c r="D75" s="38">
        <v>154598</v>
      </c>
      <c r="E75" s="38">
        <v>9531</v>
      </c>
      <c r="F75" s="37">
        <f t="shared" si="20"/>
        <v>6.1650215397353136</v>
      </c>
      <c r="G75" s="36">
        <v>74126</v>
      </c>
      <c r="H75" s="37">
        <f t="shared" si="21"/>
        <v>47.947580175681445</v>
      </c>
      <c r="I75" s="36">
        <v>70941</v>
      </c>
      <c r="J75" s="37">
        <f t="shared" si="22"/>
        <v>45.887398284583242</v>
      </c>
      <c r="K75" s="36">
        <v>511</v>
      </c>
      <c r="L75" s="35">
        <f t="shared" si="23"/>
        <v>0.33053467703333805</v>
      </c>
    </row>
    <row r="76" spans="1:13" s="13" customFormat="1" ht="14.1" customHeight="1" thickBot="1">
      <c r="A76" s="71"/>
      <c r="B76" s="34">
        <v>75</v>
      </c>
      <c r="C76" s="34" t="s">
        <v>8</v>
      </c>
      <c r="D76" s="34">
        <v>86010</v>
      </c>
      <c r="E76" s="34">
        <v>235</v>
      </c>
      <c r="F76" s="33">
        <f t="shared" si="20"/>
        <v>0.27322404371584702</v>
      </c>
      <c r="G76" s="32">
        <v>24843</v>
      </c>
      <c r="H76" s="33">
        <f t="shared" si="21"/>
        <v>28.883850715033137</v>
      </c>
      <c r="I76" s="32">
        <v>60932</v>
      </c>
      <c r="J76" s="33">
        <f t="shared" si="22"/>
        <v>70.842925241251024</v>
      </c>
      <c r="K76" s="32">
        <v>167</v>
      </c>
      <c r="L76" s="31">
        <f t="shared" si="23"/>
        <v>0.19416346936402742</v>
      </c>
    </row>
    <row r="77" spans="1:13" s="6" customFormat="1" ht="14.1" customHeight="1" thickTop="1">
      <c r="A77" s="71"/>
      <c r="B77" s="30"/>
      <c r="C77" s="29" t="s">
        <v>0</v>
      </c>
      <c r="D77" s="28">
        <f>SUM(D68:D76)</f>
        <v>5078034</v>
      </c>
      <c r="E77" s="28">
        <f>SUM(E68:E76)</f>
        <v>593080</v>
      </c>
      <c r="F77" s="27">
        <f t="shared" si="20"/>
        <v>11.679323139624508</v>
      </c>
      <c r="G77" s="26">
        <f>SUM(G68:G76)</f>
        <v>2308019</v>
      </c>
      <c r="H77" s="27">
        <f t="shared" si="21"/>
        <v>45.451034790235752</v>
      </c>
      <c r="I77" s="26">
        <f>SUM(I68:I76)</f>
        <v>2176935</v>
      </c>
      <c r="J77" s="27">
        <f t="shared" si="22"/>
        <v>42.86964207013974</v>
      </c>
      <c r="K77" s="26">
        <f>SUM(K68:K76)</f>
        <v>23332</v>
      </c>
      <c r="L77" s="25">
        <f t="shared" si="23"/>
        <v>0.45946915676421229</v>
      </c>
      <c r="M77" s="13"/>
    </row>
    <row r="78" spans="1:13" s="6" customFormat="1" ht="14.1" customHeight="1">
      <c r="A78" s="71"/>
      <c r="B78" s="24"/>
      <c r="C78" s="23"/>
      <c r="D78" s="22"/>
      <c r="E78" s="22"/>
      <c r="F78" s="21"/>
      <c r="G78" s="20"/>
      <c r="H78" s="21"/>
      <c r="I78" s="20"/>
      <c r="J78" s="21"/>
      <c r="K78" s="20"/>
      <c r="L78" s="19"/>
      <c r="M78" s="13"/>
    </row>
    <row r="79" spans="1:13" s="13" customFormat="1" ht="14.1" customHeight="1">
      <c r="A79" s="71" t="s">
        <v>7</v>
      </c>
      <c r="B79" s="44">
        <v>2</v>
      </c>
      <c r="C79" s="44" t="s">
        <v>6</v>
      </c>
      <c r="D79" s="44">
        <v>348054</v>
      </c>
      <c r="E79" s="38">
        <v>17923</v>
      </c>
      <c r="F79" s="42">
        <f t="shared" ref="F79:F84" si="24">E79/$D79*100</f>
        <v>5.1494882977928711</v>
      </c>
      <c r="G79" s="43">
        <v>194711</v>
      </c>
      <c r="H79" s="42">
        <f t="shared" ref="H79:H84" si="25">G79/$D79*100</f>
        <v>55.94275600912502</v>
      </c>
      <c r="I79" s="41">
        <v>135420</v>
      </c>
      <c r="J79" s="42">
        <f t="shared" ref="J79:J84" si="26">I79/$D79*100</f>
        <v>38.907755693082109</v>
      </c>
      <c r="K79" s="41">
        <v>157</v>
      </c>
      <c r="L79" s="40">
        <f t="shared" ref="L79:L84" si="27">K79/$D79*100</f>
        <v>4.5107943020335925E-2</v>
      </c>
    </row>
    <row r="80" spans="1:13" s="13" customFormat="1" ht="14.1" customHeight="1">
      <c r="A80" s="71"/>
      <c r="B80" s="38">
        <v>27</v>
      </c>
      <c r="C80" s="38" t="s">
        <v>5</v>
      </c>
      <c r="D80" s="38">
        <v>366400</v>
      </c>
      <c r="E80" s="38">
        <v>34445</v>
      </c>
      <c r="F80" s="37">
        <f t="shared" si="24"/>
        <v>9.4009279475982535</v>
      </c>
      <c r="G80" s="36">
        <v>174292</v>
      </c>
      <c r="H80" s="37">
        <f t="shared" si="25"/>
        <v>47.568777292576421</v>
      </c>
      <c r="I80" s="36">
        <v>157663</v>
      </c>
      <c r="J80" s="37">
        <f t="shared" si="26"/>
        <v>43.030294759825324</v>
      </c>
      <c r="K80" s="36">
        <v>766</v>
      </c>
      <c r="L80" s="35">
        <f t="shared" si="27"/>
        <v>0.20906113537117904</v>
      </c>
    </row>
    <row r="81" spans="1:14" s="13" customFormat="1" ht="14.1" customHeight="1">
      <c r="A81" s="71"/>
      <c r="B81" s="38">
        <v>21</v>
      </c>
      <c r="C81" s="38" t="s">
        <v>4</v>
      </c>
      <c r="D81" s="38">
        <v>104639</v>
      </c>
      <c r="E81" s="38">
        <v>5908</v>
      </c>
      <c r="F81" s="37">
        <f t="shared" si="24"/>
        <v>5.6460784220032689</v>
      </c>
      <c r="G81" s="36">
        <v>24</v>
      </c>
      <c r="H81" s="37">
        <f t="shared" si="25"/>
        <v>2.2935999006106707E-2</v>
      </c>
      <c r="I81" s="36">
        <v>98707</v>
      </c>
      <c r="J81" s="37">
        <f t="shared" si="26"/>
        <v>94.330985578990621</v>
      </c>
      <c r="K81" s="36">
        <v>0</v>
      </c>
      <c r="L81" s="35">
        <f t="shared" si="27"/>
        <v>0</v>
      </c>
      <c r="N81" s="39"/>
    </row>
    <row r="82" spans="1:14" s="13" customFormat="1" ht="14.1" customHeight="1">
      <c r="A82" s="71"/>
      <c r="B82" s="38">
        <v>40</v>
      </c>
      <c r="C82" s="38" t="s">
        <v>3</v>
      </c>
      <c r="D82" s="38">
        <v>55956</v>
      </c>
      <c r="E82" s="38">
        <v>0</v>
      </c>
      <c r="F82" s="37">
        <f t="shared" si="24"/>
        <v>0</v>
      </c>
      <c r="G82" s="36">
        <v>26834</v>
      </c>
      <c r="H82" s="37">
        <f t="shared" si="25"/>
        <v>47.955536492958757</v>
      </c>
      <c r="I82" s="36">
        <v>29122</v>
      </c>
      <c r="J82" s="37">
        <f t="shared" si="26"/>
        <v>52.04446350704125</v>
      </c>
      <c r="K82" s="36">
        <v>0</v>
      </c>
      <c r="L82" s="35">
        <f t="shared" si="27"/>
        <v>0</v>
      </c>
    </row>
    <row r="83" spans="1:14" s="13" customFormat="1" ht="14.1" customHeight="1" thickBot="1">
      <c r="A83" s="71"/>
      <c r="B83" s="34">
        <v>23</v>
      </c>
      <c r="C83" s="34" t="s">
        <v>2</v>
      </c>
      <c r="D83" s="34">
        <v>33771</v>
      </c>
      <c r="E83" s="34">
        <v>4618</v>
      </c>
      <c r="F83" s="33">
        <f t="shared" si="24"/>
        <v>13.674454413550089</v>
      </c>
      <c r="G83" s="32">
        <v>29153</v>
      </c>
      <c r="H83" s="33">
        <f t="shared" si="25"/>
        <v>86.32554558644992</v>
      </c>
      <c r="I83" s="32">
        <v>0</v>
      </c>
      <c r="J83" s="33">
        <f t="shared" si="26"/>
        <v>0</v>
      </c>
      <c r="K83" s="32">
        <v>0</v>
      </c>
      <c r="L83" s="31">
        <f t="shared" si="27"/>
        <v>0</v>
      </c>
    </row>
    <row r="84" spans="1:14" s="6" customFormat="1" ht="14.1" customHeight="1" thickTop="1">
      <c r="A84" s="71"/>
      <c r="B84" s="30"/>
      <c r="C84" s="29" t="s">
        <v>0</v>
      </c>
      <c r="D84" s="28">
        <f>SUM(D79:D83)</f>
        <v>908820</v>
      </c>
      <c r="E84" s="28">
        <f>SUM(E79:E83)</f>
        <v>62894</v>
      </c>
      <c r="F84" s="27">
        <f t="shared" si="24"/>
        <v>6.9204022798794034</v>
      </c>
      <c r="G84" s="26">
        <f>SUM(G79:G83)</f>
        <v>425014</v>
      </c>
      <c r="H84" s="27">
        <f t="shared" si="25"/>
        <v>46.765476111881341</v>
      </c>
      <c r="I84" s="26">
        <f>SUM(I79:I83)</f>
        <v>420912</v>
      </c>
      <c r="J84" s="27">
        <f t="shared" si="26"/>
        <v>46.314121608239255</v>
      </c>
      <c r="K84" s="26">
        <f>SUM(K79:K83)</f>
        <v>923</v>
      </c>
      <c r="L84" s="25">
        <f t="shared" si="27"/>
        <v>0.10156026495895777</v>
      </c>
      <c r="M84" s="13"/>
    </row>
    <row r="85" spans="1:14" s="6" customFormat="1" ht="14.1" customHeight="1">
      <c r="A85" s="71"/>
      <c r="B85" s="24"/>
      <c r="C85" s="23"/>
      <c r="D85" s="22"/>
      <c r="E85" s="22"/>
      <c r="F85" s="21"/>
      <c r="G85" s="20"/>
      <c r="H85" s="20"/>
      <c r="I85" s="20"/>
      <c r="J85" s="20"/>
      <c r="K85" s="20"/>
      <c r="L85" s="19"/>
      <c r="M85" s="13"/>
    </row>
    <row r="86" spans="1:14" s="6" customFormat="1" ht="14.1" customHeight="1">
      <c r="A86" s="18" t="s">
        <v>1</v>
      </c>
      <c r="B86" s="17"/>
      <c r="C86" s="16" t="s">
        <v>0</v>
      </c>
      <c r="D86" s="14">
        <f>D12+D17+D30+D40+D48+D51+D60+D66+D77+D84</f>
        <v>19930324</v>
      </c>
      <c r="E86" s="14">
        <f>E12+E17+E30+E40+E48+E51+E60+E66+E77+E84</f>
        <v>2151786</v>
      </c>
      <c r="F86" s="15">
        <f>E86/$D86*100</f>
        <v>10.796542996491176</v>
      </c>
      <c r="G86" s="14">
        <f>G12+G17+G30+G40+G48+G51+G60+G66+G77+G84</f>
        <v>8971755</v>
      </c>
      <c r="H86" s="15">
        <f>G86/$D86*100</f>
        <v>45.015600348494083</v>
      </c>
      <c r="I86" s="14">
        <f>I12+I17+I30+I40+I48+I51+I60+I66+I77+I84</f>
        <v>8806783</v>
      </c>
      <c r="J86" s="15">
        <f>I86/$D86*100</f>
        <v>44.187856655014741</v>
      </c>
      <c r="K86" s="14">
        <f>K12+K17+K30+K40+K48+K51+K60+K66+K77+K84</f>
        <v>79255</v>
      </c>
      <c r="L86" s="12">
        <f>K86/$D86*100</f>
        <v>0.39766036919419878</v>
      </c>
      <c r="M86" s="13"/>
    </row>
    <row r="87" spans="1:14" s="6" customFormat="1" ht="14.1" customHeight="1">
      <c r="F87" s="8"/>
      <c r="G87" s="9"/>
      <c r="H87" s="8"/>
      <c r="I87" s="8"/>
      <c r="J87" s="8"/>
      <c r="K87" s="8"/>
      <c r="L87" s="7"/>
    </row>
    <row r="88" spans="1:14" s="6" customFormat="1" ht="14.1" customHeight="1">
      <c r="D88" s="10"/>
      <c r="E88" s="10"/>
      <c r="F88" s="10"/>
      <c r="G88" s="10"/>
      <c r="H88" s="10"/>
      <c r="I88" s="10"/>
      <c r="J88" s="10"/>
      <c r="K88" s="10"/>
      <c r="L88" s="65"/>
    </row>
    <row r="89" spans="1:14" s="6" customFormat="1" ht="14.1" customHeight="1">
      <c r="D89" s="10"/>
      <c r="E89" s="10"/>
      <c r="F89" s="10"/>
      <c r="G89" s="10"/>
      <c r="H89" s="10"/>
      <c r="I89" s="10"/>
      <c r="J89" s="10"/>
      <c r="K89" s="10"/>
      <c r="L89" s="11"/>
    </row>
    <row r="90" spans="1:14" s="6" customFormat="1" ht="14.1" customHeight="1">
      <c r="D90" s="10"/>
      <c r="E90" s="10"/>
      <c r="F90" s="10"/>
      <c r="G90" s="10"/>
      <c r="H90" s="10"/>
      <c r="I90" s="10"/>
      <c r="J90" s="10"/>
      <c r="K90" s="10"/>
      <c r="L90" s="10"/>
    </row>
    <row r="91" spans="1:14" s="6" customFormat="1" ht="14.1" customHeight="1">
      <c r="D91" s="10"/>
      <c r="E91" s="10"/>
      <c r="F91" s="10"/>
      <c r="G91" s="10"/>
      <c r="H91" s="10"/>
      <c r="I91" s="10"/>
      <c r="J91" s="10"/>
      <c r="K91" s="10"/>
      <c r="L91" s="10"/>
    </row>
    <row r="92" spans="1:14" s="6" customFormat="1" ht="14.1" customHeight="1">
      <c r="D92" s="10"/>
      <c r="E92" s="10"/>
      <c r="F92" s="10"/>
      <c r="G92" s="10"/>
      <c r="H92" s="10"/>
      <c r="I92" s="10"/>
      <c r="J92" s="10"/>
      <c r="K92" s="10"/>
      <c r="L92" s="10"/>
    </row>
    <row r="93" spans="1:14" s="6" customFormat="1" ht="14.1" customHeight="1">
      <c r="F93" s="8"/>
      <c r="G93" s="9"/>
      <c r="H93" s="8"/>
      <c r="I93" s="8"/>
      <c r="J93" s="8"/>
      <c r="K93" s="8"/>
      <c r="L93" s="7"/>
    </row>
    <row r="94" spans="1:14" ht="14.1" customHeight="1">
      <c r="I94" s="5"/>
    </row>
    <row r="95" spans="1:14" ht="14.1" customHeight="1"/>
    <row r="96" spans="1:14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</sheetData>
  <sortState ref="B14:L16">
    <sortCondition ref="B14:B16"/>
  </sortState>
  <mergeCells count="18">
    <mergeCell ref="A79:A85"/>
    <mergeCell ref="A42:A49"/>
    <mergeCell ref="A50:A52"/>
    <mergeCell ref="A53:A61"/>
    <mergeCell ref="A62:A67"/>
    <mergeCell ref="A68:A78"/>
    <mergeCell ref="A14:A18"/>
    <mergeCell ref="A19:A31"/>
    <mergeCell ref="A32:A41"/>
    <mergeCell ref="A3:A4"/>
    <mergeCell ref="B3:B4"/>
    <mergeCell ref="E3:F3"/>
    <mergeCell ref="G3:H3"/>
    <mergeCell ref="I3:J3"/>
    <mergeCell ref="K3:L3"/>
    <mergeCell ref="A5:A13"/>
    <mergeCell ref="C3:C4"/>
    <mergeCell ref="D3:D4"/>
  </mergeCells>
  <phoneticPr fontId="4"/>
  <pageMargins left="0.78740157480314965" right="0.6692913385826772" top="0.59055118110236227" bottom="0.47244094488188981" header="0.51181102362204722" footer="0.39370078740157483"/>
  <pageSetup paperSize="9" scale="92" fitToHeight="0" pageOrder="overThenDown" orientation="portrait" r:id="rId1"/>
  <headerFooter alignWithMargins="0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29</vt:lpstr>
      <vt:lpstr>'29'!Print_Area</vt:lpstr>
      <vt:lpstr>'29'!Print_Titles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2017-02-20T10:25:49Z</dcterms:created>
  <dcterms:modified xsi:type="dcterms:W3CDTF">2019-05-05T06:15:14Z</dcterms:modified>
</cp:coreProperties>
</file>