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9長野県の水道\Excel\後は最終チェックのみ\"/>
    </mc:Choice>
  </mc:AlternateContent>
  <bookViews>
    <workbookView xWindow="0" yWindow="0" windowWidth="20490" windowHeight="7920"/>
  </bookViews>
  <sheets>
    <sheet name="29" sheetId="16" r:id="rId1"/>
  </sheets>
  <definedNames>
    <definedName name="_xlnm._FilterDatabase" localSheetId="0" hidden="1">'29'!$A$6:$WVT$6</definedName>
    <definedName name="_xlnm.Print_Area" localSheetId="0">'29'!$A$1:$M$49</definedName>
    <definedName name="_xlnm.Print_Titles" localSheetId="0">'29'!$1:$6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6" l="1"/>
  <c r="M14" i="16"/>
  <c r="L14" i="16"/>
  <c r="K14" i="16"/>
  <c r="J14" i="16"/>
  <c r="I14" i="16"/>
  <c r="H14" i="16"/>
  <c r="G14" i="16"/>
  <c r="F14" i="16"/>
  <c r="E14" i="16"/>
  <c r="D14" i="16"/>
  <c r="K46" i="16" l="1"/>
  <c r="K12" i="16" l="1"/>
  <c r="M12" i="16" s="1"/>
  <c r="M47" i="16" l="1"/>
  <c r="L47" i="16"/>
  <c r="K47" i="16"/>
  <c r="J47" i="16"/>
  <c r="I47" i="16"/>
  <c r="H47" i="16"/>
  <c r="G47" i="16"/>
  <c r="F47" i="16"/>
  <c r="E47" i="16"/>
  <c r="D47" i="16"/>
  <c r="M44" i="16"/>
  <c r="L44" i="16"/>
  <c r="K44" i="16"/>
  <c r="J44" i="16"/>
  <c r="I44" i="16"/>
  <c r="H44" i="16"/>
  <c r="G44" i="16"/>
  <c r="F44" i="16"/>
  <c r="E44" i="16"/>
  <c r="D44" i="16"/>
  <c r="L41" i="16"/>
  <c r="J41" i="16"/>
  <c r="I41" i="16"/>
  <c r="H41" i="16"/>
  <c r="G41" i="16"/>
  <c r="F41" i="16"/>
  <c r="E41" i="16"/>
  <c r="D41" i="16"/>
  <c r="K40" i="16"/>
  <c r="M40" i="16" s="1"/>
  <c r="K39" i="16"/>
  <c r="M39" i="16" s="1"/>
  <c r="K38" i="16"/>
  <c r="M38" i="16" s="1"/>
  <c r="K37" i="16"/>
  <c r="L35" i="16"/>
  <c r="J35" i="16"/>
  <c r="I35" i="16"/>
  <c r="H35" i="16"/>
  <c r="G35" i="16"/>
  <c r="F35" i="16"/>
  <c r="E35" i="16"/>
  <c r="D35" i="16"/>
  <c r="K34" i="16"/>
  <c r="M34" i="16" s="1"/>
  <c r="K33" i="16"/>
  <c r="M33" i="16" s="1"/>
  <c r="M35" i="16" s="1"/>
  <c r="L31" i="16"/>
  <c r="J31" i="16"/>
  <c r="I31" i="16"/>
  <c r="H31" i="16"/>
  <c r="G31" i="16"/>
  <c r="F31" i="16"/>
  <c r="E31" i="16"/>
  <c r="D31" i="16"/>
  <c r="K30" i="16"/>
  <c r="K31" i="16" s="1"/>
  <c r="L28" i="16"/>
  <c r="J28" i="16"/>
  <c r="I28" i="16"/>
  <c r="H28" i="16"/>
  <c r="G28" i="16"/>
  <c r="F28" i="16"/>
  <c r="E28" i="16"/>
  <c r="D28" i="16"/>
  <c r="K27" i="16"/>
  <c r="K28" i="16" s="1"/>
  <c r="L25" i="16"/>
  <c r="J25" i="16"/>
  <c r="I25" i="16"/>
  <c r="H25" i="16"/>
  <c r="G25" i="16"/>
  <c r="F25" i="16"/>
  <c r="E25" i="16"/>
  <c r="D25" i="16"/>
  <c r="K24" i="16"/>
  <c r="K25" i="16" s="1"/>
  <c r="L22" i="16"/>
  <c r="J22" i="16"/>
  <c r="I22" i="16"/>
  <c r="H22" i="16"/>
  <c r="G22" i="16"/>
  <c r="F22" i="16"/>
  <c r="E22" i="16"/>
  <c r="D22" i="16"/>
  <c r="K21" i="16"/>
  <c r="M21" i="16" s="1"/>
  <c r="K20" i="16"/>
  <c r="M20" i="16" s="1"/>
  <c r="K19" i="16"/>
  <c r="M19" i="16" s="1"/>
  <c r="K18" i="16"/>
  <c r="M18" i="16" s="1"/>
  <c r="K17" i="16"/>
  <c r="M17" i="16" s="1"/>
  <c r="K16" i="16"/>
  <c r="K13" i="16"/>
  <c r="L10" i="16"/>
  <c r="J10" i="16"/>
  <c r="I10" i="16"/>
  <c r="H10" i="16"/>
  <c r="G10" i="16"/>
  <c r="F10" i="16"/>
  <c r="E10" i="16"/>
  <c r="D10" i="16"/>
  <c r="K9" i="16"/>
  <c r="M9" i="16" s="1"/>
  <c r="K8" i="16"/>
  <c r="M8" i="16" s="1"/>
  <c r="K7" i="16"/>
  <c r="K22" i="16" l="1"/>
  <c r="G49" i="16"/>
  <c r="L49" i="16"/>
  <c r="K10" i="16"/>
  <c r="K41" i="16"/>
  <c r="E49" i="16"/>
  <c r="I49" i="16"/>
  <c r="D49" i="16"/>
  <c r="H49" i="16"/>
  <c r="F49" i="16"/>
  <c r="J49" i="16"/>
  <c r="M7" i="16"/>
  <c r="M10" i="16" s="1"/>
  <c r="M13" i="16"/>
  <c r="M16" i="16"/>
  <c r="M22" i="16" s="1"/>
  <c r="K35" i="16"/>
  <c r="M37" i="16"/>
  <c r="M41" i="16" s="1"/>
  <c r="M24" i="16"/>
  <c r="M25" i="16" s="1"/>
  <c r="M27" i="16"/>
  <c r="M28" i="16" s="1"/>
  <c r="M30" i="16"/>
  <c r="M31" i="16" s="1"/>
  <c r="K49" i="16" l="1"/>
  <c r="M49" i="16"/>
</calcChain>
</file>

<file path=xl/sharedStrings.xml><?xml version="1.0" encoding="utf-8"?>
<sst xmlns="http://schemas.openxmlformats.org/spreadsheetml/2006/main" count="60" uniqueCount="49">
  <si>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</si>
  <si>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</si>
  <si>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北信</t>
    <rPh sb="0" eb="2">
      <t>ホクシン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</si>
  <si>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</si>
  <si>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</si>
  <si>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</si>
  <si>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</si>
  <si>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</si>
  <si>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山形村</t>
    <rPh sb="0" eb="2">
      <t>ヤマガタ</t>
    </rPh>
    <rPh sb="2" eb="3">
      <t>ムラ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</si>
  <si>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</si>
  <si>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</si>
  <si>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松川町</t>
    <rPh sb="0" eb="3">
      <t>マツカワマチ</t>
    </rPh>
    <phoneticPr fontId="4"/>
  </si>
  <si>
    <t>箕輪町</t>
    <rPh sb="0" eb="3">
      <t>ミノワマチ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</si>
  <si>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</si>
  <si>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</si>
  <si>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</si>
  <si>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</si>
  <si>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</si>
  <si>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</si>
  <si>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諏訪市</t>
    <rPh sb="0" eb="3">
      <t>スワシ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</si>
  <si>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</si>
  <si>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</si>
  <si>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㈱八ヶ岳高原ロッジ</t>
    <rPh sb="1" eb="4">
      <t>ヤツガタケ</t>
    </rPh>
    <rPh sb="4" eb="6">
      <t>コウゲン</t>
    </rPh>
    <phoneticPr fontId="4"/>
  </si>
  <si>
    <t>立科町</t>
    <rPh sb="0" eb="3">
      <t>タテシナマチ</t>
    </rPh>
    <phoneticPr fontId="4"/>
  </si>
  <si>
    <t>軽井沢町</t>
    <rPh sb="0" eb="4">
      <t>カルイザワマチ</t>
    </rPh>
    <phoneticPr fontId="4"/>
  </si>
  <si>
    <t>佐久</t>
    <rPh sb="0" eb="2">
      <t>サク</t>
    </rPh>
    <phoneticPr fontId="4"/>
  </si>
  <si>
    <t>集合</t>
    <phoneticPr fontId="4"/>
  </si>
  <si>
    <t>一般</t>
    <phoneticPr fontId="4"/>
  </si>
  <si>
    <t>計</t>
    <phoneticPr fontId="4"/>
  </si>
  <si>
    <t>その他</t>
    <phoneticPr fontId="4"/>
  </si>
  <si>
    <t>公衆浴場用</t>
    <phoneticPr fontId="4"/>
  </si>
  <si>
    <t>官公署・学校用</t>
    <phoneticPr fontId="4"/>
  </si>
  <si>
    <t>工場用</t>
    <phoneticPr fontId="4"/>
  </si>
  <si>
    <t>営業用</t>
    <phoneticPr fontId="4"/>
  </si>
  <si>
    <t>家庭用</t>
    <phoneticPr fontId="4"/>
  </si>
  <si>
    <t>共用栓・公共栓</t>
    <rPh sb="4" eb="6">
      <t>コウキョウ</t>
    </rPh>
    <rPh sb="6" eb="7">
      <t>セン</t>
    </rPh>
    <phoneticPr fontId="4"/>
  </si>
  <si>
    <t>専用栓</t>
    <phoneticPr fontId="4"/>
  </si>
  <si>
    <r>
      <t>用途別年間有収水量（千m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</si>
  <si>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</si>
  <si>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１４．用途別有収水量（上水道）</t>
    <rPh sb="3" eb="5">
      <t>ヨウト</t>
    </rPh>
    <rPh sb="5" eb="6">
      <t>ベツ</t>
    </rPh>
    <rPh sb="6" eb="7">
      <t>ユウ</t>
    </rPh>
    <rPh sb="7" eb="8">
      <t>シュウ</t>
    </rPh>
    <rPh sb="8" eb="10">
      <t>スイリョウ</t>
    </rPh>
    <rPh sb="11" eb="12">
      <t>ジョウ</t>
    </rPh>
    <rPh sb="12" eb="14">
      <t>スイドウ</t>
    </rPh>
    <phoneticPr fontId="4"/>
  </si>
  <si>
    <t>番号</t>
    <rPh sb="0" eb="2">
      <t>バンゴウ</t>
    </rPh>
    <phoneticPr fontId="4"/>
  </si>
  <si>
    <t>松本</t>
    <rPh sb="0" eb="2">
      <t>マツモト</t>
    </rPh>
    <phoneticPr fontId="3"/>
  </si>
  <si>
    <t>長和町</t>
    <rPh sb="0" eb="3">
      <t>ナガワマチ</t>
    </rPh>
    <phoneticPr fontId="4"/>
  </si>
  <si>
    <t>安曇野市</t>
    <rPh sb="0" eb="3">
      <t>アズミノ</t>
    </rPh>
    <rPh sb="3" eb="4">
      <t>シ</t>
    </rPh>
    <phoneticPr fontId="4"/>
  </si>
  <si>
    <t>野沢温泉村</t>
    <rPh sb="0" eb="5">
      <t>ノザワオンセンムラ</t>
    </rPh>
    <phoneticPr fontId="3"/>
  </si>
  <si>
    <t>上田</t>
    <rPh sb="0" eb="2">
      <t>ウエダ</t>
    </rPh>
    <phoneticPr fontId="4"/>
  </si>
  <si>
    <t>南信州</t>
    <rPh sb="0" eb="1">
      <t>ミナミ</t>
    </rPh>
    <rPh sb="1" eb="3">
      <t>シンシュウ</t>
    </rPh>
    <phoneticPr fontId="4"/>
  </si>
  <si>
    <t>地域振興局</t>
    <rPh sb="0" eb="2">
      <t>チイキ</t>
    </rPh>
    <rPh sb="2" eb="4">
      <t>シンコウ</t>
    </rPh>
    <rPh sb="4" eb="5">
      <t>キョク</t>
    </rPh>
    <phoneticPr fontId="4"/>
  </si>
  <si>
    <t>北アルプス</t>
    <rPh sb="0" eb="1">
      <t>キタ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</si>
</sst>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5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2" borderId="1" xfId="1" applyFont="1" applyFill="1" applyBorder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3" xfId="1" applyFont="1" applyFill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3" borderId="4" xfId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38" fontId="2" fillId="0" borderId="8" xfId="1" applyFont="1" applyBorder="1" applyProtection="1">
      <alignment vertical="center"/>
    </xf>
    <xf numFmtId="38" fontId="2" fillId="0" borderId="9" xfId="1" applyFont="1" applyBorder="1" applyProtection="1">
      <alignment vertical="center"/>
    </xf>
    <xf numFmtId="38" fontId="2" fillId="4" borderId="0" xfId="1" applyFont="1" applyFill="1" applyProtection="1">
      <alignment vertical="center"/>
    </xf>
    <xf numFmtId="38" fontId="2" fillId="4" borderId="10" xfId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4" borderId="8" xfId="1" applyFont="1" applyFill="1" applyBorder="1" applyProtection="1">
      <alignment vertical="center"/>
    </xf>
    <xf numFmtId="38" fontId="2" fillId="4" borderId="9" xfId="1" applyFont="1" applyFill="1" applyBorder="1" applyProtection="1">
      <alignment vertical="center"/>
    </xf>
    <xf numFmtId="38" fontId="2" fillId="0" borderId="0" xfId="1" applyFont="1" applyFill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0" fontId="1" fillId="0" borderId="0" xfId="2">
      <alignment vertical="center"/>
    </xf>
    <xf numFmtId="38" fontId="6" fillId="0" borderId="0" xfId="1" applyFont="1" applyProtection="1">
      <alignment vertical="center"/>
    </xf>
    <xf numFmtId="38" fontId="2" fillId="3" borderId="14" xfId="1" applyFont="1" applyFill="1" applyBorder="1" applyProtection="1">
      <alignment vertical="center"/>
    </xf>
    <xf numFmtId="38" fontId="2" fillId="3" borderId="15" xfId="1" applyFont="1" applyFill="1" applyBorder="1" applyProtection="1">
      <alignment vertical="center"/>
    </xf>
    <xf numFmtId="38" fontId="2" fillId="4" borderId="16" xfId="1" applyFont="1" applyFill="1" applyBorder="1" applyProtection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6" xfId="1" applyFont="1" applyBorder="1" applyAlignment="1" applyProtection="1">
      <alignment horizontal="center" vertical="center"/>
    </xf>
    <xf numFmtId="38" fontId="2" fillId="0" borderId="9" xfId="1" applyFont="1" applyBorder="1" applyAlignment="1" applyProtection="1">
      <alignment horizontal="center" vertical="center"/>
    </xf>
    <xf numFmtId="38" fontId="2" fillId="0" borderId="17" xfId="1" applyFont="1" applyBorder="1" applyAlignment="1" applyProtection="1">
      <alignment horizontal="center" vertical="center"/>
    </xf>
    <xf numFmtId="38" fontId="2" fillId="0" borderId="1" xfId="1" applyFont="1" applyFill="1" applyBorder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workbookViewId="0">
      <pane xSplit="3" ySplit="6" topLeftCell="F34" activePane="bottomRight" state="frozen"/>
      <selection pane="topRight" activeCell="D1" sqref="D1"/>
      <selection pane="bottomLeft" activeCell="A7" sqref="A7"/>
      <selection pane="bottomRight" activeCell="M43" sqref="M43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13" width="6.125" style="1" customWidth="1"/>
    <col min="14" max="256" width="9" style="1"/>
    <col min="257" max="257" width="5.625" style="1" customWidth="1"/>
    <col min="258" max="258" width="3" style="1" customWidth="1"/>
    <col min="259" max="259" width="15.375" style="1" customWidth="1"/>
    <col min="260" max="269" width="6.125" style="1" customWidth="1"/>
    <col min="270" max="512" width="9" style="1"/>
    <col min="513" max="513" width="5.625" style="1" customWidth="1"/>
    <col min="514" max="514" width="3" style="1" customWidth="1"/>
    <col min="515" max="515" width="15.375" style="1" customWidth="1"/>
    <col min="516" max="525" width="6.125" style="1" customWidth="1"/>
    <col min="526" max="768" width="9" style="1"/>
    <col min="769" max="769" width="5.625" style="1" customWidth="1"/>
    <col min="770" max="770" width="3" style="1" customWidth="1"/>
    <col min="771" max="771" width="15.375" style="1" customWidth="1"/>
    <col min="772" max="781" width="6.125" style="1" customWidth="1"/>
    <col min="782" max="1024" width="9" style="1"/>
    <col min="1025" max="1025" width="5.625" style="1" customWidth="1"/>
    <col min="1026" max="1026" width="3" style="1" customWidth="1"/>
    <col min="1027" max="1027" width="15.375" style="1" customWidth="1"/>
    <col min="1028" max="1037" width="6.125" style="1" customWidth="1"/>
    <col min="1038" max="1280" width="9" style="1"/>
    <col min="1281" max="1281" width="5.625" style="1" customWidth="1"/>
    <col min="1282" max="1282" width="3" style="1" customWidth="1"/>
    <col min="1283" max="1283" width="15.375" style="1" customWidth="1"/>
    <col min="1284" max="1293" width="6.125" style="1" customWidth="1"/>
    <col min="1294" max="1536" width="9" style="1"/>
    <col min="1537" max="1537" width="5.625" style="1" customWidth="1"/>
    <col min="1538" max="1538" width="3" style="1" customWidth="1"/>
    <col min="1539" max="1539" width="15.375" style="1" customWidth="1"/>
    <col min="1540" max="1549" width="6.125" style="1" customWidth="1"/>
    <col min="1550" max="1792" width="9" style="1"/>
    <col min="1793" max="1793" width="5.625" style="1" customWidth="1"/>
    <col min="1794" max="1794" width="3" style="1" customWidth="1"/>
    <col min="1795" max="1795" width="15.375" style="1" customWidth="1"/>
    <col min="1796" max="1805" width="6.125" style="1" customWidth="1"/>
    <col min="1806" max="2048" width="9" style="1"/>
    <col min="2049" max="2049" width="5.625" style="1" customWidth="1"/>
    <col min="2050" max="2050" width="3" style="1" customWidth="1"/>
    <col min="2051" max="2051" width="15.375" style="1" customWidth="1"/>
    <col min="2052" max="2061" width="6.125" style="1" customWidth="1"/>
    <col min="2062" max="2304" width="9" style="1"/>
    <col min="2305" max="2305" width="5.625" style="1" customWidth="1"/>
    <col min="2306" max="2306" width="3" style="1" customWidth="1"/>
    <col min="2307" max="2307" width="15.375" style="1" customWidth="1"/>
    <col min="2308" max="2317" width="6.125" style="1" customWidth="1"/>
    <col min="2318" max="2560" width="9" style="1"/>
    <col min="2561" max="2561" width="5.625" style="1" customWidth="1"/>
    <col min="2562" max="2562" width="3" style="1" customWidth="1"/>
    <col min="2563" max="2563" width="15.375" style="1" customWidth="1"/>
    <col min="2564" max="2573" width="6.125" style="1" customWidth="1"/>
    <col min="2574" max="2816" width="9" style="1"/>
    <col min="2817" max="2817" width="5.625" style="1" customWidth="1"/>
    <col min="2818" max="2818" width="3" style="1" customWidth="1"/>
    <col min="2819" max="2819" width="15.375" style="1" customWidth="1"/>
    <col min="2820" max="2829" width="6.125" style="1" customWidth="1"/>
    <col min="2830" max="3072" width="9" style="1"/>
    <col min="3073" max="3073" width="5.625" style="1" customWidth="1"/>
    <col min="3074" max="3074" width="3" style="1" customWidth="1"/>
    <col min="3075" max="3075" width="15.375" style="1" customWidth="1"/>
    <col min="3076" max="3085" width="6.125" style="1" customWidth="1"/>
    <col min="3086" max="3328" width="9" style="1"/>
    <col min="3329" max="3329" width="5.625" style="1" customWidth="1"/>
    <col min="3330" max="3330" width="3" style="1" customWidth="1"/>
    <col min="3331" max="3331" width="15.375" style="1" customWidth="1"/>
    <col min="3332" max="3341" width="6.125" style="1" customWidth="1"/>
    <col min="3342" max="3584" width="9" style="1"/>
    <col min="3585" max="3585" width="5.625" style="1" customWidth="1"/>
    <col min="3586" max="3586" width="3" style="1" customWidth="1"/>
    <col min="3587" max="3587" width="15.375" style="1" customWidth="1"/>
    <col min="3588" max="3597" width="6.125" style="1" customWidth="1"/>
    <col min="3598" max="3840" width="9" style="1"/>
    <col min="3841" max="3841" width="5.625" style="1" customWidth="1"/>
    <col min="3842" max="3842" width="3" style="1" customWidth="1"/>
    <col min="3843" max="3843" width="15.375" style="1" customWidth="1"/>
    <col min="3844" max="3853" width="6.125" style="1" customWidth="1"/>
    <col min="3854" max="4096" width="9" style="1"/>
    <col min="4097" max="4097" width="5.625" style="1" customWidth="1"/>
    <col min="4098" max="4098" width="3" style="1" customWidth="1"/>
    <col min="4099" max="4099" width="15.375" style="1" customWidth="1"/>
    <col min="4100" max="4109" width="6.125" style="1" customWidth="1"/>
    <col min="4110" max="4352" width="9" style="1"/>
    <col min="4353" max="4353" width="5.625" style="1" customWidth="1"/>
    <col min="4354" max="4354" width="3" style="1" customWidth="1"/>
    <col min="4355" max="4355" width="15.375" style="1" customWidth="1"/>
    <col min="4356" max="4365" width="6.125" style="1" customWidth="1"/>
    <col min="4366" max="4608" width="9" style="1"/>
    <col min="4609" max="4609" width="5.625" style="1" customWidth="1"/>
    <col min="4610" max="4610" width="3" style="1" customWidth="1"/>
    <col min="4611" max="4611" width="15.375" style="1" customWidth="1"/>
    <col min="4612" max="4621" width="6.125" style="1" customWidth="1"/>
    <col min="4622" max="4864" width="9" style="1"/>
    <col min="4865" max="4865" width="5.625" style="1" customWidth="1"/>
    <col min="4866" max="4866" width="3" style="1" customWidth="1"/>
    <col min="4867" max="4867" width="15.375" style="1" customWidth="1"/>
    <col min="4868" max="4877" width="6.125" style="1" customWidth="1"/>
    <col min="4878" max="5120" width="9" style="1"/>
    <col min="5121" max="5121" width="5.625" style="1" customWidth="1"/>
    <col min="5122" max="5122" width="3" style="1" customWidth="1"/>
    <col min="5123" max="5123" width="15.375" style="1" customWidth="1"/>
    <col min="5124" max="5133" width="6.125" style="1" customWidth="1"/>
    <col min="5134" max="5376" width="9" style="1"/>
    <col min="5377" max="5377" width="5.625" style="1" customWidth="1"/>
    <col min="5378" max="5378" width="3" style="1" customWidth="1"/>
    <col min="5379" max="5379" width="15.375" style="1" customWidth="1"/>
    <col min="5380" max="5389" width="6.125" style="1" customWidth="1"/>
    <col min="5390" max="5632" width="9" style="1"/>
    <col min="5633" max="5633" width="5.625" style="1" customWidth="1"/>
    <col min="5634" max="5634" width="3" style="1" customWidth="1"/>
    <col min="5635" max="5635" width="15.375" style="1" customWidth="1"/>
    <col min="5636" max="5645" width="6.125" style="1" customWidth="1"/>
    <col min="5646" max="5888" width="9" style="1"/>
    <col min="5889" max="5889" width="5.625" style="1" customWidth="1"/>
    <col min="5890" max="5890" width="3" style="1" customWidth="1"/>
    <col min="5891" max="5891" width="15.375" style="1" customWidth="1"/>
    <col min="5892" max="5901" width="6.125" style="1" customWidth="1"/>
    <col min="5902" max="6144" width="9" style="1"/>
    <col min="6145" max="6145" width="5.625" style="1" customWidth="1"/>
    <col min="6146" max="6146" width="3" style="1" customWidth="1"/>
    <col min="6147" max="6147" width="15.375" style="1" customWidth="1"/>
    <col min="6148" max="6157" width="6.125" style="1" customWidth="1"/>
    <col min="6158" max="6400" width="9" style="1"/>
    <col min="6401" max="6401" width="5.625" style="1" customWidth="1"/>
    <col min="6402" max="6402" width="3" style="1" customWidth="1"/>
    <col min="6403" max="6403" width="15.375" style="1" customWidth="1"/>
    <col min="6404" max="6413" width="6.125" style="1" customWidth="1"/>
    <col min="6414" max="6656" width="9" style="1"/>
    <col min="6657" max="6657" width="5.625" style="1" customWidth="1"/>
    <col min="6658" max="6658" width="3" style="1" customWidth="1"/>
    <col min="6659" max="6659" width="15.375" style="1" customWidth="1"/>
    <col min="6660" max="6669" width="6.125" style="1" customWidth="1"/>
    <col min="6670" max="6912" width="9" style="1"/>
    <col min="6913" max="6913" width="5.625" style="1" customWidth="1"/>
    <col min="6914" max="6914" width="3" style="1" customWidth="1"/>
    <col min="6915" max="6915" width="15.375" style="1" customWidth="1"/>
    <col min="6916" max="6925" width="6.125" style="1" customWidth="1"/>
    <col min="6926" max="7168" width="9" style="1"/>
    <col min="7169" max="7169" width="5.625" style="1" customWidth="1"/>
    <col min="7170" max="7170" width="3" style="1" customWidth="1"/>
    <col min="7171" max="7171" width="15.375" style="1" customWidth="1"/>
    <col min="7172" max="7181" width="6.125" style="1" customWidth="1"/>
    <col min="7182" max="7424" width="9" style="1"/>
    <col min="7425" max="7425" width="5.625" style="1" customWidth="1"/>
    <col min="7426" max="7426" width="3" style="1" customWidth="1"/>
    <col min="7427" max="7427" width="15.375" style="1" customWidth="1"/>
    <col min="7428" max="7437" width="6.125" style="1" customWidth="1"/>
    <col min="7438" max="7680" width="9" style="1"/>
    <col min="7681" max="7681" width="5.625" style="1" customWidth="1"/>
    <col min="7682" max="7682" width="3" style="1" customWidth="1"/>
    <col min="7683" max="7683" width="15.375" style="1" customWidth="1"/>
    <col min="7684" max="7693" width="6.125" style="1" customWidth="1"/>
    <col min="7694" max="7936" width="9" style="1"/>
    <col min="7937" max="7937" width="5.625" style="1" customWidth="1"/>
    <col min="7938" max="7938" width="3" style="1" customWidth="1"/>
    <col min="7939" max="7939" width="15.375" style="1" customWidth="1"/>
    <col min="7940" max="7949" width="6.125" style="1" customWidth="1"/>
    <col min="7950" max="8192" width="9" style="1"/>
    <col min="8193" max="8193" width="5.625" style="1" customWidth="1"/>
    <col min="8194" max="8194" width="3" style="1" customWidth="1"/>
    <col min="8195" max="8195" width="15.375" style="1" customWidth="1"/>
    <col min="8196" max="8205" width="6.125" style="1" customWidth="1"/>
    <col min="8206" max="8448" width="9" style="1"/>
    <col min="8449" max="8449" width="5.625" style="1" customWidth="1"/>
    <col min="8450" max="8450" width="3" style="1" customWidth="1"/>
    <col min="8451" max="8451" width="15.375" style="1" customWidth="1"/>
    <col min="8452" max="8461" width="6.125" style="1" customWidth="1"/>
    <col min="8462" max="8704" width="9" style="1"/>
    <col min="8705" max="8705" width="5.625" style="1" customWidth="1"/>
    <col min="8706" max="8706" width="3" style="1" customWidth="1"/>
    <col min="8707" max="8707" width="15.375" style="1" customWidth="1"/>
    <col min="8708" max="8717" width="6.125" style="1" customWidth="1"/>
    <col min="8718" max="8960" width="9" style="1"/>
    <col min="8961" max="8961" width="5.625" style="1" customWidth="1"/>
    <col min="8962" max="8962" width="3" style="1" customWidth="1"/>
    <col min="8963" max="8963" width="15.375" style="1" customWidth="1"/>
    <col min="8964" max="8973" width="6.125" style="1" customWidth="1"/>
    <col min="8974" max="9216" width="9" style="1"/>
    <col min="9217" max="9217" width="5.625" style="1" customWidth="1"/>
    <col min="9218" max="9218" width="3" style="1" customWidth="1"/>
    <col min="9219" max="9219" width="15.375" style="1" customWidth="1"/>
    <col min="9220" max="9229" width="6.125" style="1" customWidth="1"/>
    <col min="9230" max="9472" width="9" style="1"/>
    <col min="9473" max="9473" width="5.625" style="1" customWidth="1"/>
    <col min="9474" max="9474" width="3" style="1" customWidth="1"/>
    <col min="9475" max="9475" width="15.375" style="1" customWidth="1"/>
    <col min="9476" max="9485" width="6.125" style="1" customWidth="1"/>
    <col min="9486" max="9728" width="9" style="1"/>
    <col min="9729" max="9729" width="5.625" style="1" customWidth="1"/>
    <col min="9730" max="9730" width="3" style="1" customWidth="1"/>
    <col min="9731" max="9731" width="15.375" style="1" customWidth="1"/>
    <col min="9732" max="9741" width="6.125" style="1" customWidth="1"/>
    <col min="9742" max="9984" width="9" style="1"/>
    <col min="9985" max="9985" width="5.625" style="1" customWidth="1"/>
    <col min="9986" max="9986" width="3" style="1" customWidth="1"/>
    <col min="9987" max="9987" width="15.375" style="1" customWidth="1"/>
    <col min="9988" max="9997" width="6.125" style="1" customWidth="1"/>
    <col min="9998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53" width="6.125" style="1" customWidth="1"/>
    <col min="10254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9" width="6.125" style="1" customWidth="1"/>
    <col min="10510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65" width="6.125" style="1" customWidth="1"/>
    <col min="10766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21" width="6.125" style="1" customWidth="1"/>
    <col min="11022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77" width="6.125" style="1" customWidth="1"/>
    <col min="11278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33" width="6.125" style="1" customWidth="1"/>
    <col min="11534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9" width="6.125" style="1" customWidth="1"/>
    <col min="11790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45" width="6.125" style="1" customWidth="1"/>
    <col min="12046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301" width="6.125" style="1" customWidth="1"/>
    <col min="12302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57" width="6.125" style="1" customWidth="1"/>
    <col min="12558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13" width="6.125" style="1" customWidth="1"/>
    <col min="12814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9" width="6.125" style="1" customWidth="1"/>
    <col min="13070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25" width="6.125" style="1" customWidth="1"/>
    <col min="13326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81" width="6.125" style="1" customWidth="1"/>
    <col min="13582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37" width="6.125" style="1" customWidth="1"/>
    <col min="13838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93" width="6.125" style="1" customWidth="1"/>
    <col min="14094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9" width="6.125" style="1" customWidth="1"/>
    <col min="14350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605" width="6.125" style="1" customWidth="1"/>
    <col min="14606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61" width="6.125" style="1" customWidth="1"/>
    <col min="14862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17" width="6.125" style="1" customWidth="1"/>
    <col min="15118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73" width="6.125" style="1" customWidth="1"/>
    <col min="15374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9" width="6.125" style="1" customWidth="1"/>
    <col min="15630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85" width="6.125" style="1" customWidth="1"/>
    <col min="15886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41" width="6.125" style="1" customWidth="1"/>
    <col min="16142" max="16384" width="9" style="1"/>
  </cols>
  <sheetData>
    <row r="1" spans="1:13" s="24" customFormat="1" ht="17.25">
      <c r="A1" s="24" t="s">
        <v>39</v>
      </c>
    </row>
    <row r="2" spans="1:13" ht="14.1" customHeight="1"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1" customFormat="1" ht="16.5" customHeight="1">
      <c r="A3" s="29" t="s">
        <v>47</v>
      </c>
      <c r="B3" s="29" t="s">
        <v>40</v>
      </c>
      <c r="C3" s="29" t="s">
        <v>38</v>
      </c>
      <c r="D3" s="29" t="s">
        <v>37</v>
      </c>
      <c r="E3" s="29"/>
      <c r="F3" s="29"/>
      <c r="G3" s="29"/>
      <c r="H3" s="29"/>
      <c r="I3" s="29"/>
      <c r="J3" s="29"/>
      <c r="K3" s="29"/>
      <c r="L3" s="29"/>
      <c r="M3" s="29"/>
    </row>
    <row r="4" spans="1:13" s="21" customFormat="1" ht="16.5" customHeight="1">
      <c r="A4" s="29"/>
      <c r="B4" s="29"/>
      <c r="C4" s="29"/>
      <c r="D4" s="29" t="s">
        <v>36</v>
      </c>
      <c r="E4" s="29"/>
      <c r="F4" s="29"/>
      <c r="G4" s="29"/>
      <c r="H4" s="29"/>
      <c r="I4" s="29"/>
      <c r="J4" s="29"/>
      <c r="K4" s="29"/>
      <c r="L4" s="29" t="s">
        <v>35</v>
      </c>
      <c r="M4" s="29" t="s">
        <v>28</v>
      </c>
    </row>
    <row r="5" spans="1:13" s="21" customFormat="1" ht="16.5" customHeight="1">
      <c r="A5" s="29"/>
      <c r="B5" s="29"/>
      <c r="C5" s="29"/>
      <c r="D5" s="29" t="s">
        <v>34</v>
      </c>
      <c r="E5" s="29"/>
      <c r="F5" s="29" t="s">
        <v>33</v>
      </c>
      <c r="G5" s="29" t="s">
        <v>32</v>
      </c>
      <c r="H5" s="29" t="s">
        <v>31</v>
      </c>
      <c r="I5" s="29" t="s">
        <v>30</v>
      </c>
      <c r="J5" s="29" t="s">
        <v>29</v>
      </c>
      <c r="K5" s="29" t="s">
        <v>28</v>
      </c>
      <c r="L5" s="29"/>
      <c r="M5" s="29"/>
    </row>
    <row r="6" spans="1:13" s="21" customFormat="1" ht="25.5" customHeight="1">
      <c r="A6" s="29"/>
      <c r="B6" s="29"/>
      <c r="C6" s="29"/>
      <c r="D6" s="22" t="s">
        <v>27</v>
      </c>
      <c r="E6" s="22" t="s">
        <v>26</v>
      </c>
      <c r="F6" s="29"/>
      <c r="G6" s="29"/>
      <c r="H6" s="29"/>
      <c r="I6" s="29"/>
      <c r="J6" s="29"/>
      <c r="K6" s="29"/>
      <c r="L6" s="29"/>
      <c r="M6" s="29"/>
    </row>
    <row r="7" spans="1:13" s="12" customFormat="1" ht="14.1" customHeight="1">
      <c r="A7" s="28" t="s">
        <v>25</v>
      </c>
      <c r="B7" s="15">
        <v>13</v>
      </c>
      <c r="C7" s="15" t="s">
        <v>24</v>
      </c>
      <c r="D7" s="15">
        <v>1941</v>
      </c>
      <c r="E7" s="15">
        <v>0</v>
      </c>
      <c r="F7" s="15">
        <v>1292</v>
      </c>
      <c r="G7" s="15">
        <v>0</v>
      </c>
      <c r="H7" s="15">
        <v>165</v>
      </c>
      <c r="I7" s="15">
        <v>0</v>
      </c>
      <c r="J7" s="15">
        <v>13</v>
      </c>
      <c r="K7" s="15">
        <f>D7+E7+F7+G7+H7+I7+J7</f>
        <v>3411</v>
      </c>
      <c r="L7" s="15">
        <v>0</v>
      </c>
      <c r="M7" s="15">
        <f>K7+L7</f>
        <v>3411</v>
      </c>
    </row>
    <row r="8" spans="1:13" s="12" customFormat="1" ht="14.1" customHeight="1">
      <c r="A8" s="28"/>
      <c r="B8" s="14">
        <v>50</v>
      </c>
      <c r="C8" s="14" t="s">
        <v>23</v>
      </c>
      <c r="D8" s="14">
        <v>563</v>
      </c>
      <c r="E8" s="14">
        <v>0</v>
      </c>
      <c r="F8" s="14">
        <v>180</v>
      </c>
      <c r="G8" s="14">
        <v>0</v>
      </c>
      <c r="H8" s="14">
        <v>0</v>
      </c>
      <c r="I8" s="14">
        <v>0</v>
      </c>
      <c r="J8" s="14">
        <v>1</v>
      </c>
      <c r="K8" s="14">
        <f>D8+E8+F8+G8+H8+I8+J8</f>
        <v>744</v>
      </c>
      <c r="L8" s="14">
        <v>0</v>
      </c>
      <c r="M8" s="14">
        <f>K8+L8</f>
        <v>744</v>
      </c>
    </row>
    <row r="9" spans="1:13" s="12" customFormat="1" ht="14.1" customHeight="1" thickBot="1">
      <c r="A9" s="28"/>
      <c r="B9" s="13">
        <v>86</v>
      </c>
      <c r="C9" s="13" t="s">
        <v>22</v>
      </c>
      <c r="D9" s="13">
        <v>534</v>
      </c>
      <c r="E9" s="13">
        <v>0</v>
      </c>
      <c r="F9" s="13">
        <v>31</v>
      </c>
      <c r="G9" s="13">
        <v>0</v>
      </c>
      <c r="H9" s="13">
        <v>0</v>
      </c>
      <c r="I9" s="13">
        <v>0</v>
      </c>
      <c r="J9" s="13">
        <v>0</v>
      </c>
      <c r="K9" s="13">
        <f>D9+E9+F9+G9+H9+I9+J9</f>
        <v>565</v>
      </c>
      <c r="L9" s="13">
        <v>0</v>
      </c>
      <c r="M9" s="13">
        <f>K9+L9</f>
        <v>565</v>
      </c>
    </row>
    <row r="10" spans="1:13" ht="14.1" customHeight="1" thickTop="1">
      <c r="A10" s="28"/>
      <c r="B10" s="25"/>
      <c r="C10" s="9" t="s">
        <v>0</v>
      </c>
      <c r="D10" s="8">
        <f t="shared" ref="D10:M10" si="0">+SUM(D7:D9)</f>
        <v>3038</v>
      </c>
      <c r="E10" s="8">
        <f t="shared" si="0"/>
        <v>0</v>
      </c>
      <c r="F10" s="8">
        <f t="shared" si="0"/>
        <v>1503</v>
      </c>
      <c r="G10" s="8">
        <f t="shared" si="0"/>
        <v>0</v>
      </c>
      <c r="H10" s="8">
        <f t="shared" si="0"/>
        <v>165</v>
      </c>
      <c r="I10" s="8">
        <f t="shared" si="0"/>
        <v>0</v>
      </c>
      <c r="J10" s="8">
        <f t="shared" si="0"/>
        <v>14</v>
      </c>
      <c r="K10" s="8">
        <f t="shared" si="0"/>
        <v>4720</v>
      </c>
      <c r="L10" s="8">
        <f t="shared" si="0"/>
        <v>0</v>
      </c>
      <c r="M10" s="8">
        <f t="shared" si="0"/>
        <v>4720</v>
      </c>
    </row>
    <row r="11" spans="1:13" ht="14.1" customHeight="1">
      <c r="A11" s="28"/>
      <c r="B11" s="2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4.1" customHeight="1">
      <c r="A12" s="30" t="s">
        <v>45</v>
      </c>
      <c r="B12" s="15">
        <v>53</v>
      </c>
      <c r="C12" s="27" t="s">
        <v>21</v>
      </c>
      <c r="D12" s="15">
        <v>2218</v>
      </c>
      <c r="E12" s="15">
        <v>0</v>
      </c>
      <c r="F12" s="15">
        <v>496</v>
      </c>
      <c r="G12" s="15">
        <v>280</v>
      </c>
      <c r="H12" s="27">
        <v>119</v>
      </c>
      <c r="I12" s="15">
        <v>0</v>
      </c>
      <c r="J12" s="15">
        <v>0</v>
      </c>
      <c r="K12" s="15">
        <f>D12+E12+F12+G12+H12+I12+J12</f>
        <v>3113</v>
      </c>
      <c r="L12" s="15">
        <v>0</v>
      </c>
      <c r="M12" s="15">
        <f>K12+L12</f>
        <v>3113</v>
      </c>
    </row>
    <row r="13" spans="1:13" s="12" customFormat="1" ht="14.1" customHeight="1" thickBot="1">
      <c r="A13" s="31"/>
      <c r="B13" s="17">
        <v>92</v>
      </c>
      <c r="C13" s="13" t="s">
        <v>42</v>
      </c>
      <c r="D13" s="17">
        <v>433</v>
      </c>
      <c r="E13" s="17">
        <v>0</v>
      </c>
      <c r="F13" s="17">
        <v>74</v>
      </c>
      <c r="G13" s="17">
        <v>11</v>
      </c>
      <c r="H13" s="13">
        <v>26</v>
      </c>
      <c r="I13" s="17">
        <v>29</v>
      </c>
      <c r="J13" s="17">
        <v>139</v>
      </c>
      <c r="K13" s="17">
        <f>D13+E13+F13+G13+H13+I13+J13</f>
        <v>712</v>
      </c>
      <c r="L13" s="17">
        <v>0</v>
      </c>
      <c r="M13" s="17">
        <f>K13+L13</f>
        <v>712</v>
      </c>
    </row>
    <row r="14" spans="1:13" ht="14.1" customHeight="1" thickTop="1">
      <c r="A14" s="31"/>
      <c r="B14" s="25"/>
      <c r="C14" s="9" t="s">
        <v>0</v>
      </c>
      <c r="D14" s="8">
        <f>SUM(D12:D13)</f>
        <v>2651</v>
      </c>
      <c r="E14" s="8">
        <f t="shared" ref="E14:M14" si="1">SUM(E12:E13)</f>
        <v>0</v>
      </c>
      <c r="F14" s="8">
        <f t="shared" si="1"/>
        <v>570</v>
      </c>
      <c r="G14" s="8">
        <f t="shared" si="1"/>
        <v>291</v>
      </c>
      <c r="H14" s="8">
        <f t="shared" si="1"/>
        <v>145</v>
      </c>
      <c r="I14" s="8">
        <f t="shared" si="1"/>
        <v>29</v>
      </c>
      <c r="J14" s="8">
        <f t="shared" si="1"/>
        <v>139</v>
      </c>
      <c r="K14" s="8">
        <f t="shared" si="1"/>
        <v>3825</v>
      </c>
      <c r="L14" s="8">
        <f t="shared" si="1"/>
        <v>0</v>
      </c>
      <c r="M14" s="8">
        <f t="shared" si="1"/>
        <v>3825</v>
      </c>
    </row>
    <row r="15" spans="1:13" ht="14.1" customHeight="1">
      <c r="A15" s="32"/>
      <c r="B15" s="2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12" customFormat="1" ht="14.1" customHeight="1">
      <c r="A16" s="28" t="s">
        <v>20</v>
      </c>
      <c r="B16" s="15">
        <v>5</v>
      </c>
      <c r="C16" s="15" t="s">
        <v>19</v>
      </c>
      <c r="D16" s="15">
        <v>3668</v>
      </c>
      <c r="E16" s="15">
        <v>198</v>
      </c>
      <c r="F16" s="15">
        <v>1182</v>
      </c>
      <c r="G16" s="15">
        <v>495</v>
      </c>
      <c r="H16" s="15">
        <v>394</v>
      </c>
      <c r="I16" s="15">
        <v>139</v>
      </c>
      <c r="J16" s="15">
        <v>843</v>
      </c>
      <c r="K16" s="15">
        <f t="shared" ref="K16:K21" si="2">D16+E16+F16+G16+H16+I16+J16</f>
        <v>6919</v>
      </c>
      <c r="L16" s="15">
        <v>0</v>
      </c>
      <c r="M16" s="15">
        <f t="shared" ref="M16:M21" si="3">K16+L16</f>
        <v>6919</v>
      </c>
    </row>
    <row r="17" spans="1:13" s="12" customFormat="1" ht="14.1" customHeight="1">
      <c r="A17" s="28"/>
      <c r="B17" s="14">
        <v>58</v>
      </c>
      <c r="C17" s="14" t="s">
        <v>18</v>
      </c>
      <c r="D17" s="14">
        <v>1152</v>
      </c>
      <c r="E17" s="14">
        <v>0</v>
      </c>
      <c r="F17" s="14">
        <v>285</v>
      </c>
      <c r="G17" s="14">
        <v>1345</v>
      </c>
      <c r="H17" s="14">
        <v>142</v>
      </c>
      <c r="I17" s="14">
        <v>0</v>
      </c>
      <c r="J17" s="14">
        <v>101</v>
      </c>
      <c r="K17" s="14">
        <f t="shared" si="2"/>
        <v>3025</v>
      </c>
      <c r="L17" s="14">
        <v>0</v>
      </c>
      <c r="M17" s="14">
        <f t="shared" si="3"/>
        <v>3025</v>
      </c>
    </row>
    <row r="18" spans="1:13" s="19" customFormat="1" ht="14.1" customHeight="1">
      <c r="A18" s="28"/>
      <c r="B18" s="20">
        <v>56</v>
      </c>
      <c r="C18" s="20" t="s">
        <v>17</v>
      </c>
      <c r="D18" s="20">
        <v>634</v>
      </c>
      <c r="E18" s="20">
        <v>0</v>
      </c>
      <c r="F18" s="20">
        <v>62</v>
      </c>
      <c r="G18" s="20">
        <v>9</v>
      </c>
      <c r="H18" s="20">
        <v>78</v>
      </c>
      <c r="I18" s="20">
        <v>0</v>
      </c>
      <c r="J18" s="20">
        <v>0</v>
      </c>
      <c r="K18" s="20">
        <f t="shared" si="2"/>
        <v>783</v>
      </c>
      <c r="L18" s="20">
        <v>0</v>
      </c>
      <c r="M18" s="20">
        <f t="shared" si="3"/>
        <v>783</v>
      </c>
    </row>
    <row r="19" spans="1:13" s="12" customFormat="1" ht="14.1" customHeight="1">
      <c r="A19" s="28"/>
      <c r="B19" s="14">
        <v>71</v>
      </c>
      <c r="C19" s="14" t="s">
        <v>16</v>
      </c>
      <c r="D19" s="14">
        <v>437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2"/>
        <v>437</v>
      </c>
      <c r="L19" s="14">
        <v>0</v>
      </c>
      <c r="M19" s="14">
        <f t="shared" si="3"/>
        <v>437</v>
      </c>
    </row>
    <row r="20" spans="1:13" s="12" customFormat="1" ht="14.1" customHeight="1">
      <c r="A20" s="28"/>
      <c r="B20" s="14">
        <v>78</v>
      </c>
      <c r="C20" s="14" t="s">
        <v>15</v>
      </c>
      <c r="D20" s="14">
        <v>185</v>
      </c>
      <c r="E20" s="14">
        <v>0</v>
      </c>
      <c r="F20" s="14">
        <v>296</v>
      </c>
      <c r="G20" s="14">
        <v>0</v>
      </c>
      <c r="H20" s="14">
        <v>0</v>
      </c>
      <c r="I20" s="14">
        <v>0</v>
      </c>
      <c r="J20" s="14">
        <v>0</v>
      </c>
      <c r="K20" s="14">
        <f t="shared" si="2"/>
        <v>481</v>
      </c>
      <c r="L20" s="14">
        <v>0</v>
      </c>
      <c r="M20" s="14">
        <f t="shared" si="3"/>
        <v>481</v>
      </c>
    </row>
    <row r="21" spans="1:13" s="12" customFormat="1" ht="14.1" customHeight="1" thickBot="1">
      <c r="A21" s="28"/>
      <c r="B21" s="13">
        <v>85</v>
      </c>
      <c r="C21" s="13" t="s">
        <v>14</v>
      </c>
      <c r="D21" s="13">
        <v>86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f t="shared" si="2"/>
        <v>86</v>
      </c>
      <c r="L21" s="13">
        <v>0</v>
      </c>
      <c r="M21" s="13">
        <f t="shared" si="3"/>
        <v>86</v>
      </c>
    </row>
    <row r="22" spans="1:13" ht="14.1" customHeight="1" thickTop="1">
      <c r="A22" s="28"/>
      <c r="B22" s="25"/>
      <c r="C22" s="9" t="s">
        <v>0</v>
      </c>
      <c r="D22" s="8">
        <f t="shared" ref="D22:M22" si="4">+SUM(D16:D21)</f>
        <v>6162</v>
      </c>
      <c r="E22" s="8">
        <f t="shared" si="4"/>
        <v>198</v>
      </c>
      <c r="F22" s="8">
        <f t="shared" si="4"/>
        <v>1825</v>
      </c>
      <c r="G22" s="8">
        <f t="shared" si="4"/>
        <v>1849</v>
      </c>
      <c r="H22" s="8">
        <f t="shared" si="4"/>
        <v>614</v>
      </c>
      <c r="I22" s="8">
        <f t="shared" si="4"/>
        <v>139</v>
      </c>
      <c r="J22" s="8">
        <f t="shared" si="4"/>
        <v>944</v>
      </c>
      <c r="K22" s="8">
        <f t="shared" si="4"/>
        <v>11731</v>
      </c>
      <c r="L22" s="8">
        <f t="shared" si="4"/>
        <v>0</v>
      </c>
      <c r="M22" s="8">
        <f t="shared" si="4"/>
        <v>11731</v>
      </c>
    </row>
    <row r="23" spans="1:13" ht="14.1" customHeight="1">
      <c r="A23" s="28"/>
      <c r="B23" s="2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12" customFormat="1" ht="14.1" customHeight="1" thickBot="1">
      <c r="A24" s="33" t="s">
        <v>13</v>
      </c>
      <c r="B24" s="17">
        <v>59</v>
      </c>
      <c r="C24" s="17" t="s">
        <v>12</v>
      </c>
      <c r="D24" s="17">
        <v>1757</v>
      </c>
      <c r="E24" s="17">
        <v>0</v>
      </c>
      <c r="F24" s="17">
        <v>186</v>
      </c>
      <c r="G24" s="17">
        <v>127</v>
      </c>
      <c r="H24" s="17">
        <v>109</v>
      </c>
      <c r="I24" s="17">
        <v>0</v>
      </c>
      <c r="J24" s="17">
        <v>11</v>
      </c>
      <c r="K24" s="17">
        <f>D24+E24+F24+G24+H24+I24+J24</f>
        <v>2190</v>
      </c>
      <c r="L24" s="17">
        <v>0</v>
      </c>
      <c r="M24" s="17">
        <f>K24+L24</f>
        <v>2190</v>
      </c>
    </row>
    <row r="25" spans="1:13" ht="14.1" customHeight="1" thickTop="1">
      <c r="A25" s="33"/>
      <c r="B25" s="25"/>
      <c r="C25" s="9" t="s">
        <v>0</v>
      </c>
      <c r="D25" s="8">
        <f t="shared" ref="D25:M25" si="5">+SUM(D24:D24)</f>
        <v>1757</v>
      </c>
      <c r="E25" s="8">
        <f t="shared" si="5"/>
        <v>0</v>
      </c>
      <c r="F25" s="8">
        <f t="shared" si="5"/>
        <v>186</v>
      </c>
      <c r="G25" s="8">
        <f t="shared" si="5"/>
        <v>127</v>
      </c>
      <c r="H25" s="8">
        <f t="shared" si="5"/>
        <v>109</v>
      </c>
      <c r="I25" s="8">
        <f t="shared" si="5"/>
        <v>0</v>
      </c>
      <c r="J25" s="8">
        <f t="shared" si="5"/>
        <v>11</v>
      </c>
      <c r="K25" s="8">
        <f t="shared" si="5"/>
        <v>2190</v>
      </c>
      <c r="L25" s="8">
        <f t="shared" si="5"/>
        <v>0</v>
      </c>
      <c r="M25" s="8">
        <f t="shared" si="5"/>
        <v>2190</v>
      </c>
    </row>
    <row r="26" spans="1:13" ht="14.1" customHeight="1">
      <c r="A26" s="33"/>
      <c r="B26" s="26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12" customFormat="1" ht="14.1" customHeight="1" thickBot="1">
      <c r="A27" s="28" t="s">
        <v>46</v>
      </c>
      <c r="B27" s="18">
        <v>83</v>
      </c>
      <c r="C27" s="18" t="s">
        <v>11</v>
      </c>
      <c r="D27" s="18">
        <v>946</v>
      </c>
      <c r="E27" s="18">
        <v>14</v>
      </c>
      <c r="F27" s="18">
        <v>74</v>
      </c>
      <c r="G27" s="18">
        <v>74</v>
      </c>
      <c r="H27" s="18">
        <v>56</v>
      </c>
      <c r="I27" s="18">
        <v>0</v>
      </c>
      <c r="J27" s="18">
        <v>55</v>
      </c>
      <c r="K27" s="18">
        <f>D27+E27+F27+G27+H27+I27+J27</f>
        <v>1219</v>
      </c>
      <c r="L27" s="18">
        <v>0</v>
      </c>
      <c r="M27" s="18">
        <f>K27+L27</f>
        <v>1219</v>
      </c>
    </row>
    <row r="28" spans="1:13" ht="14.1" customHeight="1" thickTop="1">
      <c r="A28" s="28"/>
      <c r="B28" s="25"/>
      <c r="C28" s="9" t="s">
        <v>0</v>
      </c>
      <c r="D28" s="8">
        <f t="shared" ref="D28:M28" si="6">+D27</f>
        <v>946</v>
      </c>
      <c r="E28" s="8">
        <f t="shared" si="6"/>
        <v>14</v>
      </c>
      <c r="F28" s="8">
        <f t="shared" si="6"/>
        <v>74</v>
      </c>
      <c r="G28" s="8">
        <f t="shared" si="6"/>
        <v>74</v>
      </c>
      <c r="H28" s="8">
        <f t="shared" si="6"/>
        <v>56</v>
      </c>
      <c r="I28" s="8">
        <f t="shared" si="6"/>
        <v>0</v>
      </c>
      <c r="J28" s="8">
        <f t="shared" si="6"/>
        <v>55</v>
      </c>
      <c r="K28" s="8">
        <f t="shared" si="6"/>
        <v>1219</v>
      </c>
      <c r="L28" s="8">
        <f t="shared" si="6"/>
        <v>0</v>
      </c>
      <c r="M28" s="8">
        <f t="shared" si="6"/>
        <v>1219</v>
      </c>
    </row>
    <row r="29" spans="1:13" ht="14.1" customHeight="1">
      <c r="A29" s="28"/>
      <c r="B29" s="26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12" customFormat="1" ht="14.1" customHeight="1" thickBot="1">
      <c r="A30" s="28" t="s">
        <v>10</v>
      </c>
      <c r="B30" s="17">
        <v>20</v>
      </c>
      <c r="C30" s="17" t="s">
        <v>9</v>
      </c>
      <c r="D30" s="17">
        <v>456</v>
      </c>
      <c r="E30" s="17">
        <v>0</v>
      </c>
      <c r="F30" s="17">
        <v>156</v>
      </c>
      <c r="G30" s="17">
        <v>69</v>
      </c>
      <c r="H30" s="17">
        <v>0</v>
      </c>
      <c r="I30" s="17">
        <v>0</v>
      </c>
      <c r="J30" s="17">
        <v>0</v>
      </c>
      <c r="K30" s="17">
        <f>D30+E30+F30+G30+H30+I30+J30</f>
        <v>681</v>
      </c>
      <c r="L30" s="17">
        <v>0</v>
      </c>
      <c r="M30" s="17">
        <f>K30+L30</f>
        <v>681</v>
      </c>
    </row>
    <row r="31" spans="1:13" ht="14.1" customHeight="1" thickTop="1">
      <c r="A31" s="28"/>
      <c r="B31" s="25"/>
      <c r="C31" s="9" t="s">
        <v>0</v>
      </c>
      <c r="D31" s="8">
        <f t="shared" ref="D31:M31" si="7">+D30</f>
        <v>456</v>
      </c>
      <c r="E31" s="8">
        <f t="shared" si="7"/>
        <v>0</v>
      </c>
      <c r="F31" s="8">
        <f t="shared" si="7"/>
        <v>156</v>
      </c>
      <c r="G31" s="8">
        <f t="shared" si="7"/>
        <v>69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681</v>
      </c>
      <c r="L31" s="8">
        <f t="shared" si="7"/>
        <v>0</v>
      </c>
      <c r="M31" s="8">
        <f t="shared" si="7"/>
        <v>681</v>
      </c>
    </row>
    <row r="32" spans="1:13" ht="14.1" customHeight="1">
      <c r="A32" s="28"/>
      <c r="B32" s="26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s="12" customFormat="1" ht="14.1" customHeight="1">
      <c r="A33" s="28" t="s">
        <v>41</v>
      </c>
      <c r="B33" s="16">
        <v>89</v>
      </c>
      <c r="C33" s="16" t="s">
        <v>43</v>
      </c>
      <c r="D33" s="16">
        <v>9757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f>D33+E33+F33+G33+H33+I33+J33</f>
        <v>9757</v>
      </c>
      <c r="L33" s="16">
        <v>0</v>
      </c>
      <c r="M33" s="16">
        <f>K33+L33</f>
        <v>9757</v>
      </c>
    </row>
    <row r="34" spans="1:13" s="12" customFormat="1" ht="14.1" customHeight="1" thickBot="1">
      <c r="A34" s="28"/>
      <c r="B34" s="13">
        <v>32</v>
      </c>
      <c r="C34" s="13" t="s">
        <v>8</v>
      </c>
      <c r="D34" s="13">
        <v>653</v>
      </c>
      <c r="E34" s="13">
        <v>0</v>
      </c>
      <c r="F34" s="13">
        <v>105</v>
      </c>
      <c r="G34" s="13">
        <v>0</v>
      </c>
      <c r="H34" s="13">
        <v>57</v>
      </c>
      <c r="I34" s="13">
        <v>0</v>
      </c>
      <c r="J34" s="13">
        <v>0</v>
      </c>
      <c r="K34" s="13">
        <f>D34+E34+F34+G34+H34+I34+J34</f>
        <v>815</v>
      </c>
      <c r="L34" s="13">
        <v>0</v>
      </c>
      <c r="M34" s="13">
        <f>K34+L34</f>
        <v>815</v>
      </c>
    </row>
    <row r="35" spans="1:13" ht="14.1" customHeight="1" thickTop="1">
      <c r="A35" s="28"/>
      <c r="B35" s="25"/>
      <c r="C35" s="9" t="s">
        <v>0</v>
      </c>
      <c r="D35" s="8">
        <f t="shared" ref="D35:M35" si="8">+SUM(D33:D34)</f>
        <v>10410</v>
      </c>
      <c r="E35" s="8">
        <f t="shared" si="8"/>
        <v>0</v>
      </c>
      <c r="F35" s="8">
        <f t="shared" si="8"/>
        <v>105</v>
      </c>
      <c r="G35" s="8">
        <f t="shared" si="8"/>
        <v>0</v>
      </c>
      <c r="H35" s="8">
        <f t="shared" si="8"/>
        <v>57</v>
      </c>
      <c r="I35" s="8">
        <f t="shared" si="8"/>
        <v>0</v>
      </c>
      <c r="J35" s="8">
        <f t="shared" si="8"/>
        <v>0</v>
      </c>
      <c r="K35" s="8">
        <f t="shared" si="8"/>
        <v>10572</v>
      </c>
      <c r="L35" s="8">
        <f t="shared" si="8"/>
        <v>0</v>
      </c>
      <c r="M35" s="8">
        <f t="shared" si="8"/>
        <v>10572</v>
      </c>
    </row>
    <row r="36" spans="1:13" ht="13.5" customHeight="1">
      <c r="A36" s="28"/>
      <c r="B36" s="26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12" customFormat="1" ht="14.1" customHeight="1">
      <c r="A37" s="34" t="s">
        <v>48</v>
      </c>
      <c r="B37" s="15">
        <v>9</v>
      </c>
      <c r="C37" s="15" t="s">
        <v>7</v>
      </c>
      <c r="D37" s="15">
        <v>1999</v>
      </c>
      <c r="E37" s="15">
        <v>30</v>
      </c>
      <c r="F37" s="15">
        <v>415</v>
      </c>
      <c r="G37" s="15">
        <v>39</v>
      </c>
      <c r="H37" s="15">
        <v>274</v>
      </c>
      <c r="I37" s="15">
        <v>0</v>
      </c>
      <c r="J37" s="15">
        <v>0</v>
      </c>
      <c r="K37" s="15">
        <f>D37+E37+F37+G37+H37+I37+J37</f>
        <v>2757</v>
      </c>
      <c r="L37" s="15">
        <v>0</v>
      </c>
      <c r="M37" s="15">
        <f>K37+L37</f>
        <v>2757</v>
      </c>
    </row>
    <row r="38" spans="1:13" s="12" customFormat="1" ht="14.1" customHeight="1">
      <c r="A38" s="34"/>
      <c r="B38" s="14">
        <v>22</v>
      </c>
      <c r="C38" s="14" t="s">
        <v>6</v>
      </c>
      <c r="D38" s="14">
        <v>783</v>
      </c>
      <c r="E38" s="14">
        <v>0</v>
      </c>
      <c r="F38" s="14">
        <v>53</v>
      </c>
      <c r="G38" s="14">
        <v>19</v>
      </c>
      <c r="H38" s="14">
        <v>51</v>
      </c>
      <c r="I38" s="14">
        <v>0</v>
      </c>
      <c r="J38" s="14">
        <v>25</v>
      </c>
      <c r="K38" s="14">
        <f>D38+E38+F38+G38+H38+I38+J38</f>
        <v>931</v>
      </c>
      <c r="L38" s="14">
        <v>0</v>
      </c>
      <c r="M38" s="14">
        <f>K38+L38</f>
        <v>931</v>
      </c>
    </row>
    <row r="39" spans="1:13" s="12" customFormat="1" ht="14.1" customHeight="1">
      <c r="A39" s="34"/>
      <c r="B39" s="14">
        <v>74</v>
      </c>
      <c r="C39" s="14" t="s">
        <v>5</v>
      </c>
      <c r="D39" s="14">
        <v>811</v>
      </c>
      <c r="E39" s="14">
        <v>0</v>
      </c>
      <c r="F39" s="14">
        <v>0</v>
      </c>
      <c r="G39" s="14">
        <v>0</v>
      </c>
      <c r="H39" s="14">
        <v>43</v>
      </c>
      <c r="I39" s="14">
        <v>0</v>
      </c>
      <c r="J39" s="14">
        <v>18</v>
      </c>
      <c r="K39" s="14">
        <f>D39+E39+F39+G39+H39+I39+J39</f>
        <v>872</v>
      </c>
      <c r="L39" s="14">
        <v>0</v>
      </c>
      <c r="M39" s="14">
        <f>K39+L39</f>
        <v>872</v>
      </c>
    </row>
    <row r="40" spans="1:13" s="12" customFormat="1" ht="14.1" customHeight="1" thickBot="1">
      <c r="A40" s="34"/>
      <c r="B40" s="13">
        <v>63</v>
      </c>
      <c r="C40" s="13" t="s">
        <v>4</v>
      </c>
      <c r="D40" s="13">
        <v>410</v>
      </c>
      <c r="E40" s="13">
        <v>82</v>
      </c>
      <c r="F40" s="13">
        <v>666</v>
      </c>
      <c r="G40" s="13">
        <v>5</v>
      </c>
      <c r="H40" s="13">
        <v>64</v>
      </c>
      <c r="I40" s="13">
        <v>19</v>
      </c>
      <c r="J40" s="13">
        <v>46</v>
      </c>
      <c r="K40" s="13">
        <f>D40+E40+F40+G40+H40+I40+J40</f>
        <v>1292</v>
      </c>
      <c r="L40" s="13">
        <v>0</v>
      </c>
      <c r="M40" s="13">
        <f>K40+L40</f>
        <v>1292</v>
      </c>
    </row>
    <row r="41" spans="1:13" ht="14.1" customHeight="1" thickTop="1">
      <c r="A41" s="34"/>
      <c r="B41" s="25"/>
      <c r="C41" s="9" t="s">
        <v>0</v>
      </c>
      <c r="D41" s="8">
        <f t="shared" ref="D41:M41" si="9">+SUM(D37:D40)</f>
        <v>4003</v>
      </c>
      <c r="E41" s="8">
        <f t="shared" si="9"/>
        <v>112</v>
      </c>
      <c r="F41" s="8">
        <f t="shared" si="9"/>
        <v>1134</v>
      </c>
      <c r="G41" s="8">
        <f t="shared" si="9"/>
        <v>63</v>
      </c>
      <c r="H41" s="8">
        <f t="shared" si="9"/>
        <v>432</v>
      </c>
      <c r="I41" s="8">
        <f t="shared" si="9"/>
        <v>19</v>
      </c>
      <c r="J41" s="8">
        <f t="shared" si="9"/>
        <v>89</v>
      </c>
      <c r="K41" s="8">
        <f t="shared" si="9"/>
        <v>5852</v>
      </c>
      <c r="L41" s="8">
        <f t="shared" si="9"/>
        <v>0</v>
      </c>
      <c r="M41" s="8">
        <f t="shared" si="9"/>
        <v>5852</v>
      </c>
    </row>
    <row r="42" spans="1:13" ht="14.1" customHeight="1">
      <c r="A42" s="34"/>
      <c r="B42" s="2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4.1" customHeight="1" thickBot="1">
      <c r="A43" s="28" t="s">
        <v>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4.1" customHeight="1" thickTop="1">
      <c r="A44" s="28"/>
      <c r="B44" s="25"/>
      <c r="C44" s="9" t="s">
        <v>0</v>
      </c>
      <c r="D44" s="8">
        <f t="shared" ref="D44:M44" si="10">+D43</f>
        <v>0</v>
      </c>
      <c r="E44" s="8">
        <f t="shared" si="10"/>
        <v>0</v>
      </c>
      <c r="F44" s="8">
        <f t="shared" si="10"/>
        <v>0</v>
      </c>
      <c r="G44" s="8">
        <f t="shared" si="10"/>
        <v>0</v>
      </c>
      <c r="H44" s="8">
        <f t="shared" si="10"/>
        <v>0</v>
      </c>
      <c r="I44" s="8">
        <f t="shared" si="10"/>
        <v>0</v>
      </c>
      <c r="J44" s="8">
        <f t="shared" si="10"/>
        <v>0</v>
      </c>
      <c r="K44" s="8">
        <f t="shared" si="10"/>
        <v>0</v>
      </c>
      <c r="L44" s="8">
        <f t="shared" si="10"/>
        <v>0</v>
      </c>
      <c r="M44" s="8">
        <f t="shared" si="10"/>
        <v>0</v>
      </c>
    </row>
    <row r="45" spans="1:13" ht="14.1" customHeight="1">
      <c r="A45" s="28"/>
      <c r="B45" s="26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4.1" customHeight="1" thickBot="1">
      <c r="A46" s="28" t="s">
        <v>2</v>
      </c>
      <c r="B46" s="10">
        <v>23</v>
      </c>
      <c r="C46" s="10" t="s">
        <v>44</v>
      </c>
      <c r="D46" s="10">
        <v>515</v>
      </c>
      <c r="E46" s="10">
        <v>0</v>
      </c>
      <c r="F46" s="10">
        <v>0</v>
      </c>
      <c r="G46" s="10">
        <v>0</v>
      </c>
      <c r="H46" s="10">
        <v>62</v>
      </c>
      <c r="I46" s="10">
        <v>0</v>
      </c>
      <c r="J46" s="10">
        <v>80</v>
      </c>
      <c r="K46" s="10">
        <f>D46+E46+F46+G46+H46+I46+J46</f>
        <v>657</v>
      </c>
      <c r="L46" s="10">
        <v>0</v>
      </c>
      <c r="M46" s="10">
        <f>K46+L46</f>
        <v>657</v>
      </c>
    </row>
    <row r="47" spans="1:13" ht="14.1" customHeight="1" thickTop="1">
      <c r="A47" s="28"/>
      <c r="B47" s="25"/>
      <c r="C47" s="9" t="s">
        <v>0</v>
      </c>
      <c r="D47" s="8">
        <f t="shared" ref="D47:M47" si="11">+D46</f>
        <v>515</v>
      </c>
      <c r="E47" s="8">
        <f t="shared" si="11"/>
        <v>0</v>
      </c>
      <c r="F47" s="8">
        <f t="shared" si="11"/>
        <v>0</v>
      </c>
      <c r="G47" s="8">
        <f t="shared" si="11"/>
        <v>0</v>
      </c>
      <c r="H47" s="8">
        <f t="shared" si="11"/>
        <v>62</v>
      </c>
      <c r="I47" s="8">
        <f t="shared" si="11"/>
        <v>0</v>
      </c>
      <c r="J47" s="8">
        <f t="shared" si="11"/>
        <v>80</v>
      </c>
      <c r="K47" s="8">
        <f t="shared" si="11"/>
        <v>657</v>
      </c>
      <c r="L47" s="8">
        <f t="shared" si="11"/>
        <v>0</v>
      </c>
      <c r="M47" s="8">
        <f t="shared" si="11"/>
        <v>657</v>
      </c>
    </row>
    <row r="48" spans="1:13" ht="14.1" customHeight="1">
      <c r="A48" s="28"/>
      <c r="B48" s="26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4.1" customHeight="1">
      <c r="A49" s="5" t="s">
        <v>1</v>
      </c>
      <c r="B49" s="4"/>
      <c r="C49" s="3" t="s">
        <v>0</v>
      </c>
      <c r="D49" s="2">
        <f t="shared" ref="D49:M49" si="12">+D10+D14+D22+D25+D28+D31+D35+D41+D44+D47</f>
        <v>29938</v>
      </c>
      <c r="E49" s="2">
        <f t="shared" si="12"/>
        <v>324</v>
      </c>
      <c r="F49" s="2">
        <f t="shared" si="12"/>
        <v>5553</v>
      </c>
      <c r="G49" s="2">
        <f t="shared" si="12"/>
        <v>2473</v>
      </c>
      <c r="H49" s="2">
        <f t="shared" si="12"/>
        <v>1640</v>
      </c>
      <c r="I49" s="2">
        <f t="shared" si="12"/>
        <v>187</v>
      </c>
      <c r="J49" s="2">
        <f t="shared" si="12"/>
        <v>1332</v>
      </c>
      <c r="K49" s="2">
        <f t="shared" si="12"/>
        <v>41447</v>
      </c>
      <c r="L49" s="2">
        <f t="shared" si="12"/>
        <v>0</v>
      </c>
      <c r="M49" s="2">
        <f t="shared" si="12"/>
        <v>41447</v>
      </c>
    </row>
    <row r="50" spans="1:13" ht="14.1" customHeight="1"/>
    <row r="51" spans="1:13" ht="14.1" customHeight="1"/>
    <row r="52" spans="1:13" ht="14.1" customHeight="1"/>
    <row r="53" spans="1:13" ht="14.1" customHeight="1"/>
    <row r="54" spans="1:13" ht="14.1" customHeight="1"/>
    <row r="55" spans="1:13" ht="14.1" customHeight="1"/>
    <row r="56" spans="1:13" ht="14.1" customHeight="1"/>
    <row r="57" spans="1:13" ht="14.1" customHeight="1"/>
    <row r="58" spans="1:13" ht="14.1" customHeight="1"/>
    <row r="59" spans="1:13" ht="14.1" customHeight="1"/>
    <row r="60" spans="1:13" ht="14.1" customHeight="1"/>
    <row r="61" spans="1:13" ht="14.1" customHeight="1"/>
    <row r="62" spans="1:13" ht="14.1" customHeight="1"/>
    <row r="63" spans="1:13" ht="14.1" customHeight="1"/>
    <row r="64" spans="1:13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</sheetData>
  <mergeCells count="24">
    <mergeCell ref="A12:A15"/>
    <mergeCell ref="A43:A45"/>
    <mergeCell ref="A46:A48"/>
    <mergeCell ref="A16:A23"/>
    <mergeCell ref="A24:A26"/>
    <mergeCell ref="A27:A29"/>
    <mergeCell ref="A30:A32"/>
    <mergeCell ref="A33:A36"/>
    <mergeCell ref="A37:A42"/>
    <mergeCell ref="A7:A11"/>
    <mergeCell ref="A3:A6"/>
    <mergeCell ref="B3:B6"/>
    <mergeCell ref="C3:C6"/>
    <mergeCell ref="D3:M3"/>
    <mergeCell ref="D4:K4"/>
    <mergeCell ref="L4:L6"/>
    <mergeCell ref="M4:M6"/>
    <mergeCell ref="D5:E5"/>
    <mergeCell ref="F5:F6"/>
    <mergeCell ref="G5:G6"/>
    <mergeCell ref="H5:H6"/>
    <mergeCell ref="I5:I6"/>
    <mergeCell ref="J5:J6"/>
    <mergeCell ref="K5:K6"/>
  </mergeCells>
  <phoneticPr fontId="3"/>
  <pageMargins left="0.9842519685039370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2018-06-08T02:13:23Z</cp:lastPrinted>
  <dcterms:created xsi:type="dcterms:W3CDTF">2017-02-20T04:32:27Z</dcterms:created>
  <dcterms:modified xsi:type="dcterms:W3CDTF">2019-05-05T05:27:21Z</dcterms:modified>
</cp:coreProperties>
</file>