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1320012\Desktop\H29長野県の水道\Excel\後は最終チェックのみ\"/>
    </mc:Choice>
  </mc:AlternateContent>
  <bookViews>
    <workbookView xWindow="0" yWindow="0" windowWidth="20490" windowHeight="7920"/>
  </bookViews>
  <sheets>
    <sheet name="29" sheetId="2" r:id="rId1"/>
  </sheets>
  <definedNames>
    <definedName name="Export" localSheetId="0">'29'!#REF!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L41" i="2" l="1"/>
  <c r="J41" i="2"/>
  <c r="K41" i="2" s="1"/>
  <c r="H41" i="2"/>
  <c r="F41" i="2"/>
  <c r="E41" i="2"/>
  <c r="M38" i="2"/>
  <c r="K38" i="2"/>
  <c r="I38" i="2"/>
  <c r="G38" i="2"/>
  <c r="M37" i="2"/>
  <c r="K37" i="2"/>
  <c r="I37" i="2"/>
  <c r="G37" i="2"/>
  <c r="J30" i="2"/>
  <c r="H30" i="2"/>
  <c r="F30" i="2"/>
  <c r="E30" i="2" s="1"/>
  <c r="G30" i="2" s="1"/>
  <c r="E29" i="2"/>
  <c r="E28" i="2"/>
  <c r="K28" i="2" s="1"/>
  <c r="E27" i="2"/>
  <c r="K27" i="2" s="1"/>
  <c r="E26" i="2"/>
  <c r="K26" i="2" s="1"/>
  <c r="J19" i="2"/>
  <c r="M19" i="2" s="1"/>
  <c r="I19" i="2"/>
  <c r="H19" i="2"/>
  <c r="G19" i="2"/>
  <c r="F19" i="2"/>
  <c r="E19" i="2"/>
  <c r="M17" i="2"/>
  <c r="L17" i="2"/>
  <c r="M16" i="2"/>
  <c r="L16" i="2"/>
  <c r="K16" i="2"/>
  <c r="M15" i="2"/>
  <c r="L15" i="2"/>
  <c r="K15" i="2"/>
  <c r="L10" i="2"/>
  <c r="J10" i="2"/>
  <c r="I10" i="2"/>
  <c r="G10" i="2"/>
  <c r="F10" i="2"/>
  <c r="E10" i="2"/>
  <c r="K9" i="2"/>
  <c r="H9" i="2"/>
  <c r="K8" i="2"/>
  <c r="H8" i="2"/>
  <c r="K7" i="2"/>
  <c r="H7" i="2"/>
  <c r="K6" i="2"/>
  <c r="H6" i="2"/>
  <c r="K19" i="2" l="1"/>
  <c r="H10" i="2"/>
  <c r="G41" i="2"/>
  <c r="G26" i="2"/>
  <c r="G28" i="2"/>
  <c r="I41" i="2"/>
  <c r="K10" i="2"/>
  <c r="K30" i="2"/>
  <c r="L19" i="2"/>
  <c r="G27" i="2"/>
  <c r="M41" i="2"/>
  <c r="I26" i="2"/>
  <c r="I27" i="2"/>
  <c r="I28" i="2"/>
  <c r="I30" i="2"/>
</calcChain>
</file>

<file path=xl/sharedStrings.xml><?xml version="1.0" encoding="utf-8"?>
<sst xmlns="http://schemas.openxmlformats.org/spreadsheetml/2006/main" count="109" uniqueCount="52">
  <si>
    <t>計</t>
    <rPh sb="0" eb="1">
      <t>ケイ</t>
    </rPh>
    <phoneticPr fontId="5"/>
  </si>
  <si>
    <t>-</t>
  </si>
  <si>
    <t>-</t>
    <phoneticPr fontId="5"/>
  </si>
  <si>
    <t>高瀬広域水道企業団</t>
    <rPh sb="0" eb="2">
      <t>タカセ</t>
    </rPh>
    <rPh sb="2" eb="4">
      <t>コウイキ</t>
    </rPh>
    <rPh sb="4" eb="6">
      <t>スイドウ</t>
    </rPh>
    <rPh sb="6" eb="8">
      <t>キギョウ</t>
    </rPh>
    <rPh sb="8" eb="9">
      <t>ダン</t>
    </rPh>
    <phoneticPr fontId="5"/>
  </si>
  <si>
    <t>長野県</t>
    <rPh sb="0" eb="3">
      <t>ナガノケン</t>
    </rPh>
    <phoneticPr fontId="5"/>
  </si>
  <si>
    <t>松本</t>
    <rPh sb="0" eb="2">
      <t>マツモト</t>
    </rPh>
    <phoneticPr fontId="5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</si>
  <si>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5"/>
  </si>
  <si>
    <t>上伊那</t>
    <rPh sb="0" eb="3">
      <t>カミイナ</t>
    </rPh>
    <phoneticPr fontId="5"/>
  </si>
  <si>
    <t>浅麓水道企業団</t>
    <rPh sb="0" eb="1">
      <t>アサ</t>
    </rPh>
    <rPh sb="1" eb="2">
      <t>ロク</t>
    </rPh>
    <rPh sb="2" eb="4">
      <t>スイドウ</t>
    </rPh>
    <rPh sb="4" eb="6">
      <t>キギョウ</t>
    </rPh>
    <rPh sb="6" eb="7">
      <t>ダン</t>
    </rPh>
    <phoneticPr fontId="5"/>
  </si>
  <si>
    <t>佐久</t>
    <rPh sb="0" eb="2">
      <t>サク</t>
    </rPh>
    <phoneticPr fontId="5"/>
  </si>
  <si>
    <t>割合
(%)</t>
    <rPh sb="0" eb="2">
      <t>ワリアイ</t>
    </rPh>
    <phoneticPr fontId="6"/>
  </si>
  <si>
    <t>有効容量
（m3/日）</t>
    <rPh sb="0" eb="2">
      <t>ユウコウ</t>
    </rPh>
    <rPh sb="2" eb="4">
      <t>ヨウリョウ</t>
    </rPh>
    <rPh sb="9" eb="10">
      <t>ニチ</t>
    </rPh>
    <phoneticPr fontId="6"/>
  </si>
  <si>
    <t>うち未確認</t>
    <rPh sb="2" eb="5">
      <t>ミカクニン</t>
    </rPh>
    <phoneticPr fontId="6"/>
  </si>
  <si>
    <t>未対応</t>
    <rPh sb="0" eb="3">
      <t>ミタイオウ</t>
    </rPh>
    <phoneticPr fontId="6"/>
  </si>
  <si>
    <t>対応済み
（ランクB含む）</t>
    <rPh sb="0" eb="2">
      <t>タイオウ</t>
    </rPh>
    <rPh sb="2" eb="3">
      <t>ズ</t>
    </rPh>
    <rPh sb="10" eb="11">
      <t>フク</t>
    </rPh>
    <phoneticPr fontId="6"/>
  </si>
  <si>
    <t>対応済み
（ランクAのみ）</t>
    <rPh sb="0" eb="2">
      <t>タイオウ</t>
    </rPh>
    <rPh sb="2" eb="3">
      <t>ズ</t>
    </rPh>
    <phoneticPr fontId="6"/>
  </si>
  <si>
    <t>総有効
容量
（m3/日)</t>
    <rPh sb="0" eb="1">
      <t>ソウ</t>
    </rPh>
    <rPh sb="1" eb="3">
      <t>ユウコウ</t>
    </rPh>
    <rPh sb="4" eb="6">
      <t>ヨウリョウ</t>
    </rPh>
    <rPh sb="11" eb="12">
      <t>ニチ</t>
    </rPh>
    <phoneticPr fontId="6"/>
  </si>
  <si>
    <t>配水池耐震化状況（㎥/日）</t>
    <rPh sb="0" eb="2">
      <t>ハイスイ</t>
    </rPh>
    <rPh sb="2" eb="3">
      <t>チ</t>
    </rPh>
    <rPh sb="3" eb="6">
      <t>タイシンカ</t>
    </rPh>
    <rPh sb="6" eb="8">
      <t>ジョウキョウ</t>
    </rPh>
    <rPh sb="11" eb="12">
      <t>ニチ</t>
    </rPh>
    <phoneticPr fontId="5"/>
  </si>
  <si>
    <t>事業体名</t>
    <rPh sb="0" eb="2">
      <t>ジギョウ</t>
    </rPh>
    <rPh sb="2" eb="3">
      <t>タイ</t>
    </rPh>
    <rPh sb="3" eb="4">
      <t>メイ</t>
    </rPh>
    <phoneticPr fontId="5"/>
  </si>
  <si>
    <t>番号</t>
    <rPh sb="0" eb="2">
      <t>バンゴウ</t>
    </rPh>
    <phoneticPr fontId="5"/>
  </si>
  <si>
    <t>-</t>
    <phoneticPr fontId="5"/>
  </si>
  <si>
    <t xml:space="preserve">施設能力
（m3/日） </t>
    <rPh sb="0" eb="2">
      <t>シセツ</t>
    </rPh>
    <rPh sb="2" eb="4">
      <t>ノウリョク</t>
    </rPh>
    <rPh sb="9" eb="10">
      <t>ニチ</t>
    </rPh>
    <phoneticPr fontId="6"/>
  </si>
  <si>
    <t>L2未対応</t>
    <rPh sb="2" eb="5">
      <t>ミタイオウ</t>
    </rPh>
    <phoneticPr fontId="6"/>
  </si>
  <si>
    <t>L2対応済み</t>
    <rPh sb="2" eb="4">
      <t>タイオウ</t>
    </rPh>
    <rPh sb="4" eb="5">
      <t>ズ</t>
    </rPh>
    <phoneticPr fontId="6"/>
  </si>
  <si>
    <t>総施設
能力
（m3/日）</t>
    <rPh sb="0" eb="1">
      <t>ソウ</t>
    </rPh>
    <rPh sb="1" eb="3">
      <t>シセツ</t>
    </rPh>
    <rPh sb="4" eb="6">
      <t>ノウリョク</t>
    </rPh>
    <rPh sb="11" eb="12">
      <t>ニチ</t>
    </rPh>
    <phoneticPr fontId="6"/>
  </si>
  <si>
    <t>浄水場耐震化状況（㎥/日)</t>
    <rPh sb="0" eb="3">
      <t>ジョウスイジョウ</t>
    </rPh>
    <rPh sb="3" eb="6">
      <t>タイシンカ</t>
    </rPh>
    <rPh sb="6" eb="8">
      <t>ジョウキョウ</t>
    </rPh>
    <rPh sb="11" eb="12">
      <t>ニチ</t>
    </rPh>
    <phoneticPr fontId="5"/>
  </si>
  <si>
    <t>負荷率（%）</t>
    <rPh sb="0" eb="2">
      <t>フカ</t>
    </rPh>
    <phoneticPr fontId="5"/>
  </si>
  <si>
    <t>有収率
（%）</t>
    <phoneticPr fontId="5"/>
  </si>
  <si>
    <t>有効率
（%）</t>
    <phoneticPr fontId="5"/>
  </si>
  <si>
    <t>実績一日平均給水量</t>
    <rPh sb="0" eb="2">
      <t>ジッセキ</t>
    </rPh>
    <phoneticPr fontId="5"/>
  </si>
  <si>
    <t>実績一日最大給水量</t>
    <rPh sb="0" eb="2">
      <t>ジッセキ</t>
    </rPh>
    <phoneticPr fontId="5"/>
  </si>
  <si>
    <t>計画一日最大給水量</t>
    <phoneticPr fontId="5"/>
  </si>
  <si>
    <t>有収水量</t>
    <phoneticPr fontId="5"/>
  </si>
  <si>
    <t>有効水量</t>
    <phoneticPr fontId="5"/>
  </si>
  <si>
    <t>年間
用水量</t>
    <phoneticPr fontId="5"/>
  </si>
  <si>
    <t>比率（給水量）</t>
    <rPh sb="0" eb="2">
      <t>ヒリツ</t>
    </rPh>
    <phoneticPr fontId="5"/>
  </si>
  <si>
    <r>
      <t>一日当たりの用水量（m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6" eb="8">
      <t>ヨウスイ</t>
    </rPh>
    <rPh sb="8" eb="9">
      <t>リョウ</t>
    </rPh>
    <phoneticPr fontId="5"/>
  </si>
  <si>
    <r>
      <t>年間用水量（千m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5"/>
  </si>
  <si>
    <t>湧水</t>
    <phoneticPr fontId="5"/>
  </si>
  <si>
    <t>深井戸水</t>
    <phoneticPr fontId="5"/>
  </si>
  <si>
    <t>ダム</t>
    <phoneticPr fontId="5"/>
  </si>
  <si>
    <t>うち高度浄水処理等</t>
    <phoneticPr fontId="5"/>
  </si>
  <si>
    <t>計</t>
    <phoneticPr fontId="5"/>
  </si>
  <si>
    <t>急速ろ過</t>
    <phoneticPr fontId="5"/>
  </si>
  <si>
    <t>消毒のみ</t>
    <phoneticPr fontId="5"/>
  </si>
  <si>
    <t>地下水</t>
    <rPh sb="0" eb="3">
      <t>チカスイ</t>
    </rPh>
    <phoneticPr fontId="5"/>
  </si>
  <si>
    <t>地表水</t>
    <rPh sb="0" eb="2">
      <t>チヒョウ</t>
    </rPh>
    <rPh sb="2" eb="3">
      <t>ミズ</t>
    </rPh>
    <phoneticPr fontId="5"/>
  </si>
  <si>
    <r>
      <t>年間浄水量（千m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5"/>
  </si>
  <si>
    <r>
      <t>年間取水量（千m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5"/>
  </si>
  <si>
    <t>９．取水量、浄水量、給水量及び施設耐震化状況（用水供給）</t>
    <rPh sb="2" eb="4">
      <t>シュスイ</t>
    </rPh>
    <rPh sb="4" eb="5">
      <t>リョウ</t>
    </rPh>
    <rPh sb="6" eb="8">
      <t>ジョウスイ</t>
    </rPh>
    <rPh sb="8" eb="9">
      <t>リョウ</t>
    </rPh>
    <rPh sb="10" eb="11">
      <t>キュウ</t>
    </rPh>
    <rPh sb="11" eb="13">
      <t>スイリョウ</t>
    </rPh>
    <rPh sb="13" eb="14">
      <t>オヨ</t>
    </rPh>
    <rPh sb="15" eb="17">
      <t>シセツ</t>
    </rPh>
    <rPh sb="17" eb="20">
      <t>タイシンカ</t>
    </rPh>
    <rPh sb="20" eb="22">
      <t>ジョウキョウ</t>
    </rPh>
    <rPh sb="23" eb="25">
      <t>ヨウスイ</t>
    </rPh>
    <rPh sb="25" eb="27">
      <t>キョウキュウ</t>
    </rPh>
    <phoneticPr fontId="5"/>
  </si>
  <si>
    <t>地域振興局</t>
    <rPh sb="0" eb="5">
      <t>チイキシンコウキョク</t>
    </rPh>
    <phoneticPr fontId="5"/>
  </si>
  <si>
    <t>北アルプス</t>
    <rPh sb="0" eb="1">
      <t>キタ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</si>
</sst>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2" applyFont="1" applyProtection="1">
      <alignment vertical="center"/>
    </xf>
    <xf numFmtId="38" fontId="3" fillId="0" borderId="0" xfId="3" applyFont="1" applyProtection="1">
      <alignment vertical="center"/>
    </xf>
    <xf numFmtId="0" fontId="5" fillId="0" borderId="0" xfId="2" applyFont="1" applyProtection="1">
      <alignment vertical="center"/>
    </xf>
    <xf numFmtId="176" fontId="3" fillId="2" borderId="1" xfId="3" applyNumberFormat="1" applyFont="1" applyFill="1" applyBorder="1" applyAlignment="1" applyProtection="1">
      <alignment vertical="center" wrapText="1"/>
    </xf>
    <xf numFmtId="38" fontId="3" fillId="2" borderId="1" xfId="3" applyFont="1" applyFill="1" applyBorder="1" applyAlignment="1" applyProtection="1">
      <alignment vertical="center" wrapText="1"/>
    </xf>
    <xf numFmtId="176" fontId="3" fillId="0" borderId="1" xfId="3" applyNumberFormat="1" applyFont="1" applyFill="1" applyBorder="1" applyAlignment="1" applyProtection="1">
      <alignment horizontal="center" vertical="center" wrapText="1"/>
    </xf>
    <xf numFmtId="38" fontId="3" fillId="0" borderId="1" xfId="3" applyFont="1" applyFill="1" applyBorder="1" applyAlignment="1" applyProtection="1">
      <alignment vertical="center" wrapText="1"/>
    </xf>
    <xf numFmtId="0" fontId="3" fillId="0" borderId="1" xfId="2" applyFont="1" applyFill="1" applyBorder="1" applyAlignment="1" applyProtection="1">
      <alignment vertical="center" wrapText="1"/>
    </xf>
    <xf numFmtId="38" fontId="3" fillId="0" borderId="0" xfId="3" applyFont="1" applyAlignment="1" applyProtection="1">
      <alignment vertical="center"/>
    </xf>
    <xf numFmtId="176" fontId="3" fillId="0" borderId="1" xfId="3" applyNumberFormat="1" applyFont="1" applyFill="1" applyBorder="1" applyAlignment="1" applyProtection="1">
      <alignment vertical="center" wrapText="1"/>
    </xf>
    <xf numFmtId="176" fontId="3" fillId="2" borderId="2" xfId="3" applyNumberFormat="1" applyFont="1" applyFill="1" applyBorder="1" applyAlignment="1" applyProtection="1">
      <alignment horizontal="center" vertical="center" wrapText="1"/>
    </xf>
    <xf numFmtId="38" fontId="3" fillId="2" borderId="3" xfId="3" applyFont="1" applyFill="1" applyBorder="1" applyAlignment="1" applyProtection="1">
      <alignment horizontal="center" vertical="center" wrapText="1"/>
    </xf>
    <xf numFmtId="38" fontId="3" fillId="0" borderId="1" xfId="3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vertical="center" wrapText="1"/>
    </xf>
    <xf numFmtId="38" fontId="3" fillId="0" borderId="1" xfId="3" applyNumberFormat="1" applyFont="1" applyFill="1" applyBorder="1" applyAlignment="1" applyProtection="1">
      <alignment vertical="center" wrapText="1"/>
    </xf>
    <xf numFmtId="0" fontId="5" fillId="0" borderId="0" xfId="2" applyFont="1" applyAlignment="1" applyProtection="1">
      <alignment vertical="center" wrapText="1"/>
    </xf>
    <xf numFmtId="176" fontId="3" fillId="2" borderId="13" xfId="3" applyNumberFormat="1" applyFont="1" applyFill="1" applyBorder="1" applyAlignment="1" applyProtection="1">
      <alignment horizontal="center" vertical="center" wrapText="1"/>
    </xf>
    <xf numFmtId="38" fontId="3" fillId="2" borderId="11" xfId="3" applyFont="1" applyFill="1" applyBorder="1" applyAlignment="1" applyProtection="1">
      <alignment horizontal="center" vertical="center" wrapText="1"/>
    </xf>
    <xf numFmtId="38" fontId="3" fillId="0" borderId="0" xfId="3" applyFont="1" applyAlignment="1" applyProtection="1">
      <alignment vertical="center" wrapText="1"/>
    </xf>
    <xf numFmtId="0" fontId="5" fillId="0" borderId="0" xfId="2" applyFont="1" applyAlignment="1" applyProtection="1">
      <alignment horizontal="center" vertical="center" wrapText="1"/>
    </xf>
    <xf numFmtId="0" fontId="3" fillId="0" borderId="0" xfId="2" applyNumberFormat="1" applyFont="1" applyAlignment="1" applyProtection="1">
      <alignment vertical="center" wrapText="1"/>
    </xf>
    <xf numFmtId="0" fontId="3" fillId="0" borderId="0" xfId="3" applyNumberFormat="1" applyFont="1" applyAlignment="1" applyProtection="1">
      <alignment horizontal="center" vertical="center" wrapText="1"/>
    </xf>
    <xf numFmtId="0" fontId="3" fillId="0" borderId="0" xfId="3" applyNumberFormat="1" applyFont="1" applyAlignment="1" applyProtection="1">
      <alignment vertical="center" wrapText="1"/>
    </xf>
    <xf numFmtId="0" fontId="3" fillId="4" borderId="0" xfId="3" applyNumberFormat="1" applyFont="1" applyFill="1" applyAlignment="1" applyProtection="1">
      <alignment vertical="center" wrapText="1"/>
    </xf>
    <xf numFmtId="0" fontId="5" fillId="0" borderId="0" xfId="2" applyNumberFormat="1" applyFont="1" applyAlignment="1" applyProtection="1">
      <alignment vertical="center" wrapText="1"/>
    </xf>
    <xf numFmtId="0" fontId="3" fillId="0" borderId="0" xfId="2" applyFont="1" applyAlignment="1" applyProtection="1">
      <alignment horizontal="center" vertical="center" wrapText="1"/>
    </xf>
    <xf numFmtId="38" fontId="3" fillId="2" borderId="1" xfId="3" applyFont="1" applyFill="1" applyBorder="1" applyAlignment="1" applyProtection="1">
      <alignment horizontal="center" vertical="center" wrapText="1"/>
    </xf>
    <xf numFmtId="0" fontId="3" fillId="0" borderId="0" xfId="2" applyNumberFormat="1" applyFont="1" applyProtection="1">
      <alignment vertical="center"/>
    </xf>
    <xf numFmtId="0" fontId="3" fillId="0" borderId="0" xfId="3" applyNumberFormat="1" applyFont="1" applyProtection="1">
      <alignment vertical="center"/>
    </xf>
    <xf numFmtId="0" fontId="3" fillId="4" borderId="0" xfId="3" applyNumberFormat="1" applyFont="1" applyFill="1" applyAlignment="1" applyProtection="1">
      <alignment horizontal="center" vertical="center"/>
    </xf>
    <xf numFmtId="0" fontId="3" fillId="4" borderId="0" xfId="3" applyNumberFormat="1" applyFont="1" applyFill="1" applyProtection="1">
      <alignment vertical="center"/>
    </xf>
    <xf numFmtId="0" fontId="3" fillId="4" borderId="0" xfId="1" applyNumberFormat="1" applyFont="1" applyFill="1" applyAlignment="1" applyProtection="1">
      <alignment horizontal="center" vertical="center"/>
    </xf>
    <xf numFmtId="0" fontId="3" fillId="4" borderId="0" xfId="2" applyNumberFormat="1" applyFont="1" applyFill="1" applyAlignment="1" applyProtection="1">
      <alignment horizontal="right" vertical="center"/>
    </xf>
    <xf numFmtId="0" fontId="5" fillId="0" borderId="0" xfId="2" applyNumberFormat="1" applyFont="1" applyProtection="1">
      <alignment vertical="center"/>
    </xf>
    <xf numFmtId="38" fontId="3" fillId="4" borderId="0" xfId="3" applyFont="1" applyFill="1" applyAlignment="1" applyProtection="1">
      <alignment horizontal="center" vertical="center"/>
    </xf>
    <xf numFmtId="0" fontId="8" fillId="0" borderId="0" xfId="2" applyFont="1" applyProtection="1">
      <alignment vertical="center"/>
    </xf>
    <xf numFmtId="49" fontId="3" fillId="0" borderId="0" xfId="2" applyNumberFormat="1" applyFont="1" applyAlignment="1" applyProtection="1">
      <alignment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38" fontId="3" fillId="2" borderId="6" xfId="3" applyFont="1" applyFill="1" applyBorder="1" applyAlignment="1" applyProtection="1">
      <alignment horizontal="center" vertical="center" wrapText="1"/>
    </xf>
    <xf numFmtId="38" fontId="3" fillId="2" borderId="5" xfId="3" applyFont="1" applyFill="1" applyBorder="1" applyAlignment="1" applyProtection="1">
      <alignment horizontal="center" vertical="center" wrapText="1"/>
    </xf>
    <xf numFmtId="176" fontId="3" fillId="2" borderId="6" xfId="3" applyNumberFormat="1" applyFont="1" applyFill="1" applyBorder="1" applyAlignment="1" applyProtection="1">
      <alignment horizontal="center" vertical="center" wrapText="1"/>
    </xf>
    <xf numFmtId="176" fontId="3" fillId="2" borderId="5" xfId="3" applyNumberFormat="1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3" fillId="2" borderId="7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38" fontId="3" fillId="2" borderId="4" xfId="3" applyFont="1" applyFill="1" applyBorder="1" applyAlignment="1" applyProtection="1">
      <alignment horizontal="center" vertical="center"/>
    </xf>
    <xf numFmtId="38" fontId="3" fillId="2" borderId="3" xfId="3" applyFont="1" applyFill="1" applyBorder="1" applyAlignment="1" applyProtection="1">
      <alignment horizontal="center" vertical="center"/>
    </xf>
    <xf numFmtId="38" fontId="3" fillId="2" borderId="2" xfId="3" applyFont="1" applyFill="1" applyBorder="1" applyAlignment="1" applyProtection="1">
      <alignment horizontal="center" vertical="center"/>
    </xf>
    <xf numFmtId="38" fontId="3" fillId="2" borderId="7" xfId="3" applyFont="1" applyFill="1" applyBorder="1" applyAlignment="1" applyProtection="1">
      <alignment horizontal="center" vertical="center" wrapText="1"/>
    </xf>
    <xf numFmtId="38" fontId="3" fillId="3" borderId="12" xfId="3" applyFont="1" applyFill="1" applyBorder="1" applyAlignment="1" applyProtection="1">
      <alignment horizontal="center" vertical="center" wrapText="1"/>
    </xf>
    <xf numFmtId="38" fontId="3" fillId="3" borderId="13" xfId="3" applyFont="1" applyFill="1" applyBorder="1" applyAlignment="1" applyProtection="1">
      <alignment horizontal="center" vertical="center" wrapText="1"/>
    </xf>
    <xf numFmtId="38" fontId="3" fillId="3" borderId="9" xfId="3" applyFont="1" applyFill="1" applyBorder="1" applyAlignment="1" applyProtection="1">
      <alignment horizontal="center" vertical="center" wrapText="1"/>
    </xf>
    <xf numFmtId="38" fontId="3" fillId="2" borderId="10" xfId="3" applyFont="1" applyFill="1" applyBorder="1" applyAlignment="1" applyProtection="1">
      <alignment horizontal="center" vertical="center" wrapText="1"/>
    </xf>
    <xf numFmtId="38" fontId="3" fillId="3" borderId="11" xfId="3" applyFont="1" applyFill="1" applyBorder="1" applyAlignment="1" applyProtection="1">
      <alignment horizontal="center" vertical="center" wrapText="1"/>
    </xf>
    <xf numFmtId="38" fontId="3" fillId="3" borderId="8" xfId="3" applyFont="1" applyFill="1" applyBorder="1" applyAlignment="1" applyProtection="1">
      <alignment horizontal="center" vertical="center" wrapText="1"/>
    </xf>
    <xf numFmtId="38" fontId="3" fillId="2" borderId="4" xfId="3" applyFont="1" applyFill="1" applyBorder="1" applyAlignment="1" applyProtection="1">
      <alignment horizontal="center" vertical="center" wrapText="1"/>
    </xf>
    <xf numFmtId="38" fontId="3" fillId="2" borderId="2" xfId="3" applyFont="1" applyFill="1" applyBorder="1" applyAlignment="1" applyProtection="1">
      <alignment horizontal="center" vertical="center" wrapText="1"/>
    </xf>
    <xf numFmtId="38" fontId="3" fillId="2" borderId="1" xfId="3" applyFont="1" applyFill="1" applyBorder="1" applyAlignment="1" applyProtection="1">
      <alignment horizontal="center" vertical="center" wrapText="1"/>
    </xf>
    <xf numFmtId="176" fontId="3" fillId="2" borderId="1" xfId="3" applyNumberFormat="1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topLeftCell="A22" zoomScaleNormal="100" zoomScaleSheetLayoutView="100" workbookViewId="0">
      <selection activeCell="E29" sqref="E29"/>
    </sheetView>
  </sheetViews>
  <sheetFormatPr defaultColWidth="7" defaultRowHeight="11.25"/>
  <cols>
    <col min="1" max="1" width="1.25" style="3" customWidth="1"/>
    <col min="2" max="2" width="5.625" style="1" customWidth="1"/>
    <col min="3" max="3" width="5.375" style="1" customWidth="1"/>
    <col min="4" max="4" width="14.5" style="1" customWidth="1"/>
    <col min="5" max="12" width="7.5" style="2" customWidth="1"/>
    <col min="13" max="13" width="7" style="2" customWidth="1"/>
    <col min="14" max="256" width="7" style="1"/>
    <col min="257" max="257" width="1.25" style="1" customWidth="1"/>
    <col min="258" max="258" width="5.625" style="1" customWidth="1"/>
    <col min="259" max="259" width="3.375" style="1" customWidth="1"/>
    <col min="260" max="260" width="14.5" style="1" customWidth="1"/>
    <col min="261" max="268" width="7.5" style="1" customWidth="1"/>
    <col min="269" max="269" width="7" style="1" customWidth="1"/>
    <col min="270" max="512" width="7" style="1"/>
    <col min="513" max="513" width="1.25" style="1" customWidth="1"/>
    <col min="514" max="514" width="5.625" style="1" customWidth="1"/>
    <col min="515" max="515" width="3.375" style="1" customWidth="1"/>
    <col min="516" max="516" width="14.5" style="1" customWidth="1"/>
    <col min="517" max="524" width="7.5" style="1" customWidth="1"/>
    <col min="525" max="525" width="7" style="1" customWidth="1"/>
    <col min="526" max="768" width="7" style="1"/>
    <col min="769" max="769" width="1.25" style="1" customWidth="1"/>
    <col min="770" max="770" width="5.625" style="1" customWidth="1"/>
    <col min="771" max="771" width="3.375" style="1" customWidth="1"/>
    <col min="772" max="772" width="14.5" style="1" customWidth="1"/>
    <col min="773" max="780" width="7.5" style="1" customWidth="1"/>
    <col min="781" max="781" width="7" style="1" customWidth="1"/>
    <col min="782" max="1024" width="7" style="1"/>
    <col min="1025" max="1025" width="1.25" style="1" customWidth="1"/>
    <col min="1026" max="1026" width="5.625" style="1" customWidth="1"/>
    <col min="1027" max="1027" width="3.375" style="1" customWidth="1"/>
    <col min="1028" max="1028" width="14.5" style="1" customWidth="1"/>
    <col min="1029" max="1036" width="7.5" style="1" customWidth="1"/>
    <col min="1037" max="1037" width="7" style="1" customWidth="1"/>
    <col min="1038" max="1280" width="7" style="1"/>
    <col min="1281" max="1281" width="1.25" style="1" customWidth="1"/>
    <col min="1282" max="1282" width="5.625" style="1" customWidth="1"/>
    <col min="1283" max="1283" width="3.375" style="1" customWidth="1"/>
    <col min="1284" max="1284" width="14.5" style="1" customWidth="1"/>
    <col min="1285" max="1292" width="7.5" style="1" customWidth="1"/>
    <col min="1293" max="1293" width="7" style="1" customWidth="1"/>
    <col min="1294" max="1536" width="7" style="1"/>
    <col min="1537" max="1537" width="1.25" style="1" customWidth="1"/>
    <col min="1538" max="1538" width="5.625" style="1" customWidth="1"/>
    <col min="1539" max="1539" width="3.375" style="1" customWidth="1"/>
    <col min="1540" max="1540" width="14.5" style="1" customWidth="1"/>
    <col min="1541" max="1548" width="7.5" style="1" customWidth="1"/>
    <col min="1549" max="1549" width="7" style="1" customWidth="1"/>
    <col min="1550" max="1792" width="7" style="1"/>
    <col min="1793" max="1793" width="1.25" style="1" customWidth="1"/>
    <col min="1794" max="1794" width="5.625" style="1" customWidth="1"/>
    <col min="1795" max="1795" width="3.375" style="1" customWidth="1"/>
    <col min="1796" max="1796" width="14.5" style="1" customWidth="1"/>
    <col min="1797" max="1804" width="7.5" style="1" customWidth="1"/>
    <col min="1805" max="1805" width="7" style="1" customWidth="1"/>
    <col min="1806" max="2048" width="7" style="1"/>
    <col min="2049" max="2049" width="1.25" style="1" customWidth="1"/>
    <col min="2050" max="2050" width="5.625" style="1" customWidth="1"/>
    <col min="2051" max="2051" width="3.375" style="1" customWidth="1"/>
    <col min="2052" max="2052" width="14.5" style="1" customWidth="1"/>
    <col min="2053" max="2060" width="7.5" style="1" customWidth="1"/>
    <col min="2061" max="2061" width="7" style="1" customWidth="1"/>
    <col min="2062" max="2304" width="7" style="1"/>
    <col min="2305" max="2305" width="1.25" style="1" customWidth="1"/>
    <col min="2306" max="2306" width="5.625" style="1" customWidth="1"/>
    <col min="2307" max="2307" width="3.375" style="1" customWidth="1"/>
    <col min="2308" max="2308" width="14.5" style="1" customWidth="1"/>
    <col min="2309" max="2316" width="7.5" style="1" customWidth="1"/>
    <col min="2317" max="2317" width="7" style="1" customWidth="1"/>
    <col min="2318" max="2560" width="7" style="1"/>
    <col min="2561" max="2561" width="1.25" style="1" customWidth="1"/>
    <col min="2562" max="2562" width="5.625" style="1" customWidth="1"/>
    <col min="2563" max="2563" width="3.375" style="1" customWidth="1"/>
    <col min="2564" max="2564" width="14.5" style="1" customWidth="1"/>
    <col min="2565" max="2572" width="7.5" style="1" customWidth="1"/>
    <col min="2573" max="2573" width="7" style="1" customWidth="1"/>
    <col min="2574" max="2816" width="7" style="1"/>
    <col min="2817" max="2817" width="1.25" style="1" customWidth="1"/>
    <col min="2818" max="2818" width="5.625" style="1" customWidth="1"/>
    <col min="2819" max="2819" width="3.375" style="1" customWidth="1"/>
    <col min="2820" max="2820" width="14.5" style="1" customWidth="1"/>
    <col min="2821" max="2828" width="7.5" style="1" customWidth="1"/>
    <col min="2829" max="2829" width="7" style="1" customWidth="1"/>
    <col min="2830" max="3072" width="7" style="1"/>
    <col min="3073" max="3073" width="1.25" style="1" customWidth="1"/>
    <col min="3074" max="3074" width="5.625" style="1" customWidth="1"/>
    <col min="3075" max="3075" width="3.375" style="1" customWidth="1"/>
    <col min="3076" max="3076" width="14.5" style="1" customWidth="1"/>
    <col min="3077" max="3084" width="7.5" style="1" customWidth="1"/>
    <col min="3085" max="3085" width="7" style="1" customWidth="1"/>
    <col min="3086" max="3328" width="7" style="1"/>
    <col min="3329" max="3329" width="1.25" style="1" customWidth="1"/>
    <col min="3330" max="3330" width="5.625" style="1" customWidth="1"/>
    <col min="3331" max="3331" width="3.375" style="1" customWidth="1"/>
    <col min="3332" max="3332" width="14.5" style="1" customWidth="1"/>
    <col min="3333" max="3340" width="7.5" style="1" customWidth="1"/>
    <col min="3341" max="3341" width="7" style="1" customWidth="1"/>
    <col min="3342" max="3584" width="7" style="1"/>
    <col min="3585" max="3585" width="1.25" style="1" customWidth="1"/>
    <col min="3586" max="3586" width="5.625" style="1" customWidth="1"/>
    <col min="3587" max="3587" width="3.375" style="1" customWidth="1"/>
    <col min="3588" max="3588" width="14.5" style="1" customWidth="1"/>
    <col min="3589" max="3596" width="7.5" style="1" customWidth="1"/>
    <col min="3597" max="3597" width="7" style="1" customWidth="1"/>
    <col min="3598" max="3840" width="7" style="1"/>
    <col min="3841" max="3841" width="1.25" style="1" customWidth="1"/>
    <col min="3842" max="3842" width="5.625" style="1" customWidth="1"/>
    <col min="3843" max="3843" width="3.375" style="1" customWidth="1"/>
    <col min="3844" max="3844" width="14.5" style="1" customWidth="1"/>
    <col min="3845" max="3852" width="7.5" style="1" customWidth="1"/>
    <col min="3853" max="3853" width="7" style="1" customWidth="1"/>
    <col min="3854" max="4096" width="7" style="1"/>
    <col min="4097" max="4097" width="1.25" style="1" customWidth="1"/>
    <col min="4098" max="4098" width="5.625" style="1" customWidth="1"/>
    <col min="4099" max="4099" width="3.375" style="1" customWidth="1"/>
    <col min="4100" max="4100" width="14.5" style="1" customWidth="1"/>
    <col min="4101" max="4108" width="7.5" style="1" customWidth="1"/>
    <col min="4109" max="4109" width="7" style="1" customWidth="1"/>
    <col min="4110" max="4352" width="7" style="1"/>
    <col min="4353" max="4353" width="1.25" style="1" customWidth="1"/>
    <col min="4354" max="4354" width="5.625" style="1" customWidth="1"/>
    <col min="4355" max="4355" width="3.375" style="1" customWidth="1"/>
    <col min="4356" max="4356" width="14.5" style="1" customWidth="1"/>
    <col min="4357" max="4364" width="7.5" style="1" customWidth="1"/>
    <col min="4365" max="4365" width="7" style="1" customWidth="1"/>
    <col min="4366" max="4608" width="7" style="1"/>
    <col min="4609" max="4609" width="1.25" style="1" customWidth="1"/>
    <col min="4610" max="4610" width="5.625" style="1" customWidth="1"/>
    <col min="4611" max="4611" width="3.375" style="1" customWidth="1"/>
    <col min="4612" max="4612" width="14.5" style="1" customWidth="1"/>
    <col min="4613" max="4620" width="7.5" style="1" customWidth="1"/>
    <col min="4621" max="4621" width="7" style="1" customWidth="1"/>
    <col min="4622" max="4864" width="7" style="1"/>
    <col min="4865" max="4865" width="1.25" style="1" customWidth="1"/>
    <col min="4866" max="4866" width="5.625" style="1" customWidth="1"/>
    <col min="4867" max="4867" width="3.375" style="1" customWidth="1"/>
    <col min="4868" max="4868" width="14.5" style="1" customWidth="1"/>
    <col min="4869" max="4876" width="7.5" style="1" customWidth="1"/>
    <col min="4877" max="4877" width="7" style="1" customWidth="1"/>
    <col min="4878" max="5120" width="7" style="1"/>
    <col min="5121" max="5121" width="1.25" style="1" customWidth="1"/>
    <col min="5122" max="5122" width="5.625" style="1" customWidth="1"/>
    <col min="5123" max="5123" width="3.375" style="1" customWidth="1"/>
    <col min="5124" max="5124" width="14.5" style="1" customWidth="1"/>
    <col min="5125" max="5132" width="7.5" style="1" customWidth="1"/>
    <col min="5133" max="5133" width="7" style="1" customWidth="1"/>
    <col min="5134" max="5376" width="7" style="1"/>
    <col min="5377" max="5377" width="1.25" style="1" customWidth="1"/>
    <col min="5378" max="5378" width="5.625" style="1" customWidth="1"/>
    <col min="5379" max="5379" width="3.375" style="1" customWidth="1"/>
    <col min="5380" max="5380" width="14.5" style="1" customWidth="1"/>
    <col min="5381" max="5388" width="7.5" style="1" customWidth="1"/>
    <col min="5389" max="5389" width="7" style="1" customWidth="1"/>
    <col min="5390" max="5632" width="7" style="1"/>
    <col min="5633" max="5633" width="1.25" style="1" customWidth="1"/>
    <col min="5634" max="5634" width="5.625" style="1" customWidth="1"/>
    <col min="5635" max="5635" width="3.375" style="1" customWidth="1"/>
    <col min="5636" max="5636" width="14.5" style="1" customWidth="1"/>
    <col min="5637" max="5644" width="7.5" style="1" customWidth="1"/>
    <col min="5645" max="5645" width="7" style="1" customWidth="1"/>
    <col min="5646" max="5888" width="7" style="1"/>
    <col min="5889" max="5889" width="1.25" style="1" customWidth="1"/>
    <col min="5890" max="5890" width="5.625" style="1" customWidth="1"/>
    <col min="5891" max="5891" width="3.375" style="1" customWidth="1"/>
    <col min="5892" max="5892" width="14.5" style="1" customWidth="1"/>
    <col min="5893" max="5900" width="7.5" style="1" customWidth="1"/>
    <col min="5901" max="5901" width="7" style="1" customWidth="1"/>
    <col min="5902" max="6144" width="7" style="1"/>
    <col min="6145" max="6145" width="1.25" style="1" customWidth="1"/>
    <col min="6146" max="6146" width="5.625" style="1" customWidth="1"/>
    <col min="6147" max="6147" width="3.375" style="1" customWidth="1"/>
    <col min="6148" max="6148" width="14.5" style="1" customWidth="1"/>
    <col min="6149" max="6156" width="7.5" style="1" customWidth="1"/>
    <col min="6157" max="6157" width="7" style="1" customWidth="1"/>
    <col min="6158" max="6400" width="7" style="1"/>
    <col min="6401" max="6401" width="1.25" style="1" customWidth="1"/>
    <col min="6402" max="6402" width="5.625" style="1" customWidth="1"/>
    <col min="6403" max="6403" width="3.375" style="1" customWidth="1"/>
    <col min="6404" max="6404" width="14.5" style="1" customWidth="1"/>
    <col min="6405" max="6412" width="7.5" style="1" customWidth="1"/>
    <col min="6413" max="6413" width="7" style="1" customWidth="1"/>
    <col min="6414" max="6656" width="7" style="1"/>
    <col min="6657" max="6657" width="1.25" style="1" customWidth="1"/>
    <col min="6658" max="6658" width="5.625" style="1" customWidth="1"/>
    <col min="6659" max="6659" width="3.375" style="1" customWidth="1"/>
    <col min="6660" max="6660" width="14.5" style="1" customWidth="1"/>
    <col min="6661" max="6668" width="7.5" style="1" customWidth="1"/>
    <col min="6669" max="6669" width="7" style="1" customWidth="1"/>
    <col min="6670" max="6912" width="7" style="1"/>
    <col min="6913" max="6913" width="1.25" style="1" customWidth="1"/>
    <col min="6914" max="6914" width="5.625" style="1" customWidth="1"/>
    <col min="6915" max="6915" width="3.375" style="1" customWidth="1"/>
    <col min="6916" max="6916" width="14.5" style="1" customWidth="1"/>
    <col min="6917" max="6924" width="7.5" style="1" customWidth="1"/>
    <col min="6925" max="6925" width="7" style="1" customWidth="1"/>
    <col min="6926" max="7168" width="7" style="1"/>
    <col min="7169" max="7169" width="1.25" style="1" customWidth="1"/>
    <col min="7170" max="7170" width="5.625" style="1" customWidth="1"/>
    <col min="7171" max="7171" width="3.375" style="1" customWidth="1"/>
    <col min="7172" max="7172" width="14.5" style="1" customWidth="1"/>
    <col min="7173" max="7180" width="7.5" style="1" customWidth="1"/>
    <col min="7181" max="7181" width="7" style="1" customWidth="1"/>
    <col min="7182" max="7424" width="7" style="1"/>
    <col min="7425" max="7425" width="1.25" style="1" customWidth="1"/>
    <col min="7426" max="7426" width="5.625" style="1" customWidth="1"/>
    <col min="7427" max="7427" width="3.375" style="1" customWidth="1"/>
    <col min="7428" max="7428" width="14.5" style="1" customWidth="1"/>
    <col min="7429" max="7436" width="7.5" style="1" customWidth="1"/>
    <col min="7437" max="7437" width="7" style="1" customWidth="1"/>
    <col min="7438" max="7680" width="7" style="1"/>
    <col min="7681" max="7681" width="1.25" style="1" customWidth="1"/>
    <col min="7682" max="7682" width="5.625" style="1" customWidth="1"/>
    <col min="7683" max="7683" width="3.375" style="1" customWidth="1"/>
    <col min="7684" max="7684" width="14.5" style="1" customWidth="1"/>
    <col min="7685" max="7692" width="7.5" style="1" customWidth="1"/>
    <col min="7693" max="7693" width="7" style="1" customWidth="1"/>
    <col min="7694" max="7936" width="7" style="1"/>
    <col min="7937" max="7937" width="1.25" style="1" customWidth="1"/>
    <col min="7938" max="7938" width="5.625" style="1" customWidth="1"/>
    <col min="7939" max="7939" width="3.375" style="1" customWidth="1"/>
    <col min="7940" max="7940" width="14.5" style="1" customWidth="1"/>
    <col min="7941" max="7948" width="7.5" style="1" customWidth="1"/>
    <col min="7949" max="7949" width="7" style="1" customWidth="1"/>
    <col min="7950" max="8192" width="7" style="1"/>
    <col min="8193" max="8193" width="1.25" style="1" customWidth="1"/>
    <col min="8194" max="8194" width="5.625" style="1" customWidth="1"/>
    <col min="8195" max="8195" width="3.375" style="1" customWidth="1"/>
    <col min="8196" max="8196" width="14.5" style="1" customWidth="1"/>
    <col min="8197" max="8204" width="7.5" style="1" customWidth="1"/>
    <col min="8205" max="8205" width="7" style="1" customWidth="1"/>
    <col min="8206" max="8448" width="7" style="1"/>
    <col min="8449" max="8449" width="1.25" style="1" customWidth="1"/>
    <col min="8450" max="8450" width="5.625" style="1" customWidth="1"/>
    <col min="8451" max="8451" width="3.375" style="1" customWidth="1"/>
    <col min="8452" max="8452" width="14.5" style="1" customWidth="1"/>
    <col min="8453" max="8460" width="7.5" style="1" customWidth="1"/>
    <col min="8461" max="8461" width="7" style="1" customWidth="1"/>
    <col min="8462" max="8704" width="7" style="1"/>
    <col min="8705" max="8705" width="1.25" style="1" customWidth="1"/>
    <col min="8706" max="8706" width="5.625" style="1" customWidth="1"/>
    <col min="8707" max="8707" width="3.375" style="1" customWidth="1"/>
    <col min="8708" max="8708" width="14.5" style="1" customWidth="1"/>
    <col min="8709" max="8716" width="7.5" style="1" customWidth="1"/>
    <col min="8717" max="8717" width="7" style="1" customWidth="1"/>
    <col min="8718" max="8960" width="7" style="1"/>
    <col min="8961" max="8961" width="1.25" style="1" customWidth="1"/>
    <col min="8962" max="8962" width="5.625" style="1" customWidth="1"/>
    <col min="8963" max="8963" width="3.375" style="1" customWidth="1"/>
    <col min="8964" max="8964" width="14.5" style="1" customWidth="1"/>
    <col min="8965" max="8972" width="7.5" style="1" customWidth="1"/>
    <col min="8973" max="8973" width="7" style="1" customWidth="1"/>
    <col min="8974" max="9216" width="7" style="1"/>
    <col min="9217" max="9217" width="1.25" style="1" customWidth="1"/>
    <col min="9218" max="9218" width="5.625" style="1" customWidth="1"/>
    <col min="9219" max="9219" width="3.375" style="1" customWidth="1"/>
    <col min="9220" max="9220" width="14.5" style="1" customWidth="1"/>
    <col min="9221" max="9228" width="7.5" style="1" customWidth="1"/>
    <col min="9229" max="9229" width="7" style="1" customWidth="1"/>
    <col min="9230" max="9472" width="7" style="1"/>
    <col min="9473" max="9473" width="1.25" style="1" customWidth="1"/>
    <col min="9474" max="9474" width="5.625" style="1" customWidth="1"/>
    <col min="9475" max="9475" width="3.375" style="1" customWidth="1"/>
    <col min="9476" max="9476" width="14.5" style="1" customWidth="1"/>
    <col min="9477" max="9484" width="7.5" style="1" customWidth="1"/>
    <col min="9485" max="9485" width="7" style="1" customWidth="1"/>
    <col min="9486" max="9728" width="7" style="1"/>
    <col min="9729" max="9729" width="1.25" style="1" customWidth="1"/>
    <col min="9730" max="9730" width="5.625" style="1" customWidth="1"/>
    <col min="9731" max="9731" width="3.375" style="1" customWidth="1"/>
    <col min="9732" max="9732" width="14.5" style="1" customWidth="1"/>
    <col min="9733" max="9740" width="7.5" style="1" customWidth="1"/>
    <col min="9741" max="9741" width="7" style="1" customWidth="1"/>
    <col min="9742" max="9984" width="7" style="1"/>
    <col min="9985" max="9985" width="1.25" style="1" customWidth="1"/>
    <col min="9986" max="9986" width="5.625" style="1" customWidth="1"/>
    <col min="9987" max="9987" width="3.375" style="1" customWidth="1"/>
    <col min="9988" max="9988" width="14.5" style="1" customWidth="1"/>
    <col min="9989" max="9996" width="7.5" style="1" customWidth="1"/>
    <col min="9997" max="9997" width="7" style="1" customWidth="1"/>
    <col min="9998" max="10240" width="7" style="1"/>
    <col min="10241" max="10241" width="1.25" style="1" customWidth="1"/>
    <col min="10242" max="10242" width="5.625" style="1" customWidth="1"/>
    <col min="10243" max="10243" width="3.375" style="1" customWidth="1"/>
    <col min="10244" max="10244" width="14.5" style="1" customWidth="1"/>
    <col min="10245" max="10252" width="7.5" style="1" customWidth="1"/>
    <col min="10253" max="10253" width="7" style="1" customWidth="1"/>
    <col min="10254" max="10496" width="7" style="1"/>
    <col min="10497" max="10497" width="1.25" style="1" customWidth="1"/>
    <col min="10498" max="10498" width="5.625" style="1" customWidth="1"/>
    <col min="10499" max="10499" width="3.375" style="1" customWidth="1"/>
    <col min="10500" max="10500" width="14.5" style="1" customWidth="1"/>
    <col min="10501" max="10508" width="7.5" style="1" customWidth="1"/>
    <col min="10509" max="10509" width="7" style="1" customWidth="1"/>
    <col min="10510" max="10752" width="7" style="1"/>
    <col min="10753" max="10753" width="1.25" style="1" customWidth="1"/>
    <col min="10754" max="10754" width="5.625" style="1" customWidth="1"/>
    <col min="10755" max="10755" width="3.375" style="1" customWidth="1"/>
    <col min="10756" max="10756" width="14.5" style="1" customWidth="1"/>
    <col min="10757" max="10764" width="7.5" style="1" customWidth="1"/>
    <col min="10765" max="10765" width="7" style="1" customWidth="1"/>
    <col min="10766" max="11008" width="7" style="1"/>
    <col min="11009" max="11009" width="1.25" style="1" customWidth="1"/>
    <col min="11010" max="11010" width="5.625" style="1" customWidth="1"/>
    <col min="11011" max="11011" width="3.375" style="1" customWidth="1"/>
    <col min="11012" max="11012" width="14.5" style="1" customWidth="1"/>
    <col min="11013" max="11020" width="7.5" style="1" customWidth="1"/>
    <col min="11021" max="11021" width="7" style="1" customWidth="1"/>
    <col min="11022" max="11264" width="7" style="1"/>
    <col min="11265" max="11265" width="1.25" style="1" customWidth="1"/>
    <col min="11266" max="11266" width="5.625" style="1" customWidth="1"/>
    <col min="11267" max="11267" width="3.375" style="1" customWidth="1"/>
    <col min="11268" max="11268" width="14.5" style="1" customWidth="1"/>
    <col min="11269" max="11276" width="7.5" style="1" customWidth="1"/>
    <col min="11277" max="11277" width="7" style="1" customWidth="1"/>
    <col min="11278" max="11520" width="7" style="1"/>
    <col min="11521" max="11521" width="1.25" style="1" customWidth="1"/>
    <col min="11522" max="11522" width="5.625" style="1" customWidth="1"/>
    <col min="11523" max="11523" width="3.375" style="1" customWidth="1"/>
    <col min="11524" max="11524" width="14.5" style="1" customWidth="1"/>
    <col min="11525" max="11532" width="7.5" style="1" customWidth="1"/>
    <col min="11533" max="11533" width="7" style="1" customWidth="1"/>
    <col min="11534" max="11776" width="7" style="1"/>
    <col min="11777" max="11777" width="1.25" style="1" customWidth="1"/>
    <col min="11778" max="11778" width="5.625" style="1" customWidth="1"/>
    <col min="11779" max="11779" width="3.375" style="1" customWidth="1"/>
    <col min="11780" max="11780" width="14.5" style="1" customWidth="1"/>
    <col min="11781" max="11788" width="7.5" style="1" customWidth="1"/>
    <col min="11789" max="11789" width="7" style="1" customWidth="1"/>
    <col min="11790" max="12032" width="7" style="1"/>
    <col min="12033" max="12033" width="1.25" style="1" customWidth="1"/>
    <col min="12034" max="12034" width="5.625" style="1" customWidth="1"/>
    <col min="12035" max="12035" width="3.375" style="1" customWidth="1"/>
    <col min="12036" max="12036" width="14.5" style="1" customWidth="1"/>
    <col min="12037" max="12044" width="7.5" style="1" customWidth="1"/>
    <col min="12045" max="12045" width="7" style="1" customWidth="1"/>
    <col min="12046" max="12288" width="7" style="1"/>
    <col min="12289" max="12289" width="1.25" style="1" customWidth="1"/>
    <col min="12290" max="12290" width="5.625" style="1" customWidth="1"/>
    <col min="12291" max="12291" width="3.375" style="1" customWidth="1"/>
    <col min="12292" max="12292" width="14.5" style="1" customWidth="1"/>
    <col min="12293" max="12300" width="7.5" style="1" customWidth="1"/>
    <col min="12301" max="12301" width="7" style="1" customWidth="1"/>
    <col min="12302" max="12544" width="7" style="1"/>
    <col min="12545" max="12545" width="1.25" style="1" customWidth="1"/>
    <col min="12546" max="12546" width="5.625" style="1" customWidth="1"/>
    <col min="12547" max="12547" width="3.375" style="1" customWidth="1"/>
    <col min="12548" max="12548" width="14.5" style="1" customWidth="1"/>
    <col min="12549" max="12556" width="7.5" style="1" customWidth="1"/>
    <col min="12557" max="12557" width="7" style="1" customWidth="1"/>
    <col min="12558" max="12800" width="7" style="1"/>
    <col min="12801" max="12801" width="1.25" style="1" customWidth="1"/>
    <col min="12802" max="12802" width="5.625" style="1" customWidth="1"/>
    <col min="12803" max="12803" width="3.375" style="1" customWidth="1"/>
    <col min="12804" max="12804" width="14.5" style="1" customWidth="1"/>
    <col min="12805" max="12812" width="7.5" style="1" customWidth="1"/>
    <col min="12813" max="12813" width="7" style="1" customWidth="1"/>
    <col min="12814" max="13056" width="7" style="1"/>
    <col min="13057" max="13057" width="1.25" style="1" customWidth="1"/>
    <col min="13058" max="13058" width="5.625" style="1" customWidth="1"/>
    <col min="13059" max="13059" width="3.375" style="1" customWidth="1"/>
    <col min="13060" max="13060" width="14.5" style="1" customWidth="1"/>
    <col min="13061" max="13068" width="7.5" style="1" customWidth="1"/>
    <col min="13069" max="13069" width="7" style="1" customWidth="1"/>
    <col min="13070" max="13312" width="7" style="1"/>
    <col min="13313" max="13313" width="1.25" style="1" customWidth="1"/>
    <col min="13314" max="13314" width="5.625" style="1" customWidth="1"/>
    <col min="13315" max="13315" width="3.375" style="1" customWidth="1"/>
    <col min="13316" max="13316" width="14.5" style="1" customWidth="1"/>
    <col min="13317" max="13324" width="7.5" style="1" customWidth="1"/>
    <col min="13325" max="13325" width="7" style="1" customWidth="1"/>
    <col min="13326" max="13568" width="7" style="1"/>
    <col min="13569" max="13569" width="1.25" style="1" customWidth="1"/>
    <col min="13570" max="13570" width="5.625" style="1" customWidth="1"/>
    <col min="13571" max="13571" width="3.375" style="1" customWidth="1"/>
    <col min="13572" max="13572" width="14.5" style="1" customWidth="1"/>
    <col min="13573" max="13580" width="7.5" style="1" customWidth="1"/>
    <col min="13581" max="13581" width="7" style="1" customWidth="1"/>
    <col min="13582" max="13824" width="7" style="1"/>
    <col min="13825" max="13825" width="1.25" style="1" customWidth="1"/>
    <col min="13826" max="13826" width="5.625" style="1" customWidth="1"/>
    <col min="13827" max="13827" width="3.375" style="1" customWidth="1"/>
    <col min="13828" max="13828" width="14.5" style="1" customWidth="1"/>
    <col min="13829" max="13836" width="7.5" style="1" customWidth="1"/>
    <col min="13837" max="13837" width="7" style="1" customWidth="1"/>
    <col min="13838" max="14080" width="7" style="1"/>
    <col min="14081" max="14081" width="1.25" style="1" customWidth="1"/>
    <col min="14082" max="14082" width="5.625" style="1" customWidth="1"/>
    <col min="14083" max="14083" width="3.375" style="1" customWidth="1"/>
    <col min="14084" max="14084" width="14.5" style="1" customWidth="1"/>
    <col min="14085" max="14092" width="7.5" style="1" customWidth="1"/>
    <col min="14093" max="14093" width="7" style="1" customWidth="1"/>
    <col min="14094" max="14336" width="7" style="1"/>
    <col min="14337" max="14337" width="1.25" style="1" customWidth="1"/>
    <col min="14338" max="14338" width="5.625" style="1" customWidth="1"/>
    <col min="14339" max="14339" width="3.375" style="1" customWidth="1"/>
    <col min="14340" max="14340" width="14.5" style="1" customWidth="1"/>
    <col min="14341" max="14348" width="7.5" style="1" customWidth="1"/>
    <col min="14349" max="14349" width="7" style="1" customWidth="1"/>
    <col min="14350" max="14592" width="7" style="1"/>
    <col min="14593" max="14593" width="1.25" style="1" customWidth="1"/>
    <col min="14594" max="14594" width="5.625" style="1" customWidth="1"/>
    <col min="14595" max="14595" width="3.375" style="1" customWidth="1"/>
    <col min="14596" max="14596" width="14.5" style="1" customWidth="1"/>
    <col min="14597" max="14604" width="7.5" style="1" customWidth="1"/>
    <col min="14605" max="14605" width="7" style="1" customWidth="1"/>
    <col min="14606" max="14848" width="7" style="1"/>
    <col min="14849" max="14849" width="1.25" style="1" customWidth="1"/>
    <col min="14850" max="14850" width="5.625" style="1" customWidth="1"/>
    <col min="14851" max="14851" width="3.375" style="1" customWidth="1"/>
    <col min="14852" max="14852" width="14.5" style="1" customWidth="1"/>
    <col min="14853" max="14860" width="7.5" style="1" customWidth="1"/>
    <col min="14861" max="14861" width="7" style="1" customWidth="1"/>
    <col min="14862" max="15104" width="7" style="1"/>
    <col min="15105" max="15105" width="1.25" style="1" customWidth="1"/>
    <col min="15106" max="15106" width="5.625" style="1" customWidth="1"/>
    <col min="15107" max="15107" width="3.375" style="1" customWidth="1"/>
    <col min="15108" max="15108" width="14.5" style="1" customWidth="1"/>
    <col min="15109" max="15116" width="7.5" style="1" customWidth="1"/>
    <col min="15117" max="15117" width="7" style="1" customWidth="1"/>
    <col min="15118" max="15360" width="7" style="1"/>
    <col min="15361" max="15361" width="1.25" style="1" customWidth="1"/>
    <col min="15362" max="15362" width="5.625" style="1" customWidth="1"/>
    <col min="15363" max="15363" width="3.375" style="1" customWidth="1"/>
    <col min="15364" max="15364" width="14.5" style="1" customWidth="1"/>
    <col min="15365" max="15372" width="7.5" style="1" customWidth="1"/>
    <col min="15373" max="15373" width="7" style="1" customWidth="1"/>
    <col min="15374" max="15616" width="7" style="1"/>
    <col min="15617" max="15617" width="1.25" style="1" customWidth="1"/>
    <col min="15618" max="15618" width="5.625" style="1" customWidth="1"/>
    <col min="15619" max="15619" width="3.375" style="1" customWidth="1"/>
    <col min="15620" max="15620" width="14.5" style="1" customWidth="1"/>
    <col min="15621" max="15628" width="7.5" style="1" customWidth="1"/>
    <col min="15629" max="15629" width="7" style="1" customWidth="1"/>
    <col min="15630" max="15872" width="7" style="1"/>
    <col min="15873" max="15873" width="1.25" style="1" customWidth="1"/>
    <col min="15874" max="15874" width="5.625" style="1" customWidth="1"/>
    <col min="15875" max="15875" width="3.375" style="1" customWidth="1"/>
    <col min="15876" max="15876" width="14.5" style="1" customWidth="1"/>
    <col min="15877" max="15884" width="7.5" style="1" customWidth="1"/>
    <col min="15885" max="15885" width="7" style="1" customWidth="1"/>
    <col min="15886" max="16128" width="7" style="1"/>
    <col min="16129" max="16129" width="1.25" style="1" customWidth="1"/>
    <col min="16130" max="16130" width="5.625" style="1" customWidth="1"/>
    <col min="16131" max="16131" width="3.375" style="1" customWidth="1"/>
    <col min="16132" max="16132" width="14.5" style="1" customWidth="1"/>
    <col min="16133" max="16140" width="7.5" style="1" customWidth="1"/>
    <col min="16141" max="16141" width="7" style="1" customWidth="1"/>
    <col min="16142" max="16384" width="7" style="1"/>
  </cols>
  <sheetData>
    <row r="1" spans="1:13" ht="24.95" customHeight="1">
      <c r="A1" s="36"/>
      <c r="B1" s="36" t="s">
        <v>49</v>
      </c>
      <c r="I1" s="35"/>
    </row>
    <row r="2" spans="1:13" s="28" customFormat="1">
      <c r="A2" s="34"/>
      <c r="D2" s="33"/>
      <c r="E2" s="32"/>
      <c r="F2" s="30"/>
      <c r="G2" s="30"/>
      <c r="H2" s="30"/>
      <c r="I2" s="31"/>
      <c r="J2" s="31"/>
      <c r="K2" s="30"/>
      <c r="L2" s="29"/>
    </row>
    <row r="3" spans="1:13" s="26" customFormat="1" ht="11.25" customHeight="1">
      <c r="A3" s="20"/>
      <c r="B3" s="45" t="s">
        <v>50</v>
      </c>
      <c r="C3" s="45" t="s">
        <v>19</v>
      </c>
      <c r="D3" s="45" t="s">
        <v>18</v>
      </c>
      <c r="E3" s="61" t="s">
        <v>48</v>
      </c>
      <c r="F3" s="61"/>
      <c r="G3" s="61"/>
      <c r="H3" s="61"/>
      <c r="I3" s="61" t="s">
        <v>47</v>
      </c>
      <c r="J3" s="61"/>
      <c r="K3" s="61"/>
      <c r="L3" s="61"/>
    </row>
    <row r="4" spans="1:13" s="26" customFormat="1" ht="11.25" customHeight="1">
      <c r="A4" s="20"/>
      <c r="B4" s="45"/>
      <c r="C4" s="45"/>
      <c r="D4" s="45"/>
      <c r="E4" s="27" t="s">
        <v>46</v>
      </c>
      <c r="F4" s="61" t="s">
        <v>45</v>
      </c>
      <c r="G4" s="61"/>
      <c r="H4" s="61" t="s">
        <v>0</v>
      </c>
      <c r="I4" s="61" t="s">
        <v>44</v>
      </c>
      <c r="J4" s="61" t="s">
        <v>43</v>
      </c>
      <c r="K4" s="61" t="s">
        <v>42</v>
      </c>
      <c r="L4" s="61" t="s">
        <v>41</v>
      </c>
    </row>
    <row r="5" spans="1:13" s="26" customFormat="1">
      <c r="A5" s="20"/>
      <c r="B5" s="45"/>
      <c r="C5" s="45"/>
      <c r="D5" s="45"/>
      <c r="E5" s="27" t="s">
        <v>40</v>
      </c>
      <c r="F5" s="27" t="s">
        <v>39</v>
      </c>
      <c r="G5" s="27" t="s">
        <v>38</v>
      </c>
      <c r="H5" s="61"/>
      <c r="I5" s="61"/>
      <c r="J5" s="61"/>
      <c r="K5" s="61"/>
      <c r="L5" s="61"/>
    </row>
    <row r="6" spans="1:13" s="14" customFormat="1" ht="24.95" customHeight="1">
      <c r="A6" s="16"/>
      <c r="B6" s="8" t="s">
        <v>9</v>
      </c>
      <c r="C6" s="8">
        <v>20501</v>
      </c>
      <c r="D6" s="8" t="s">
        <v>8</v>
      </c>
      <c r="E6" s="7">
        <v>0</v>
      </c>
      <c r="F6" s="7">
        <v>1675</v>
      </c>
      <c r="G6" s="7">
        <v>5109</v>
      </c>
      <c r="H6" s="7">
        <f>SUM(E6:G6)</f>
        <v>6784</v>
      </c>
      <c r="I6" s="7">
        <v>6404</v>
      </c>
      <c r="J6" s="7">
        <v>380</v>
      </c>
      <c r="K6" s="7">
        <f>SUM(I6:J6)</f>
        <v>6784</v>
      </c>
      <c r="L6" s="7">
        <v>3864</v>
      </c>
    </row>
    <row r="7" spans="1:13" s="14" customFormat="1" ht="24.95" customHeight="1">
      <c r="A7" s="16"/>
      <c r="B7" s="8" t="s">
        <v>7</v>
      </c>
      <c r="C7" s="8">
        <v>20504</v>
      </c>
      <c r="D7" s="8" t="s">
        <v>6</v>
      </c>
      <c r="E7" s="7">
        <v>14293</v>
      </c>
      <c r="F7" s="7">
        <v>0</v>
      </c>
      <c r="G7" s="7">
        <v>0</v>
      </c>
      <c r="H7" s="7">
        <f>SUM(E7:G7)</f>
        <v>14293</v>
      </c>
      <c r="I7" s="7">
        <v>0</v>
      </c>
      <c r="J7" s="7">
        <v>13929</v>
      </c>
      <c r="K7" s="7">
        <f>SUM(I7:J7)</f>
        <v>13929</v>
      </c>
      <c r="L7" s="7">
        <v>0</v>
      </c>
    </row>
    <row r="8" spans="1:13" s="14" customFormat="1" ht="24.95" customHeight="1">
      <c r="A8" s="16"/>
      <c r="B8" s="8" t="s">
        <v>5</v>
      </c>
      <c r="C8" s="8">
        <v>20502</v>
      </c>
      <c r="D8" s="8" t="s">
        <v>4</v>
      </c>
      <c r="E8" s="7">
        <v>30121</v>
      </c>
      <c r="F8" s="7">
        <v>0</v>
      </c>
      <c r="G8" s="7">
        <v>0</v>
      </c>
      <c r="H8" s="7">
        <f>SUM(E8:G8)</f>
        <v>30121</v>
      </c>
      <c r="I8" s="7">
        <v>0</v>
      </c>
      <c r="J8" s="7">
        <v>29538</v>
      </c>
      <c r="K8" s="7">
        <f>SUM(I8:J8)</f>
        <v>29538</v>
      </c>
      <c r="L8" s="7">
        <v>1269</v>
      </c>
    </row>
    <row r="9" spans="1:13" s="14" customFormat="1" ht="24.95" customHeight="1">
      <c r="A9" s="16"/>
      <c r="B9" s="8" t="s">
        <v>51</v>
      </c>
      <c r="C9" s="8">
        <v>20503</v>
      </c>
      <c r="D9" s="8" t="s">
        <v>3</v>
      </c>
      <c r="E9" s="7">
        <v>0</v>
      </c>
      <c r="F9" s="7">
        <v>0</v>
      </c>
      <c r="G9" s="7">
        <v>0</v>
      </c>
      <c r="H9" s="7">
        <f>SUM(E9:G9)</f>
        <v>0</v>
      </c>
      <c r="I9" s="7">
        <v>0</v>
      </c>
      <c r="J9" s="7">
        <v>0</v>
      </c>
      <c r="K9" s="7">
        <f>SUM(I9:J9)</f>
        <v>0</v>
      </c>
      <c r="L9" s="7">
        <v>0</v>
      </c>
    </row>
    <row r="10" spans="1:13" s="14" customFormat="1" ht="24.95" customHeight="1">
      <c r="A10" s="16"/>
      <c r="B10" s="45" t="s">
        <v>0</v>
      </c>
      <c r="C10" s="45"/>
      <c r="D10" s="45"/>
      <c r="E10" s="5">
        <f t="shared" ref="E10:L10" si="0">+SUM(E6:E9)</f>
        <v>44414</v>
      </c>
      <c r="F10" s="5">
        <f t="shared" si="0"/>
        <v>1675</v>
      </c>
      <c r="G10" s="5">
        <f t="shared" si="0"/>
        <v>5109</v>
      </c>
      <c r="H10" s="5">
        <f t="shared" si="0"/>
        <v>51198</v>
      </c>
      <c r="I10" s="5">
        <f t="shared" si="0"/>
        <v>6404</v>
      </c>
      <c r="J10" s="5">
        <f t="shared" si="0"/>
        <v>43847</v>
      </c>
      <c r="K10" s="5">
        <f t="shared" si="0"/>
        <v>50251</v>
      </c>
      <c r="L10" s="5">
        <f t="shared" si="0"/>
        <v>5133</v>
      </c>
    </row>
    <row r="11" spans="1:13" s="21" customFormat="1">
      <c r="A11" s="25"/>
      <c r="E11" s="24"/>
      <c r="F11" s="24"/>
      <c r="G11" s="24"/>
      <c r="H11" s="24"/>
      <c r="I11" s="23"/>
      <c r="J11" s="23"/>
      <c r="K11" s="22"/>
      <c r="L11" s="22"/>
      <c r="M11" s="22"/>
    </row>
    <row r="12" spans="1:13" s="14" customFormat="1" ht="11.25" customHeight="1">
      <c r="A12" s="20"/>
      <c r="B12" s="45" t="s">
        <v>50</v>
      </c>
      <c r="C12" s="45" t="s">
        <v>19</v>
      </c>
      <c r="D12" s="45" t="s">
        <v>18</v>
      </c>
      <c r="E12" s="61" t="s">
        <v>37</v>
      </c>
      <c r="F12" s="61"/>
      <c r="G12" s="61"/>
      <c r="H12" s="61" t="s">
        <v>36</v>
      </c>
      <c r="I12" s="61"/>
      <c r="J12" s="61"/>
      <c r="K12" s="61" t="s">
        <v>35</v>
      </c>
      <c r="L12" s="61"/>
      <c r="M12" s="61"/>
    </row>
    <row r="13" spans="1:13" s="14" customFormat="1" ht="11.25" customHeight="1">
      <c r="A13" s="20"/>
      <c r="B13" s="45"/>
      <c r="C13" s="45"/>
      <c r="D13" s="45"/>
      <c r="E13" s="61" t="s">
        <v>34</v>
      </c>
      <c r="F13" s="61" t="s">
        <v>33</v>
      </c>
      <c r="G13" s="61" t="s">
        <v>32</v>
      </c>
      <c r="H13" s="61" t="s">
        <v>31</v>
      </c>
      <c r="I13" s="61" t="s">
        <v>30</v>
      </c>
      <c r="J13" s="61" t="s">
        <v>29</v>
      </c>
      <c r="K13" s="61" t="s">
        <v>28</v>
      </c>
      <c r="L13" s="61" t="s">
        <v>27</v>
      </c>
      <c r="M13" s="61" t="s">
        <v>26</v>
      </c>
    </row>
    <row r="14" spans="1:13" s="14" customFormat="1" ht="24" customHeight="1">
      <c r="A14" s="20"/>
      <c r="B14" s="45"/>
      <c r="C14" s="45"/>
      <c r="D14" s="45"/>
      <c r="E14" s="61"/>
      <c r="F14" s="61"/>
      <c r="G14" s="61"/>
      <c r="H14" s="61"/>
      <c r="I14" s="61"/>
      <c r="J14" s="61"/>
      <c r="K14" s="61"/>
      <c r="L14" s="61"/>
      <c r="M14" s="61"/>
    </row>
    <row r="15" spans="1:13" s="14" customFormat="1" ht="24.95" customHeight="1">
      <c r="A15" s="16"/>
      <c r="B15" s="8" t="s">
        <v>9</v>
      </c>
      <c r="C15" s="8">
        <v>20501</v>
      </c>
      <c r="D15" s="8" t="s">
        <v>8</v>
      </c>
      <c r="E15" s="7">
        <v>6784</v>
      </c>
      <c r="F15" s="7">
        <v>6715</v>
      </c>
      <c r="G15" s="7">
        <v>6673</v>
      </c>
      <c r="H15" s="7">
        <v>25000</v>
      </c>
      <c r="I15" s="7">
        <v>21838</v>
      </c>
      <c r="J15" s="7">
        <v>18586</v>
      </c>
      <c r="K15" s="10">
        <f>ROUND(F15/E15*100,1)</f>
        <v>99</v>
      </c>
      <c r="L15" s="10">
        <f>ROUND(G15/E15*100,1)</f>
        <v>98.4</v>
      </c>
      <c r="M15" s="10">
        <f>ROUND(J15/I15*100,1)</f>
        <v>85.1</v>
      </c>
    </row>
    <row r="16" spans="1:13" s="14" customFormat="1" ht="24.95" customHeight="1">
      <c r="A16" s="16"/>
      <c r="B16" s="8" t="s">
        <v>7</v>
      </c>
      <c r="C16" s="8">
        <v>20504</v>
      </c>
      <c r="D16" s="8" t="s">
        <v>6</v>
      </c>
      <c r="E16" s="7">
        <v>13854</v>
      </c>
      <c r="F16" s="7">
        <v>13854</v>
      </c>
      <c r="G16" s="7">
        <v>13854</v>
      </c>
      <c r="H16" s="7">
        <v>46500</v>
      </c>
      <c r="I16" s="7">
        <v>42281</v>
      </c>
      <c r="J16" s="7">
        <v>37956</v>
      </c>
      <c r="K16" s="10">
        <f>ROUND(F16/E16*100,1)</f>
        <v>100</v>
      </c>
      <c r="L16" s="10">
        <f>ROUND(G16/E16*100,1)</f>
        <v>100</v>
      </c>
      <c r="M16" s="10">
        <f>ROUND(J16/I16*100,1)</f>
        <v>89.8</v>
      </c>
    </row>
    <row r="17" spans="1:13" s="14" customFormat="1" ht="24.95" customHeight="1">
      <c r="A17" s="16"/>
      <c r="B17" s="8" t="s">
        <v>5</v>
      </c>
      <c r="C17" s="8">
        <v>20502</v>
      </c>
      <c r="D17" s="8" t="s">
        <v>4</v>
      </c>
      <c r="E17" s="7">
        <v>29433</v>
      </c>
      <c r="F17" s="7">
        <v>29433</v>
      </c>
      <c r="G17" s="7">
        <v>29433</v>
      </c>
      <c r="H17" s="7">
        <v>81000</v>
      </c>
      <c r="I17" s="7">
        <v>80996</v>
      </c>
      <c r="J17" s="7">
        <v>80638</v>
      </c>
      <c r="K17" s="10">
        <f>ROUND(F17/E17*100,1)</f>
        <v>100</v>
      </c>
      <c r="L17" s="10">
        <f>ROUND(G17/E17*100,1)</f>
        <v>100</v>
      </c>
      <c r="M17" s="10">
        <f>ROUND(J17/I17*100,1)</f>
        <v>99.6</v>
      </c>
    </row>
    <row r="18" spans="1:13" s="14" customFormat="1" ht="24.95" customHeight="1">
      <c r="A18" s="16"/>
      <c r="B18" s="8" t="s">
        <v>51</v>
      </c>
      <c r="C18" s="8">
        <v>20503</v>
      </c>
      <c r="D18" s="8" t="s">
        <v>3</v>
      </c>
      <c r="E18" s="7">
        <v>0</v>
      </c>
      <c r="F18" s="7">
        <v>0</v>
      </c>
      <c r="G18" s="7">
        <v>0</v>
      </c>
      <c r="H18" s="7">
        <v>17000</v>
      </c>
      <c r="I18" s="7">
        <v>0</v>
      </c>
      <c r="J18" s="7">
        <v>0</v>
      </c>
      <c r="K18" s="10">
        <v>0</v>
      </c>
      <c r="L18" s="10">
        <v>0</v>
      </c>
      <c r="M18" s="10">
        <v>0</v>
      </c>
    </row>
    <row r="19" spans="1:13" s="14" customFormat="1" ht="24.75" customHeight="1">
      <c r="A19" s="16"/>
      <c r="B19" s="45" t="s">
        <v>0</v>
      </c>
      <c r="C19" s="45"/>
      <c r="D19" s="45"/>
      <c r="E19" s="5">
        <f t="shared" ref="E19:J19" si="1">+SUM(E15:E18)</f>
        <v>50071</v>
      </c>
      <c r="F19" s="5">
        <f t="shared" si="1"/>
        <v>50002</v>
      </c>
      <c r="G19" s="5">
        <f t="shared" si="1"/>
        <v>49960</v>
      </c>
      <c r="H19" s="5">
        <f t="shared" si="1"/>
        <v>169500</v>
      </c>
      <c r="I19" s="5">
        <f t="shared" si="1"/>
        <v>145115</v>
      </c>
      <c r="J19" s="5">
        <f t="shared" si="1"/>
        <v>137180</v>
      </c>
      <c r="K19" s="4">
        <f>+ROUND(F19/E19*100,1)</f>
        <v>99.9</v>
      </c>
      <c r="L19" s="4">
        <f>+ROUND(G19/E19*100,1)</f>
        <v>99.8</v>
      </c>
      <c r="M19" s="4">
        <f>+ROUND(J19/I19*100,1)</f>
        <v>94.5</v>
      </c>
    </row>
    <row r="20" spans="1:13" s="14" customFormat="1">
      <c r="A20" s="16"/>
      <c r="E20" s="37"/>
      <c r="F20" s="23"/>
      <c r="G20" s="23"/>
      <c r="H20" s="23"/>
      <c r="I20" s="23"/>
      <c r="J20" s="23"/>
      <c r="K20" s="19"/>
      <c r="L20" s="19"/>
      <c r="M20" s="19"/>
    </row>
    <row r="21" spans="1:13" s="14" customFormat="1" ht="11.25" customHeight="1">
      <c r="A21" s="16"/>
      <c r="B21" s="45" t="s">
        <v>50</v>
      </c>
      <c r="C21" s="45" t="s">
        <v>19</v>
      </c>
      <c r="D21" s="45" t="s">
        <v>18</v>
      </c>
      <c r="E21" s="61" t="s">
        <v>25</v>
      </c>
      <c r="F21" s="61"/>
      <c r="G21" s="61"/>
      <c r="H21" s="61"/>
      <c r="I21" s="61"/>
      <c r="J21" s="61"/>
      <c r="K21" s="61"/>
    </row>
    <row r="22" spans="1:13" s="14" customFormat="1" ht="11.25" customHeight="1">
      <c r="A22" s="16"/>
      <c r="B22" s="45"/>
      <c r="C22" s="45"/>
      <c r="D22" s="45"/>
      <c r="E22" s="41" t="s">
        <v>24</v>
      </c>
      <c r="F22" s="53" t="s">
        <v>23</v>
      </c>
      <c r="G22" s="54"/>
      <c r="H22" s="53" t="s">
        <v>22</v>
      </c>
      <c r="I22" s="57"/>
      <c r="J22" s="18"/>
      <c r="K22" s="17"/>
    </row>
    <row r="23" spans="1:13" s="14" customFormat="1">
      <c r="A23" s="16"/>
      <c r="B23" s="45"/>
      <c r="C23" s="45"/>
      <c r="D23" s="45"/>
      <c r="E23" s="52"/>
      <c r="F23" s="55"/>
      <c r="G23" s="56"/>
      <c r="H23" s="55"/>
      <c r="I23" s="58"/>
      <c r="J23" s="59" t="s">
        <v>12</v>
      </c>
      <c r="K23" s="60"/>
    </row>
    <row r="24" spans="1:13" s="14" customFormat="1" ht="11.25" customHeight="1">
      <c r="A24" s="16"/>
      <c r="B24" s="45"/>
      <c r="C24" s="45"/>
      <c r="D24" s="45"/>
      <c r="E24" s="52"/>
      <c r="F24" s="61" t="s">
        <v>21</v>
      </c>
      <c r="G24" s="62" t="s">
        <v>10</v>
      </c>
      <c r="H24" s="61" t="s">
        <v>21</v>
      </c>
      <c r="I24" s="62" t="s">
        <v>10</v>
      </c>
      <c r="J24" s="61" t="s">
        <v>21</v>
      </c>
      <c r="K24" s="62" t="s">
        <v>10</v>
      </c>
    </row>
    <row r="25" spans="1:13" s="14" customFormat="1">
      <c r="A25" s="16"/>
      <c r="B25" s="45"/>
      <c r="C25" s="45"/>
      <c r="D25" s="45"/>
      <c r="E25" s="42"/>
      <c r="F25" s="61"/>
      <c r="G25" s="62"/>
      <c r="H25" s="61"/>
      <c r="I25" s="62"/>
      <c r="J25" s="61"/>
      <c r="K25" s="62"/>
    </row>
    <row r="26" spans="1:13" s="14" customFormat="1" ht="24.95" customHeight="1">
      <c r="A26" s="16"/>
      <c r="B26" s="8" t="s">
        <v>9</v>
      </c>
      <c r="C26" s="8">
        <v>20501</v>
      </c>
      <c r="D26" s="8" t="s">
        <v>8</v>
      </c>
      <c r="E26" s="7">
        <f>F26+H26+J26</f>
        <v>25000</v>
      </c>
      <c r="F26" s="7">
        <v>25000</v>
      </c>
      <c r="G26" s="10">
        <f>F26/$E26*100</f>
        <v>100</v>
      </c>
      <c r="H26" s="7">
        <v>0</v>
      </c>
      <c r="I26" s="10">
        <f>H26/$E26*100</f>
        <v>0</v>
      </c>
      <c r="J26" s="15">
        <v>0</v>
      </c>
      <c r="K26" s="10">
        <f>J26/$E26*100</f>
        <v>0</v>
      </c>
    </row>
    <row r="27" spans="1:13" s="14" customFormat="1" ht="24.95" customHeight="1">
      <c r="A27" s="16"/>
      <c r="B27" s="8" t="s">
        <v>7</v>
      </c>
      <c r="C27" s="8">
        <v>20504</v>
      </c>
      <c r="D27" s="8" t="s">
        <v>6</v>
      </c>
      <c r="E27" s="7">
        <f>F27+H27+J27</f>
        <v>46500</v>
      </c>
      <c r="F27" s="7">
        <v>0</v>
      </c>
      <c r="G27" s="10">
        <f>F27/$E27*100</f>
        <v>0</v>
      </c>
      <c r="H27" s="7">
        <v>46500</v>
      </c>
      <c r="I27" s="10">
        <f>H27/$E27*100</f>
        <v>100</v>
      </c>
      <c r="J27" s="15">
        <v>0</v>
      </c>
      <c r="K27" s="10">
        <f>J27/$E27*100</f>
        <v>0</v>
      </c>
      <c r="M27" s="9"/>
    </row>
    <row r="28" spans="1:13" s="14" customFormat="1" ht="24.95" customHeight="1">
      <c r="A28" s="16"/>
      <c r="B28" s="8" t="s">
        <v>5</v>
      </c>
      <c r="C28" s="8">
        <v>20502</v>
      </c>
      <c r="D28" s="8" t="s">
        <v>4</v>
      </c>
      <c r="E28" s="7">
        <f>F28+H28+J28</f>
        <v>86400</v>
      </c>
      <c r="F28" s="7">
        <v>0</v>
      </c>
      <c r="G28" s="10">
        <f>F28/$E28*100</f>
        <v>0</v>
      </c>
      <c r="H28" s="7">
        <v>86400</v>
      </c>
      <c r="I28" s="10">
        <f>H28/$E28*100</f>
        <v>100</v>
      </c>
      <c r="J28" s="15">
        <v>0</v>
      </c>
      <c r="K28" s="10">
        <f>J28/$E28*100</f>
        <v>0</v>
      </c>
    </row>
    <row r="29" spans="1:13" ht="24.95" customHeight="1">
      <c r="B29" s="8" t="s">
        <v>51</v>
      </c>
      <c r="C29" s="8">
        <v>20503</v>
      </c>
      <c r="D29" s="8" t="s">
        <v>3</v>
      </c>
      <c r="E29" s="7">
        <f>F29+H29+J29</f>
        <v>0</v>
      </c>
      <c r="F29" s="7">
        <v>0</v>
      </c>
      <c r="G29" s="13" t="s">
        <v>20</v>
      </c>
      <c r="H29" s="7">
        <v>0</v>
      </c>
      <c r="I29" s="13" t="s">
        <v>2</v>
      </c>
      <c r="J29" s="7">
        <v>0</v>
      </c>
      <c r="K29" s="6" t="s">
        <v>2</v>
      </c>
      <c r="L29" s="1"/>
      <c r="M29" s="1"/>
    </row>
    <row r="30" spans="1:13" ht="24.95" customHeight="1">
      <c r="B30" s="45" t="s">
        <v>0</v>
      </c>
      <c r="C30" s="45"/>
      <c r="D30" s="45"/>
      <c r="E30" s="5">
        <f>F30+H30+J30</f>
        <v>157900</v>
      </c>
      <c r="F30" s="5">
        <f>+SUM(F26:F29)</f>
        <v>25000</v>
      </c>
      <c r="G30" s="4">
        <f>F30/$E30*100</f>
        <v>15.832805573147562</v>
      </c>
      <c r="H30" s="5">
        <f>+SUM(H26:H29)</f>
        <v>132900</v>
      </c>
      <c r="I30" s="4">
        <f>H30/$E30*100</f>
        <v>84.167194426852447</v>
      </c>
      <c r="J30" s="5">
        <f>+SUM(J26:J29)</f>
        <v>0</v>
      </c>
      <c r="K30" s="4">
        <f>J30/$E30*100</f>
        <v>0</v>
      </c>
      <c r="L30" s="1"/>
      <c r="M30" s="1"/>
    </row>
    <row r="32" spans="1:13" ht="11.25" customHeight="1">
      <c r="B32" s="46" t="s">
        <v>50</v>
      </c>
      <c r="C32" s="46" t="s">
        <v>19</v>
      </c>
      <c r="D32" s="46" t="s">
        <v>18</v>
      </c>
      <c r="E32" s="49" t="s">
        <v>17</v>
      </c>
      <c r="F32" s="50"/>
      <c r="G32" s="50"/>
      <c r="H32" s="50"/>
      <c r="I32" s="50"/>
      <c r="J32" s="50"/>
      <c r="K32" s="50"/>
      <c r="L32" s="50"/>
      <c r="M32" s="51"/>
    </row>
    <row r="33" spans="2:15" ht="11.25" customHeight="1">
      <c r="B33" s="47"/>
      <c r="C33" s="47"/>
      <c r="D33" s="47"/>
      <c r="E33" s="41" t="s">
        <v>16</v>
      </c>
      <c r="F33" s="53" t="s">
        <v>15</v>
      </c>
      <c r="G33" s="54"/>
      <c r="H33" s="53" t="s">
        <v>14</v>
      </c>
      <c r="I33" s="54"/>
      <c r="J33" s="53" t="s">
        <v>13</v>
      </c>
      <c r="K33" s="57"/>
      <c r="L33" s="12"/>
      <c r="M33" s="11"/>
    </row>
    <row r="34" spans="2:15">
      <c r="B34" s="47"/>
      <c r="C34" s="47"/>
      <c r="D34" s="47"/>
      <c r="E34" s="52"/>
      <c r="F34" s="55"/>
      <c r="G34" s="56"/>
      <c r="H34" s="55"/>
      <c r="I34" s="56"/>
      <c r="J34" s="55"/>
      <c r="K34" s="58"/>
      <c r="L34" s="59" t="s">
        <v>12</v>
      </c>
      <c r="M34" s="60"/>
    </row>
    <row r="35" spans="2:15" ht="11.25" customHeight="1">
      <c r="B35" s="47"/>
      <c r="C35" s="47"/>
      <c r="D35" s="47"/>
      <c r="E35" s="52"/>
      <c r="F35" s="41" t="s">
        <v>11</v>
      </c>
      <c r="G35" s="43" t="s">
        <v>10</v>
      </c>
      <c r="H35" s="41" t="s">
        <v>11</v>
      </c>
      <c r="I35" s="43" t="s">
        <v>10</v>
      </c>
      <c r="J35" s="41" t="s">
        <v>11</v>
      </c>
      <c r="K35" s="43" t="s">
        <v>10</v>
      </c>
      <c r="L35" s="41" t="s">
        <v>11</v>
      </c>
      <c r="M35" s="43" t="s">
        <v>10</v>
      </c>
    </row>
    <row r="36" spans="2:15">
      <c r="B36" s="48"/>
      <c r="C36" s="48"/>
      <c r="D36" s="48"/>
      <c r="E36" s="42"/>
      <c r="F36" s="42"/>
      <c r="G36" s="44"/>
      <c r="H36" s="42"/>
      <c r="I36" s="44"/>
      <c r="J36" s="42"/>
      <c r="K36" s="44"/>
      <c r="L36" s="42"/>
      <c r="M36" s="44"/>
    </row>
    <row r="37" spans="2:15" ht="24.95" customHeight="1">
      <c r="B37" s="8" t="s">
        <v>9</v>
      </c>
      <c r="C37" s="8">
        <v>20501</v>
      </c>
      <c r="D37" s="8" t="s">
        <v>8</v>
      </c>
      <c r="E37" s="7">
        <v>12500</v>
      </c>
      <c r="F37" s="7">
        <v>12500</v>
      </c>
      <c r="G37" s="10">
        <f>F37/$E37*100</f>
        <v>100</v>
      </c>
      <c r="H37" s="7">
        <v>12500</v>
      </c>
      <c r="I37" s="10">
        <f>H37/$E37*100</f>
        <v>100</v>
      </c>
      <c r="J37" s="7">
        <v>0</v>
      </c>
      <c r="K37" s="10">
        <f>J37/$E37*100</f>
        <v>0</v>
      </c>
      <c r="L37" s="7">
        <v>0</v>
      </c>
      <c r="M37" s="10">
        <f>L37/$E37*100</f>
        <v>0</v>
      </c>
    </row>
    <row r="38" spans="2:15" ht="24.95" customHeight="1">
      <c r="B38" s="8" t="s">
        <v>7</v>
      </c>
      <c r="C38" s="8">
        <v>20504</v>
      </c>
      <c r="D38" s="8" t="s">
        <v>6</v>
      </c>
      <c r="E38" s="7">
        <v>9800</v>
      </c>
      <c r="F38" s="7">
        <v>2400</v>
      </c>
      <c r="G38" s="10">
        <f>F38/$E38*100</f>
        <v>24.489795918367346</v>
      </c>
      <c r="H38" s="7">
        <v>2400</v>
      </c>
      <c r="I38" s="10">
        <f>H38/$E38*100</f>
        <v>24.489795918367346</v>
      </c>
      <c r="J38" s="7">
        <v>7400</v>
      </c>
      <c r="K38" s="10">
        <f>J38/$E38*100</f>
        <v>75.510204081632651</v>
      </c>
      <c r="L38" s="7">
        <v>0</v>
      </c>
      <c r="M38" s="10">
        <f>L38/$E38*100</f>
        <v>0</v>
      </c>
      <c r="O38" s="9"/>
    </row>
    <row r="39" spans="2:15" ht="24.95" customHeight="1">
      <c r="B39" s="8" t="s">
        <v>5</v>
      </c>
      <c r="C39" s="8">
        <v>20502</v>
      </c>
      <c r="D39" s="8" t="s">
        <v>4</v>
      </c>
      <c r="E39" s="7">
        <v>0</v>
      </c>
      <c r="F39" s="7">
        <v>0</v>
      </c>
      <c r="G39" s="6" t="s">
        <v>2</v>
      </c>
      <c r="H39" s="7">
        <v>0</v>
      </c>
      <c r="I39" s="6" t="s">
        <v>2</v>
      </c>
      <c r="J39" s="7">
        <v>0</v>
      </c>
      <c r="K39" s="6" t="s">
        <v>1</v>
      </c>
      <c r="L39" s="7">
        <v>0</v>
      </c>
      <c r="M39" s="6" t="s">
        <v>1</v>
      </c>
    </row>
    <row r="40" spans="2:15" ht="24.95" customHeight="1">
      <c r="B40" s="8" t="s">
        <v>51</v>
      </c>
      <c r="C40" s="8">
        <v>20503</v>
      </c>
      <c r="D40" s="8" t="s">
        <v>3</v>
      </c>
      <c r="E40" s="7">
        <v>0</v>
      </c>
      <c r="F40" s="7">
        <v>0</v>
      </c>
      <c r="G40" s="6" t="s">
        <v>2</v>
      </c>
      <c r="H40" s="7">
        <v>0</v>
      </c>
      <c r="I40" s="6" t="s">
        <v>2</v>
      </c>
      <c r="J40" s="7">
        <v>0</v>
      </c>
      <c r="K40" s="6" t="s">
        <v>1</v>
      </c>
      <c r="L40" s="7">
        <v>0</v>
      </c>
      <c r="M40" s="6" t="s">
        <v>1</v>
      </c>
    </row>
    <row r="41" spans="2:15" ht="24.95" customHeight="1">
      <c r="B41" s="38" t="s">
        <v>0</v>
      </c>
      <c r="C41" s="39"/>
      <c r="D41" s="40"/>
      <c r="E41" s="5">
        <f>+SUM(E37:E40)</f>
        <v>22300</v>
      </c>
      <c r="F41" s="5">
        <f>+SUM(F37:F40)</f>
        <v>14900</v>
      </c>
      <c r="G41" s="4">
        <f>F41/$E41*100</f>
        <v>66.816143497757849</v>
      </c>
      <c r="H41" s="5">
        <f>+SUM(H37:H40)</f>
        <v>14900</v>
      </c>
      <c r="I41" s="4">
        <f>H41/$E41*100</f>
        <v>66.816143497757849</v>
      </c>
      <c r="J41" s="5">
        <f>+SUM(J37:J40)</f>
        <v>7400</v>
      </c>
      <c r="K41" s="4">
        <f>J41/$E41*100</f>
        <v>33.183856502242151</v>
      </c>
      <c r="L41" s="5">
        <f>+SUM(L37:L40)</f>
        <v>0</v>
      </c>
      <c r="M41" s="4">
        <f>L41/$E41*100</f>
        <v>0</v>
      </c>
    </row>
    <row r="42" spans="2:15" ht="24.95" customHeight="1"/>
    <row r="43" spans="2:15" ht="24.95" customHeight="1"/>
    <row r="44" spans="2:15" ht="24.95" customHeight="1"/>
    <row r="45" spans="2:15" ht="24.95" customHeight="1"/>
  </sheetData>
  <mergeCells count="61">
    <mergeCell ref="F4:G4"/>
    <mergeCell ref="H4:H5"/>
    <mergeCell ref="I4:I5"/>
    <mergeCell ref="J4:J5"/>
    <mergeCell ref="K4:K5"/>
    <mergeCell ref="L13:L14"/>
    <mergeCell ref="L4:L5"/>
    <mergeCell ref="B10:D10"/>
    <mergeCell ref="B12:B14"/>
    <mergeCell ref="C12:C14"/>
    <mergeCell ref="D12:D14"/>
    <mergeCell ref="E12:G12"/>
    <mergeCell ref="H12:J12"/>
    <mergeCell ref="K12:M12"/>
    <mergeCell ref="E13:E14"/>
    <mergeCell ref="F13:F14"/>
    <mergeCell ref="B3:B5"/>
    <mergeCell ref="C3:C5"/>
    <mergeCell ref="D3:D5"/>
    <mergeCell ref="E3:H3"/>
    <mergeCell ref="I3:L3"/>
    <mergeCell ref="K24:K25"/>
    <mergeCell ref="M13:M14"/>
    <mergeCell ref="B19:D19"/>
    <mergeCell ref="B21:B25"/>
    <mergeCell ref="C21:C25"/>
    <mergeCell ref="D21:D25"/>
    <mergeCell ref="E21:K21"/>
    <mergeCell ref="E22:E25"/>
    <mergeCell ref="F22:G23"/>
    <mergeCell ref="H22:I23"/>
    <mergeCell ref="J23:K23"/>
    <mergeCell ref="G13:G14"/>
    <mergeCell ref="H13:H14"/>
    <mergeCell ref="I13:I14"/>
    <mergeCell ref="J13:J14"/>
    <mergeCell ref="K13:K14"/>
    <mergeCell ref="F24:F25"/>
    <mergeCell ref="G24:G25"/>
    <mergeCell ref="H24:H25"/>
    <mergeCell ref="I24:I25"/>
    <mergeCell ref="J24:J25"/>
    <mergeCell ref="B30:D30"/>
    <mergeCell ref="B32:B36"/>
    <mergeCell ref="C32:C36"/>
    <mergeCell ref="D32:D36"/>
    <mergeCell ref="E32:M32"/>
    <mergeCell ref="E33:E36"/>
    <mergeCell ref="F33:G34"/>
    <mergeCell ref="H33:I34"/>
    <mergeCell ref="J33:K34"/>
    <mergeCell ref="L34:M34"/>
    <mergeCell ref="L35:L36"/>
    <mergeCell ref="M35:M36"/>
    <mergeCell ref="J35:J36"/>
    <mergeCell ref="K35:K36"/>
    <mergeCell ref="B41:D41"/>
    <mergeCell ref="F35:F36"/>
    <mergeCell ref="G35:G36"/>
    <mergeCell ref="H35:H36"/>
    <mergeCell ref="I35:I36"/>
  </mergeCells>
  <phoneticPr fontId="4"/>
  <pageMargins left="0.98425196850393704" right="0.19685039370078741" top="0.98425196850393704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N1320012</dc:creator>
  <cp:lastModifiedBy>Administrator</cp:lastModifiedBy>
  <dcterms:created xsi:type="dcterms:W3CDTF">2018-05-10T09:40:30Z</dcterms:created>
  <dcterms:modified xsi:type="dcterms:W3CDTF">2019-05-05T04:08:28Z</dcterms:modified>
</cp:coreProperties>
</file>