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H28(28.4.1～H29.3.31)\01　作成中\"/>
    </mc:Choice>
  </mc:AlternateContent>
  <bookViews>
    <workbookView xWindow="0" yWindow="0" windowWidth="20490" windowHeight="7920"/>
  </bookViews>
  <sheets>
    <sheet name="28" sheetId="1" r:id="rId1"/>
  </sheets>
  <definedNames>
    <definedName name="_xlnm.Print_Area" localSheetId="0">'28'!$A$1:$O$58</definedName>
    <definedName name="印刷範囲">'28'!$A$1:$N$37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6" i="1" l="1"/>
  <c r="N56" i="1" s="1"/>
  <c r="L56" i="1"/>
  <c r="K56" i="1"/>
  <c r="H56" i="1"/>
  <c r="E56" i="1"/>
  <c r="M55" i="1" l="1"/>
  <c r="N55" i="1" s="1"/>
  <c r="L55" i="1"/>
  <c r="K55" i="1"/>
  <c r="H55" i="1"/>
  <c r="E55" i="1"/>
  <c r="M53" i="1"/>
  <c r="N53" i="1" s="1"/>
  <c r="L53" i="1"/>
  <c r="K53" i="1"/>
  <c r="H53" i="1"/>
  <c r="E53" i="1"/>
  <c r="L52" i="1"/>
  <c r="L51" i="1"/>
  <c r="M50" i="1"/>
  <c r="N50" i="1" s="1"/>
  <c r="L50" i="1"/>
  <c r="K50" i="1"/>
  <c r="H50" i="1"/>
  <c r="E50" i="1"/>
  <c r="M49" i="1"/>
  <c r="N49" i="1" s="1"/>
  <c r="L49" i="1"/>
  <c r="K49" i="1"/>
  <c r="H49" i="1"/>
  <c r="E49" i="1"/>
  <c r="M48" i="1"/>
  <c r="N48" i="1" s="1"/>
  <c r="L48" i="1"/>
  <c r="K48" i="1"/>
  <c r="H48" i="1"/>
  <c r="E48" i="1"/>
  <c r="M47" i="1"/>
  <c r="N47" i="1" s="1"/>
  <c r="L47" i="1"/>
  <c r="K47" i="1"/>
  <c r="H47" i="1"/>
  <c r="E47" i="1"/>
  <c r="M46" i="1"/>
  <c r="N46" i="1" s="1"/>
  <c r="L46" i="1"/>
  <c r="K46" i="1"/>
  <c r="H46" i="1"/>
  <c r="E46" i="1"/>
  <c r="M45" i="1"/>
  <c r="N45" i="1" s="1"/>
  <c r="L45" i="1"/>
  <c r="K45" i="1"/>
  <c r="H45" i="1"/>
  <c r="E45" i="1"/>
  <c r="M44" i="1"/>
  <c r="N44" i="1" s="1"/>
  <c r="L44" i="1"/>
  <c r="K44" i="1"/>
  <c r="H44" i="1"/>
  <c r="E44" i="1"/>
  <c r="M43" i="1"/>
  <c r="N43" i="1" s="1"/>
  <c r="L43" i="1"/>
  <c r="K43" i="1"/>
  <c r="H43" i="1"/>
  <c r="E43" i="1"/>
  <c r="M42" i="1"/>
  <c r="N42" i="1" s="1"/>
  <c r="L42" i="1"/>
  <c r="K42" i="1"/>
  <c r="H42" i="1"/>
  <c r="E42" i="1"/>
  <c r="M41" i="1"/>
  <c r="N41" i="1" s="1"/>
  <c r="L41" i="1"/>
  <c r="K41" i="1"/>
  <c r="H41" i="1"/>
  <c r="E41" i="1"/>
  <c r="M40" i="1"/>
  <c r="N40" i="1" s="1"/>
  <c r="L40" i="1"/>
  <c r="K40" i="1"/>
  <c r="H40" i="1"/>
  <c r="E40" i="1"/>
  <c r="M39" i="1"/>
  <c r="N39" i="1" s="1"/>
  <c r="L39" i="1"/>
  <c r="K39" i="1"/>
  <c r="H39" i="1"/>
  <c r="E39" i="1"/>
  <c r="M38" i="1"/>
  <c r="N38" i="1" s="1"/>
  <c r="L38" i="1"/>
  <c r="K38" i="1"/>
  <c r="H38" i="1"/>
  <c r="E38" i="1"/>
  <c r="M37" i="1"/>
  <c r="N37" i="1" s="1"/>
  <c r="L37" i="1"/>
  <c r="K37" i="1"/>
  <c r="H37" i="1"/>
  <c r="E37" i="1"/>
  <c r="M36" i="1"/>
  <c r="N36" i="1" s="1"/>
  <c r="L36" i="1"/>
  <c r="K36" i="1"/>
  <c r="H36" i="1"/>
  <c r="E36" i="1"/>
  <c r="M35" i="1"/>
  <c r="N35" i="1" s="1"/>
  <c r="L35" i="1"/>
  <c r="K35" i="1"/>
  <c r="H35" i="1"/>
  <c r="E35" i="1"/>
  <c r="M34" i="1"/>
  <c r="N34" i="1" s="1"/>
  <c r="L34" i="1"/>
  <c r="K34" i="1"/>
  <c r="H34" i="1"/>
  <c r="E34" i="1"/>
  <c r="M33" i="1"/>
  <c r="N33" i="1" s="1"/>
  <c r="L33" i="1"/>
  <c r="K33" i="1"/>
  <c r="H33" i="1"/>
  <c r="E33" i="1"/>
  <c r="M32" i="1"/>
  <c r="N32" i="1" s="1"/>
  <c r="L32" i="1"/>
  <c r="K32" i="1"/>
  <c r="H32" i="1"/>
  <c r="E32" i="1"/>
  <c r="M31" i="1"/>
  <c r="N31" i="1" s="1"/>
  <c r="L31" i="1"/>
  <c r="K31" i="1"/>
  <c r="H31" i="1"/>
  <c r="E31" i="1"/>
  <c r="M30" i="1"/>
  <c r="N30" i="1" s="1"/>
  <c r="L30" i="1"/>
  <c r="K30" i="1"/>
  <c r="H30" i="1"/>
  <c r="E30" i="1"/>
  <c r="M29" i="1"/>
  <c r="N29" i="1" s="1"/>
  <c r="L29" i="1"/>
  <c r="K29" i="1"/>
  <c r="H29" i="1"/>
  <c r="E29" i="1"/>
  <c r="M28" i="1"/>
  <c r="N28" i="1" s="1"/>
  <c r="L28" i="1"/>
  <c r="K28" i="1"/>
  <c r="H28" i="1"/>
  <c r="E28" i="1"/>
  <c r="M27" i="1"/>
  <c r="N27" i="1" s="1"/>
  <c r="L27" i="1"/>
  <c r="K27" i="1"/>
  <c r="H27" i="1"/>
  <c r="E27" i="1"/>
  <c r="M26" i="1"/>
  <c r="N26" i="1" s="1"/>
  <c r="L26" i="1"/>
  <c r="K26" i="1"/>
  <c r="H26" i="1"/>
  <c r="E26" i="1"/>
  <c r="M25" i="1"/>
  <c r="N25" i="1" s="1"/>
  <c r="L25" i="1"/>
  <c r="K25" i="1"/>
  <c r="H25" i="1"/>
  <c r="E25" i="1"/>
  <c r="M24" i="1"/>
  <c r="N24" i="1" s="1"/>
  <c r="L24" i="1"/>
  <c r="K24" i="1"/>
  <c r="H24" i="1"/>
  <c r="E24" i="1"/>
  <c r="M23" i="1"/>
  <c r="N23" i="1" s="1"/>
  <c r="L23" i="1"/>
  <c r="K23" i="1"/>
  <c r="H23" i="1"/>
  <c r="E23" i="1"/>
  <c r="M22" i="1"/>
  <c r="N22" i="1" s="1"/>
  <c r="L22" i="1"/>
  <c r="K22" i="1"/>
  <c r="H22" i="1"/>
  <c r="E22" i="1"/>
  <c r="M21" i="1"/>
  <c r="N21" i="1" s="1"/>
  <c r="L21" i="1"/>
  <c r="K21" i="1"/>
  <c r="H21" i="1"/>
  <c r="E21" i="1"/>
  <c r="M20" i="1"/>
  <c r="N20" i="1" s="1"/>
  <c r="L20" i="1"/>
  <c r="K20" i="1"/>
  <c r="H20" i="1"/>
  <c r="E20" i="1"/>
  <c r="M19" i="1"/>
  <c r="N19" i="1" s="1"/>
  <c r="L19" i="1"/>
  <c r="K19" i="1"/>
  <c r="H19" i="1"/>
  <c r="E19" i="1"/>
  <c r="M18" i="1"/>
  <c r="N18" i="1" s="1"/>
  <c r="L18" i="1"/>
  <c r="K18" i="1"/>
  <c r="H18" i="1"/>
  <c r="E18" i="1"/>
  <c r="M17" i="1"/>
  <c r="N17" i="1" s="1"/>
  <c r="L17" i="1"/>
  <c r="K17" i="1"/>
  <c r="H17" i="1"/>
  <c r="E17" i="1"/>
  <c r="M16" i="1"/>
  <c r="N16" i="1" s="1"/>
  <c r="L16" i="1"/>
  <c r="K16" i="1"/>
  <c r="H16" i="1"/>
  <c r="E16" i="1"/>
  <c r="M15" i="1"/>
  <c r="N15" i="1" s="1"/>
  <c r="L15" i="1"/>
  <c r="K15" i="1"/>
  <c r="H15" i="1"/>
  <c r="E15" i="1"/>
  <c r="M14" i="1"/>
  <c r="N14" i="1" s="1"/>
  <c r="L14" i="1"/>
  <c r="K14" i="1"/>
  <c r="H14" i="1"/>
  <c r="E14" i="1"/>
  <c r="M13" i="1"/>
  <c r="N13" i="1" s="1"/>
  <c r="L13" i="1"/>
  <c r="K13" i="1"/>
  <c r="H13" i="1"/>
  <c r="E13" i="1"/>
  <c r="M12" i="1"/>
  <c r="N12" i="1" s="1"/>
  <c r="L12" i="1"/>
  <c r="K12" i="1"/>
  <c r="H12" i="1"/>
  <c r="E12" i="1"/>
  <c r="M11" i="1"/>
  <c r="N11" i="1" s="1"/>
  <c r="L11" i="1"/>
  <c r="K11" i="1"/>
  <c r="H11" i="1"/>
  <c r="E11" i="1"/>
  <c r="M10" i="1"/>
  <c r="N10" i="1" s="1"/>
  <c r="L10" i="1"/>
  <c r="K10" i="1"/>
  <c r="H10" i="1"/>
  <c r="E10" i="1"/>
  <c r="M9" i="1"/>
  <c r="N9" i="1" s="1"/>
  <c r="L9" i="1"/>
  <c r="K9" i="1"/>
  <c r="H9" i="1"/>
  <c r="E9" i="1"/>
  <c r="M8" i="1"/>
  <c r="N8" i="1" s="1"/>
  <c r="L8" i="1"/>
  <c r="K8" i="1"/>
  <c r="H8" i="1"/>
  <c r="E8" i="1"/>
  <c r="M7" i="1"/>
  <c r="N7" i="1" s="1"/>
  <c r="L7" i="1"/>
  <c r="K7" i="1"/>
  <c r="H7" i="1"/>
  <c r="E7" i="1"/>
  <c r="M6" i="1"/>
  <c r="N6" i="1" s="1"/>
  <c r="L6" i="1"/>
  <c r="K6" i="1"/>
  <c r="H6" i="1"/>
  <c r="E6" i="1"/>
  <c r="M5" i="1"/>
  <c r="N5" i="1" s="1"/>
  <c r="L5" i="1"/>
  <c r="K5" i="1"/>
  <c r="H5" i="1"/>
  <c r="E5" i="1"/>
</calcChain>
</file>

<file path=xl/sharedStrings.xml><?xml version="1.0" encoding="utf-8"?>
<sst xmlns="http://schemas.openxmlformats.org/spreadsheetml/2006/main" count="50" uniqueCount="25">
  <si>
    <t>３．水道の種類別箇所数の推移、給水人口及び普及率の推移</t>
    <rPh sb="2" eb="4">
      <t>スイドウ</t>
    </rPh>
    <rPh sb="5" eb="7">
      <t>シュルイ</t>
    </rPh>
    <rPh sb="7" eb="8">
      <t>ベツ</t>
    </rPh>
    <rPh sb="8" eb="10">
      <t>カショ</t>
    </rPh>
    <rPh sb="10" eb="11">
      <t>スウ</t>
    </rPh>
    <rPh sb="12" eb="14">
      <t>スイイ</t>
    </rPh>
    <rPh sb="15" eb="17">
      <t>キュウスイ</t>
    </rPh>
    <rPh sb="17" eb="19">
      <t>ジンコウ</t>
    </rPh>
    <rPh sb="19" eb="20">
      <t>オヨ</t>
    </rPh>
    <rPh sb="21" eb="23">
      <t>フキュウ</t>
    </rPh>
    <rPh sb="23" eb="24">
      <t>リツ</t>
    </rPh>
    <rPh sb="25" eb="27">
      <t>スイイ</t>
    </rPh>
    <phoneticPr fontId="1"/>
  </si>
  <si>
    <t>年度</t>
    <rPh sb="0" eb="2">
      <t>ネンド</t>
    </rPh>
    <phoneticPr fontId="1"/>
  </si>
  <si>
    <t>総人口
(人)</t>
    <rPh sb="5" eb="6">
      <t>ニン</t>
    </rPh>
    <phoneticPr fontId="1"/>
  </si>
  <si>
    <t>上　　水　　道</t>
    <phoneticPr fontId="1"/>
  </si>
  <si>
    <t>簡　易　水　道</t>
    <phoneticPr fontId="1"/>
  </si>
  <si>
    <t>専　用　水　道</t>
    <phoneticPr fontId="1"/>
  </si>
  <si>
    <t>計</t>
    <phoneticPr fontId="1"/>
  </si>
  <si>
    <t>箇所</t>
    <rPh sb="0" eb="2">
      <t>カショ</t>
    </rPh>
    <phoneticPr fontId="1"/>
  </si>
  <si>
    <t>給水人口
(人)</t>
    <rPh sb="6" eb="7">
      <t>ニン</t>
    </rPh>
    <phoneticPr fontId="1"/>
  </si>
  <si>
    <t>普及率
（%）</t>
    <phoneticPr fontId="1"/>
  </si>
  <si>
    <t>普及率
（%）</t>
    <phoneticPr fontId="1"/>
  </si>
  <si>
    <t>全国
順位</t>
    <rPh sb="0" eb="2">
      <t>ゼンコク</t>
    </rPh>
    <rPh sb="3" eb="5">
      <t>ジュンイ</t>
    </rPh>
    <phoneticPr fontId="1"/>
  </si>
  <si>
    <t xml:space="preserve"> 7</t>
  </si>
  <si>
    <t xml:space="preserve"> 8</t>
  </si>
  <si>
    <t xml:space="preserve"> 9</t>
  </si>
  <si>
    <t>10</t>
  </si>
  <si>
    <t>12</t>
  </si>
  <si>
    <t>11</t>
  </si>
  <si>
    <t>13</t>
  </si>
  <si>
    <t>16</t>
  </si>
  <si>
    <t>15</t>
  </si>
  <si>
    <t>14</t>
  </si>
  <si>
    <t>元</t>
    <rPh sb="0" eb="1">
      <t>ガン</t>
    </rPh>
    <phoneticPr fontId="1"/>
  </si>
  <si>
    <t>＊専用水道の給水人口は、自己水源のみのものとする。</t>
    <rPh sb="1" eb="3">
      <t>センヨウ</t>
    </rPh>
    <rPh sb="3" eb="5">
      <t>スイドウ</t>
    </rPh>
    <rPh sb="6" eb="8">
      <t>キュウスイ</t>
    </rPh>
    <rPh sb="8" eb="10">
      <t>ジンコウ</t>
    </rPh>
    <rPh sb="12" eb="14">
      <t>ジコ</t>
    </rPh>
    <rPh sb="14" eb="16">
      <t>スイゲン</t>
    </rPh>
    <phoneticPr fontId="1"/>
  </si>
  <si>
    <t>　　（他の水道から供給を受けている専用水道の給水人口は、供給している水道で計上し、専用水道では計上しない。）</t>
    <rPh sb="3" eb="4">
      <t>ホカ</t>
    </rPh>
    <rPh sb="5" eb="7">
      <t>スイドウ</t>
    </rPh>
    <rPh sb="9" eb="11">
      <t>キョウキュウ</t>
    </rPh>
    <rPh sb="12" eb="13">
      <t>ウ</t>
    </rPh>
    <rPh sb="17" eb="19">
      <t>センヨウ</t>
    </rPh>
    <rPh sb="19" eb="21">
      <t>スイドウ</t>
    </rPh>
    <rPh sb="22" eb="24">
      <t>キュウスイ</t>
    </rPh>
    <rPh sb="24" eb="26">
      <t>ジンコウ</t>
    </rPh>
    <rPh sb="28" eb="30">
      <t>キョウキュウ</t>
    </rPh>
    <rPh sb="34" eb="36">
      <t>スイドウ</t>
    </rPh>
    <rPh sb="37" eb="39">
      <t>ケイジョウ</t>
    </rPh>
    <rPh sb="41" eb="43">
      <t>センヨウ</t>
    </rPh>
    <rPh sb="43" eb="45">
      <t>スイドウ</t>
    </rPh>
    <rPh sb="47" eb="49">
      <t>ケイジョウ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</si>
</sst>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);[Red]\(0.0\)"/>
    <numFmt numFmtId="178" formatCode="#,##0_);[Red]\(#,##0\)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/>
  </cellStyleXfs>
  <cellXfs count="160">
    <xf numFmtId="0" fontId="0" fillId="0" borderId="0" xfId="0"/>
    <xf numFmtId="3" fontId="2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38" fontId="4" fillId="0" borderId="0" xfId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 wrapText="1"/>
    </xf>
    <xf numFmtId="177" fontId="4" fillId="2" borderId="9" xfId="0" applyNumberFormat="1" applyFont="1" applyFill="1" applyBorder="1" applyAlignment="1">
      <alignment horizontal="center" vertical="center" wrapText="1"/>
    </xf>
    <xf numFmtId="178" fontId="4" fillId="2" borderId="7" xfId="0" applyNumberFormat="1" applyFont="1" applyFill="1" applyBorder="1" applyAlignment="1">
      <alignment horizontal="center" vertical="center"/>
    </xf>
    <xf numFmtId="176" fontId="4" fillId="2" borderId="10" xfId="0" applyNumberFormat="1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 wrapText="1"/>
    </xf>
    <xf numFmtId="177" fontId="4" fillId="2" borderId="12" xfId="0" applyNumberFormat="1" applyFont="1" applyFill="1" applyBorder="1" applyAlignment="1">
      <alignment horizontal="center" vertical="center" wrapText="1"/>
    </xf>
    <xf numFmtId="38" fontId="4" fillId="3" borderId="13" xfId="1" applyFont="1" applyFill="1" applyBorder="1" applyAlignment="1">
      <alignment horizontal="center" vertical="center" wrapText="1"/>
    </xf>
    <xf numFmtId="3" fontId="4" fillId="4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177" fontId="4" fillId="0" borderId="21" xfId="0" applyNumberFormat="1" applyFont="1" applyBorder="1" applyAlignment="1">
      <alignment vertical="center"/>
    </xf>
    <xf numFmtId="38" fontId="4" fillId="0" borderId="22" xfId="1" applyFont="1" applyBorder="1" applyAlignment="1">
      <alignment horizontal="center" vertical="center"/>
    </xf>
    <xf numFmtId="3" fontId="4" fillId="4" borderId="23" xfId="0" applyNumberFormat="1" applyFont="1" applyFill="1" applyBorder="1" applyAlignment="1">
      <alignment horizontal="center" vertical="center"/>
    </xf>
    <xf numFmtId="3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38" fontId="4" fillId="0" borderId="30" xfId="1" applyFont="1" applyBorder="1" applyAlignment="1">
      <alignment horizontal="center" vertical="center"/>
    </xf>
    <xf numFmtId="3" fontId="4" fillId="4" borderId="31" xfId="0" applyNumberFormat="1" applyFont="1" applyFill="1" applyBorder="1" applyAlignment="1">
      <alignment horizontal="center" vertical="center"/>
    </xf>
    <xf numFmtId="3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177" fontId="4" fillId="0" borderId="35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177" fontId="4" fillId="0" borderId="37" xfId="0" applyNumberFormat="1" applyFont="1" applyBorder="1" applyAlignment="1">
      <alignment vertical="center"/>
    </xf>
    <xf numFmtId="38" fontId="4" fillId="0" borderId="38" xfId="1" applyFont="1" applyBorder="1" applyAlignment="1">
      <alignment horizontal="center" vertical="center"/>
    </xf>
    <xf numFmtId="3" fontId="4" fillId="4" borderId="39" xfId="0" applyNumberFormat="1" applyFont="1" applyFill="1" applyBorder="1" applyAlignment="1">
      <alignment horizontal="center" vertical="center"/>
    </xf>
    <xf numFmtId="3" fontId="4" fillId="0" borderId="40" xfId="0" applyNumberFormat="1" applyFont="1" applyBorder="1" applyAlignment="1">
      <alignment vertical="center"/>
    </xf>
    <xf numFmtId="176" fontId="4" fillId="0" borderId="41" xfId="0" applyNumberFormat="1" applyFont="1" applyBorder="1" applyAlignment="1">
      <alignment vertical="center"/>
    </xf>
    <xf numFmtId="177" fontId="4" fillId="0" borderId="42" xfId="0" applyNumberFormat="1" applyFont="1" applyBorder="1" applyAlignment="1">
      <alignment vertical="center"/>
    </xf>
    <xf numFmtId="3" fontId="4" fillId="0" borderId="41" xfId="0" applyNumberFormat="1" applyFont="1" applyBorder="1" applyAlignment="1">
      <alignment vertical="center"/>
    </xf>
    <xf numFmtId="177" fontId="4" fillId="0" borderId="43" xfId="0" applyNumberFormat="1" applyFont="1" applyBorder="1" applyAlignment="1">
      <alignment vertical="center"/>
    </xf>
    <xf numFmtId="3" fontId="6" fillId="4" borderId="23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vertical="center"/>
    </xf>
    <xf numFmtId="176" fontId="6" fillId="0" borderId="25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177" fontId="6" fillId="0" borderId="27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177" fontId="6" fillId="0" borderId="29" xfId="0" applyNumberFormat="1" applyFont="1" applyFill="1" applyBorder="1" applyAlignment="1">
      <alignment vertical="center"/>
    </xf>
    <xf numFmtId="38" fontId="6" fillId="0" borderId="30" xfId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6" fillId="4" borderId="31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vertical="center"/>
    </xf>
    <xf numFmtId="176" fontId="6" fillId="0" borderId="33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177" fontId="6" fillId="0" borderId="35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177" fontId="6" fillId="0" borderId="37" xfId="0" applyNumberFormat="1" applyFont="1" applyFill="1" applyBorder="1" applyAlignment="1">
      <alignment vertical="center"/>
    </xf>
    <xf numFmtId="38" fontId="6" fillId="0" borderId="38" xfId="1" applyFont="1" applyFill="1" applyBorder="1" applyAlignment="1">
      <alignment horizontal="center" vertical="center"/>
    </xf>
    <xf numFmtId="3" fontId="6" fillId="4" borderId="39" xfId="0" applyNumberFormat="1" applyFont="1" applyFill="1" applyBorder="1" applyAlignment="1">
      <alignment horizontal="center" vertical="center"/>
    </xf>
    <xf numFmtId="3" fontId="6" fillId="0" borderId="40" xfId="0" applyNumberFormat="1" applyFont="1" applyFill="1" applyBorder="1" applyAlignment="1">
      <alignment vertical="center"/>
    </xf>
    <xf numFmtId="176" fontId="6" fillId="0" borderId="41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177" fontId="6" fillId="0" borderId="42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177" fontId="6" fillId="0" borderId="43" xfId="0" applyNumberFormat="1" applyFont="1" applyFill="1" applyBorder="1" applyAlignment="1">
      <alignment vertical="center"/>
    </xf>
    <xf numFmtId="38" fontId="6" fillId="0" borderId="22" xfId="1" applyFont="1" applyFill="1" applyBorder="1" applyAlignment="1">
      <alignment horizontal="center" vertical="center"/>
    </xf>
    <xf numFmtId="3" fontId="6" fillId="5" borderId="23" xfId="0" applyNumberFormat="1" applyFont="1" applyFill="1" applyBorder="1" applyAlignment="1">
      <alignment horizontal="center" vertical="center"/>
    </xf>
    <xf numFmtId="3" fontId="6" fillId="4" borderId="44" xfId="0" applyNumberFormat="1" applyFont="1" applyFill="1" applyBorder="1" applyAlignment="1">
      <alignment horizontal="center" vertical="center"/>
    </xf>
    <xf numFmtId="3" fontId="6" fillId="0" borderId="45" xfId="0" applyNumberFormat="1" applyFont="1" applyFill="1" applyBorder="1" applyAlignment="1">
      <alignment vertical="center"/>
    </xf>
    <xf numFmtId="176" fontId="6" fillId="0" borderId="46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177" fontId="6" fillId="0" borderId="48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177" fontId="6" fillId="0" borderId="50" xfId="0" applyNumberFormat="1" applyFont="1" applyFill="1" applyBorder="1" applyAlignment="1">
      <alignment vertical="center"/>
    </xf>
    <xf numFmtId="38" fontId="6" fillId="0" borderId="51" xfId="1" applyFont="1" applyFill="1" applyBorder="1" applyAlignment="1">
      <alignment horizontal="center" vertical="center"/>
    </xf>
    <xf numFmtId="3" fontId="6" fillId="5" borderId="14" xfId="0" applyNumberFormat="1" applyFont="1" applyFill="1" applyBorder="1" applyAlignment="1">
      <alignment horizontal="center" vertical="center"/>
    </xf>
    <xf numFmtId="3" fontId="6" fillId="6" borderId="15" xfId="0" applyNumberFormat="1" applyFont="1" applyFill="1" applyBorder="1" applyAlignment="1">
      <alignment vertical="center"/>
    </xf>
    <xf numFmtId="176" fontId="6" fillId="6" borderId="16" xfId="0" applyNumberFormat="1" applyFont="1" applyFill="1" applyBorder="1" applyAlignment="1">
      <alignment vertical="center"/>
    </xf>
    <xf numFmtId="3" fontId="6" fillId="6" borderId="17" xfId="0" applyNumberFormat="1" applyFont="1" applyFill="1" applyBorder="1" applyAlignment="1">
      <alignment vertical="center"/>
    </xf>
    <xf numFmtId="177" fontId="6" fillId="6" borderId="18" xfId="0" applyNumberFormat="1" applyFont="1" applyFill="1" applyBorder="1" applyAlignment="1">
      <alignment vertical="center"/>
    </xf>
    <xf numFmtId="3" fontId="6" fillId="6" borderId="16" xfId="0" applyNumberFormat="1" applyFont="1" applyFill="1" applyBorder="1" applyAlignment="1">
      <alignment vertical="center"/>
    </xf>
    <xf numFmtId="3" fontId="6" fillId="6" borderId="52" xfId="0" applyNumberFormat="1" applyFont="1" applyFill="1" applyBorder="1" applyAlignment="1">
      <alignment vertical="center"/>
    </xf>
    <xf numFmtId="177" fontId="6" fillId="6" borderId="53" xfId="0" applyNumberFormat="1" applyFont="1" applyFill="1" applyBorder="1" applyAlignment="1">
      <alignment vertical="center"/>
    </xf>
    <xf numFmtId="38" fontId="6" fillId="6" borderId="54" xfId="1" applyFont="1" applyFill="1" applyBorder="1" applyAlignment="1">
      <alignment horizontal="center" vertical="center"/>
    </xf>
    <xf numFmtId="3" fontId="6" fillId="5" borderId="55" xfId="0" applyNumberFormat="1" applyFont="1" applyFill="1" applyBorder="1" applyAlignment="1">
      <alignment horizontal="center" vertical="center"/>
    </xf>
    <xf numFmtId="3" fontId="6" fillId="6" borderId="56" xfId="0" applyNumberFormat="1" applyFont="1" applyFill="1" applyBorder="1" applyAlignment="1">
      <alignment vertical="center"/>
    </xf>
    <xf numFmtId="176" fontId="6" fillId="6" borderId="57" xfId="0" applyNumberFormat="1" applyFont="1" applyFill="1" applyBorder="1" applyAlignment="1">
      <alignment vertical="center"/>
    </xf>
    <xf numFmtId="3" fontId="6" fillId="6" borderId="58" xfId="0" applyNumberFormat="1" applyFont="1" applyFill="1" applyBorder="1" applyAlignment="1">
      <alignment vertical="center"/>
    </xf>
    <xf numFmtId="177" fontId="6" fillId="6" borderId="59" xfId="0" applyNumberFormat="1" applyFont="1" applyFill="1" applyBorder="1" applyAlignment="1">
      <alignment vertical="center"/>
    </xf>
    <xf numFmtId="3" fontId="6" fillId="6" borderId="60" xfId="0" applyNumberFormat="1" applyFont="1" applyFill="1" applyBorder="1" applyAlignment="1">
      <alignment vertical="center"/>
    </xf>
    <xf numFmtId="176" fontId="6" fillId="6" borderId="60" xfId="0" applyNumberFormat="1" applyFont="1" applyFill="1" applyBorder="1" applyAlignment="1">
      <alignment vertical="center"/>
    </xf>
    <xf numFmtId="3" fontId="6" fillId="6" borderId="61" xfId="0" applyNumberFormat="1" applyFont="1" applyFill="1" applyBorder="1" applyAlignment="1">
      <alignment vertical="center"/>
    </xf>
    <xf numFmtId="177" fontId="6" fillId="6" borderId="62" xfId="0" applyNumberFormat="1" applyFont="1" applyFill="1" applyBorder="1" applyAlignment="1">
      <alignment vertical="center"/>
    </xf>
    <xf numFmtId="38" fontId="6" fillId="6" borderId="63" xfId="1" applyFont="1" applyFill="1" applyBorder="1" applyAlignment="1">
      <alignment horizontal="center" vertical="center"/>
    </xf>
    <xf numFmtId="3" fontId="6" fillId="5" borderId="64" xfId="0" applyNumberFormat="1" applyFont="1" applyFill="1" applyBorder="1" applyAlignment="1">
      <alignment horizontal="center" vertical="center"/>
    </xf>
    <xf numFmtId="3" fontId="6" fillId="6" borderId="65" xfId="0" applyNumberFormat="1" applyFont="1" applyFill="1" applyBorder="1" applyAlignment="1">
      <alignment vertical="center"/>
    </xf>
    <xf numFmtId="176" fontId="6" fillId="6" borderId="66" xfId="0" applyNumberFormat="1" applyFont="1" applyFill="1" applyBorder="1" applyAlignment="1">
      <alignment vertical="center"/>
    </xf>
    <xf numFmtId="3" fontId="6" fillId="6" borderId="67" xfId="0" applyNumberFormat="1" applyFont="1" applyFill="1" applyBorder="1" applyAlignment="1">
      <alignment vertical="center"/>
    </xf>
    <xf numFmtId="177" fontId="6" fillId="6" borderId="68" xfId="0" applyNumberFormat="1" applyFont="1" applyFill="1" applyBorder="1" applyAlignment="1">
      <alignment vertical="center"/>
    </xf>
    <xf numFmtId="3" fontId="6" fillId="6" borderId="66" xfId="0" applyNumberFormat="1" applyFont="1" applyFill="1" applyBorder="1" applyAlignment="1">
      <alignment vertical="center"/>
    </xf>
    <xf numFmtId="3" fontId="6" fillId="6" borderId="69" xfId="0" applyNumberFormat="1" applyFont="1" applyFill="1" applyBorder="1" applyAlignment="1">
      <alignment vertical="center"/>
    </xf>
    <xf numFmtId="177" fontId="6" fillId="6" borderId="70" xfId="0" applyNumberFormat="1" applyFont="1" applyFill="1" applyBorder="1" applyAlignment="1">
      <alignment vertical="center"/>
    </xf>
    <xf numFmtId="38" fontId="6" fillId="6" borderId="71" xfId="1" applyFont="1" applyFill="1" applyBorder="1" applyAlignment="1">
      <alignment horizontal="center" vertical="center"/>
    </xf>
    <xf numFmtId="3" fontId="6" fillId="5" borderId="72" xfId="0" applyNumberFormat="1" applyFont="1" applyFill="1" applyBorder="1" applyAlignment="1">
      <alignment horizontal="center" vertical="center"/>
    </xf>
    <xf numFmtId="3" fontId="6" fillId="6" borderId="73" xfId="0" applyNumberFormat="1" applyFont="1" applyFill="1" applyBorder="1" applyAlignment="1">
      <alignment vertical="center"/>
    </xf>
    <xf numFmtId="176" fontId="6" fillId="6" borderId="74" xfId="0" applyNumberFormat="1" applyFont="1" applyFill="1" applyBorder="1" applyAlignment="1">
      <alignment vertical="center"/>
    </xf>
    <xf numFmtId="3" fontId="6" fillId="6" borderId="75" xfId="0" applyNumberFormat="1" applyFont="1" applyFill="1" applyBorder="1" applyAlignment="1">
      <alignment vertical="center"/>
    </xf>
    <xf numFmtId="177" fontId="6" fillId="6" borderId="76" xfId="0" applyNumberFormat="1" applyFont="1" applyFill="1" applyBorder="1" applyAlignment="1">
      <alignment vertical="center"/>
    </xf>
    <xf numFmtId="3" fontId="6" fillId="6" borderId="74" xfId="0" applyNumberFormat="1" applyFont="1" applyFill="1" applyBorder="1" applyAlignment="1">
      <alignment vertical="center"/>
    </xf>
    <xf numFmtId="3" fontId="6" fillId="6" borderId="77" xfId="0" applyNumberFormat="1" applyFont="1" applyFill="1" applyBorder="1" applyAlignment="1">
      <alignment vertical="center"/>
    </xf>
    <xf numFmtId="177" fontId="6" fillId="6" borderId="78" xfId="0" applyNumberFormat="1" applyFont="1" applyFill="1" applyBorder="1" applyAlignment="1">
      <alignment vertical="center"/>
    </xf>
    <xf numFmtId="3" fontId="6" fillId="6" borderId="79" xfId="0" applyNumberFormat="1" applyFont="1" applyFill="1" applyBorder="1" applyAlignment="1">
      <alignment vertical="center"/>
    </xf>
    <xf numFmtId="177" fontId="6" fillId="6" borderId="77" xfId="0" applyNumberFormat="1" applyFont="1" applyFill="1" applyBorder="1" applyAlignment="1">
      <alignment vertical="center"/>
    </xf>
    <xf numFmtId="38" fontId="6" fillId="6" borderId="80" xfId="1" applyFont="1" applyFill="1" applyBorder="1" applyAlignment="1">
      <alignment horizontal="center" vertical="center"/>
    </xf>
    <xf numFmtId="3" fontId="6" fillId="5" borderId="81" xfId="0" applyNumberFormat="1" applyFont="1" applyFill="1" applyBorder="1" applyAlignment="1">
      <alignment horizontal="center" vertical="center"/>
    </xf>
    <xf numFmtId="3" fontId="6" fillId="0" borderId="82" xfId="0" applyNumberFormat="1" applyFont="1" applyFill="1" applyBorder="1" applyAlignment="1">
      <alignment vertical="center"/>
    </xf>
    <xf numFmtId="176" fontId="6" fillId="0" borderId="83" xfId="0" applyNumberFormat="1" applyFont="1" applyFill="1" applyBorder="1" applyAlignment="1">
      <alignment vertical="center"/>
    </xf>
    <xf numFmtId="3" fontId="6" fillId="0" borderId="84" xfId="0" applyNumberFormat="1" applyFont="1" applyFill="1" applyBorder="1" applyAlignment="1">
      <alignment vertical="center"/>
    </xf>
    <xf numFmtId="177" fontId="6" fillId="0" borderId="85" xfId="0" applyNumberFormat="1" applyFont="1" applyFill="1" applyBorder="1" applyAlignment="1">
      <alignment vertical="center"/>
    </xf>
    <xf numFmtId="3" fontId="6" fillId="0" borderId="83" xfId="0" applyNumberFormat="1" applyFont="1" applyFill="1" applyBorder="1" applyAlignment="1">
      <alignment vertical="center"/>
    </xf>
    <xf numFmtId="3" fontId="6" fillId="0" borderId="86" xfId="0" applyNumberFormat="1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 vertical="center"/>
    </xf>
    <xf numFmtId="3" fontId="6" fillId="0" borderId="87" xfId="0" applyNumberFormat="1" applyFont="1" applyFill="1" applyBorder="1" applyAlignment="1">
      <alignment vertical="center"/>
    </xf>
    <xf numFmtId="177" fontId="6" fillId="0" borderId="88" xfId="0" applyNumberFormat="1" applyFont="1" applyFill="1" applyBorder="1" applyAlignment="1">
      <alignment vertical="center"/>
    </xf>
    <xf numFmtId="38" fontId="6" fillId="0" borderId="89" xfId="1" applyFont="1" applyFill="1" applyBorder="1" applyAlignment="1">
      <alignment horizontal="center" vertical="center"/>
    </xf>
    <xf numFmtId="3" fontId="6" fillId="2" borderId="81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left" vertical="center"/>
    </xf>
    <xf numFmtId="3" fontId="6" fillId="3" borderId="82" xfId="0" applyNumberFormat="1" applyFont="1" applyFill="1" applyBorder="1" applyAlignment="1">
      <alignment vertical="center"/>
    </xf>
    <xf numFmtId="176" fontId="6" fillId="3" borderId="83" xfId="0" applyNumberFormat="1" applyFont="1" applyFill="1" applyBorder="1" applyAlignment="1">
      <alignment vertical="center"/>
    </xf>
    <xf numFmtId="3" fontId="6" fillId="3" borderId="84" xfId="0" applyNumberFormat="1" applyFont="1" applyFill="1" applyBorder="1" applyAlignment="1">
      <alignment vertical="center"/>
    </xf>
    <xf numFmtId="177" fontId="6" fillId="3" borderId="85" xfId="0" applyNumberFormat="1" applyFont="1" applyFill="1" applyBorder="1" applyAlignment="1">
      <alignment vertical="center"/>
    </xf>
    <xf numFmtId="3" fontId="6" fillId="3" borderId="83" xfId="0" applyNumberFormat="1" applyFont="1" applyFill="1" applyBorder="1" applyAlignment="1">
      <alignment vertical="center"/>
    </xf>
    <xf numFmtId="3" fontId="6" fillId="3" borderId="86" xfId="0" applyNumberFormat="1" applyFont="1" applyFill="1" applyBorder="1" applyAlignment="1">
      <alignment vertical="center"/>
    </xf>
    <xf numFmtId="177" fontId="6" fillId="3" borderId="13" xfId="0" applyNumberFormat="1" applyFont="1" applyFill="1" applyBorder="1" applyAlignment="1">
      <alignment vertical="center"/>
    </xf>
    <xf numFmtId="3" fontId="6" fillId="3" borderId="87" xfId="0" applyNumberFormat="1" applyFont="1" applyFill="1" applyBorder="1" applyAlignment="1">
      <alignment vertical="center"/>
    </xf>
    <xf numFmtId="177" fontId="6" fillId="3" borderId="88" xfId="0" applyNumberFormat="1" applyFont="1" applyFill="1" applyBorder="1" applyAlignment="1">
      <alignment vertical="center"/>
    </xf>
    <xf numFmtId="177" fontId="4" fillId="3" borderId="6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177" fontId="4" fillId="2" borderId="4" xfId="0" applyNumberFormat="1" applyFont="1" applyFill="1" applyBorder="1" applyAlignment="1">
      <alignment horizontal="center" vertical="center"/>
    </xf>
    <xf numFmtId="177" fontId="4" fillId="2" borderId="5" xfId="0" applyNumberFormat="1" applyFont="1" applyFill="1" applyBorder="1" applyAlignment="1">
      <alignment horizontal="center" vertical="center"/>
    </xf>
    <xf numFmtId="178" fontId="4" fillId="2" borderId="3" xfId="0" applyNumberFormat="1" applyFont="1" applyFill="1" applyBorder="1" applyAlignment="1">
      <alignment horizontal="center" vertical="center"/>
    </xf>
    <xf numFmtId="178" fontId="4" fillId="2" borderId="4" xfId="0" applyNumberFormat="1" applyFont="1" applyFill="1" applyBorder="1" applyAlignment="1">
      <alignment horizontal="center" vertical="center"/>
    </xf>
    <xf numFmtId="178" fontId="4" fillId="2" borderId="5" xfId="0" applyNumberFormat="1" applyFont="1" applyFill="1" applyBorder="1" applyAlignment="1">
      <alignment horizontal="center" vertical="center"/>
    </xf>
    <xf numFmtId="38" fontId="6" fillId="3" borderId="89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view="pageBreakPreview" zoomScaleNormal="100" zoomScaleSheetLayoutView="100" workbookViewId="0">
      <pane xSplit="1" ySplit="4" topLeftCell="B45" activePane="bottomRight" state="frozen"/>
      <selection pane="topRight" activeCell="B1" sqref="B1"/>
      <selection pane="bottomLeft" activeCell="A5" sqref="A5"/>
      <selection pane="bottomRight" activeCell="Q51" sqref="Q51"/>
    </sheetView>
  </sheetViews>
  <sheetFormatPr defaultColWidth="10" defaultRowHeight="20.100000000000001" customHeight="1"/>
  <cols>
    <col min="1" max="1" width="4" style="7" customWidth="1"/>
    <col min="2" max="2" width="8.625" style="2" customWidth="1"/>
    <col min="3" max="3" width="4.125" style="3" customWidth="1"/>
    <col min="4" max="4" width="8.625" style="2" customWidth="1"/>
    <col min="5" max="5" width="5.625" style="4" bestFit="1" customWidth="1"/>
    <col min="6" max="6" width="4.125" style="5" customWidth="1"/>
    <col min="7" max="7" width="8.625" style="2" customWidth="1"/>
    <col min="8" max="8" width="5.625" style="4" bestFit="1" customWidth="1"/>
    <col min="9" max="9" width="4.125" style="3" customWidth="1"/>
    <col min="10" max="10" width="8.625" style="2" customWidth="1"/>
    <col min="11" max="11" width="5.625" style="4" bestFit="1" customWidth="1"/>
    <col min="12" max="12" width="4.125" style="3" customWidth="1"/>
    <col min="13" max="13" width="8.625" style="2" bestFit="1" customWidth="1"/>
    <col min="14" max="14" width="5.625" style="4" bestFit="1" customWidth="1"/>
    <col min="15" max="15" width="5.25" style="6" customWidth="1"/>
    <col min="16" max="16384" width="10" style="2"/>
  </cols>
  <sheetData>
    <row r="1" spans="1:15" ht="19.5" customHeight="1">
      <c r="A1" s="1" t="s">
        <v>0</v>
      </c>
    </row>
    <row r="2" spans="1:15" ht="8.25" hidden="1" customHeight="1"/>
    <row r="3" spans="1:15" s="7" customFormat="1" ht="17.25" customHeight="1">
      <c r="A3" s="150" t="s">
        <v>1</v>
      </c>
      <c r="B3" s="151" t="s">
        <v>2</v>
      </c>
      <c r="C3" s="153" t="s">
        <v>3</v>
      </c>
      <c r="D3" s="154"/>
      <c r="E3" s="155"/>
      <c r="F3" s="156" t="s">
        <v>4</v>
      </c>
      <c r="G3" s="157"/>
      <c r="H3" s="158"/>
      <c r="I3" s="153" t="s">
        <v>5</v>
      </c>
      <c r="J3" s="154"/>
      <c r="K3" s="155"/>
      <c r="L3" s="149" t="s">
        <v>6</v>
      </c>
      <c r="M3" s="149"/>
      <c r="N3" s="149"/>
      <c r="O3" s="149"/>
    </row>
    <row r="4" spans="1:15" ht="24.75" customHeight="1">
      <c r="A4" s="150"/>
      <c r="B4" s="152"/>
      <c r="C4" s="8" t="s">
        <v>7</v>
      </c>
      <c r="D4" s="9" t="s">
        <v>8</v>
      </c>
      <c r="E4" s="10" t="s">
        <v>9</v>
      </c>
      <c r="F4" s="11" t="s">
        <v>7</v>
      </c>
      <c r="G4" s="9" t="s">
        <v>8</v>
      </c>
      <c r="H4" s="10" t="s">
        <v>10</v>
      </c>
      <c r="I4" s="8" t="s">
        <v>7</v>
      </c>
      <c r="J4" s="9" t="s">
        <v>8</v>
      </c>
      <c r="K4" s="10" t="s">
        <v>9</v>
      </c>
      <c r="L4" s="12" t="s">
        <v>7</v>
      </c>
      <c r="M4" s="13" t="s">
        <v>8</v>
      </c>
      <c r="N4" s="14" t="s">
        <v>9</v>
      </c>
      <c r="O4" s="15" t="s">
        <v>11</v>
      </c>
    </row>
    <row r="5" spans="1:15" ht="17.25" customHeight="1">
      <c r="A5" s="16">
        <v>40</v>
      </c>
      <c r="B5" s="17">
        <v>1958007</v>
      </c>
      <c r="C5" s="18">
        <v>67</v>
      </c>
      <c r="D5" s="19">
        <v>1090405</v>
      </c>
      <c r="E5" s="20">
        <f t="shared" ref="E5:E48" si="0">ROUND(D5/B5*100,1)</f>
        <v>55.7</v>
      </c>
      <c r="F5" s="21">
        <v>730</v>
      </c>
      <c r="G5" s="19">
        <v>397293</v>
      </c>
      <c r="H5" s="20">
        <f t="shared" ref="H5:H35" si="1">ROUND(G5/B5*100,2)</f>
        <v>20.29</v>
      </c>
      <c r="I5" s="18">
        <v>33</v>
      </c>
      <c r="J5" s="19">
        <v>15116</v>
      </c>
      <c r="K5" s="20">
        <f t="shared" ref="K5:K48" si="2">ROUND(J5/B5*100,1)</f>
        <v>0.8</v>
      </c>
      <c r="L5" s="22">
        <f t="shared" ref="L5:M36" si="3">C5+F5+I5</f>
        <v>830</v>
      </c>
      <c r="M5" s="23">
        <f t="shared" si="3"/>
        <v>1502814</v>
      </c>
      <c r="N5" s="24">
        <f t="shared" ref="N5:N48" si="4">ROUND(M5/B5*100,1)</f>
        <v>76.8</v>
      </c>
      <c r="O5" s="25" t="s">
        <v>12</v>
      </c>
    </row>
    <row r="6" spans="1:15" ht="17.25" customHeight="1">
      <c r="A6" s="26">
        <v>41</v>
      </c>
      <c r="B6" s="27">
        <v>1946669</v>
      </c>
      <c r="C6" s="28">
        <v>66</v>
      </c>
      <c r="D6" s="29">
        <v>1122593</v>
      </c>
      <c r="E6" s="30">
        <f t="shared" si="0"/>
        <v>57.7</v>
      </c>
      <c r="F6" s="31">
        <v>691</v>
      </c>
      <c r="G6" s="29">
        <v>386493</v>
      </c>
      <c r="H6" s="30">
        <f t="shared" si="1"/>
        <v>19.850000000000001</v>
      </c>
      <c r="I6" s="28">
        <v>34</v>
      </c>
      <c r="J6" s="29">
        <v>13806</v>
      </c>
      <c r="K6" s="30">
        <f t="shared" si="2"/>
        <v>0.7</v>
      </c>
      <c r="L6" s="32">
        <f t="shared" si="3"/>
        <v>791</v>
      </c>
      <c r="M6" s="29">
        <f t="shared" si="3"/>
        <v>1522892</v>
      </c>
      <c r="N6" s="33">
        <f t="shared" si="4"/>
        <v>78.2</v>
      </c>
      <c r="O6" s="34" t="s">
        <v>13</v>
      </c>
    </row>
    <row r="7" spans="1:15" ht="17.25" customHeight="1">
      <c r="A7" s="26">
        <v>42</v>
      </c>
      <c r="B7" s="27">
        <v>1947608</v>
      </c>
      <c r="C7" s="28">
        <v>66</v>
      </c>
      <c r="D7" s="29">
        <v>1168214</v>
      </c>
      <c r="E7" s="30">
        <f t="shared" si="0"/>
        <v>60</v>
      </c>
      <c r="F7" s="31">
        <v>673</v>
      </c>
      <c r="G7" s="29">
        <v>372778</v>
      </c>
      <c r="H7" s="30">
        <f t="shared" si="1"/>
        <v>19.14</v>
      </c>
      <c r="I7" s="28">
        <v>41</v>
      </c>
      <c r="J7" s="29">
        <v>13480</v>
      </c>
      <c r="K7" s="30">
        <f t="shared" si="2"/>
        <v>0.7</v>
      </c>
      <c r="L7" s="32">
        <f t="shared" si="3"/>
        <v>780</v>
      </c>
      <c r="M7" s="29">
        <f t="shared" si="3"/>
        <v>1554472</v>
      </c>
      <c r="N7" s="33">
        <f t="shared" si="4"/>
        <v>79.8</v>
      </c>
      <c r="O7" s="34" t="s">
        <v>13</v>
      </c>
    </row>
    <row r="8" spans="1:15" ht="17.25" customHeight="1">
      <c r="A8" s="35">
        <v>43</v>
      </c>
      <c r="B8" s="36">
        <v>1949718</v>
      </c>
      <c r="C8" s="37">
        <v>65</v>
      </c>
      <c r="D8" s="38">
        <v>1217220</v>
      </c>
      <c r="E8" s="39">
        <f t="shared" si="0"/>
        <v>62.4</v>
      </c>
      <c r="F8" s="40">
        <v>667</v>
      </c>
      <c r="G8" s="38">
        <v>365386</v>
      </c>
      <c r="H8" s="39">
        <f t="shared" si="1"/>
        <v>18.739999999999998</v>
      </c>
      <c r="I8" s="37">
        <v>43</v>
      </c>
      <c r="J8" s="38">
        <v>12559</v>
      </c>
      <c r="K8" s="39">
        <f t="shared" si="2"/>
        <v>0.6</v>
      </c>
      <c r="L8" s="41">
        <f t="shared" si="3"/>
        <v>775</v>
      </c>
      <c r="M8" s="38">
        <f t="shared" si="3"/>
        <v>1595165</v>
      </c>
      <c r="N8" s="42">
        <f t="shared" si="4"/>
        <v>81.8</v>
      </c>
      <c r="O8" s="43" t="s">
        <v>13</v>
      </c>
    </row>
    <row r="9" spans="1:15" ht="17.25" customHeight="1">
      <c r="A9" s="44">
        <v>44</v>
      </c>
      <c r="B9" s="45">
        <v>1950436</v>
      </c>
      <c r="C9" s="46">
        <v>65</v>
      </c>
      <c r="D9" s="23">
        <v>1241480</v>
      </c>
      <c r="E9" s="47">
        <f t="shared" si="0"/>
        <v>63.7</v>
      </c>
      <c r="F9" s="48">
        <v>666</v>
      </c>
      <c r="G9" s="23">
        <v>363664</v>
      </c>
      <c r="H9" s="47">
        <f t="shared" si="1"/>
        <v>18.649999999999999</v>
      </c>
      <c r="I9" s="46">
        <v>51</v>
      </c>
      <c r="J9" s="23">
        <v>12600</v>
      </c>
      <c r="K9" s="47">
        <f t="shared" si="2"/>
        <v>0.6</v>
      </c>
      <c r="L9" s="22">
        <f t="shared" si="3"/>
        <v>782</v>
      </c>
      <c r="M9" s="23">
        <f t="shared" si="3"/>
        <v>1617744</v>
      </c>
      <c r="N9" s="49">
        <f t="shared" si="4"/>
        <v>82.9</v>
      </c>
      <c r="O9" s="25" t="s">
        <v>14</v>
      </c>
    </row>
    <row r="10" spans="1:15" ht="17.25" customHeight="1">
      <c r="A10" s="26">
        <v>45</v>
      </c>
      <c r="B10" s="27">
        <v>1953910</v>
      </c>
      <c r="C10" s="28">
        <v>68</v>
      </c>
      <c r="D10" s="29">
        <v>1274832</v>
      </c>
      <c r="E10" s="30">
        <f t="shared" si="0"/>
        <v>65.2</v>
      </c>
      <c r="F10" s="31">
        <v>672</v>
      </c>
      <c r="G10" s="29">
        <v>355481</v>
      </c>
      <c r="H10" s="30">
        <f t="shared" si="1"/>
        <v>18.190000000000001</v>
      </c>
      <c r="I10" s="28">
        <v>53</v>
      </c>
      <c r="J10" s="29">
        <v>11506</v>
      </c>
      <c r="K10" s="30">
        <f t="shared" si="2"/>
        <v>0.6</v>
      </c>
      <c r="L10" s="32">
        <f t="shared" si="3"/>
        <v>793</v>
      </c>
      <c r="M10" s="29">
        <f t="shared" si="3"/>
        <v>1641819</v>
      </c>
      <c r="N10" s="33">
        <f t="shared" si="4"/>
        <v>84</v>
      </c>
      <c r="O10" s="34" t="s">
        <v>14</v>
      </c>
    </row>
    <row r="11" spans="1:15" ht="17.25" customHeight="1">
      <c r="A11" s="26">
        <v>46</v>
      </c>
      <c r="B11" s="27">
        <v>1965188</v>
      </c>
      <c r="C11" s="28">
        <v>71</v>
      </c>
      <c r="D11" s="29">
        <v>1321449</v>
      </c>
      <c r="E11" s="30">
        <f t="shared" si="0"/>
        <v>67.2</v>
      </c>
      <c r="F11" s="31">
        <v>657</v>
      </c>
      <c r="G11" s="29">
        <v>345194</v>
      </c>
      <c r="H11" s="30">
        <f t="shared" si="1"/>
        <v>17.57</v>
      </c>
      <c r="I11" s="28">
        <v>53</v>
      </c>
      <c r="J11" s="29">
        <v>10168</v>
      </c>
      <c r="K11" s="30">
        <f t="shared" si="2"/>
        <v>0.5</v>
      </c>
      <c r="L11" s="32">
        <f t="shared" si="3"/>
        <v>781</v>
      </c>
      <c r="M11" s="29">
        <f t="shared" si="3"/>
        <v>1676811</v>
      </c>
      <c r="N11" s="33">
        <f t="shared" si="4"/>
        <v>85.3</v>
      </c>
      <c r="O11" s="34" t="s">
        <v>15</v>
      </c>
    </row>
    <row r="12" spans="1:15" ht="17.25" customHeight="1">
      <c r="A12" s="26">
        <v>47</v>
      </c>
      <c r="B12" s="27">
        <v>1977521</v>
      </c>
      <c r="C12" s="28">
        <v>69</v>
      </c>
      <c r="D12" s="29">
        <v>1363717</v>
      </c>
      <c r="E12" s="30">
        <f t="shared" si="0"/>
        <v>69</v>
      </c>
      <c r="F12" s="31">
        <v>632</v>
      </c>
      <c r="G12" s="29">
        <v>336938</v>
      </c>
      <c r="H12" s="30">
        <f t="shared" si="1"/>
        <v>17.04</v>
      </c>
      <c r="I12" s="28">
        <v>56</v>
      </c>
      <c r="J12" s="29">
        <v>10239</v>
      </c>
      <c r="K12" s="30">
        <f t="shared" si="2"/>
        <v>0.5</v>
      </c>
      <c r="L12" s="32">
        <f t="shared" si="3"/>
        <v>757</v>
      </c>
      <c r="M12" s="29">
        <f t="shared" si="3"/>
        <v>1710894</v>
      </c>
      <c r="N12" s="33">
        <f t="shared" si="4"/>
        <v>86.5</v>
      </c>
      <c r="O12" s="34" t="s">
        <v>16</v>
      </c>
    </row>
    <row r="13" spans="1:15" ht="17.25" customHeight="1">
      <c r="A13" s="35">
        <v>48</v>
      </c>
      <c r="B13" s="36">
        <v>1992155</v>
      </c>
      <c r="C13" s="37">
        <v>68</v>
      </c>
      <c r="D13" s="38">
        <v>1408525</v>
      </c>
      <c r="E13" s="39">
        <f t="shared" si="0"/>
        <v>70.7</v>
      </c>
      <c r="F13" s="40">
        <v>617</v>
      </c>
      <c r="G13" s="38">
        <v>330505</v>
      </c>
      <c r="H13" s="39">
        <f t="shared" si="1"/>
        <v>16.59</v>
      </c>
      <c r="I13" s="37">
        <v>58</v>
      </c>
      <c r="J13" s="38">
        <v>10734</v>
      </c>
      <c r="K13" s="39">
        <f t="shared" si="2"/>
        <v>0.5</v>
      </c>
      <c r="L13" s="41">
        <f t="shared" si="3"/>
        <v>743</v>
      </c>
      <c r="M13" s="38">
        <f t="shared" si="3"/>
        <v>1749764</v>
      </c>
      <c r="N13" s="42">
        <f t="shared" si="4"/>
        <v>87.8</v>
      </c>
      <c r="O13" s="43" t="s">
        <v>17</v>
      </c>
    </row>
    <row r="14" spans="1:15" ht="17.25" customHeight="1">
      <c r="A14" s="44">
        <v>49</v>
      </c>
      <c r="B14" s="45">
        <v>2008255</v>
      </c>
      <c r="C14" s="46">
        <v>68</v>
      </c>
      <c r="D14" s="23">
        <v>1445592</v>
      </c>
      <c r="E14" s="47">
        <f t="shared" si="0"/>
        <v>72</v>
      </c>
      <c r="F14" s="48">
        <v>609</v>
      </c>
      <c r="G14" s="23">
        <v>314569</v>
      </c>
      <c r="H14" s="47">
        <f t="shared" si="1"/>
        <v>15.66</v>
      </c>
      <c r="I14" s="46">
        <v>61</v>
      </c>
      <c r="J14" s="23">
        <v>10477</v>
      </c>
      <c r="K14" s="47">
        <f t="shared" si="2"/>
        <v>0.5</v>
      </c>
      <c r="L14" s="22">
        <f t="shared" si="3"/>
        <v>738</v>
      </c>
      <c r="M14" s="23">
        <f t="shared" si="3"/>
        <v>1770638</v>
      </c>
      <c r="N14" s="49">
        <f t="shared" si="4"/>
        <v>88.2</v>
      </c>
      <c r="O14" s="25" t="s">
        <v>16</v>
      </c>
    </row>
    <row r="15" spans="1:15" ht="17.25" customHeight="1">
      <c r="A15" s="26">
        <v>50</v>
      </c>
      <c r="B15" s="27">
        <v>2018125</v>
      </c>
      <c r="C15" s="28">
        <v>68</v>
      </c>
      <c r="D15" s="29">
        <v>1490168</v>
      </c>
      <c r="E15" s="30">
        <f t="shared" si="0"/>
        <v>73.8</v>
      </c>
      <c r="F15" s="31">
        <v>598</v>
      </c>
      <c r="G15" s="29">
        <v>303435</v>
      </c>
      <c r="H15" s="30">
        <f t="shared" si="1"/>
        <v>15.04</v>
      </c>
      <c r="I15" s="28">
        <v>57</v>
      </c>
      <c r="J15" s="29">
        <v>8743</v>
      </c>
      <c r="K15" s="30">
        <f t="shared" si="2"/>
        <v>0.4</v>
      </c>
      <c r="L15" s="32">
        <f t="shared" si="3"/>
        <v>723</v>
      </c>
      <c r="M15" s="29">
        <f t="shared" si="3"/>
        <v>1802346</v>
      </c>
      <c r="N15" s="33">
        <f t="shared" si="4"/>
        <v>89.3</v>
      </c>
      <c r="O15" s="34" t="s">
        <v>18</v>
      </c>
    </row>
    <row r="16" spans="1:15" ht="17.25" customHeight="1">
      <c r="A16" s="26">
        <v>51</v>
      </c>
      <c r="B16" s="27">
        <v>2033365</v>
      </c>
      <c r="C16" s="28">
        <v>69</v>
      </c>
      <c r="D16" s="29">
        <v>1516651</v>
      </c>
      <c r="E16" s="30">
        <f t="shared" si="0"/>
        <v>74.599999999999994</v>
      </c>
      <c r="F16" s="31">
        <v>588</v>
      </c>
      <c r="G16" s="29">
        <v>300235</v>
      </c>
      <c r="H16" s="30">
        <f t="shared" si="1"/>
        <v>14.77</v>
      </c>
      <c r="I16" s="28">
        <v>57</v>
      </c>
      <c r="J16" s="29">
        <v>8118</v>
      </c>
      <c r="K16" s="30">
        <f t="shared" si="2"/>
        <v>0.4</v>
      </c>
      <c r="L16" s="32">
        <f t="shared" si="3"/>
        <v>714</v>
      </c>
      <c r="M16" s="29">
        <f t="shared" si="3"/>
        <v>1825004</v>
      </c>
      <c r="N16" s="33">
        <f t="shared" si="4"/>
        <v>89.8</v>
      </c>
      <c r="O16" s="34" t="s">
        <v>19</v>
      </c>
    </row>
    <row r="17" spans="1:15" ht="17.25" customHeight="1">
      <c r="A17" s="26">
        <v>52</v>
      </c>
      <c r="B17" s="27">
        <v>2048500</v>
      </c>
      <c r="C17" s="28">
        <v>69</v>
      </c>
      <c r="D17" s="29">
        <v>1562540</v>
      </c>
      <c r="E17" s="30">
        <f t="shared" si="0"/>
        <v>76.3</v>
      </c>
      <c r="F17" s="31">
        <v>566</v>
      </c>
      <c r="G17" s="29">
        <v>290126</v>
      </c>
      <c r="H17" s="30">
        <f t="shared" si="1"/>
        <v>14.16</v>
      </c>
      <c r="I17" s="28">
        <v>55</v>
      </c>
      <c r="J17" s="29">
        <v>7962</v>
      </c>
      <c r="K17" s="30">
        <f t="shared" si="2"/>
        <v>0.4</v>
      </c>
      <c r="L17" s="32">
        <f t="shared" si="3"/>
        <v>690</v>
      </c>
      <c r="M17" s="29">
        <f t="shared" si="3"/>
        <v>1860628</v>
      </c>
      <c r="N17" s="33">
        <f t="shared" si="4"/>
        <v>90.8</v>
      </c>
      <c r="O17" s="34" t="s">
        <v>20</v>
      </c>
    </row>
    <row r="18" spans="1:15" ht="17.25" customHeight="1">
      <c r="A18" s="35">
        <v>53</v>
      </c>
      <c r="B18" s="36">
        <v>2060982</v>
      </c>
      <c r="C18" s="37">
        <v>67</v>
      </c>
      <c r="D18" s="38">
        <v>1606104</v>
      </c>
      <c r="E18" s="39">
        <f t="shared" si="0"/>
        <v>77.900000000000006</v>
      </c>
      <c r="F18" s="40">
        <v>532</v>
      </c>
      <c r="G18" s="38">
        <v>278131</v>
      </c>
      <c r="H18" s="39">
        <f t="shared" si="1"/>
        <v>13.5</v>
      </c>
      <c r="I18" s="37">
        <v>55</v>
      </c>
      <c r="J18" s="38">
        <v>6591</v>
      </c>
      <c r="K18" s="39">
        <f t="shared" si="2"/>
        <v>0.3</v>
      </c>
      <c r="L18" s="41">
        <f t="shared" si="3"/>
        <v>654</v>
      </c>
      <c r="M18" s="38">
        <f t="shared" si="3"/>
        <v>1890826</v>
      </c>
      <c r="N18" s="42">
        <f t="shared" si="4"/>
        <v>91.7</v>
      </c>
      <c r="O18" s="43" t="s">
        <v>20</v>
      </c>
    </row>
    <row r="19" spans="1:15" ht="17.25" customHeight="1">
      <c r="A19" s="44">
        <v>54</v>
      </c>
      <c r="B19" s="45">
        <v>2072352</v>
      </c>
      <c r="C19" s="46">
        <v>68</v>
      </c>
      <c r="D19" s="23">
        <v>1631453</v>
      </c>
      <c r="E19" s="47">
        <f t="shared" si="0"/>
        <v>78.7</v>
      </c>
      <c r="F19" s="48">
        <v>519</v>
      </c>
      <c r="G19" s="23">
        <v>277255</v>
      </c>
      <c r="H19" s="47">
        <f t="shared" si="1"/>
        <v>13.38</v>
      </c>
      <c r="I19" s="46">
        <v>50</v>
      </c>
      <c r="J19" s="23">
        <v>5908</v>
      </c>
      <c r="K19" s="47">
        <f t="shared" si="2"/>
        <v>0.3</v>
      </c>
      <c r="L19" s="22">
        <f t="shared" si="3"/>
        <v>637</v>
      </c>
      <c r="M19" s="23">
        <f t="shared" si="3"/>
        <v>1914616</v>
      </c>
      <c r="N19" s="49">
        <f t="shared" si="4"/>
        <v>92.4</v>
      </c>
      <c r="O19" s="25" t="s">
        <v>20</v>
      </c>
    </row>
    <row r="20" spans="1:15" ht="17.25" customHeight="1">
      <c r="A20" s="26">
        <v>55</v>
      </c>
      <c r="B20" s="27">
        <v>2082104</v>
      </c>
      <c r="C20" s="28">
        <v>69</v>
      </c>
      <c r="D20" s="29">
        <v>1651264</v>
      </c>
      <c r="E20" s="30">
        <f t="shared" si="0"/>
        <v>79.3</v>
      </c>
      <c r="F20" s="31">
        <v>510</v>
      </c>
      <c r="G20" s="29">
        <v>278294</v>
      </c>
      <c r="H20" s="30">
        <f t="shared" si="1"/>
        <v>13.37</v>
      </c>
      <c r="I20" s="28">
        <v>49</v>
      </c>
      <c r="J20" s="29">
        <v>5094</v>
      </c>
      <c r="K20" s="30">
        <f t="shared" si="2"/>
        <v>0.2</v>
      </c>
      <c r="L20" s="32">
        <f t="shared" si="3"/>
        <v>628</v>
      </c>
      <c r="M20" s="29">
        <f t="shared" si="3"/>
        <v>1934652</v>
      </c>
      <c r="N20" s="33">
        <f t="shared" si="4"/>
        <v>92.9</v>
      </c>
      <c r="O20" s="34" t="s">
        <v>19</v>
      </c>
    </row>
    <row r="21" spans="1:15" ht="17.25" customHeight="1">
      <c r="A21" s="26">
        <v>56</v>
      </c>
      <c r="B21" s="27">
        <v>2090638</v>
      </c>
      <c r="C21" s="28">
        <v>69</v>
      </c>
      <c r="D21" s="29">
        <v>1665848</v>
      </c>
      <c r="E21" s="30">
        <f t="shared" si="0"/>
        <v>79.7</v>
      </c>
      <c r="F21" s="31">
        <v>496</v>
      </c>
      <c r="G21" s="29">
        <v>280310</v>
      </c>
      <c r="H21" s="30">
        <f t="shared" si="1"/>
        <v>13.41</v>
      </c>
      <c r="I21" s="28">
        <v>44</v>
      </c>
      <c r="J21" s="29">
        <v>5812</v>
      </c>
      <c r="K21" s="30">
        <f t="shared" si="2"/>
        <v>0.3</v>
      </c>
      <c r="L21" s="32">
        <f t="shared" si="3"/>
        <v>609</v>
      </c>
      <c r="M21" s="29">
        <f t="shared" si="3"/>
        <v>1951970</v>
      </c>
      <c r="N21" s="33">
        <f t="shared" si="4"/>
        <v>93.4</v>
      </c>
      <c r="O21" s="34" t="s">
        <v>20</v>
      </c>
    </row>
    <row r="22" spans="1:15" ht="17.25" customHeight="1">
      <c r="A22" s="26">
        <v>57</v>
      </c>
      <c r="B22" s="27">
        <v>2098028</v>
      </c>
      <c r="C22" s="28">
        <v>69</v>
      </c>
      <c r="D22" s="29">
        <v>1685428</v>
      </c>
      <c r="E22" s="30">
        <f t="shared" si="0"/>
        <v>80.3</v>
      </c>
      <c r="F22" s="31">
        <v>499</v>
      </c>
      <c r="G22" s="29">
        <v>279658</v>
      </c>
      <c r="H22" s="30">
        <f t="shared" si="1"/>
        <v>13.33</v>
      </c>
      <c r="I22" s="28">
        <v>42</v>
      </c>
      <c r="J22" s="29">
        <v>5109</v>
      </c>
      <c r="K22" s="30">
        <f t="shared" si="2"/>
        <v>0.2</v>
      </c>
      <c r="L22" s="32">
        <f t="shared" si="3"/>
        <v>610</v>
      </c>
      <c r="M22" s="29">
        <f t="shared" si="3"/>
        <v>1970195</v>
      </c>
      <c r="N22" s="33">
        <f t="shared" si="4"/>
        <v>93.9</v>
      </c>
      <c r="O22" s="34" t="s">
        <v>20</v>
      </c>
    </row>
    <row r="23" spans="1:15" ht="17.25" customHeight="1">
      <c r="A23" s="35">
        <v>58</v>
      </c>
      <c r="B23" s="36">
        <v>2107027</v>
      </c>
      <c r="C23" s="37">
        <v>69</v>
      </c>
      <c r="D23" s="38">
        <v>1700639</v>
      </c>
      <c r="E23" s="39">
        <f t="shared" si="0"/>
        <v>80.7</v>
      </c>
      <c r="F23" s="40">
        <v>483</v>
      </c>
      <c r="G23" s="38">
        <v>279438</v>
      </c>
      <c r="H23" s="39">
        <f t="shared" si="1"/>
        <v>13.26</v>
      </c>
      <c r="I23" s="37">
        <v>41</v>
      </c>
      <c r="J23" s="38">
        <v>4860</v>
      </c>
      <c r="K23" s="39">
        <f t="shared" si="2"/>
        <v>0.2</v>
      </c>
      <c r="L23" s="41">
        <f t="shared" si="3"/>
        <v>593</v>
      </c>
      <c r="M23" s="38">
        <f t="shared" si="3"/>
        <v>1984937</v>
      </c>
      <c r="N23" s="42">
        <f t="shared" si="4"/>
        <v>94.2</v>
      </c>
      <c r="O23" s="43" t="s">
        <v>20</v>
      </c>
    </row>
    <row r="24" spans="1:15" ht="17.25" customHeight="1">
      <c r="A24" s="44">
        <v>59</v>
      </c>
      <c r="B24" s="45">
        <v>2116789</v>
      </c>
      <c r="C24" s="46">
        <v>69</v>
      </c>
      <c r="D24" s="23">
        <v>1716646</v>
      </c>
      <c r="E24" s="47">
        <f t="shared" si="0"/>
        <v>81.099999999999994</v>
      </c>
      <c r="F24" s="48">
        <v>481</v>
      </c>
      <c r="G24" s="23">
        <v>283616</v>
      </c>
      <c r="H24" s="47">
        <f t="shared" si="1"/>
        <v>13.4</v>
      </c>
      <c r="I24" s="46">
        <v>17</v>
      </c>
      <c r="J24" s="23">
        <v>4775</v>
      </c>
      <c r="K24" s="47">
        <f t="shared" si="2"/>
        <v>0.2</v>
      </c>
      <c r="L24" s="22">
        <f t="shared" si="3"/>
        <v>567</v>
      </c>
      <c r="M24" s="23">
        <f t="shared" si="3"/>
        <v>2005037</v>
      </c>
      <c r="N24" s="49">
        <f t="shared" si="4"/>
        <v>94.7</v>
      </c>
      <c r="O24" s="25" t="s">
        <v>21</v>
      </c>
    </row>
    <row r="25" spans="1:15" ht="17.25" customHeight="1">
      <c r="A25" s="26">
        <v>60</v>
      </c>
      <c r="B25" s="27">
        <v>2133866</v>
      </c>
      <c r="C25" s="28">
        <v>70</v>
      </c>
      <c r="D25" s="29">
        <v>1743878</v>
      </c>
      <c r="E25" s="30">
        <f t="shared" si="0"/>
        <v>81.7</v>
      </c>
      <c r="F25" s="31">
        <v>487</v>
      </c>
      <c r="G25" s="29">
        <v>281053</v>
      </c>
      <c r="H25" s="30">
        <f t="shared" si="1"/>
        <v>13.17</v>
      </c>
      <c r="I25" s="28">
        <v>14</v>
      </c>
      <c r="J25" s="29">
        <v>5401</v>
      </c>
      <c r="K25" s="30">
        <f t="shared" si="2"/>
        <v>0.3</v>
      </c>
      <c r="L25" s="32">
        <f t="shared" si="3"/>
        <v>571</v>
      </c>
      <c r="M25" s="29">
        <f t="shared" si="3"/>
        <v>2030332</v>
      </c>
      <c r="N25" s="33">
        <f t="shared" si="4"/>
        <v>95.1</v>
      </c>
      <c r="O25" s="34" t="s">
        <v>21</v>
      </c>
    </row>
    <row r="26" spans="1:15" ht="17.25" customHeight="1">
      <c r="A26" s="26">
        <v>61</v>
      </c>
      <c r="B26" s="27">
        <v>2141099</v>
      </c>
      <c r="C26" s="28">
        <v>70</v>
      </c>
      <c r="D26" s="29">
        <v>1757054</v>
      </c>
      <c r="E26" s="30">
        <f t="shared" si="0"/>
        <v>82.1</v>
      </c>
      <c r="F26" s="31">
        <v>488</v>
      </c>
      <c r="G26" s="29">
        <v>285833</v>
      </c>
      <c r="H26" s="30">
        <f t="shared" si="1"/>
        <v>13.35</v>
      </c>
      <c r="I26" s="28">
        <v>15</v>
      </c>
      <c r="J26" s="29">
        <v>5311</v>
      </c>
      <c r="K26" s="30">
        <f t="shared" si="2"/>
        <v>0.2</v>
      </c>
      <c r="L26" s="32">
        <f t="shared" si="3"/>
        <v>573</v>
      </c>
      <c r="M26" s="29">
        <f t="shared" si="3"/>
        <v>2048198</v>
      </c>
      <c r="N26" s="33">
        <f t="shared" si="4"/>
        <v>95.7</v>
      </c>
      <c r="O26" s="34" t="s">
        <v>21</v>
      </c>
    </row>
    <row r="27" spans="1:15" ht="17.25" customHeight="1">
      <c r="A27" s="26">
        <v>62</v>
      </c>
      <c r="B27" s="27">
        <v>2144764</v>
      </c>
      <c r="C27" s="28">
        <v>70</v>
      </c>
      <c r="D27" s="29">
        <v>1767524</v>
      </c>
      <c r="E27" s="30">
        <f t="shared" si="0"/>
        <v>82.4</v>
      </c>
      <c r="F27" s="31">
        <v>484</v>
      </c>
      <c r="G27" s="29">
        <v>282688</v>
      </c>
      <c r="H27" s="30">
        <f t="shared" si="1"/>
        <v>13.18</v>
      </c>
      <c r="I27" s="28">
        <v>14</v>
      </c>
      <c r="J27" s="29">
        <v>5343</v>
      </c>
      <c r="K27" s="30">
        <f t="shared" si="2"/>
        <v>0.2</v>
      </c>
      <c r="L27" s="32">
        <f t="shared" si="3"/>
        <v>568</v>
      </c>
      <c r="M27" s="29">
        <f t="shared" si="3"/>
        <v>2055555</v>
      </c>
      <c r="N27" s="33">
        <f t="shared" si="4"/>
        <v>95.8</v>
      </c>
      <c r="O27" s="34" t="s">
        <v>18</v>
      </c>
    </row>
    <row r="28" spans="1:15" ht="17.25" customHeight="1">
      <c r="A28" s="35">
        <v>63</v>
      </c>
      <c r="B28" s="36">
        <v>2148814</v>
      </c>
      <c r="C28" s="37">
        <v>70</v>
      </c>
      <c r="D28" s="38">
        <v>1779791</v>
      </c>
      <c r="E28" s="39">
        <f t="shared" si="0"/>
        <v>82.8</v>
      </c>
      <c r="F28" s="40">
        <v>481</v>
      </c>
      <c r="G28" s="38">
        <v>284353</v>
      </c>
      <c r="H28" s="39">
        <f t="shared" si="1"/>
        <v>13.23</v>
      </c>
      <c r="I28" s="37">
        <v>14</v>
      </c>
      <c r="J28" s="38">
        <v>4801</v>
      </c>
      <c r="K28" s="39">
        <f t="shared" si="2"/>
        <v>0.2</v>
      </c>
      <c r="L28" s="41">
        <f t="shared" si="3"/>
        <v>565</v>
      </c>
      <c r="M28" s="38">
        <f t="shared" si="3"/>
        <v>2068945</v>
      </c>
      <c r="N28" s="42">
        <f t="shared" si="4"/>
        <v>96.3</v>
      </c>
      <c r="O28" s="43" t="s">
        <v>18</v>
      </c>
    </row>
    <row r="29" spans="1:15" ht="17.25" customHeight="1">
      <c r="A29" s="44" t="s">
        <v>22</v>
      </c>
      <c r="B29" s="45">
        <v>2153377</v>
      </c>
      <c r="C29" s="46">
        <v>70</v>
      </c>
      <c r="D29" s="23">
        <v>1809482</v>
      </c>
      <c r="E29" s="47">
        <f t="shared" si="0"/>
        <v>84</v>
      </c>
      <c r="F29" s="48">
        <v>467</v>
      </c>
      <c r="G29" s="23">
        <v>274557</v>
      </c>
      <c r="H29" s="47">
        <f t="shared" si="1"/>
        <v>12.75</v>
      </c>
      <c r="I29" s="46">
        <v>14</v>
      </c>
      <c r="J29" s="23">
        <v>4581</v>
      </c>
      <c r="K29" s="47">
        <f t="shared" si="2"/>
        <v>0.2</v>
      </c>
      <c r="L29" s="22">
        <f t="shared" si="3"/>
        <v>551</v>
      </c>
      <c r="M29" s="23">
        <f t="shared" si="3"/>
        <v>2088620</v>
      </c>
      <c r="N29" s="49">
        <f t="shared" si="4"/>
        <v>97</v>
      </c>
      <c r="O29" s="25" t="s">
        <v>16</v>
      </c>
    </row>
    <row r="30" spans="1:15" ht="17.25" customHeight="1">
      <c r="A30" s="26">
        <v>2</v>
      </c>
      <c r="B30" s="27">
        <v>2153043</v>
      </c>
      <c r="C30" s="28">
        <v>70</v>
      </c>
      <c r="D30" s="29">
        <v>1820828</v>
      </c>
      <c r="E30" s="30">
        <f t="shared" si="0"/>
        <v>84.6</v>
      </c>
      <c r="F30" s="31">
        <v>458</v>
      </c>
      <c r="G30" s="29">
        <v>269401</v>
      </c>
      <c r="H30" s="30">
        <f t="shared" si="1"/>
        <v>12.51</v>
      </c>
      <c r="I30" s="28">
        <v>16</v>
      </c>
      <c r="J30" s="29">
        <v>4485</v>
      </c>
      <c r="K30" s="30">
        <f t="shared" si="2"/>
        <v>0.2</v>
      </c>
      <c r="L30" s="32">
        <f t="shared" si="3"/>
        <v>544</v>
      </c>
      <c r="M30" s="29">
        <f t="shared" si="3"/>
        <v>2094714</v>
      </c>
      <c r="N30" s="33">
        <f t="shared" si="4"/>
        <v>97.3</v>
      </c>
      <c r="O30" s="34" t="s">
        <v>16</v>
      </c>
    </row>
    <row r="31" spans="1:15" ht="17.25" customHeight="1">
      <c r="A31" s="26">
        <v>3</v>
      </c>
      <c r="B31" s="27">
        <v>2162328</v>
      </c>
      <c r="C31" s="28">
        <v>70</v>
      </c>
      <c r="D31" s="29">
        <v>1833033</v>
      </c>
      <c r="E31" s="30">
        <f t="shared" si="0"/>
        <v>84.8</v>
      </c>
      <c r="F31" s="31">
        <v>457</v>
      </c>
      <c r="G31" s="29">
        <v>267833</v>
      </c>
      <c r="H31" s="30">
        <f t="shared" si="1"/>
        <v>12.39</v>
      </c>
      <c r="I31" s="28">
        <v>14</v>
      </c>
      <c r="J31" s="29">
        <v>3996</v>
      </c>
      <c r="K31" s="30">
        <f t="shared" si="2"/>
        <v>0.2</v>
      </c>
      <c r="L31" s="32">
        <f t="shared" si="3"/>
        <v>541</v>
      </c>
      <c r="M31" s="29">
        <f t="shared" si="3"/>
        <v>2104862</v>
      </c>
      <c r="N31" s="33">
        <f t="shared" si="4"/>
        <v>97.3</v>
      </c>
      <c r="O31" s="34" t="s">
        <v>16</v>
      </c>
    </row>
    <row r="32" spans="1:15" ht="17.25" customHeight="1">
      <c r="A32" s="26">
        <v>4</v>
      </c>
      <c r="B32" s="27">
        <v>2168580</v>
      </c>
      <c r="C32" s="28">
        <v>69</v>
      </c>
      <c r="D32" s="29">
        <v>1840749</v>
      </c>
      <c r="E32" s="30">
        <f t="shared" si="0"/>
        <v>84.9</v>
      </c>
      <c r="F32" s="31">
        <v>458</v>
      </c>
      <c r="G32" s="29">
        <v>268389</v>
      </c>
      <c r="H32" s="30">
        <f t="shared" si="1"/>
        <v>12.38</v>
      </c>
      <c r="I32" s="28">
        <v>14</v>
      </c>
      <c r="J32" s="29">
        <v>4481</v>
      </c>
      <c r="K32" s="30">
        <f t="shared" si="2"/>
        <v>0.2</v>
      </c>
      <c r="L32" s="32">
        <f t="shared" si="3"/>
        <v>541</v>
      </c>
      <c r="M32" s="29">
        <f t="shared" si="3"/>
        <v>2113619</v>
      </c>
      <c r="N32" s="33">
        <f t="shared" si="4"/>
        <v>97.5</v>
      </c>
      <c r="O32" s="34">
        <v>13</v>
      </c>
    </row>
    <row r="33" spans="1:15" ht="17.25" customHeight="1">
      <c r="A33" s="35">
        <v>5</v>
      </c>
      <c r="B33" s="36">
        <v>2175653</v>
      </c>
      <c r="C33" s="37">
        <v>69</v>
      </c>
      <c r="D33" s="38">
        <v>1851849</v>
      </c>
      <c r="E33" s="39">
        <f t="shared" si="0"/>
        <v>85.1</v>
      </c>
      <c r="F33" s="40">
        <v>451</v>
      </c>
      <c r="G33" s="38">
        <v>270165</v>
      </c>
      <c r="H33" s="39">
        <f t="shared" si="1"/>
        <v>12.42</v>
      </c>
      <c r="I33" s="37">
        <v>10</v>
      </c>
      <c r="J33" s="38">
        <v>4186</v>
      </c>
      <c r="K33" s="39">
        <f t="shared" si="2"/>
        <v>0.2</v>
      </c>
      <c r="L33" s="41">
        <f t="shared" si="3"/>
        <v>530</v>
      </c>
      <c r="M33" s="38">
        <f t="shared" si="3"/>
        <v>2126200</v>
      </c>
      <c r="N33" s="42">
        <f t="shared" si="4"/>
        <v>97.7</v>
      </c>
      <c r="O33" s="43">
        <v>12</v>
      </c>
    </row>
    <row r="34" spans="1:15" ht="17.25" customHeight="1">
      <c r="A34" s="44">
        <v>6</v>
      </c>
      <c r="B34" s="45">
        <v>2187285</v>
      </c>
      <c r="C34" s="46">
        <v>69</v>
      </c>
      <c r="D34" s="23">
        <v>1871511</v>
      </c>
      <c r="E34" s="47">
        <f t="shared" si="0"/>
        <v>85.6</v>
      </c>
      <c r="F34" s="48">
        <v>442</v>
      </c>
      <c r="G34" s="23">
        <v>268316</v>
      </c>
      <c r="H34" s="47">
        <f t="shared" si="1"/>
        <v>12.27</v>
      </c>
      <c r="I34" s="46">
        <v>10</v>
      </c>
      <c r="J34" s="23">
        <v>3642</v>
      </c>
      <c r="K34" s="47">
        <f t="shared" si="2"/>
        <v>0.2</v>
      </c>
      <c r="L34" s="22">
        <f t="shared" si="3"/>
        <v>521</v>
      </c>
      <c r="M34" s="23">
        <f t="shared" si="3"/>
        <v>2143469</v>
      </c>
      <c r="N34" s="24">
        <f t="shared" si="4"/>
        <v>98</v>
      </c>
      <c r="O34" s="25">
        <v>12</v>
      </c>
    </row>
    <row r="35" spans="1:15" ht="17.25" customHeight="1">
      <c r="A35" s="26">
        <v>7</v>
      </c>
      <c r="B35" s="27">
        <v>2189866</v>
      </c>
      <c r="C35" s="28">
        <v>69</v>
      </c>
      <c r="D35" s="29">
        <v>1878667</v>
      </c>
      <c r="E35" s="30">
        <f t="shared" si="0"/>
        <v>85.8</v>
      </c>
      <c r="F35" s="31">
        <v>435</v>
      </c>
      <c r="G35" s="29">
        <v>266808</v>
      </c>
      <c r="H35" s="30">
        <f t="shared" si="1"/>
        <v>12.18</v>
      </c>
      <c r="I35" s="28">
        <v>11</v>
      </c>
      <c r="J35" s="29">
        <v>3622</v>
      </c>
      <c r="K35" s="30">
        <f t="shared" si="2"/>
        <v>0.2</v>
      </c>
      <c r="L35" s="32">
        <f t="shared" si="3"/>
        <v>515</v>
      </c>
      <c r="M35" s="29">
        <f t="shared" si="3"/>
        <v>2149097</v>
      </c>
      <c r="N35" s="33">
        <f t="shared" si="4"/>
        <v>98.1</v>
      </c>
      <c r="O35" s="34">
        <v>12</v>
      </c>
    </row>
    <row r="36" spans="1:15" ht="17.25" customHeight="1">
      <c r="A36" s="26">
        <v>8</v>
      </c>
      <c r="B36" s="27">
        <v>2196982</v>
      </c>
      <c r="C36" s="28">
        <v>69</v>
      </c>
      <c r="D36" s="29">
        <v>1885857</v>
      </c>
      <c r="E36" s="30">
        <f t="shared" si="0"/>
        <v>85.8</v>
      </c>
      <c r="F36" s="31">
        <v>433</v>
      </c>
      <c r="G36" s="29">
        <v>271069</v>
      </c>
      <c r="H36" s="30">
        <f>ROUND(G36/B36*100,2)+0.1</f>
        <v>12.44</v>
      </c>
      <c r="I36" s="28">
        <v>9</v>
      </c>
      <c r="J36" s="29">
        <v>3065</v>
      </c>
      <c r="K36" s="30">
        <f t="shared" si="2"/>
        <v>0.1</v>
      </c>
      <c r="L36" s="32">
        <f t="shared" si="3"/>
        <v>511</v>
      </c>
      <c r="M36" s="29">
        <f t="shared" si="3"/>
        <v>2159991</v>
      </c>
      <c r="N36" s="33">
        <f t="shared" si="4"/>
        <v>98.3</v>
      </c>
      <c r="O36" s="34">
        <v>12</v>
      </c>
    </row>
    <row r="37" spans="1:15" ht="17.25" customHeight="1">
      <c r="A37" s="26">
        <v>9</v>
      </c>
      <c r="B37" s="27">
        <v>2205758</v>
      </c>
      <c r="C37" s="28">
        <v>69</v>
      </c>
      <c r="D37" s="29">
        <v>1904630</v>
      </c>
      <c r="E37" s="30">
        <f t="shared" si="0"/>
        <v>86.3</v>
      </c>
      <c r="F37" s="31">
        <v>419</v>
      </c>
      <c r="G37" s="29">
        <v>261131</v>
      </c>
      <c r="H37" s="30">
        <f>ROUND(G37/B37*100,2)</f>
        <v>11.84</v>
      </c>
      <c r="I37" s="28">
        <v>14</v>
      </c>
      <c r="J37" s="29">
        <v>3310</v>
      </c>
      <c r="K37" s="30">
        <f t="shared" si="2"/>
        <v>0.2</v>
      </c>
      <c r="L37" s="32">
        <f t="shared" ref="L37:M48" si="5">C37+F37+I37</f>
        <v>502</v>
      </c>
      <c r="M37" s="29">
        <f t="shared" si="5"/>
        <v>2169071</v>
      </c>
      <c r="N37" s="33">
        <f t="shared" si="4"/>
        <v>98.3</v>
      </c>
      <c r="O37" s="34">
        <v>12</v>
      </c>
    </row>
    <row r="38" spans="1:15" ht="17.25" customHeight="1">
      <c r="A38" s="35">
        <v>10</v>
      </c>
      <c r="B38" s="36">
        <v>2209437</v>
      </c>
      <c r="C38" s="37">
        <v>69</v>
      </c>
      <c r="D38" s="38">
        <v>1910221</v>
      </c>
      <c r="E38" s="39">
        <f t="shared" si="0"/>
        <v>86.5</v>
      </c>
      <c r="F38" s="40">
        <v>408</v>
      </c>
      <c r="G38" s="38">
        <v>261191</v>
      </c>
      <c r="H38" s="39">
        <f>ROUND(G38/B38*100,2)+0.1</f>
        <v>11.92</v>
      </c>
      <c r="I38" s="37">
        <v>13</v>
      </c>
      <c r="J38" s="38">
        <v>3674</v>
      </c>
      <c r="K38" s="39">
        <f t="shared" si="2"/>
        <v>0.2</v>
      </c>
      <c r="L38" s="41">
        <f t="shared" si="5"/>
        <v>490</v>
      </c>
      <c r="M38" s="38">
        <f t="shared" si="5"/>
        <v>2175086</v>
      </c>
      <c r="N38" s="42">
        <f t="shared" si="4"/>
        <v>98.4</v>
      </c>
      <c r="O38" s="43">
        <v>12</v>
      </c>
    </row>
    <row r="39" spans="1:15" ht="17.25" customHeight="1">
      <c r="A39" s="44">
        <v>11</v>
      </c>
      <c r="B39" s="45">
        <v>2215163</v>
      </c>
      <c r="C39" s="46">
        <v>69</v>
      </c>
      <c r="D39" s="23">
        <v>1920146</v>
      </c>
      <c r="E39" s="47">
        <f t="shared" si="0"/>
        <v>86.7</v>
      </c>
      <c r="F39" s="48">
        <v>398</v>
      </c>
      <c r="G39" s="23">
        <v>259504</v>
      </c>
      <c r="H39" s="47">
        <f>ROUND(G39/B39*100,2)+0.1</f>
        <v>11.81</v>
      </c>
      <c r="I39" s="46">
        <v>12</v>
      </c>
      <c r="J39" s="23">
        <v>3160</v>
      </c>
      <c r="K39" s="47">
        <f t="shared" si="2"/>
        <v>0.1</v>
      </c>
      <c r="L39" s="22">
        <f t="shared" si="5"/>
        <v>479</v>
      </c>
      <c r="M39" s="23">
        <f t="shared" si="5"/>
        <v>2182810</v>
      </c>
      <c r="N39" s="49">
        <f t="shared" si="4"/>
        <v>98.5</v>
      </c>
      <c r="O39" s="25">
        <v>12</v>
      </c>
    </row>
    <row r="40" spans="1:15" s="59" customFormat="1" ht="17.25" customHeight="1">
      <c r="A40" s="50">
        <v>12</v>
      </c>
      <c r="B40" s="51">
        <v>2213228</v>
      </c>
      <c r="C40" s="52">
        <v>69</v>
      </c>
      <c r="D40" s="53">
        <v>1926521</v>
      </c>
      <c r="E40" s="54">
        <f t="shared" si="0"/>
        <v>87</v>
      </c>
      <c r="F40" s="55">
        <v>387</v>
      </c>
      <c r="G40" s="53">
        <v>253609</v>
      </c>
      <c r="H40" s="54">
        <f t="shared" ref="H40:H48" si="6">ROUND(G40/B40*100,2)</f>
        <v>11.46</v>
      </c>
      <c r="I40" s="52">
        <v>11</v>
      </c>
      <c r="J40" s="53">
        <v>3319</v>
      </c>
      <c r="K40" s="54">
        <f t="shared" si="2"/>
        <v>0.1</v>
      </c>
      <c r="L40" s="56">
        <f t="shared" si="5"/>
        <v>467</v>
      </c>
      <c r="M40" s="53">
        <f t="shared" si="5"/>
        <v>2183449</v>
      </c>
      <c r="N40" s="57">
        <f t="shared" si="4"/>
        <v>98.7</v>
      </c>
      <c r="O40" s="58">
        <v>12</v>
      </c>
    </row>
    <row r="41" spans="1:15" s="59" customFormat="1" ht="17.25" customHeight="1">
      <c r="A41" s="50">
        <v>13</v>
      </c>
      <c r="B41" s="51">
        <v>2209336</v>
      </c>
      <c r="C41" s="52">
        <v>69</v>
      </c>
      <c r="D41" s="53">
        <v>1929889</v>
      </c>
      <c r="E41" s="54">
        <f t="shared" si="0"/>
        <v>87.4</v>
      </c>
      <c r="F41" s="55">
        <v>379</v>
      </c>
      <c r="G41" s="53">
        <v>247963</v>
      </c>
      <c r="H41" s="54">
        <f t="shared" si="6"/>
        <v>11.22</v>
      </c>
      <c r="I41" s="52">
        <v>12</v>
      </c>
      <c r="J41" s="53">
        <v>3785</v>
      </c>
      <c r="K41" s="54">
        <f t="shared" si="2"/>
        <v>0.2</v>
      </c>
      <c r="L41" s="56">
        <f t="shared" si="5"/>
        <v>460</v>
      </c>
      <c r="M41" s="53">
        <f t="shared" si="5"/>
        <v>2181637</v>
      </c>
      <c r="N41" s="57">
        <f t="shared" si="4"/>
        <v>98.7</v>
      </c>
      <c r="O41" s="58">
        <v>12</v>
      </c>
    </row>
    <row r="42" spans="1:15" s="59" customFormat="1" ht="17.25" customHeight="1">
      <c r="A42" s="50">
        <v>14</v>
      </c>
      <c r="B42" s="51">
        <v>2210178</v>
      </c>
      <c r="C42" s="52">
        <v>69</v>
      </c>
      <c r="D42" s="53">
        <v>1932724</v>
      </c>
      <c r="E42" s="54">
        <f t="shared" si="0"/>
        <v>87.4</v>
      </c>
      <c r="F42" s="55">
        <v>369</v>
      </c>
      <c r="G42" s="53">
        <v>244373</v>
      </c>
      <c r="H42" s="54">
        <f t="shared" si="6"/>
        <v>11.06</v>
      </c>
      <c r="I42" s="52">
        <v>29</v>
      </c>
      <c r="J42" s="53">
        <v>5173</v>
      </c>
      <c r="K42" s="54">
        <f t="shared" si="2"/>
        <v>0.2</v>
      </c>
      <c r="L42" s="56">
        <f t="shared" si="5"/>
        <v>467</v>
      </c>
      <c r="M42" s="53">
        <f t="shared" si="5"/>
        <v>2182270</v>
      </c>
      <c r="N42" s="57">
        <f t="shared" si="4"/>
        <v>98.7</v>
      </c>
      <c r="O42" s="58">
        <v>12</v>
      </c>
    </row>
    <row r="43" spans="1:15" s="59" customFormat="1" ht="17.25" customHeight="1">
      <c r="A43" s="60">
        <v>15</v>
      </c>
      <c r="B43" s="61">
        <v>2210256</v>
      </c>
      <c r="C43" s="62">
        <v>69</v>
      </c>
      <c r="D43" s="63">
        <v>1938282</v>
      </c>
      <c r="E43" s="64">
        <f t="shared" si="0"/>
        <v>87.7</v>
      </c>
      <c r="F43" s="65">
        <v>362</v>
      </c>
      <c r="G43" s="63">
        <v>241514</v>
      </c>
      <c r="H43" s="64">
        <f t="shared" si="6"/>
        <v>10.93</v>
      </c>
      <c r="I43" s="62">
        <v>37</v>
      </c>
      <c r="J43" s="63">
        <v>5417</v>
      </c>
      <c r="K43" s="64">
        <f t="shared" si="2"/>
        <v>0.2</v>
      </c>
      <c r="L43" s="66">
        <f t="shared" si="5"/>
        <v>468</v>
      </c>
      <c r="M43" s="63">
        <f t="shared" si="5"/>
        <v>2185213</v>
      </c>
      <c r="N43" s="67">
        <f t="shared" si="4"/>
        <v>98.9</v>
      </c>
      <c r="O43" s="68">
        <v>12</v>
      </c>
    </row>
    <row r="44" spans="1:15" s="59" customFormat="1" ht="17.25" customHeight="1">
      <c r="A44" s="69">
        <v>16</v>
      </c>
      <c r="B44" s="70">
        <v>2203835</v>
      </c>
      <c r="C44" s="71">
        <v>68</v>
      </c>
      <c r="D44" s="72">
        <v>1952657</v>
      </c>
      <c r="E44" s="73">
        <f t="shared" si="0"/>
        <v>88.6</v>
      </c>
      <c r="F44" s="74">
        <v>346</v>
      </c>
      <c r="G44" s="72">
        <v>221645</v>
      </c>
      <c r="H44" s="73">
        <f t="shared" si="6"/>
        <v>10.06</v>
      </c>
      <c r="I44" s="71">
        <v>41</v>
      </c>
      <c r="J44" s="72">
        <v>4944</v>
      </c>
      <c r="K44" s="73">
        <f t="shared" si="2"/>
        <v>0.2</v>
      </c>
      <c r="L44" s="75">
        <f t="shared" si="5"/>
        <v>455</v>
      </c>
      <c r="M44" s="72">
        <f t="shared" si="5"/>
        <v>2179246</v>
      </c>
      <c r="N44" s="76">
        <f t="shared" si="4"/>
        <v>98.9</v>
      </c>
      <c r="O44" s="77">
        <v>12</v>
      </c>
    </row>
    <row r="45" spans="1:15" s="59" customFormat="1" ht="17.25" customHeight="1">
      <c r="A45" s="78">
        <v>17</v>
      </c>
      <c r="B45" s="51">
        <v>2186449</v>
      </c>
      <c r="C45" s="52">
        <v>67</v>
      </c>
      <c r="D45" s="53">
        <v>1938148</v>
      </c>
      <c r="E45" s="54">
        <f t="shared" si="0"/>
        <v>88.6</v>
      </c>
      <c r="F45" s="55">
        <v>339</v>
      </c>
      <c r="G45" s="53">
        <v>218666</v>
      </c>
      <c r="H45" s="54">
        <f>ROUND(G45/B45*100,2)</f>
        <v>10</v>
      </c>
      <c r="I45" s="52">
        <v>44</v>
      </c>
      <c r="J45" s="53">
        <v>4929</v>
      </c>
      <c r="K45" s="54">
        <f t="shared" si="2"/>
        <v>0.2</v>
      </c>
      <c r="L45" s="56">
        <f t="shared" si="5"/>
        <v>450</v>
      </c>
      <c r="M45" s="53">
        <f t="shared" si="5"/>
        <v>2161743</v>
      </c>
      <c r="N45" s="57">
        <f t="shared" si="4"/>
        <v>98.9</v>
      </c>
      <c r="O45" s="58">
        <v>13</v>
      </c>
    </row>
    <row r="46" spans="1:15" s="59" customFormat="1" ht="17.25" customHeight="1">
      <c r="A46" s="50">
        <v>18</v>
      </c>
      <c r="B46" s="51">
        <v>2179665</v>
      </c>
      <c r="C46" s="52">
        <v>67</v>
      </c>
      <c r="D46" s="53">
        <v>1935706</v>
      </c>
      <c r="E46" s="54">
        <f t="shared" si="0"/>
        <v>88.8</v>
      </c>
      <c r="F46" s="55">
        <v>335</v>
      </c>
      <c r="G46" s="53">
        <v>215332</v>
      </c>
      <c r="H46" s="54">
        <f>ROUND(G46/B46*100,2)</f>
        <v>9.8800000000000008</v>
      </c>
      <c r="I46" s="52">
        <v>53</v>
      </c>
      <c r="J46" s="53">
        <v>4948</v>
      </c>
      <c r="K46" s="54">
        <f t="shared" si="2"/>
        <v>0.2</v>
      </c>
      <c r="L46" s="56">
        <f>C46+F46+I46</f>
        <v>455</v>
      </c>
      <c r="M46" s="53">
        <f>D46+G46+J46</f>
        <v>2155986</v>
      </c>
      <c r="N46" s="57">
        <f t="shared" si="4"/>
        <v>98.9</v>
      </c>
      <c r="O46" s="58">
        <v>13</v>
      </c>
    </row>
    <row r="47" spans="1:15" s="59" customFormat="1" ht="17.25" customHeight="1">
      <c r="A47" s="50">
        <v>19</v>
      </c>
      <c r="B47" s="51">
        <v>2172282</v>
      </c>
      <c r="C47" s="52">
        <v>66</v>
      </c>
      <c r="D47" s="53">
        <v>1929696</v>
      </c>
      <c r="E47" s="54">
        <f t="shared" si="0"/>
        <v>88.8</v>
      </c>
      <c r="F47" s="55">
        <v>317</v>
      </c>
      <c r="G47" s="53">
        <v>212960</v>
      </c>
      <c r="H47" s="54">
        <f>ROUND(G47/B47*100,2)</f>
        <v>9.8000000000000007</v>
      </c>
      <c r="I47" s="52">
        <v>53</v>
      </c>
      <c r="J47" s="53">
        <v>4415</v>
      </c>
      <c r="K47" s="54">
        <f t="shared" si="2"/>
        <v>0.2</v>
      </c>
      <c r="L47" s="56">
        <f>C47+F47+I47</f>
        <v>436</v>
      </c>
      <c r="M47" s="53">
        <f>D47+G47+J47</f>
        <v>2147071</v>
      </c>
      <c r="N47" s="57">
        <f t="shared" si="4"/>
        <v>98.8</v>
      </c>
      <c r="O47" s="58">
        <v>15</v>
      </c>
    </row>
    <row r="48" spans="1:15" s="59" customFormat="1" ht="17.25" customHeight="1">
      <c r="A48" s="79">
        <v>20</v>
      </c>
      <c r="B48" s="80">
        <v>2162260</v>
      </c>
      <c r="C48" s="81">
        <v>66</v>
      </c>
      <c r="D48" s="82">
        <v>1923064</v>
      </c>
      <c r="E48" s="83">
        <f t="shared" si="0"/>
        <v>88.9</v>
      </c>
      <c r="F48" s="84">
        <v>310</v>
      </c>
      <c r="G48" s="82">
        <v>208875</v>
      </c>
      <c r="H48" s="83">
        <f t="shared" si="6"/>
        <v>9.66</v>
      </c>
      <c r="I48" s="81">
        <v>56</v>
      </c>
      <c r="J48" s="82">
        <v>4457</v>
      </c>
      <c r="K48" s="83">
        <f t="shared" si="2"/>
        <v>0.2</v>
      </c>
      <c r="L48" s="85">
        <f t="shared" si="5"/>
        <v>432</v>
      </c>
      <c r="M48" s="82">
        <f t="shared" si="5"/>
        <v>2136396</v>
      </c>
      <c r="N48" s="86">
        <f t="shared" si="4"/>
        <v>98.8</v>
      </c>
      <c r="O48" s="87">
        <v>17</v>
      </c>
    </row>
    <row r="49" spans="1:15" s="59" customFormat="1" ht="17.25" customHeight="1">
      <c r="A49" s="88">
        <v>21</v>
      </c>
      <c r="B49" s="89">
        <v>2150758</v>
      </c>
      <c r="C49" s="90">
        <v>66</v>
      </c>
      <c r="D49" s="91">
        <v>1914770</v>
      </c>
      <c r="E49" s="92">
        <f>ROUND(D49/B49*100,1)</f>
        <v>89</v>
      </c>
      <c r="F49" s="93">
        <v>291</v>
      </c>
      <c r="G49" s="91">
        <v>205585</v>
      </c>
      <c r="H49" s="92">
        <f>ROUND(G49/B49*100,2)</f>
        <v>9.56</v>
      </c>
      <c r="I49" s="90">
        <v>57</v>
      </c>
      <c r="J49" s="91">
        <v>2451</v>
      </c>
      <c r="K49" s="92">
        <f>ROUND(J49/B49*100,1)</f>
        <v>0.1</v>
      </c>
      <c r="L49" s="94">
        <f>C49+F49+I49</f>
        <v>414</v>
      </c>
      <c r="M49" s="91">
        <f>D49+G49+J49</f>
        <v>2122806</v>
      </c>
      <c r="N49" s="95">
        <f>ROUND(M49/B49*100,1)</f>
        <v>98.7</v>
      </c>
      <c r="O49" s="96">
        <v>17</v>
      </c>
    </row>
    <row r="50" spans="1:15" s="59" customFormat="1" ht="17.25" customHeight="1">
      <c r="A50" s="97">
        <v>22</v>
      </c>
      <c r="B50" s="98">
        <v>2142797</v>
      </c>
      <c r="C50" s="99">
        <v>66</v>
      </c>
      <c r="D50" s="100">
        <v>1913094</v>
      </c>
      <c r="E50" s="101">
        <f>ROUND(D50/B50*100,1)</f>
        <v>89.3</v>
      </c>
      <c r="F50" s="102">
        <v>288</v>
      </c>
      <c r="G50" s="100">
        <v>201904</v>
      </c>
      <c r="H50" s="101">
        <f>ROUND(G50/B50*100,2)</f>
        <v>9.42</v>
      </c>
      <c r="I50" s="103">
        <v>57</v>
      </c>
      <c r="J50" s="100">
        <v>2588</v>
      </c>
      <c r="K50" s="101">
        <f>ROUND(J50/B50*100,1)</f>
        <v>0.1</v>
      </c>
      <c r="L50" s="104">
        <f>C50+F50+I50</f>
        <v>411</v>
      </c>
      <c r="M50" s="100">
        <f>D50+G50+J50</f>
        <v>2117586</v>
      </c>
      <c r="N50" s="105">
        <f>ROUND(M50/B50*100,1)</f>
        <v>98.8</v>
      </c>
      <c r="O50" s="106">
        <v>17</v>
      </c>
    </row>
    <row r="51" spans="1:15" s="59" customFormat="1" ht="17.25" customHeight="1">
      <c r="A51" s="107">
        <v>23</v>
      </c>
      <c r="B51" s="108">
        <v>2133183</v>
      </c>
      <c r="C51" s="109">
        <v>66</v>
      </c>
      <c r="D51" s="110">
        <v>1912534</v>
      </c>
      <c r="E51" s="111">
        <v>89.7</v>
      </c>
      <c r="F51" s="112">
        <v>270</v>
      </c>
      <c r="G51" s="110">
        <v>193690</v>
      </c>
      <c r="H51" s="111">
        <v>9.08</v>
      </c>
      <c r="I51" s="109">
        <v>60</v>
      </c>
      <c r="J51" s="110">
        <v>2858</v>
      </c>
      <c r="K51" s="111">
        <v>0.1</v>
      </c>
      <c r="L51" s="113">
        <f>C51+F51+I51</f>
        <v>396</v>
      </c>
      <c r="M51" s="110">
        <v>2109082</v>
      </c>
      <c r="N51" s="114">
        <v>98.9</v>
      </c>
      <c r="O51" s="115">
        <v>16</v>
      </c>
    </row>
    <row r="52" spans="1:15" s="59" customFormat="1" ht="17.25" customHeight="1">
      <c r="A52" s="116">
        <v>24</v>
      </c>
      <c r="B52" s="117">
        <v>2119212</v>
      </c>
      <c r="C52" s="118">
        <v>64</v>
      </c>
      <c r="D52" s="119">
        <v>1903637</v>
      </c>
      <c r="E52" s="120">
        <v>89.8</v>
      </c>
      <c r="F52" s="121">
        <v>267</v>
      </c>
      <c r="G52" s="119">
        <v>189905</v>
      </c>
      <c r="H52" s="120">
        <v>8.9600000000000009</v>
      </c>
      <c r="I52" s="118">
        <v>60</v>
      </c>
      <c r="J52" s="122">
        <v>2151</v>
      </c>
      <c r="K52" s="123">
        <v>0.1</v>
      </c>
      <c r="L52" s="124">
        <f>C52+F52+I52</f>
        <v>391</v>
      </c>
      <c r="M52" s="119">
        <v>2095693</v>
      </c>
      <c r="N52" s="125">
        <v>98.9</v>
      </c>
      <c r="O52" s="126">
        <v>17</v>
      </c>
    </row>
    <row r="53" spans="1:15" s="59" customFormat="1" ht="17.25" customHeight="1">
      <c r="A53" s="127">
        <v>25</v>
      </c>
      <c r="B53" s="128">
        <v>2107892</v>
      </c>
      <c r="C53" s="129">
        <v>64</v>
      </c>
      <c r="D53" s="130">
        <v>1899915</v>
      </c>
      <c r="E53" s="131">
        <f>ROUND(D53/B53*100,1)</f>
        <v>90.1</v>
      </c>
      <c r="F53" s="132">
        <v>254</v>
      </c>
      <c r="G53" s="130">
        <v>182568</v>
      </c>
      <c r="H53" s="131">
        <f>ROUND(G53/B53*100,2)</f>
        <v>8.66</v>
      </c>
      <c r="I53" s="129">
        <v>59</v>
      </c>
      <c r="J53" s="133">
        <v>1659</v>
      </c>
      <c r="K53" s="134">
        <f>ROUND(J53/B53*100,1)</f>
        <v>0.1</v>
      </c>
      <c r="L53" s="135">
        <f>C53+F53+I53</f>
        <v>377</v>
      </c>
      <c r="M53" s="130">
        <f>D53+G53+J53</f>
        <v>2084142</v>
      </c>
      <c r="N53" s="136">
        <f>ROUND(M53/B53*100,1)</f>
        <v>98.9</v>
      </c>
      <c r="O53" s="137">
        <v>17</v>
      </c>
    </row>
    <row r="54" spans="1:15" s="59" customFormat="1" ht="17.25" customHeight="1">
      <c r="A54" s="127">
        <v>26</v>
      </c>
      <c r="B54" s="128">
        <v>2096051</v>
      </c>
      <c r="C54" s="129">
        <v>65</v>
      </c>
      <c r="D54" s="130">
        <v>1909023</v>
      </c>
      <c r="E54" s="131">
        <v>91.1</v>
      </c>
      <c r="F54" s="132">
        <v>241</v>
      </c>
      <c r="G54" s="130">
        <v>161588</v>
      </c>
      <c r="H54" s="131">
        <v>7.71</v>
      </c>
      <c r="I54" s="129">
        <v>63</v>
      </c>
      <c r="J54" s="133">
        <v>1809</v>
      </c>
      <c r="K54" s="134">
        <v>0.1</v>
      </c>
      <c r="L54" s="135">
        <v>369</v>
      </c>
      <c r="M54" s="130">
        <v>2072420</v>
      </c>
      <c r="N54" s="136">
        <v>98.9</v>
      </c>
      <c r="O54" s="137">
        <v>19</v>
      </c>
    </row>
    <row r="55" spans="1:15" s="59" customFormat="1" ht="17.25" customHeight="1">
      <c r="A55" s="127">
        <v>27</v>
      </c>
      <c r="B55" s="128">
        <v>2086023</v>
      </c>
      <c r="C55" s="129">
        <v>65</v>
      </c>
      <c r="D55" s="130">
        <v>1905647</v>
      </c>
      <c r="E55" s="131">
        <f>ROUND(D55/B55*100,1)</f>
        <v>91.4</v>
      </c>
      <c r="F55" s="132">
        <v>222</v>
      </c>
      <c r="G55" s="130">
        <v>154035</v>
      </c>
      <c r="H55" s="131">
        <f>ROUND(G55/B55*100,2)</f>
        <v>7.38</v>
      </c>
      <c r="I55" s="129">
        <v>63</v>
      </c>
      <c r="J55" s="133">
        <v>2081</v>
      </c>
      <c r="K55" s="134">
        <f>ROUND(J55/B55*100,1)</f>
        <v>0.1</v>
      </c>
      <c r="L55" s="135">
        <f>C55+F55+I55</f>
        <v>350</v>
      </c>
      <c r="M55" s="130">
        <f>D55+G55+J55</f>
        <v>2061763</v>
      </c>
      <c r="N55" s="136">
        <f>ROUND(M55/B55*100,1)</f>
        <v>98.8</v>
      </c>
      <c r="O55" s="137">
        <v>18</v>
      </c>
    </row>
    <row r="56" spans="1:15" s="59" customFormat="1" ht="17.25" customHeight="1">
      <c r="A56" s="138">
        <v>28</v>
      </c>
      <c r="B56" s="140">
        <v>2076122</v>
      </c>
      <c r="C56" s="141">
        <v>62</v>
      </c>
      <c r="D56" s="142">
        <v>1900262</v>
      </c>
      <c r="E56" s="143">
        <f>ROUND(D56/B56*100,1)</f>
        <v>91.5</v>
      </c>
      <c r="F56" s="144">
        <v>216</v>
      </c>
      <c r="G56" s="142">
        <v>151031</v>
      </c>
      <c r="H56" s="143">
        <f>ROUND(G56/B56*100,2)</f>
        <v>7.27</v>
      </c>
      <c r="I56" s="141">
        <v>64</v>
      </c>
      <c r="J56" s="145">
        <v>1864</v>
      </c>
      <c r="K56" s="146">
        <f>ROUND(J56/B56*100,1)</f>
        <v>0.1</v>
      </c>
      <c r="L56" s="147">
        <f>C56+F56+I56</f>
        <v>342</v>
      </c>
      <c r="M56" s="142">
        <f>D56+G56+J56</f>
        <v>2053157</v>
      </c>
      <c r="N56" s="148">
        <f>ROUND(M56/B56*100,1)</f>
        <v>98.9</v>
      </c>
      <c r="O56" s="159">
        <v>21</v>
      </c>
    </row>
    <row r="57" spans="1:15" ht="14.1" customHeight="1">
      <c r="A57" s="139" t="s">
        <v>23</v>
      </c>
    </row>
    <row r="58" spans="1:15" ht="14.1" customHeight="1">
      <c r="A58" s="139" t="s">
        <v>24</v>
      </c>
    </row>
  </sheetData>
  <mergeCells count="6">
    <mergeCell ref="L3:O3"/>
    <mergeCell ref="A3:A4"/>
    <mergeCell ref="B3:B4"/>
    <mergeCell ref="C3:E3"/>
    <mergeCell ref="F3:H3"/>
    <mergeCell ref="I3:K3"/>
  </mergeCells>
  <phoneticPr fontId="3"/>
  <printOptions horizontalCentered="1" gridLinesSet="0"/>
  <pageMargins left="0.98425196850393704" right="0.16" top="0.39370078740157483" bottom="0.38" header="0" footer="0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28</vt:lpstr>
      <vt:lpstr>'28'!Print_Area</vt:lpstr>
      <vt:lpstr>印刷範囲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2017-03-16T06:13:27Z</dcterms:created>
  <dcterms:modified xsi:type="dcterms:W3CDTF">2018-03-13T00:01:57Z</dcterms:modified>
</cp:coreProperties>
</file>