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20" sheetId="2" r:id="rId1"/>
  </sheets>
  <definedNames>
    <definedName name="_xlnm._FilterDatabase" localSheetId="0" hidden="1">'27-20'!$A$76:$BZ$76</definedName>
    <definedName name="Export" localSheetId="0">'27-20'!$A$6:$C$81</definedName>
    <definedName name="Export_1" localSheetId="0">'27-20'!#REF!</definedName>
    <definedName name="Export_2" localSheetId="0">'27-20'!#REF!</definedName>
    <definedName name="Export_3" localSheetId="0">'27-20'!#REF!</definedName>
    <definedName name="Export_4" localSheetId="0">'27-20'!#REF!</definedName>
    <definedName name="Export_5" localSheetId="0">'27-20'!$U$6:$W$81</definedName>
    <definedName name="Export_6" localSheetId="0">'27-20'!$AO$6:$AQ$81</definedName>
    <definedName name="Export_7" localSheetId="0">'27-20'!$BI$6:$BK$81</definedName>
    <definedName name="_xlnm.Print_Area" localSheetId="0">'27-20'!$A$1:$BZ$80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78" i="2" l="1"/>
  <c r="BZ77" i="2"/>
  <c r="BZ70" i="2"/>
  <c r="AT80" i="2"/>
  <c r="AT79" i="2"/>
  <c r="AT78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H80" i="2"/>
  <c r="BG80" i="2"/>
  <c r="BF80" i="2"/>
  <c r="BE80" i="2"/>
  <c r="BD80" i="2"/>
  <c r="BC80" i="2"/>
  <c r="BB80" i="2"/>
  <c r="AX80" i="2"/>
  <c r="AS80" i="2"/>
  <c r="AR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H79" i="2"/>
  <c r="BG79" i="2"/>
  <c r="BF79" i="2"/>
  <c r="BE79" i="2"/>
  <c r="BD79" i="2"/>
  <c r="BC79" i="2"/>
  <c r="BB79" i="2"/>
  <c r="AX79" i="2"/>
  <c r="AS79" i="2"/>
  <c r="AR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H78" i="2"/>
  <c r="BG78" i="2"/>
  <c r="BF78" i="2"/>
  <c r="BE78" i="2"/>
  <c r="BD78" i="2"/>
  <c r="BC78" i="2"/>
  <c r="BB78" i="2"/>
  <c r="AX78" i="2"/>
  <c r="AS78" i="2"/>
  <c r="AR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BZ76" i="2"/>
  <c r="BZ75" i="2"/>
  <c r="BZ74" i="2"/>
  <c r="BZ73" i="2"/>
  <c r="BZ72" i="2"/>
  <c r="BZ71" i="2"/>
  <c r="BZ69" i="2"/>
  <c r="BZ68" i="2"/>
  <c r="BZ67" i="2"/>
  <c r="BZ66" i="2"/>
  <c r="BZ65" i="2"/>
  <c r="BZ64" i="2"/>
  <c r="BZ63" i="2"/>
  <c r="BZ62" i="2"/>
  <c r="BZ61" i="2"/>
  <c r="BZ60" i="2"/>
  <c r="BZ59" i="2"/>
  <c r="BZ58" i="2"/>
  <c r="BZ57" i="2"/>
  <c r="BZ56" i="2"/>
  <c r="BZ55" i="2"/>
  <c r="BZ54" i="2"/>
  <c r="BZ53" i="2"/>
  <c r="BZ52" i="2"/>
  <c r="BZ51" i="2"/>
  <c r="BZ50" i="2"/>
  <c r="BZ49" i="2"/>
  <c r="BZ48" i="2"/>
  <c r="BZ47" i="2"/>
  <c r="BZ46" i="2"/>
  <c r="BZ45" i="2"/>
  <c r="BZ44" i="2"/>
  <c r="BZ43" i="2"/>
  <c r="BZ42" i="2"/>
  <c r="BZ41" i="2"/>
  <c r="BZ40" i="2"/>
  <c r="BZ39" i="2"/>
  <c r="BZ38" i="2"/>
  <c r="BZ37" i="2"/>
  <c r="BZ36" i="2"/>
  <c r="BZ35" i="2"/>
  <c r="BZ34" i="2"/>
  <c r="BZ33" i="2"/>
  <c r="BZ32" i="2"/>
  <c r="BZ31" i="2"/>
  <c r="BZ30" i="2"/>
  <c r="BZ29" i="2"/>
  <c r="BZ28" i="2"/>
  <c r="BZ27" i="2"/>
  <c r="BZ26" i="2"/>
  <c r="BZ25" i="2"/>
  <c r="BZ24" i="2"/>
  <c r="BZ23" i="2"/>
  <c r="BZ22" i="2"/>
  <c r="BZ21" i="2"/>
  <c r="BZ20" i="2"/>
  <c r="BZ19" i="2"/>
  <c r="BZ18" i="2"/>
  <c r="BZ17" i="2"/>
  <c r="BZ16" i="2"/>
  <c r="BZ15" i="2"/>
  <c r="BZ14" i="2"/>
  <c r="BZ13" i="2"/>
  <c r="BZ12" i="2"/>
  <c r="BZ11" i="2"/>
  <c r="BZ10" i="2"/>
  <c r="BZ9" i="2"/>
  <c r="BZ8" i="2"/>
  <c r="BZ80" i="2" s="1"/>
  <c r="BZ7" i="2"/>
  <c r="BZ6" i="2"/>
  <c r="BZ79" i="2" l="1"/>
</calcChain>
</file>

<file path=xl/connections.xml><?xml version="1.0" encoding="utf-8"?>
<connections xmlns="http://schemas.openxmlformats.org/spreadsheetml/2006/main">
  <connection id="1" name="Export1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xport2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xport3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Export4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<sst xmlns="http://schemas.openxmlformats.org/spreadsheetml/2006/main" count="429" uniqueCount="168">
  <si>
    <t>分水458計上</t>
    <rPh sb="0" eb="2">
      <t>ブンスイ</t>
    </rPh>
    <rPh sb="5" eb="7">
      <t>ケイジョウ</t>
    </rPh>
    <phoneticPr fontId="4"/>
  </si>
  <si>
    <t>分水70</t>
    <rPh sb="0" eb="1">
      <t>ブン</t>
    </rPh>
    <rPh sb="1" eb="2">
      <t>ミズ</t>
    </rPh>
    <phoneticPr fontId="4"/>
  </si>
  <si>
    <t>分水209</t>
    <rPh sb="0" eb="2">
      <t>ブンスイ</t>
    </rPh>
    <phoneticPr fontId="4"/>
  </si>
  <si>
    <t>分水4</t>
    <rPh sb="0" eb="2">
      <t>ブンスイ</t>
    </rPh>
    <phoneticPr fontId="4"/>
  </si>
  <si>
    <t>分水114</t>
    <rPh sb="0" eb="2">
      <t>ブンスイ</t>
    </rPh>
    <phoneticPr fontId="4"/>
  </si>
  <si>
    <t>分水61</t>
    <rPh sb="0" eb="2">
      <t>ブンスイ</t>
    </rPh>
    <phoneticPr fontId="4"/>
  </si>
  <si>
    <t>供給単価（円/m3）</t>
    <rPh sb="0" eb="2">
      <t>キョウキュウ</t>
    </rPh>
    <rPh sb="2" eb="4">
      <t>タンカ</t>
    </rPh>
    <rPh sb="5" eb="6">
      <t>エン</t>
    </rPh>
    <phoneticPr fontId="4"/>
  </si>
  <si>
    <t>給水原価（円/m3） ※長期前受金戻入相当額を控除した場合</t>
    <rPh sb="0" eb="2">
      <t>キュウスイ</t>
    </rPh>
    <rPh sb="2" eb="4">
      <t>ゲンカ</t>
    </rPh>
    <rPh sb="5" eb="6">
      <t>エン</t>
    </rPh>
    <rPh sb="12" eb="14">
      <t>チョウキ</t>
    </rPh>
    <rPh sb="14" eb="16">
      <t>マエウ</t>
    </rPh>
    <rPh sb="16" eb="17">
      <t>キン</t>
    </rPh>
    <rPh sb="17" eb="19">
      <t>レイニュウ</t>
    </rPh>
    <rPh sb="19" eb="21">
      <t>ソウトウ</t>
    </rPh>
    <rPh sb="21" eb="22">
      <t>ガク</t>
    </rPh>
    <rPh sb="23" eb="25">
      <t>コウジョ</t>
    </rPh>
    <rPh sb="27" eb="29">
      <t>バアイ</t>
    </rPh>
    <phoneticPr fontId="4"/>
  </si>
  <si>
    <t>給水原価（円/m3）</t>
    <rPh sb="0" eb="2">
      <t>キュウスイ</t>
    </rPh>
    <rPh sb="2" eb="4">
      <t>ゲンカ</t>
    </rPh>
    <rPh sb="5" eb="6">
      <t>エン</t>
    </rPh>
    <phoneticPr fontId="4"/>
  </si>
  <si>
    <t>年間有収水量（千m3）(分水量含む）</t>
    <rPh sb="12" eb="13">
      <t>ブン</t>
    </rPh>
    <rPh sb="13" eb="15">
      <t>スイリョウ</t>
    </rPh>
    <rPh sb="15" eb="16">
      <t>フク</t>
    </rPh>
    <phoneticPr fontId="4"/>
  </si>
  <si>
    <t>損益勘定所属職員数（人）</t>
  </si>
  <si>
    <t>１１　受託工事費</t>
    <rPh sb="3" eb="5">
      <t>ジュタク</t>
    </rPh>
    <rPh sb="5" eb="7">
      <t>コウジ</t>
    </rPh>
    <phoneticPr fontId="4"/>
  </si>
  <si>
    <t>８　委託料</t>
    <rPh sb="2" eb="4">
      <t>イタク</t>
    </rPh>
    <rPh sb="4" eb="5">
      <t>リョウ</t>
    </rPh>
    <phoneticPr fontId="3"/>
  </si>
  <si>
    <t>７　受水費</t>
    <rPh sb="2" eb="3">
      <t>ウ</t>
    </rPh>
    <rPh sb="3" eb="4">
      <t>ミズ</t>
    </rPh>
    <phoneticPr fontId="4"/>
  </si>
  <si>
    <t>６　減価償却費</t>
  </si>
  <si>
    <t>４　薬品費</t>
  </si>
  <si>
    <t>３　修繕費</t>
  </si>
  <si>
    <t>　（２）間接人件費</t>
  </si>
  <si>
    <t>　（１）直接人件費</t>
  </si>
  <si>
    <t>１　人件費　〔（１）＋（２）〕</t>
  </si>
  <si>
    <t>費用構成</t>
  </si>
  <si>
    <t>（４）他会計長期借入金返還金</t>
    <rPh sb="3" eb="4">
      <t>タ</t>
    </rPh>
    <rPh sb="4" eb="6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phoneticPr fontId="4"/>
  </si>
  <si>
    <t>（９）前年度許可債で今年度収入分　（C)</t>
    <rPh sb="3" eb="6">
      <t>ゼンネンド</t>
    </rPh>
    <rPh sb="6" eb="8">
      <t>キョカ</t>
    </rPh>
    <rPh sb="8" eb="9">
      <t>サイ</t>
    </rPh>
    <rPh sb="10" eb="13">
      <t>コンネンド</t>
    </rPh>
    <rPh sb="13" eb="15">
      <t>シュウニュウ</t>
    </rPh>
    <rPh sb="15" eb="16">
      <t>ブン</t>
    </rPh>
    <phoneticPr fontId="4"/>
  </si>
  <si>
    <t>（８）うち翌年度へ繰り越される支出の財源充当額（B)</t>
    <rPh sb="5" eb="8">
      <t>ヨクネンド</t>
    </rPh>
    <rPh sb="9" eb="10">
      <t>ク</t>
    </rPh>
    <rPh sb="11" eb="12">
      <t>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4"/>
  </si>
  <si>
    <t>（６）その他</t>
    <rPh sb="5" eb="6">
      <t>タ</t>
    </rPh>
    <phoneticPr fontId="4"/>
  </si>
  <si>
    <t>（４）国庫（県）補助金</t>
    <rPh sb="3" eb="5">
      <t>コッコ</t>
    </rPh>
    <rPh sb="6" eb="7">
      <t>ケン</t>
    </rPh>
    <phoneticPr fontId="4"/>
  </si>
  <si>
    <t>（３）他会計借入金</t>
    <rPh sb="6" eb="8">
      <t>カリイレ</t>
    </rPh>
    <phoneticPr fontId="4"/>
  </si>
  <si>
    <t>　　（オ）借換債</t>
    <rPh sb="5" eb="7">
      <t>カリカエ</t>
    </rPh>
    <rPh sb="7" eb="8">
      <t>サイ</t>
    </rPh>
    <phoneticPr fontId="4"/>
  </si>
  <si>
    <t>　　（エ）その他</t>
    <rPh sb="7" eb="8">
      <t>タ</t>
    </rPh>
    <phoneticPr fontId="4"/>
  </si>
  <si>
    <t>　　（ウ）NTT無利子貸付金</t>
    <rPh sb="8" eb="11">
      <t>ムリシ</t>
    </rPh>
    <rPh sb="11" eb="13">
      <t>カシツケ</t>
    </rPh>
    <rPh sb="13" eb="14">
      <t>キン</t>
    </rPh>
    <phoneticPr fontId="4"/>
  </si>
  <si>
    <t>　　（イ）公庫債</t>
    <rPh sb="5" eb="7">
      <t>コウコ</t>
    </rPh>
    <phoneticPr fontId="4"/>
  </si>
  <si>
    <t>　　（ア）政府債</t>
  </si>
  <si>
    <t>資本的収支</t>
  </si>
  <si>
    <t>４　当年度純損失[１－２]</t>
    <rPh sb="6" eb="8">
      <t>ソンシツ</t>
    </rPh>
    <phoneticPr fontId="4"/>
  </si>
  <si>
    <t>３　当年度純利益[１－２]</t>
  </si>
  <si>
    <t>　（３）　特別損失</t>
    <rPh sb="5" eb="7">
      <t>トクベツ</t>
    </rPh>
    <rPh sb="7" eb="9">
      <t>ソンシツ</t>
    </rPh>
    <phoneticPr fontId="4"/>
  </si>
  <si>
    <t>　　　（オ）その他営業外費用</t>
  </si>
  <si>
    <t>　　　（エ）繰延勘定償却</t>
  </si>
  <si>
    <t>　　　（ウ）企業債取扱諸費</t>
    <rPh sb="9" eb="11">
      <t>トリアツカイ</t>
    </rPh>
    <rPh sb="11" eb="13">
      <t>ショヒ</t>
    </rPh>
    <phoneticPr fontId="4"/>
  </si>
  <si>
    <t>　　　（イ）その他借入金利息</t>
    <rPh sb="8" eb="9">
      <t>タ</t>
    </rPh>
    <rPh sb="9" eb="11">
      <t>カリイレ</t>
    </rPh>
    <rPh sb="11" eb="12">
      <t>キン</t>
    </rPh>
    <phoneticPr fontId="4"/>
  </si>
  <si>
    <t>　　　（ア）企業債利息</t>
  </si>
  <si>
    <t>　（２）　営業外費用 [(ア)～(オ)]</t>
  </si>
  <si>
    <t>　　　（コ）その他営業費用</t>
    <rPh sb="8" eb="9">
      <t>タ</t>
    </rPh>
    <rPh sb="9" eb="11">
      <t>エイギョウ</t>
    </rPh>
    <rPh sb="11" eb="13">
      <t>ヒヨウ</t>
    </rPh>
    <phoneticPr fontId="4"/>
  </si>
  <si>
    <t>　　　（ケ）資産減耗費</t>
  </si>
  <si>
    <t>　　　（ク）減価償却費</t>
  </si>
  <si>
    <t>　　　（カ）業務費</t>
    <rPh sb="6" eb="8">
      <t>ギョウム</t>
    </rPh>
    <rPh sb="8" eb="9">
      <t>ヒ</t>
    </rPh>
    <phoneticPr fontId="4"/>
  </si>
  <si>
    <t>　　　（オ）受託工事費</t>
    <rPh sb="6" eb="8">
      <t>ジュタク</t>
    </rPh>
    <rPh sb="8" eb="10">
      <t>コウジ</t>
    </rPh>
    <rPh sb="10" eb="11">
      <t>ヒ</t>
    </rPh>
    <phoneticPr fontId="4"/>
  </si>
  <si>
    <t>　　　（エ）給水費</t>
    <rPh sb="6" eb="8">
      <t>キュウスイ</t>
    </rPh>
    <phoneticPr fontId="4"/>
  </si>
  <si>
    <t>　　　（ウ）配水費</t>
  </si>
  <si>
    <t>　　　（イ）浄水費</t>
  </si>
  <si>
    <t>　　　（ア）原水費</t>
  </si>
  <si>
    <t>　（１）　営業費用 [(ア)～(コ)]</t>
  </si>
  <si>
    <t>２　総費用（１）＋（２）＋（３）</t>
  </si>
  <si>
    <t>　（３）　特別利益</t>
    <rPh sb="5" eb="7">
      <t>トクベツ</t>
    </rPh>
    <rPh sb="7" eb="9">
      <t>リエキ</t>
    </rPh>
    <phoneticPr fontId="4"/>
  </si>
  <si>
    <t>　　　（ウ）他会計補助金</t>
  </si>
  <si>
    <t>　　　（イ）国庫（県）補助金</t>
    <rPh sb="6" eb="8">
      <t>コッコ</t>
    </rPh>
    <rPh sb="9" eb="10">
      <t>ケン</t>
    </rPh>
    <phoneticPr fontId="4"/>
  </si>
  <si>
    <t>　　　（ア）受取利息及び配当金</t>
  </si>
  <si>
    <t>　（２）　営業外収益 [(ア)～(エ)]</t>
  </si>
  <si>
    <t>　　　（ウ）その他営業収益</t>
  </si>
  <si>
    <t>　　　（イ）受託工事収益</t>
    <rPh sb="6" eb="8">
      <t>ジュタク</t>
    </rPh>
    <rPh sb="8" eb="10">
      <t>コウジ</t>
    </rPh>
    <phoneticPr fontId="4"/>
  </si>
  <si>
    <t>　　　（ア）給水収益</t>
  </si>
  <si>
    <t>　（１）　営業収益 [(ア)～(ウ)]</t>
  </si>
  <si>
    <t>１　総収益 （１）＋（２）＋（３）</t>
  </si>
  <si>
    <t>損益計算書</t>
  </si>
  <si>
    <t>野沢温泉村</t>
    <rPh sb="0" eb="5">
      <t>ノザワオンセンムラ</t>
    </rPh>
    <phoneticPr fontId="5"/>
  </si>
  <si>
    <t>木島平村</t>
    <rPh sb="0" eb="4">
      <t>キジマダイラムラ</t>
    </rPh>
    <phoneticPr fontId="5"/>
  </si>
  <si>
    <t>山ノ内町</t>
    <rPh sb="0" eb="1">
      <t>ヤマ</t>
    </rPh>
    <rPh sb="2" eb="4">
      <t>ウチマチ</t>
    </rPh>
    <phoneticPr fontId="5"/>
  </si>
  <si>
    <t>飯山市</t>
    <rPh sb="0" eb="3">
      <t>イイヤマシ</t>
    </rPh>
    <phoneticPr fontId="5"/>
  </si>
  <si>
    <t>中野市
（豊田地区）</t>
    <rPh sb="0" eb="2">
      <t>ナカノ</t>
    </rPh>
    <rPh sb="2" eb="3">
      <t>シ</t>
    </rPh>
    <rPh sb="5" eb="7">
      <t>トヨダ</t>
    </rPh>
    <rPh sb="7" eb="9">
      <t>チク</t>
    </rPh>
    <phoneticPr fontId="5"/>
  </si>
  <si>
    <t>中野市</t>
    <rPh sb="0" eb="2">
      <t>ナカノ</t>
    </rPh>
    <rPh sb="2" eb="3">
      <t>シ</t>
    </rPh>
    <phoneticPr fontId="5"/>
  </si>
  <si>
    <t>飯綱町
（三水地区）</t>
    <rPh sb="0" eb="1">
      <t>イイ</t>
    </rPh>
    <rPh sb="1" eb="2">
      <t>ツナ</t>
    </rPh>
    <rPh sb="2" eb="3">
      <t>マチ</t>
    </rPh>
    <rPh sb="5" eb="7">
      <t>サミズ</t>
    </rPh>
    <rPh sb="7" eb="9">
      <t>チク</t>
    </rPh>
    <phoneticPr fontId="5"/>
  </si>
  <si>
    <t>飯綱町
（牟礼地区）</t>
    <rPh sb="0" eb="3">
      <t>イイヅナチョウ</t>
    </rPh>
    <rPh sb="5" eb="7">
      <t>ムレイ</t>
    </rPh>
    <rPh sb="7" eb="9">
      <t>チク</t>
    </rPh>
    <phoneticPr fontId="5"/>
  </si>
  <si>
    <t>信濃町</t>
    <rPh sb="0" eb="3">
      <t>シナノマチ</t>
    </rPh>
    <phoneticPr fontId="5"/>
  </si>
  <si>
    <t>高山村</t>
    <rPh sb="0" eb="3">
      <t>タカヤマムラ</t>
    </rPh>
    <phoneticPr fontId="5"/>
  </si>
  <si>
    <t>小布施町</t>
    <rPh sb="0" eb="4">
      <t>オブセマチ</t>
    </rPh>
    <phoneticPr fontId="5"/>
  </si>
  <si>
    <t>千曲市</t>
    <rPh sb="0" eb="2">
      <t>チクマ</t>
    </rPh>
    <rPh sb="2" eb="3">
      <t>シ</t>
    </rPh>
    <phoneticPr fontId="5"/>
  </si>
  <si>
    <t>須坂市</t>
    <rPh sb="0" eb="3">
      <t>スザカシ</t>
    </rPh>
    <phoneticPr fontId="5"/>
  </si>
  <si>
    <t>長野市</t>
    <rPh sb="0" eb="3">
      <t>ナガノシ</t>
    </rPh>
    <phoneticPr fontId="5"/>
  </si>
  <si>
    <t>事業体名</t>
    <rPh sb="0" eb="2">
      <t>ジギョウ</t>
    </rPh>
    <rPh sb="2" eb="3">
      <t>タイ</t>
    </rPh>
    <rPh sb="3" eb="4">
      <t>メイ</t>
    </rPh>
    <phoneticPr fontId="4"/>
  </si>
  <si>
    <t>長野県</t>
    <rPh sb="0" eb="3">
      <t>ナガノケン</t>
    </rPh>
    <phoneticPr fontId="5"/>
  </si>
  <si>
    <t>白馬村</t>
    <rPh sb="0" eb="3">
      <t>ハクバムラ</t>
    </rPh>
    <phoneticPr fontId="5"/>
  </si>
  <si>
    <t>松川村</t>
    <rPh sb="0" eb="3">
      <t>マツカワムラ</t>
    </rPh>
    <phoneticPr fontId="5"/>
  </si>
  <si>
    <t>池田町</t>
    <rPh sb="0" eb="3">
      <t>イケダマチ</t>
    </rPh>
    <phoneticPr fontId="5"/>
  </si>
  <si>
    <t>大町市</t>
    <rPh sb="0" eb="3">
      <t>オオマチシ</t>
    </rPh>
    <phoneticPr fontId="5"/>
  </si>
  <si>
    <t>山形村</t>
    <rPh sb="0" eb="2">
      <t>ヤマガタ</t>
    </rPh>
    <rPh sb="2" eb="3">
      <t>ムラ</t>
    </rPh>
    <phoneticPr fontId="5"/>
  </si>
  <si>
    <t>安曇野市
（豊科三郷）</t>
    <rPh sb="0" eb="3">
      <t>アズミノ</t>
    </rPh>
    <rPh sb="3" eb="4">
      <t>シ</t>
    </rPh>
    <rPh sb="6" eb="8">
      <t>トヨシナ</t>
    </rPh>
    <rPh sb="8" eb="10">
      <t>ミサト</t>
    </rPh>
    <phoneticPr fontId="4"/>
  </si>
  <si>
    <t>安曇野市
（堀金地区）</t>
    <rPh sb="0" eb="3">
      <t>アズミノ</t>
    </rPh>
    <rPh sb="3" eb="4">
      <t>シ</t>
    </rPh>
    <rPh sb="6" eb="8">
      <t>ホリガネ</t>
    </rPh>
    <rPh sb="8" eb="10">
      <t>チク</t>
    </rPh>
    <phoneticPr fontId="4"/>
  </si>
  <si>
    <t>安曇野市
（明科地区）</t>
    <rPh sb="0" eb="3">
      <t>アズミノ</t>
    </rPh>
    <rPh sb="3" eb="4">
      <t>シ</t>
    </rPh>
    <rPh sb="6" eb="8">
      <t>アカシナ</t>
    </rPh>
    <rPh sb="8" eb="10">
      <t>チク</t>
    </rPh>
    <phoneticPr fontId="4"/>
  </si>
  <si>
    <t>安曇野市
（穂高地区）</t>
    <rPh sb="0" eb="3">
      <t>アズミノ</t>
    </rPh>
    <rPh sb="3" eb="4">
      <t>シ</t>
    </rPh>
    <rPh sb="6" eb="8">
      <t>ホタカ</t>
    </rPh>
    <rPh sb="8" eb="10">
      <t>チク</t>
    </rPh>
    <phoneticPr fontId="4"/>
  </si>
  <si>
    <t>塩尻市</t>
    <rPh sb="0" eb="3">
      <t>シオジリシ</t>
    </rPh>
    <phoneticPr fontId="5"/>
  </si>
  <si>
    <t>松本市
（波田地区）</t>
    <rPh sb="0" eb="3">
      <t>マツモトシ</t>
    </rPh>
    <rPh sb="5" eb="7">
      <t>ハタ</t>
    </rPh>
    <rPh sb="7" eb="9">
      <t>チク</t>
    </rPh>
    <phoneticPr fontId="5"/>
  </si>
  <si>
    <t>松本市
（四賀地区）</t>
    <rPh sb="0" eb="3">
      <t>マツモトシ</t>
    </rPh>
    <rPh sb="5" eb="7">
      <t>シガ</t>
    </rPh>
    <rPh sb="7" eb="9">
      <t>チク</t>
    </rPh>
    <phoneticPr fontId="5"/>
  </si>
  <si>
    <t>松本市
（梓川地区）</t>
    <rPh sb="0" eb="3">
      <t>マツモトシ</t>
    </rPh>
    <rPh sb="5" eb="7">
      <t>アズサガワ</t>
    </rPh>
    <rPh sb="7" eb="9">
      <t>チク</t>
    </rPh>
    <phoneticPr fontId="5"/>
  </si>
  <si>
    <t>松本市
（松本地区）</t>
    <rPh sb="0" eb="3">
      <t>マツモトシ</t>
    </rPh>
    <rPh sb="5" eb="7">
      <t>マツモト</t>
    </rPh>
    <rPh sb="7" eb="9">
      <t>チク</t>
    </rPh>
    <phoneticPr fontId="5"/>
  </si>
  <si>
    <t>木曽町</t>
    <rPh sb="0" eb="3">
      <t>キソマチ</t>
    </rPh>
    <phoneticPr fontId="5"/>
  </si>
  <si>
    <t>高森町</t>
    <rPh sb="0" eb="3">
      <t>タカモリマチ</t>
    </rPh>
    <phoneticPr fontId="5"/>
  </si>
  <si>
    <t>松川町</t>
    <rPh sb="0" eb="3">
      <t>マツカワマチ</t>
    </rPh>
    <phoneticPr fontId="5"/>
  </si>
  <si>
    <t>飯田市</t>
    <rPh sb="0" eb="3">
      <t>イイダシ</t>
    </rPh>
    <phoneticPr fontId="5"/>
  </si>
  <si>
    <t>宮田村</t>
    <rPh sb="0" eb="3">
      <t>ミヤダムラ</t>
    </rPh>
    <phoneticPr fontId="5"/>
  </si>
  <si>
    <t>中川村</t>
    <rPh sb="0" eb="3">
      <t>ナカガワムラ</t>
    </rPh>
    <phoneticPr fontId="5"/>
  </si>
  <si>
    <t>南箕輪村</t>
    <rPh sb="0" eb="4">
      <t>ミナミミノワムラ</t>
    </rPh>
    <phoneticPr fontId="5"/>
  </si>
  <si>
    <t>飯島町</t>
    <rPh sb="0" eb="3">
      <t>イイジママチ</t>
    </rPh>
    <phoneticPr fontId="5"/>
  </si>
  <si>
    <t>箕輪町</t>
    <rPh sb="0" eb="3">
      <t>ミノワマチ</t>
    </rPh>
    <phoneticPr fontId="5"/>
  </si>
  <si>
    <t>辰野町</t>
    <rPh sb="0" eb="3">
      <t>タツノマチ</t>
    </rPh>
    <phoneticPr fontId="5"/>
  </si>
  <si>
    <t>駒ヶ根市</t>
    <rPh sb="0" eb="4">
      <t>コマガネシ</t>
    </rPh>
    <phoneticPr fontId="5"/>
  </si>
  <si>
    <t>伊那市</t>
    <rPh sb="0" eb="3">
      <t>イナシ</t>
    </rPh>
    <phoneticPr fontId="5"/>
  </si>
  <si>
    <t>鹿島リゾート㈱</t>
    <rPh sb="0" eb="2">
      <t>カジマ</t>
    </rPh>
    <phoneticPr fontId="5"/>
  </si>
  <si>
    <t>東急不動産
㈱</t>
    <rPh sb="0" eb="2">
      <t>トウキュウ</t>
    </rPh>
    <rPh sb="2" eb="5">
      <t>フドウサン</t>
    </rPh>
    <phoneticPr fontId="5"/>
  </si>
  <si>
    <t>㈱三井の森</t>
    <rPh sb="1" eb="3">
      <t>ミツイ</t>
    </rPh>
    <rPh sb="4" eb="5">
      <t>モリ</t>
    </rPh>
    <phoneticPr fontId="5"/>
  </si>
  <si>
    <t>㈱蓼科
ビレッジ</t>
    <rPh sb="1" eb="3">
      <t>タテシナ</t>
    </rPh>
    <phoneticPr fontId="5"/>
  </si>
  <si>
    <t>東洋観光
事業㈱</t>
    <rPh sb="0" eb="2">
      <t>トウヨウ</t>
    </rPh>
    <rPh sb="2" eb="4">
      <t>カンコウ</t>
    </rPh>
    <rPh sb="5" eb="7">
      <t>ジギョウ</t>
    </rPh>
    <phoneticPr fontId="5"/>
  </si>
  <si>
    <t>原村</t>
    <rPh sb="0" eb="2">
      <t>ハラムラ</t>
    </rPh>
    <phoneticPr fontId="5"/>
  </si>
  <si>
    <t>富士見町</t>
    <rPh sb="0" eb="4">
      <t>フジミマチ</t>
    </rPh>
    <phoneticPr fontId="5"/>
  </si>
  <si>
    <t>下諏訪町</t>
    <rPh sb="0" eb="4">
      <t>シモスワマチ</t>
    </rPh>
    <phoneticPr fontId="5"/>
  </si>
  <si>
    <r>
      <t xml:space="preserve">茅野市
</t>
    </r>
    <r>
      <rPr>
        <sz val="6"/>
        <rFont val="ＭＳ Ｐゴシック"/>
        <family val="3"/>
        <charset val="128"/>
      </rPr>
      <t>（白樺湖地区）</t>
    </r>
    <rPh sb="0" eb="3">
      <t>チノシ</t>
    </rPh>
    <rPh sb="5" eb="8">
      <t>シラカバコ</t>
    </rPh>
    <rPh sb="8" eb="10">
      <t>チク</t>
    </rPh>
    <phoneticPr fontId="5"/>
  </si>
  <si>
    <t>茅野市
（蓼科地区）</t>
    <rPh sb="0" eb="3">
      <t>チノシ</t>
    </rPh>
    <rPh sb="5" eb="7">
      <t>タテシナ</t>
    </rPh>
    <rPh sb="7" eb="9">
      <t>チク</t>
    </rPh>
    <phoneticPr fontId="5"/>
  </si>
  <si>
    <t>茅野市</t>
    <rPh sb="0" eb="3">
      <t>チノシ</t>
    </rPh>
    <phoneticPr fontId="5"/>
  </si>
  <si>
    <t>諏訪市</t>
    <rPh sb="0" eb="3">
      <t>スワシ</t>
    </rPh>
    <phoneticPr fontId="5"/>
  </si>
  <si>
    <t>岡谷市</t>
    <rPh sb="0" eb="3">
      <t>オカヤシ</t>
    </rPh>
    <phoneticPr fontId="5"/>
  </si>
  <si>
    <t>東御市</t>
    <rPh sb="0" eb="1">
      <t>ヒガシ</t>
    </rPh>
    <rPh sb="1" eb="2">
      <t>ゴ</t>
    </rPh>
    <rPh sb="2" eb="3">
      <t>シ</t>
    </rPh>
    <phoneticPr fontId="5"/>
  </si>
  <si>
    <t>上田市
（菅平地区）</t>
    <rPh sb="0" eb="3">
      <t>ウエダシ</t>
    </rPh>
    <rPh sb="5" eb="7">
      <t>スガダイラ</t>
    </rPh>
    <rPh sb="7" eb="9">
      <t>チク</t>
    </rPh>
    <phoneticPr fontId="5"/>
  </si>
  <si>
    <t>上田市
（丸子地区）</t>
    <rPh sb="0" eb="3">
      <t>ウエダシ</t>
    </rPh>
    <rPh sb="5" eb="7">
      <t>マルコ</t>
    </rPh>
    <rPh sb="7" eb="9">
      <t>チク</t>
    </rPh>
    <phoneticPr fontId="5"/>
  </si>
  <si>
    <t>上田市</t>
    <rPh sb="0" eb="3">
      <t>ウエダシ</t>
    </rPh>
    <phoneticPr fontId="5"/>
  </si>
  <si>
    <t>㈱八ヶ岳
高原ロッジ</t>
    <rPh sb="1" eb="4">
      <t>ヤツガタケ</t>
    </rPh>
    <rPh sb="5" eb="7">
      <t>コウゲン</t>
    </rPh>
    <phoneticPr fontId="5"/>
  </si>
  <si>
    <t>佐久水道
企業団</t>
    <rPh sb="0" eb="2">
      <t>サク</t>
    </rPh>
    <rPh sb="2" eb="4">
      <t>スイドウ</t>
    </rPh>
    <rPh sb="5" eb="7">
      <t>キギョウ</t>
    </rPh>
    <rPh sb="7" eb="8">
      <t>ダン</t>
    </rPh>
    <phoneticPr fontId="5"/>
  </si>
  <si>
    <t>立科町</t>
    <rPh sb="0" eb="3">
      <t>タテシナマチ</t>
    </rPh>
    <phoneticPr fontId="5"/>
  </si>
  <si>
    <t>御代田町</t>
    <rPh sb="0" eb="4">
      <t>ミヨタマチ</t>
    </rPh>
    <phoneticPr fontId="4"/>
  </si>
  <si>
    <t>軽井沢町</t>
    <rPh sb="0" eb="4">
      <t>カルイザワマチ</t>
    </rPh>
    <phoneticPr fontId="5"/>
  </si>
  <si>
    <t>小海町</t>
    <rPh sb="0" eb="3">
      <t>コウミマチ</t>
    </rPh>
    <phoneticPr fontId="5"/>
  </si>
  <si>
    <t>小諸市</t>
    <rPh sb="0" eb="3">
      <t>コモロシ</t>
    </rPh>
    <phoneticPr fontId="5"/>
  </si>
  <si>
    <t>事業体番号</t>
    <rPh sb="0" eb="2">
      <t>ジギョウ</t>
    </rPh>
    <rPh sb="2" eb="3">
      <t>タイ</t>
    </rPh>
    <rPh sb="3" eb="5">
      <t>バンゴウ</t>
    </rPh>
    <phoneticPr fontId="4"/>
  </si>
  <si>
    <t>計</t>
    <rPh sb="0" eb="1">
      <t>ケイ</t>
    </rPh>
    <phoneticPr fontId="4"/>
  </si>
  <si>
    <t>北信</t>
    <rPh sb="0" eb="2">
      <t>ホクシン</t>
    </rPh>
    <phoneticPr fontId="4"/>
  </si>
  <si>
    <t>長野</t>
    <rPh sb="0" eb="2">
      <t>ナガノ</t>
    </rPh>
    <phoneticPr fontId="4"/>
  </si>
  <si>
    <t>地方事務所</t>
    <rPh sb="0" eb="2">
      <t>チホウ</t>
    </rPh>
    <rPh sb="2" eb="4">
      <t>ジム</t>
    </rPh>
    <rPh sb="4" eb="5">
      <t>ショ</t>
    </rPh>
    <phoneticPr fontId="4"/>
  </si>
  <si>
    <t>長野</t>
    <rPh sb="0" eb="2">
      <t>ナガノ</t>
    </rPh>
    <phoneticPr fontId="5"/>
  </si>
  <si>
    <t>北安曇</t>
    <rPh sb="0" eb="3">
      <t>キタアズミ</t>
    </rPh>
    <phoneticPr fontId="5"/>
  </si>
  <si>
    <t>松本</t>
    <rPh sb="0" eb="2">
      <t>マツモト</t>
    </rPh>
    <phoneticPr fontId="4"/>
  </si>
  <si>
    <t>木曽</t>
    <rPh sb="0" eb="2">
      <t>キソ</t>
    </rPh>
    <phoneticPr fontId="4"/>
  </si>
  <si>
    <t>下伊那</t>
    <rPh sb="0" eb="3">
      <t>シモイナ</t>
    </rPh>
    <phoneticPr fontId="4"/>
  </si>
  <si>
    <t>上伊那</t>
    <rPh sb="0" eb="3">
      <t>カミイナ</t>
    </rPh>
    <phoneticPr fontId="4"/>
  </si>
  <si>
    <t>諏訪</t>
    <rPh sb="0" eb="2">
      <t>スワ</t>
    </rPh>
    <phoneticPr fontId="4"/>
  </si>
  <si>
    <t>上小</t>
    <rPh sb="0" eb="2">
      <t>ウエコ</t>
    </rPh>
    <phoneticPr fontId="4"/>
  </si>
  <si>
    <t>佐久</t>
    <rPh sb="0" eb="2">
      <t>サク</t>
    </rPh>
    <phoneticPr fontId="4"/>
  </si>
  <si>
    <t>２０．財務状況（上水道）</t>
    <rPh sb="3" eb="5">
      <t>ザイム</t>
    </rPh>
    <rPh sb="5" eb="7">
      <t>ジョウキョウ</t>
    </rPh>
    <rPh sb="8" eb="9">
      <t>ジョウ</t>
    </rPh>
    <rPh sb="9" eb="11">
      <t>スイドウ</t>
    </rPh>
    <phoneticPr fontId="4"/>
  </si>
  <si>
    <t>［金額単位：千円］</t>
    <rPh sb="1" eb="3">
      <t>キンガク</t>
    </rPh>
    <rPh sb="3" eb="5">
      <t>タンイ</t>
    </rPh>
    <rPh sb="6" eb="8">
      <t>センエン</t>
    </rPh>
    <phoneticPr fontId="4"/>
  </si>
  <si>
    <t xml:space="preserve"> （エ）長期前受金戻入</t>
    <phoneticPr fontId="4"/>
  </si>
  <si>
    <t>　　　（オ）雑収益</t>
    <phoneticPr fontId="4"/>
  </si>
  <si>
    <t>　　　（キ）総係費</t>
    <phoneticPr fontId="4"/>
  </si>
  <si>
    <t>１　資本的収入</t>
    <phoneticPr fontId="4"/>
  </si>
  <si>
    <t>（１）企業債[（ア）～（オ）]</t>
    <phoneticPr fontId="4"/>
  </si>
  <si>
    <t>（２）他会計出資金補助金</t>
    <phoneticPr fontId="4"/>
  </si>
  <si>
    <t>（５）工事負担金</t>
    <phoneticPr fontId="4"/>
  </si>
  <si>
    <t>（７）計　[（１）～（６）]　（A)</t>
    <phoneticPr fontId="4"/>
  </si>
  <si>
    <t>（１０）純計　(A)-｛(B)+(C)｝=　(D)</t>
    <phoneticPr fontId="4"/>
  </si>
  <si>
    <t>２　資本的支出</t>
    <phoneticPr fontId="4"/>
  </si>
  <si>
    <t>（１）新設・拡張事業費</t>
    <phoneticPr fontId="4"/>
  </si>
  <si>
    <t>（２）改良事業費</t>
    <phoneticPr fontId="4"/>
  </si>
  <si>
    <t>（３）企業債償還金</t>
    <phoneticPr fontId="4"/>
  </si>
  <si>
    <t>（５）その他</t>
    <phoneticPr fontId="4"/>
  </si>
  <si>
    <t>（６）計　〔（１）～（５）〕　(E)</t>
    <phoneticPr fontId="4"/>
  </si>
  <si>
    <t>３　資本的収入額が資本的支出額に不足する額(E)-(D)=(F)</t>
    <phoneticPr fontId="4"/>
  </si>
  <si>
    <t>２　動力費</t>
    <phoneticPr fontId="4"/>
  </si>
  <si>
    <t>５　支払利息</t>
    <phoneticPr fontId="4"/>
  </si>
  <si>
    <t>職員数（人）</t>
    <phoneticPr fontId="4"/>
  </si>
  <si>
    <t>９　その他</t>
    <phoneticPr fontId="3"/>
  </si>
  <si>
    <t>１０　計　〔１～９〕</t>
    <phoneticPr fontId="3"/>
  </si>
  <si>
    <t>１２　合計　〔１０＋１２〕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</si>
</sst>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\)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vertical="center" wrapText="1"/>
    </xf>
    <xf numFmtId="40" fontId="2" fillId="0" borderId="0" xfId="1" applyNumberFormat="1" applyFont="1">
      <alignment vertical="center"/>
    </xf>
    <xf numFmtId="40" fontId="2" fillId="0" borderId="0" xfId="1" applyNumberFormat="1" applyFont="1" applyAlignment="1">
      <alignment vertical="center" wrapText="1"/>
    </xf>
    <xf numFmtId="40" fontId="2" fillId="2" borderId="1" xfId="1" applyNumberFormat="1" applyFont="1" applyFill="1" applyBorder="1">
      <alignment vertical="center"/>
    </xf>
    <xf numFmtId="40" fontId="2" fillId="0" borderId="1" xfId="1" applyNumberFormat="1" applyFont="1" applyFill="1" applyBorder="1">
      <alignment vertical="center"/>
    </xf>
    <xf numFmtId="40" fontId="2" fillId="0" borderId="0" xfId="1" applyNumberFormat="1" applyFont="1" applyFill="1">
      <alignment vertical="center"/>
    </xf>
    <xf numFmtId="40" fontId="2" fillId="0" borderId="5" xfId="1" applyNumberFormat="1" applyFont="1" applyFill="1" applyBorder="1">
      <alignment vertical="center"/>
    </xf>
    <xf numFmtId="38" fontId="2" fillId="3" borderId="1" xfId="1" applyFont="1" applyFill="1" applyBorder="1">
      <alignment vertical="center"/>
    </xf>
    <xf numFmtId="38" fontId="2" fillId="0" borderId="6" xfId="1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5" xfId="1" applyFont="1" applyFill="1" applyBorder="1">
      <alignment vertical="center"/>
    </xf>
    <xf numFmtId="38" fontId="2" fillId="2" borderId="10" xfId="1" applyFont="1" applyFill="1" applyBorder="1">
      <alignment vertical="center"/>
    </xf>
    <xf numFmtId="38" fontId="2" fillId="0" borderId="10" xfId="1" applyFont="1" applyFill="1" applyBorder="1">
      <alignment vertical="center"/>
    </xf>
    <xf numFmtId="38" fontId="2" fillId="0" borderId="0" xfId="1" applyFont="1" applyFill="1">
      <alignment vertical="center"/>
    </xf>
    <xf numFmtId="38" fontId="2" fillId="2" borderId="11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38" fontId="2" fillId="3" borderId="11" xfId="1" applyFont="1" applyFill="1" applyBorder="1">
      <alignment vertical="center"/>
    </xf>
    <xf numFmtId="38" fontId="2" fillId="4" borderId="11" xfId="1" applyFont="1" applyFill="1" applyBorder="1">
      <alignment vertical="center"/>
    </xf>
    <xf numFmtId="38" fontId="2" fillId="2" borderId="11" xfId="1" applyFont="1" applyFill="1" applyBorder="1" applyAlignment="1">
      <alignment horizontal="left" vertical="center"/>
    </xf>
    <xf numFmtId="38" fontId="2" fillId="2" borderId="6" xfId="1" applyFont="1" applyFill="1" applyBorder="1">
      <alignment vertical="center"/>
    </xf>
    <xf numFmtId="38" fontId="2" fillId="2" borderId="5" xfId="1" applyFont="1" applyFill="1" applyBorder="1">
      <alignment vertical="center"/>
    </xf>
    <xf numFmtId="38" fontId="2" fillId="3" borderId="14" xfId="1" applyFont="1" applyFill="1" applyBorder="1">
      <alignment vertical="center"/>
    </xf>
    <xf numFmtId="38" fontId="2" fillId="3" borderId="17" xfId="1" applyFont="1" applyFill="1" applyBorder="1">
      <alignment vertical="center"/>
    </xf>
    <xf numFmtId="38" fontId="2" fillId="4" borderId="17" xfId="1" applyFont="1" applyFill="1" applyBorder="1">
      <alignment vertical="center"/>
    </xf>
    <xf numFmtId="38" fontId="2" fillId="3" borderId="20" xfId="1" applyFont="1" applyFill="1" applyBorder="1">
      <alignment vertical="center"/>
    </xf>
    <xf numFmtId="38" fontId="2" fillId="2" borderId="22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2" fillId="3" borderId="14" xfId="1" applyFont="1" applyFill="1" applyBorder="1" applyAlignment="1">
      <alignment horizontal="left" vertical="center"/>
    </xf>
    <xf numFmtId="38" fontId="2" fillId="3" borderId="23" xfId="1" applyFont="1" applyFill="1" applyBorder="1" applyAlignment="1">
      <alignment horizontal="left" vertical="center"/>
    </xf>
    <xf numFmtId="38" fontId="2" fillId="0" borderId="0" xfId="1" applyFont="1" applyAlignment="1">
      <alignment horizontal="center" vertical="center" wrapText="1"/>
    </xf>
    <xf numFmtId="38" fontId="2" fillId="5" borderId="1" xfId="1" applyFont="1" applyFill="1" applyBorder="1" applyAlignment="1">
      <alignment horizontal="center" vertical="center" wrapText="1"/>
    </xf>
    <xf numFmtId="38" fontId="2" fillId="5" borderId="2" xfId="1" applyFont="1" applyFill="1" applyBorder="1" applyAlignment="1">
      <alignment horizontal="center" vertical="center" wrapText="1"/>
    </xf>
    <xf numFmtId="38" fontId="2" fillId="5" borderId="4" xfId="1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2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38" fontId="7" fillId="0" borderId="0" xfId="1" applyFont="1" applyAlignment="1">
      <alignment vertical="center"/>
    </xf>
    <xf numFmtId="38" fontId="1" fillId="0" borderId="0" xfId="1">
      <alignment vertical="center"/>
    </xf>
    <xf numFmtId="38" fontId="2" fillId="0" borderId="8" xfId="1" applyFont="1" applyBorder="1" applyAlignment="1">
      <alignment vertical="center"/>
    </xf>
    <xf numFmtId="38" fontId="1" fillId="0" borderId="0" xfId="1" applyFill="1">
      <alignment vertical="center"/>
    </xf>
    <xf numFmtId="38" fontId="2" fillId="0" borderId="0" xfId="1" applyFont="1" applyAlignment="1">
      <alignment vertical="center"/>
    </xf>
    <xf numFmtId="38" fontId="2" fillId="4" borderId="14" xfId="1" applyFont="1" applyFill="1" applyBorder="1">
      <alignment vertical="center"/>
    </xf>
    <xf numFmtId="38" fontId="2" fillId="0" borderId="22" xfId="1" applyFont="1" applyFill="1" applyBorder="1">
      <alignment vertical="center"/>
    </xf>
    <xf numFmtId="38" fontId="2" fillId="4" borderId="26" xfId="1" applyFont="1" applyFill="1" applyBorder="1">
      <alignment vertical="center"/>
    </xf>
    <xf numFmtId="38" fontId="2" fillId="0" borderId="7" xfId="1" applyFont="1" applyFill="1" applyBorder="1">
      <alignment vertical="center"/>
    </xf>
    <xf numFmtId="38" fontId="2" fillId="0" borderId="2" xfId="1" applyFont="1" applyFill="1" applyBorder="1">
      <alignment vertical="center"/>
    </xf>
    <xf numFmtId="40" fontId="2" fillId="0" borderId="0" xfId="1" applyNumberFormat="1" applyFont="1" applyAlignment="1">
      <alignment horizontal="center" vertical="center"/>
    </xf>
    <xf numFmtId="40" fontId="2" fillId="2" borderId="1" xfId="1" applyNumberFormat="1" applyFont="1" applyFill="1" applyBorder="1" applyAlignment="1">
      <alignment vertical="center"/>
    </xf>
    <xf numFmtId="38" fontId="2" fillId="3" borderId="1" xfId="1" applyFont="1" applyFill="1" applyBorder="1" applyAlignment="1">
      <alignment vertical="center"/>
    </xf>
    <xf numFmtId="38" fontId="2" fillId="2" borderId="10" xfId="1" applyFont="1" applyFill="1" applyBorder="1" applyAlignment="1">
      <alignment horizontal="left" vertical="center"/>
    </xf>
    <xf numFmtId="38" fontId="2" fillId="3" borderId="9" xfId="1" applyFont="1" applyFill="1" applyBorder="1" applyAlignment="1">
      <alignment vertical="center"/>
    </xf>
    <xf numFmtId="38" fontId="2" fillId="3" borderId="8" xfId="1" applyFont="1" applyFill="1" applyBorder="1" applyAlignment="1">
      <alignment vertical="center"/>
    </xf>
    <xf numFmtId="38" fontId="2" fillId="3" borderId="7" xfId="1" applyFont="1" applyFill="1" applyBorder="1" applyAlignment="1">
      <alignment vertical="center"/>
    </xf>
    <xf numFmtId="38" fontId="2" fillId="2" borderId="11" xfId="1" applyFont="1" applyFill="1" applyBorder="1" applyAlignment="1">
      <alignment horizontal="left" vertical="center"/>
    </xf>
    <xf numFmtId="38" fontId="2" fillId="3" borderId="1" xfId="1" applyFont="1" applyFill="1" applyBorder="1" applyAlignment="1">
      <alignment horizontal="center" vertical="center" wrapText="1"/>
    </xf>
    <xf numFmtId="38" fontId="2" fillId="2" borderId="6" xfId="1" applyFont="1" applyFill="1" applyBorder="1" applyAlignment="1">
      <alignment horizontal="left" vertical="center"/>
    </xf>
    <xf numFmtId="38" fontId="2" fillId="3" borderId="6" xfId="1" applyFont="1" applyFill="1" applyBorder="1" applyAlignment="1">
      <alignment horizontal="center" vertical="center" wrapText="1"/>
    </xf>
    <xf numFmtId="38" fontId="2" fillId="3" borderId="11" xfId="1" applyFont="1" applyFill="1" applyBorder="1" applyAlignment="1">
      <alignment horizontal="center" vertical="center" wrapText="1"/>
    </xf>
    <xf numFmtId="38" fontId="2" fillId="3" borderId="10" xfId="1" applyFont="1" applyFill="1" applyBorder="1" applyAlignment="1">
      <alignment horizontal="center" vertical="center" wrapText="1"/>
    </xf>
    <xf numFmtId="38" fontId="2" fillId="2" borderId="21" xfId="1" applyFont="1" applyFill="1" applyBorder="1" applyAlignment="1">
      <alignment horizontal="center" vertical="center" wrapText="1"/>
    </xf>
    <xf numFmtId="0" fontId="1" fillId="0" borderId="19" xfId="2" applyBorder="1">
      <alignment vertical="center"/>
    </xf>
    <xf numFmtId="38" fontId="2" fillId="3" borderId="18" xfId="1" applyFont="1" applyFill="1" applyBorder="1" applyAlignment="1">
      <alignment horizontal="center" vertical="center" wrapText="1"/>
    </xf>
    <xf numFmtId="38" fontId="2" fillId="3" borderId="16" xfId="1" applyFont="1" applyFill="1" applyBorder="1" applyAlignment="1">
      <alignment horizontal="center" vertical="center" wrapText="1"/>
    </xf>
    <xf numFmtId="38" fontId="2" fillId="3" borderId="15" xfId="1" applyFont="1" applyFill="1" applyBorder="1" applyAlignment="1">
      <alignment horizontal="center" vertical="center" wrapText="1"/>
    </xf>
    <xf numFmtId="38" fontId="2" fillId="3" borderId="13" xfId="1" applyFont="1" applyFill="1" applyBorder="1" applyAlignment="1">
      <alignment horizontal="left" vertical="center"/>
    </xf>
    <xf numFmtId="38" fontId="2" fillId="3" borderId="12" xfId="1" applyFont="1" applyFill="1" applyBorder="1" applyAlignment="1">
      <alignment horizontal="left" vertical="center"/>
    </xf>
    <xf numFmtId="38" fontId="2" fillId="3" borderId="23" xfId="1" applyFont="1" applyFill="1" applyBorder="1" applyAlignment="1">
      <alignment horizontal="left" vertical="center"/>
    </xf>
    <xf numFmtId="38" fontId="2" fillId="3" borderId="14" xfId="1" applyFont="1" applyFill="1" applyBorder="1" applyAlignment="1">
      <alignment horizontal="left" vertical="center"/>
    </xf>
    <xf numFmtId="38" fontId="2" fillId="3" borderId="25" xfId="1" applyFont="1" applyFill="1" applyBorder="1" applyAlignment="1">
      <alignment horizontal="left" vertical="center"/>
    </xf>
    <xf numFmtId="38" fontId="2" fillId="3" borderId="20" xfId="1" applyFont="1" applyFill="1" applyBorder="1" applyAlignment="1">
      <alignment horizontal="left" vertical="center"/>
    </xf>
    <xf numFmtId="38" fontId="2" fillId="2" borderId="4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5" borderId="4" xfId="1" applyFont="1" applyFill="1" applyBorder="1" applyAlignment="1">
      <alignment horizontal="center" vertical="center" wrapText="1"/>
    </xf>
    <xf numFmtId="38" fontId="2" fillId="5" borderId="3" xfId="1" applyFont="1" applyFill="1" applyBorder="1" applyAlignment="1">
      <alignment horizontal="center" vertical="center" wrapText="1"/>
    </xf>
    <xf numFmtId="38" fontId="2" fillId="5" borderId="2" xfId="1" applyFont="1" applyFill="1" applyBorder="1" applyAlignment="1">
      <alignment horizontal="center" vertical="center" wrapText="1"/>
    </xf>
    <xf numFmtId="38" fontId="2" fillId="5" borderId="1" xfId="1" applyFont="1" applyFill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5" borderId="1" xfId="1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_20_12_財務状況（用水供給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port_7" connectionId="4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port_6" connectionId="1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port_5" connectionId="2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port" connectionId="3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6"/>
  <sheetViews>
    <sheetView tabSelected="1" view="pageBreakPreview" zoomScale="115" zoomScaleNormal="10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D75" sqref="CD75"/>
    </sheetView>
  </sheetViews>
  <sheetFormatPr defaultRowHeight="10.5"/>
  <cols>
    <col min="1" max="2" width="2.375" style="2" customWidth="1"/>
    <col min="3" max="3" width="34.5" style="1" customWidth="1"/>
    <col min="4" max="20" width="8.625" style="1" customWidth="1"/>
    <col min="21" max="22" width="2.375" style="2" customWidth="1"/>
    <col min="23" max="23" width="34.5" style="1" customWidth="1"/>
    <col min="24" max="40" width="8.625" style="1" customWidth="1"/>
    <col min="41" max="42" width="2.375" style="2" customWidth="1"/>
    <col min="43" max="43" width="34.5" style="1" customWidth="1"/>
    <col min="44" max="60" width="8.625" style="1" customWidth="1"/>
    <col min="61" max="62" width="2.375" style="2" customWidth="1"/>
    <col min="63" max="63" width="34.5" style="1" customWidth="1"/>
    <col min="64" max="77" width="8.625" style="1" customWidth="1"/>
    <col min="78" max="256" width="9" style="1"/>
    <col min="257" max="258" width="2.375" style="1" customWidth="1"/>
    <col min="259" max="259" width="34.5" style="1" customWidth="1"/>
    <col min="260" max="276" width="8.625" style="1" customWidth="1"/>
    <col min="277" max="278" width="2.375" style="1" customWidth="1"/>
    <col min="279" max="279" width="34.5" style="1" customWidth="1"/>
    <col min="280" max="296" width="8.625" style="1" customWidth="1"/>
    <col min="297" max="298" width="2.375" style="1" customWidth="1"/>
    <col min="299" max="299" width="34.5" style="1" customWidth="1"/>
    <col min="300" max="316" width="8.625" style="1" customWidth="1"/>
    <col min="317" max="318" width="2.375" style="1" customWidth="1"/>
    <col min="319" max="319" width="34.5" style="1" customWidth="1"/>
    <col min="320" max="333" width="8.625" style="1" customWidth="1"/>
    <col min="334" max="512" width="9" style="1"/>
    <col min="513" max="514" width="2.375" style="1" customWidth="1"/>
    <col min="515" max="515" width="34.5" style="1" customWidth="1"/>
    <col min="516" max="532" width="8.625" style="1" customWidth="1"/>
    <col min="533" max="534" width="2.375" style="1" customWidth="1"/>
    <col min="535" max="535" width="34.5" style="1" customWidth="1"/>
    <col min="536" max="552" width="8.625" style="1" customWidth="1"/>
    <col min="553" max="554" width="2.375" style="1" customWidth="1"/>
    <col min="555" max="555" width="34.5" style="1" customWidth="1"/>
    <col min="556" max="572" width="8.625" style="1" customWidth="1"/>
    <col min="573" max="574" width="2.375" style="1" customWidth="1"/>
    <col min="575" max="575" width="34.5" style="1" customWidth="1"/>
    <col min="576" max="589" width="8.625" style="1" customWidth="1"/>
    <col min="590" max="768" width="9" style="1"/>
    <col min="769" max="770" width="2.375" style="1" customWidth="1"/>
    <col min="771" max="771" width="34.5" style="1" customWidth="1"/>
    <col min="772" max="788" width="8.625" style="1" customWidth="1"/>
    <col min="789" max="790" width="2.375" style="1" customWidth="1"/>
    <col min="791" max="791" width="34.5" style="1" customWidth="1"/>
    <col min="792" max="808" width="8.625" style="1" customWidth="1"/>
    <col min="809" max="810" width="2.375" style="1" customWidth="1"/>
    <col min="811" max="811" width="34.5" style="1" customWidth="1"/>
    <col min="812" max="828" width="8.625" style="1" customWidth="1"/>
    <col min="829" max="830" width="2.375" style="1" customWidth="1"/>
    <col min="831" max="831" width="34.5" style="1" customWidth="1"/>
    <col min="832" max="845" width="8.625" style="1" customWidth="1"/>
    <col min="846" max="1024" width="9" style="1"/>
    <col min="1025" max="1026" width="2.375" style="1" customWidth="1"/>
    <col min="1027" max="1027" width="34.5" style="1" customWidth="1"/>
    <col min="1028" max="1044" width="8.625" style="1" customWidth="1"/>
    <col min="1045" max="1046" width="2.375" style="1" customWidth="1"/>
    <col min="1047" max="1047" width="34.5" style="1" customWidth="1"/>
    <col min="1048" max="1064" width="8.625" style="1" customWidth="1"/>
    <col min="1065" max="1066" width="2.375" style="1" customWidth="1"/>
    <col min="1067" max="1067" width="34.5" style="1" customWidth="1"/>
    <col min="1068" max="1084" width="8.625" style="1" customWidth="1"/>
    <col min="1085" max="1086" width="2.375" style="1" customWidth="1"/>
    <col min="1087" max="1087" width="34.5" style="1" customWidth="1"/>
    <col min="1088" max="1101" width="8.625" style="1" customWidth="1"/>
    <col min="1102" max="1280" width="9" style="1"/>
    <col min="1281" max="1282" width="2.375" style="1" customWidth="1"/>
    <col min="1283" max="1283" width="34.5" style="1" customWidth="1"/>
    <col min="1284" max="1300" width="8.625" style="1" customWidth="1"/>
    <col min="1301" max="1302" width="2.375" style="1" customWidth="1"/>
    <col min="1303" max="1303" width="34.5" style="1" customWidth="1"/>
    <col min="1304" max="1320" width="8.625" style="1" customWidth="1"/>
    <col min="1321" max="1322" width="2.375" style="1" customWidth="1"/>
    <col min="1323" max="1323" width="34.5" style="1" customWidth="1"/>
    <col min="1324" max="1340" width="8.625" style="1" customWidth="1"/>
    <col min="1341" max="1342" width="2.375" style="1" customWidth="1"/>
    <col min="1343" max="1343" width="34.5" style="1" customWidth="1"/>
    <col min="1344" max="1357" width="8.625" style="1" customWidth="1"/>
    <col min="1358" max="1536" width="9" style="1"/>
    <col min="1537" max="1538" width="2.375" style="1" customWidth="1"/>
    <col min="1539" max="1539" width="34.5" style="1" customWidth="1"/>
    <col min="1540" max="1556" width="8.625" style="1" customWidth="1"/>
    <col min="1557" max="1558" width="2.375" style="1" customWidth="1"/>
    <col min="1559" max="1559" width="34.5" style="1" customWidth="1"/>
    <col min="1560" max="1576" width="8.625" style="1" customWidth="1"/>
    <col min="1577" max="1578" width="2.375" style="1" customWidth="1"/>
    <col min="1579" max="1579" width="34.5" style="1" customWidth="1"/>
    <col min="1580" max="1596" width="8.625" style="1" customWidth="1"/>
    <col min="1597" max="1598" width="2.375" style="1" customWidth="1"/>
    <col min="1599" max="1599" width="34.5" style="1" customWidth="1"/>
    <col min="1600" max="1613" width="8.625" style="1" customWidth="1"/>
    <col min="1614" max="1792" width="9" style="1"/>
    <col min="1793" max="1794" width="2.375" style="1" customWidth="1"/>
    <col min="1795" max="1795" width="34.5" style="1" customWidth="1"/>
    <col min="1796" max="1812" width="8.625" style="1" customWidth="1"/>
    <col min="1813" max="1814" width="2.375" style="1" customWidth="1"/>
    <col min="1815" max="1815" width="34.5" style="1" customWidth="1"/>
    <col min="1816" max="1832" width="8.625" style="1" customWidth="1"/>
    <col min="1833" max="1834" width="2.375" style="1" customWidth="1"/>
    <col min="1835" max="1835" width="34.5" style="1" customWidth="1"/>
    <col min="1836" max="1852" width="8.625" style="1" customWidth="1"/>
    <col min="1853" max="1854" width="2.375" style="1" customWidth="1"/>
    <col min="1855" max="1855" width="34.5" style="1" customWidth="1"/>
    <col min="1856" max="1869" width="8.625" style="1" customWidth="1"/>
    <col min="1870" max="2048" width="9" style="1"/>
    <col min="2049" max="2050" width="2.375" style="1" customWidth="1"/>
    <col min="2051" max="2051" width="34.5" style="1" customWidth="1"/>
    <col min="2052" max="2068" width="8.625" style="1" customWidth="1"/>
    <col min="2069" max="2070" width="2.375" style="1" customWidth="1"/>
    <col min="2071" max="2071" width="34.5" style="1" customWidth="1"/>
    <col min="2072" max="2088" width="8.625" style="1" customWidth="1"/>
    <col min="2089" max="2090" width="2.375" style="1" customWidth="1"/>
    <col min="2091" max="2091" width="34.5" style="1" customWidth="1"/>
    <col min="2092" max="2108" width="8.625" style="1" customWidth="1"/>
    <col min="2109" max="2110" width="2.375" style="1" customWidth="1"/>
    <col min="2111" max="2111" width="34.5" style="1" customWidth="1"/>
    <col min="2112" max="2125" width="8.625" style="1" customWidth="1"/>
    <col min="2126" max="2304" width="9" style="1"/>
    <col min="2305" max="2306" width="2.375" style="1" customWidth="1"/>
    <col min="2307" max="2307" width="34.5" style="1" customWidth="1"/>
    <col min="2308" max="2324" width="8.625" style="1" customWidth="1"/>
    <col min="2325" max="2326" width="2.375" style="1" customWidth="1"/>
    <col min="2327" max="2327" width="34.5" style="1" customWidth="1"/>
    <col min="2328" max="2344" width="8.625" style="1" customWidth="1"/>
    <col min="2345" max="2346" width="2.375" style="1" customWidth="1"/>
    <col min="2347" max="2347" width="34.5" style="1" customWidth="1"/>
    <col min="2348" max="2364" width="8.625" style="1" customWidth="1"/>
    <col min="2365" max="2366" width="2.375" style="1" customWidth="1"/>
    <col min="2367" max="2367" width="34.5" style="1" customWidth="1"/>
    <col min="2368" max="2381" width="8.625" style="1" customWidth="1"/>
    <col min="2382" max="2560" width="9" style="1"/>
    <col min="2561" max="2562" width="2.375" style="1" customWidth="1"/>
    <col min="2563" max="2563" width="34.5" style="1" customWidth="1"/>
    <col min="2564" max="2580" width="8.625" style="1" customWidth="1"/>
    <col min="2581" max="2582" width="2.375" style="1" customWidth="1"/>
    <col min="2583" max="2583" width="34.5" style="1" customWidth="1"/>
    <col min="2584" max="2600" width="8.625" style="1" customWidth="1"/>
    <col min="2601" max="2602" width="2.375" style="1" customWidth="1"/>
    <col min="2603" max="2603" width="34.5" style="1" customWidth="1"/>
    <col min="2604" max="2620" width="8.625" style="1" customWidth="1"/>
    <col min="2621" max="2622" width="2.375" style="1" customWidth="1"/>
    <col min="2623" max="2623" width="34.5" style="1" customWidth="1"/>
    <col min="2624" max="2637" width="8.625" style="1" customWidth="1"/>
    <col min="2638" max="2816" width="9" style="1"/>
    <col min="2817" max="2818" width="2.375" style="1" customWidth="1"/>
    <col min="2819" max="2819" width="34.5" style="1" customWidth="1"/>
    <col min="2820" max="2836" width="8.625" style="1" customWidth="1"/>
    <col min="2837" max="2838" width="2.375" style="1" customWidth="1"/>
    <col min="2839" max="2839" width="34.5" style="1" customWidth="1"/>
    <col min="2840" max="2856" width="8.625" style="1" customWidth="1"/>
    <col min="2857" max="2858" width="2.375" style="1" customWidth="1"/>
    <col min="2859" max="2859" width="34.5" style="1" customWidth="1"/>
    <col min="2860" max="2876" width="8.625" style="1" customWidth="1"/>
    <col min="2877" max="2878" width="2.375" style="1" customWidth="1"/>
    <col min="2879" max="2879" width="34.5" style="1" customWidth="1"/>
    <col min="2880" max="2893" width="8.625" style="1" customWidth="1"/>
    <col min="2894" max="3072" width="9" style="1"/>
    <col min="3073" max="3074" width="2.375" style="1" customWidth="1"/>
    <col min="3075" max="3075" width="34.5" style="1" customWidth="1"/>
    <col min="3076" max="3092" width="8.625" style="1" customWidth="1"/>
    <col min="3093" max="3094" width="2.375" style="1" customWidth="1"/>
    <col min="3095" max="3095" width="34.5" style="1" customWidth="1"/>
    <col min="3096" max="3112" width="8.625" style="1" customWidth="1"/>
    <col min="3113" max="3114" width="2.375" style="1" customWidth="1"/>
    <col min="3115" max="3115" width="34.5" style="1" customWidth="1"/>
    <col min="3116" max="3132" width="8.625" style="1" customWidth="1"/>
    <col min="3133" max="3134" width="2.375" style="1" customWidth="1"/>
    <col min="3135" max="3135" width="34.5" style="1" customWidth="1"/>
    <col min="3136" max="3149" width="8.625" style="1" customWidth="1"/>
    <col min="3150" max="3328" width="9" style="1"/>
    <col min="3329" max="3330" width="2.375" style="1" customWidth="1"/>
    <col min="3331" max="3331" width="34.5" style="1" customWidth="1"/>
    <col min="3332" max="3348" width="8.625" style="1" customWidth="1"/>
    <col min="3349" max="3350" width="2.375" style="1" customWidth="1"/>
    <col min="3351" max="3351" width="34.5" style="1" customWidth="1"/>
    <col min="3352" max="3368" width="8.625" style="1" customWidth="1"/>
    <col min="3369" max="3370" width="2.375" style="1" customWidth="1"/>
    <col min="3371" max="3371" width="34.5" style="1" customWidth="1"/>
    <col min="3372" max="3388" width="8.625" style="1" customWidth="1"/>
    <col min="3389" max="3390" width="2.375" style="1" customWidth="1"/>
    <col min="3391" max="3391" width="34.5" style="1" customWidth="1"/>
    <col min="3392" max="3405" width="8.625" style="1" customWidth="1"/>
    <col min="3406" max="3584" width="9" style="1"/>
    <col min="3585" max="3586" width="2.375" style="1" customWidth="1"/>
    <col min="3587" max="3587" width="34.5" style="1" customWidth="1"/>
    <col min="3588" max="3604" width="8.625" style="1" customWidth="1"/>
    <col min="3605" max="3606" width="2.375" style="1" customWidth="1"/>
    <col min="3607" max="3607" width="34.5" style="1" customWidth="1"/>
    <col min="3608" max="3624" width="8.625" style="1" customWidth="1"/>
    <col min="3625" max="3626" width="2.375" style="1" customWidth="1"/>
    <col min="3627" max="3627" width="34.5" style="1" customWidth="1"/>
    <col min="3628" max="3644" width="8.625" style="1" customWidth="1"/>
    <col min="3645" max="3646" width="2.375" style="1" customWidth="1"/>
    <col min="3647" max="3647" width="34.5" style="1" customWidth="1"/>
    <col min="3648" max="3661" width="8.625" style="1" customWidth="1"/>
    <col min="3662" max="3840" width="9" style="1"/>
    <col min="3841" max="3842" width="2.375" style="1" customWidth="1"/>
    <col min="3843" max="3843" width="34.5" style="1" customWidth="1"/>
    <col min="3844" max="3860" width="8.625" style="1" customWidth="1"/>
    <col min="3861" max="3862" width="2.375" style="1" customWidth="1"/>
    <col min="3863" max="3863" width="34.5" style="1" customWidth="1"/>
    <col min="3864" max="3880" width="8.625" style="1" customWidth="1"/>
    <col min="3881" max="3882" width="2.375" style="1" customWidth="1"/>
    <col min="3883" max="3883" width="34.5" style="1" customWidth="1"/>
    <col min="3884" max="3900" width="8.625" style="1" customWidth="1"/>
    <col min="3901" max="3902" width="2.375" style="1" customWidth="1"/>
    <col min="3903" max="3903" width="34.5" style="1" customWidth="1"/>
    <col min="3904" max="3917" width="8.625" style="1" customWidth="1"/>
    <col min="3918" max="4096" width="9" style="1"/>
    <col min="4097" max="4098" width="2.375" style="1" customWidth="1"/>
    <col min="4099" max="4099" width="34.5" style="1" customWidth="1"/>
    <col min="4100" max="4116" width="8.625" style="1" customWidth="1"/>
    <col min="4117" max="4118" width="2.375" style="1" customWidth="1"/>
    <col min="4119" max="4119" width="34.5" style="1" customWidth="1"/>
    <col min="4120" max="4136" width="8.625" style="1" customWidth="1"/>
    <col min="4137" max="4138" width="2.375" style="1" customWidth="1"/>
    <col min="4139" max="4139" width="34.5" style="1" customWidth="1"/>
    <col min="4140" max="4156" width="8.625" style="1" customWidth="1"/>
    <col min="4157" max="4158" width="2.375" style="1" customWidth="1"/>
    <col min="4159" max="4159" width="34.5" style="1" customWidth="1"/>
    <col min="4160" max="4173" width="8.625" style="1" customWidth="1"/>
    <col min="4174" max="4352" width="9" style="1"/>
    <col min="4353" max="4354" width="2.375" style="1" customWidth="1"/>
    <col min="4355" max="4355" width="34.5" style="1" customWidth="1"/>
    <col min="4356" max="4372" width="8.625" style="1" customWidth="1"/>
    <col min="4373" max="4374" width="2.375" style="1" customWidth="1"/>
    <col min="4375" max="4375" width="34.5" style="1" customWidth="1"/>
    <col min="4376" max="4392" width="8.625" style="1" customWidth="1"/>
    <col min="4393" max="4394" width="2.375" style="1" customWidth="1"/>
    <col min="4395" max="4395" width="34.5" style="1" customWidth="1"/>
    <col min="4396" max="4412" width="8.625" style="1" customWidth="1"/>
    <col min="4413" max="4414" width="2.375" style="1" customWidth="1"/>
    <col min="4415" max="4415" width="34.5" style="1" customWidth="1"/>
    <col min="4416" max="4429" width="8.625" style="1" customWidth="1"/>
    <col min="4430" max="4608" width="9" style="1"/>
    <col min="4609" max="4610" width="2.375" style="1" customWidth="1"/>
    <col min="4611" max="4611" width="34.5" style="1" customWidth="1"/>
    <col min="4612" max="4628" width="8.625" style="1" customWidth="1"/>
    <col min="4629" max="4630" width="2.375" style="1" customWidth="1"/>
    <col min="4631" max="4631" width="34.5" style="1" customWidth="1"/>
    <col min="4632" max="4648" width="8.625" style="1" customWidth="1"/>
    <col min="4649" max="4650" width="2.375" style="1" customWidth="1"/>
    <col min="4651" max="4651" width="34.5" style="1" customWidth="1"/>
    <col min="4652" max="4668" width="8.625" style="1" customWidth="1"/>
    <col min="4669" max="4670" width="2.375" style="1" customWidth="1"/>
    <col min="4671" max="4671" width="34.5" style="1" customWidth="1"/>
    <col min="4672" max="4685" width="8.625" style="1" customWidth="1"/>
    <col min="4686" max="4864" width="9" style="1"/>
    <col min="4865" max="4866" width="2.375" style="1" customWidth="1"/>
    <col min="4867" max="4867" width="34.5" style="1" customWidth="1"/>
    <col min="4868" max="4884" width="8.625" style="1" customWidth="1"/>
    <col min="4885" max="4886" width="2.375" style="1" customWidth="1"/>
    <col min="4887" max="4887" width="34.5" style="1" customWidth="1"/>
    <col min="4888" max="4904" width="8.625" style="1" customWidth="1"/>
    <col min="4905" max="4906" width="2.375" style="1" customWidth="1"/>
    <col min="4907" max="4907" width="34.5" style="1" customWidth="1"/>
    <col min="4908" max="4924" width="8.625" style="1" customWidth="1"/>
    <col min="4925" max="4926" width="2.375" style="1" customWidth="1"/>
    <col min="4927" max="4927" width="34.5" style="1" customWidth="1"/>
    <col min="4928" max="4941" width="8.625" style="1" customWidth="1"/>
    <col min="4942" max="5120" width="9" style="1"/>
    <col min="5121" max="5122" width="2.375" style="1" customWidth="1"/>
    <col min="5123" max="5123" width="34.5" style="1" customWidth="1"/>
    <col min="5124" max="5140" width="8.625" style="1" customWidth="1"/>
    <col min="5141" max="5142" width="2.375" style="1" customWidth="1"/>
    <col min="5143" max="5143" width="34.5" style="1" customWidth="1"/>
    <col min="5144" max="5160" width="8.625" style="1" customWidth="1"/>
    <col min="5161" max="5162" width="2.375" style="1" customWidth="1"/>
    <col min="5163" max="5163" width="34.5" style="1" customWidth="1"/>
    <col min="5164" max="5180" width="8.625" style="1" customWidth="1"/>
    <col min="5181" max="5182" width="2.375" style="1" customWidth="1"/>
    <col min="5183" max="5183" width="34.5" style="1" customWidth="1"/>
    <col min="5184" max="5197" width="8.625" style="1" customWidth="1"/>
    <col min="5198" max="5376" width="9" style="1"/>
    <col min="5377" max="5378" width="2.375" style="1" customWidth="1"/>
    <col min="5379" max="5379" width="34.5" style="1" customWidth="1"/>
    <col min="5380" max="5396" width="8.625" style="1" customWidth="1"/>
    <col min="5397" max="5398" width="2.375" style="1" customWidth="1"/>
    <col min="5399" max="5399" width="34.5" style="1" customWidth="1"/>
    <col min="5400" max="5416" width="8.625" style="1" customWidth="1"/>
    <col min="5417" max="5418" width="2.375" style="1" customWidth="1"/>
    <col min="5419" max="5419" width="34.5" style="1" customWidth="1"/>
    <col min="5420" max="5436" width="8.625" style="1" customWidth="1"/>
    <col min="5437" max="5438" width="2.375" style="1" customWidth="1"/>
    <col min="5439" max="5439" width="34.5" style="1" customWidth="1"/>
    <col min="5440" max="5453" width="8.625" style="1" customWidth="1"/>
    <col min="5454" max="5632" width="9" style="1"/>
    <col min="5633" max="5634" width="2.375" style="1" customWidth="1"/>
    <col min="5635" max="5635" width="34.5" style="1" customWidth="1"/>
    <col min="5636" max="5652" width="8.625" style="1" customWidth="1"/>
    <col min="5653" max="5654" width="2.375" style="1" customWidth="1"/>
    <col min="5655" max="5655" width="34.5" style="1" customWidth="1"/>
    <col min="5656" max="5672" width="8.625" style="1" customWidth="1"/>
    <col min="5673" max="5674" width="2.375" style="1" customWidth="1"/>
    <col min="5675" max="5675" width="34.5" style="1" customWidth="1"/>
    <col min="5676" max="5692" width="8.625" style="1" customWidth="1"/>
    <col min="5693" max="5694" width="2.375" style="1" customWidth="1"/>
    <col min="5695" max="5695" width="34.5" style="1" customWidth="1"/>
    <col min="5696" max="5709" width="8.625" style="1" customWidth="1"/>
    <col min="5710" max="5888" width="9" style="1"/>
    <col min="5889" max="5890" width="2.375" style="1" customWidth="1"/>
    <col min="5891" max="5891" width="34.5" style="1" customWidth="1"/>
    <col min="5892" max="5908" width="8.625" style="1" customWidth="1"/>
    <col min="5909" max="5910" width="2.375" style="1" customWidth="1"/>
    <col min="5911" max="5911" width="34.5" style="1" customWidth="1"/>
    <col min="5912" max="5928" width="8.625" style="1" customWidth="1"/>
    <col min="5929" max="5930" width="2.375" style="1" customWidth="1"/>
    <col min="5931" max="5931" width="34.5" style="1" customWidth="1"/>
    <col min="5932" max="5948" width="8.625" style="1" customWidth="1"/>
    <col min="5949" max="5950" width="2.375" style="1" customWidth="1"/>
    <col min="5951" max="5951" width="34.5" style="1" customWidth="1"/>
    <col min="5952" max="5965" width="8.625" style="1" customWidth="1"/>
    <col min="5966" max="6144" width="9" style="1"/>
    <col min="6145" max="6146" width="2.375" style="1" customWidth="1"/>
    <col min="6147" max="6147" width="34.5" style="1" customWidth="1"/>
    <col min="6148" max="6164" width="8.625" style="1" customWidth="1"/>
    <col min="6165" max="6166" width="2.375" style="1" customWidth="1"/>
    <col min="6167" max="6167" width="34.5" style="1" customWidth="1"/>
    <col min="6168" max="6184" width="8.625" style="1" customWidth="1"/>
    <col min="6185" max="6186" width="2.375" style="1" customWidth="1"/>
    <col min="6187" max="6187" width="34.5" style="1" customWidth="1"/>
    <col min="6188" max="6204" width="8.625" style="1" customWidth="1"/>
    <col min="6205" max="6206" width="2.375" style="1" customWidth="1"/>
    <col min="6207" max="6207" width="34.5" style="1" customWidth="1"/>
    <col min="6208" max="6221" width="8.625" style="1" customWidth="1"/>
    <col min="6222" max="6400" width="9" style="1"/>
    <col min="6401" max="6402" width="2.375" style="1" customWidth="1"/>
    <col min="6403" max="6403" width="34.5" style="1" customWidth="1"/>
    <col min="6404" max="6420" width="8.625" style="1" customWidth="1"/>
    <col min="6421" max="6422" width="2.375" style="1" customWidth="1"/>
    <col min="6423" max="6423" width="34.5" style="1" customWidth="1"/>
    <col min="6424" max="6440" width="8.625" style="1" customWidth="1"/>
    <col min="6441" max="6442" width="2.375" style="1" customWidth="1"/>
    <col min="6443" max="6443" width="34.5" style="1" customWidth="1"/>
    <col min="6444" max="6460" width="8.625" style="1" customWidth="1"/>
    <col min="6461" max="6462" width="2.375" style="1" customWidth="1"/>
    <col min="6463" max="6463" width="34.5" style="1" customWidth="1"/>
    <col min="6464" max="6477" width="8.625" style="1" customWidth="1"/>
    <col min="6478" max="6656" width="9" style="1"/>
    <col min="6657" max="6658" width="2.375" style="1" customWidth="1"/>
    <col min="6659" max="6659" width="34.5" style="1" customWidth="1"/>
    <col min="6660" max="6676" width="8.625" style="1" customWidth="1"/>
    <col min="6677" max="6678" width="2.375" style="1" customWidth="1"/>
    <col min="6679" max="6679" width="34.5" style="1" customWidth="1"/>
    <col min="6680" max="6696" width="8.625" style="1" customWidth="1"/>
    <col min="6697" max="6698" width="2.375" style="1" customWidth="1"/>
    <col min="6699" max="6699" width="34.5" style="1" customWidth="1"/>
    <col min="6700" max="6716" width="8.625" style="1" customWidth="1"/>
    <col min="6717" max="6718" width="2.375" style="1" customWidth="1"/>
    <col min="6719" max="6719" width="34.5" style="1" customWidth="1"/>
    <col min="6720" max="6733" width="8.625" style="1" customWidth="1"/>
    <col min="6734" max="6912" width="9" style="1"/>
    <col min="6913" max="6914" width="2.375" style="1" customWidth="1"/>
    <col min="6915" max="6915" width="34.5" style="1" customWidth="1"/>
    <col min="6916" max="6932" width="8.625" style="1" customWidth="1"/>
    <col min="6933" max="6934" width="2.375" style="1" customWidth="1"/>
    <col min="6935" max="6935" width="34.5" style="1" customWidth="1"/>
    <col min="6936" max="6952" width="8.625" style="1" customWidth="1"/>
    <col min="6953" max="6954" width="2.375" style="1" customWidth="1"/>
    <col min="6955" max="6955" width="34.5" style="1" customWidth="1"/>
    <col min="6956" max="6972" width="8.625" style="1" customWidth="1"/>
    <col min="6973" max="6974" width="2.375" style="1" customWidth="1"/>
    <col min="6975" max="6975" width="34.5" style="1" customWidth="1"/>
    <col min="6976" max="6989" width="8.625" style="1" customWidth="1"/>
    <col min="6990" max="7168" width="9" style="1"/>
    <col min="7169" max="7170" width="2.375" style="1" customWidth="1"/>
    <col min="7171" max="7171" width="34.5" style="1" customWidth="1"/>
    <col min="7172" max="7188" width="8.625" style="1" customWidth="1"/>
    <col min="7189" max="7190" width="2.375" style="1" customWidth="1"/>
    <col min="7191" max="7191" width="34.5" style="1" customWidth="1"/>
    <col min="7192" max="7208" width="8.625" style="1" customWidth="1"/>
    <col min="7209" max="7210" width="2.375" style="1" customWidth="1"/>
    <col min="7211" max="7211" width="34.5" style="1" customWidth="1"/>
    <col min="7212" max="7228" width="8.625" style="1" customWidth="1"/>
    <col min="7229" max="7230" width="2.375" style="1" customWidth="1"/>
    <col min="7231" max="7231" width="34.5" style="1" customWidth="1"/>
    <col min="7232" max="7245" width="8.625" style="1" customWidth="1"/>
    <col min="7246" max="7424" width="9" style="1"/>
    <col min="7425" max="7426" width="2.375" style="1" customWidth="1"/>
    <col min="7427" max="7427" width="34.5" style="1" customWidth="1"/>
    <col min="7428" max="7444" width="8.625" style="1" customWidth="1"/>
    <col min="7445" max="7446" width="2.375" style="1" customWidth="1"/>
    <col min="7447" max="7447" width="34.5" style="1" customWidth="1"/>
    <col min="7448" max="7464" width="8.625" style="1" customWidth="1"/>
    <col min="7465" max="7466" width="2.375" style="1" customWidth="1"/>
    <col min="7467" max="7467" width="34.5" style="1" customWidth="1"/>
    <col min="7468" max="7484" width="8.625" style="1" customWidth="1"/>
    <col min="7485" max="7486" width="2.375" style="1" customWidth="1"/>
    <col min="7487" max="7487" width="34.5" style="1" customWidth="1"/>
    <col min="7488" max="7501" width="8.625" style="1" customWidth="1"/>
    <col min="7502" max="7680" width="9" style="1"/>
    <col min="7681" max="7682" width="2.375" style="1" customWidth="1"/>
    <col min="7683" max="7683" width="34.5" style="1" customWidth="1"/>
    <col min="7684" max="7700" width="8.625" style="1" customWidth="1"/>
    <col min="7701" max="7702" width="2.375" style="1" customWidth="1"/>
    <col min="7703" max="7703" width="34.5" style="1" customWidth="1"/>
    <col min="7704" max="7720" width="8.625" style="1" customWidth="1"/>
    <col min="7721" max="7722" width="2.375" style="1" customWidth="1"/>
    <col min="7723" max="7723" width="34.5" style="1" customWidth="1"/>
    <col min="7724" max="7740" width="8.625" style="1" customWidth="1"/>
    <col min="7741" max="7742" width="2.375" style="1" customWidth="1"/>
    <col min="7743" max="7743" width="34.5" style="1" customWidth="1"/>
    <col min="7744" max="7757" width="8.625" style="1" customWidth="1"/>
    <col min="7758" max="7936" width="9" style="1"/>
    <col min="7937" max="7938" width="2.375" style="1" customWidth="1"/>
    <col min="7939" max="7939" width="34.5" style="1" customWidth="1"/>
    <col min="7940" max="7956" width="8.625" style="1" customWidth="1"/>
    <col min="7957" max="7958" width="2.375" style="1" customWidth="1"/>
    <col min="7959" max="7959" width="34.5" style="1" customWidth="1"/>
    <col min="7960" max="7976" width="8.625" style="1" customWidth="1"/>
    <col min="7977" max="7978" width="2.375" style="1" customWidth="1"/>
    <col min="7979" max="7979" width="34.5" style="1" customWidth="1"/>
    <col min="7980" max="7996" width="8.625" style="1" customWidth="1"/>
    <col min="7997" max="7998" width="2.375" style="1" customWidth="1"/>
    <col min="7999" max="7999" width="34.5" style="1" customWidth="1"/>
    <col min="8000" max="8013" width="8.625" style="1" customWidth="1"/>
    <col min="8014" max="8192" width="9" style="1"/>
    <col min="8193" max="8194" width="2.375" style="1" customWidth="1"/>
    <col min="8195" max="8195" width="34.5" style="1" customWidth="1"/>
    <col min="8196" max="8212" width="8.625" style="1" customWidth="1"/>
    <col min="8213" max="8214" width="2.375" style="1" customWidth="1"/>
    <col min="8215" max="8215" width="34.5" style="1" customWidth="1"/>
    <col min="8216" max="8232" width="8.625" style="1" customWidth="1"/>
    <col min="8233" max="8234" width="2.375" style="1" customWidth="1"/>
    <col min="8235" max="8235" width="34.5" style="1" customWidth="1"/>
    <col min="8236" max="8252" width="8.625" style="1" customWidth="1"/>
    <col min="8253" max="8254" width="2.375" style="1" customWidth="1"/>
    <col min="8255" max="8255" width="34.5" style="1" customWidth="1"/>
    <col min="8256" max="8269" width="8.625" style="1" customWidth="1"/>
    <col min="8270" max="8448" width="9" style="1"/>
    <col min="8449" max="8450" width="2.375" style="1" customWidth="1"/>
    <col min="8451" max="8451" width="34.5" style="1" customWidth="1"/>
    <col min="8452" max="8468" width="8.625" style="1" customWidth="1"/>
    <col min="8469" max="8470" width="2.375" style="1" customWidth="1"/>
    <col min="8471" max="8471" width="34.5" style="1" customWidth="1"/>
    <col min="8472" max="8488" width="8.625" style="1" customWidth="1"/>
    <col min="8489" max="8490" width="2.375" style="1" customWidth="1"/>
    <col min="8491" max="8491" width="34.5" style="1" customWidth="1"/>
    <col min="8492" max="8508" width="8.625" style="1" customWidth="1"/>
    <col min="8509" max="8510" width="2.375" style="1" customWidth="1"/>
    <col min="8511" max="8511" width="34.5" style="1" customWidth="1"/>
    <col min="8512" max="8525" width="8.625" style="1" customWidth="1"/>
    <col min="8526" max="8704" width="9" style="1"/>
    <col min="8705" max="8706" width="2.375" style="1" customWidth="1"/>
    <col min="8707" max="8707" width="34.5" style="1" customWidth="1"/>
    <col min="8708" max="8724" width="8.625" style="1" customWidth="1"/>
    <col min="8725" max="8726" width="2.375" style="1" customWidth="1"/>
    <col min="8727" max="8727" width="34.5" style="1" customWidth="1"/>
    <col min="8728" max="8744" width="8.625" style="1" customWidth="1"/>
    <col min="8745" max="8746" width="2.375" style="1" customWidth="1"/>
    <col min="8747" max="8747" width="34.5" style="1" customWidth="1"/>
    <col min="8748" max="8764" width="8.625" style="1" customWidth="1"/>
    <col min="8765" max="8766" width="2.375" style="1" customWidth="1"/>
    <col min="8767" max="8767" width="34.5" style="1" customWidth="1"/>
    <col min="8768" max="8781" width="8.625" style="1" customWidth="1"/>
    <col min="8782" max="8960" width="9" style="1"/>
    <col min="8961" max="8962" width="2.375" style="1" customWidth="1"/>
    <col min="8963" max="8963" width="34.5" style="1" customWidth="1"/>
    <col min="8964" max="8980" width="8.625" style="1" customWidth="1"/>
    <col min="8981" max="8982" width="2.375" style="1" customWidth="1"/>
    <col min="8983" max="8983" width="34.5" style="1" customWidth="1"/>
    <col min="8984" max="9000" width="8.625" style="1" customWidth="1"/>
    <col min="9001" max="9002" width="2.375" style="1" customWidth="1"/>
    <col min="9003" max="9003" width="34.5" style="1" customWidth="1"/>
    <col min="9004" max="9020" width="8.625" style="1" customWidth="1"/>
    <col min="9021" max="9022" width="2.375" style="1" customWidth="1"/>
    <col min="9023" max="9023" width="34.5" style="1" customWidth="1"/>
    <col min="9024" max="9037" width="8.625" style="1" customWidth="1"/>
    <col min="9038" max="9216" width="9" style="1"/>
    <col min="9217" max="9218" width="2.375" style="1" customWidth="1"/>
    <col min="9219" max="9219" width="34.5" style="1" customWidth="1"/>
    <col min="9220" max="9236" width="8.625" style="1" customWidth="1"/>
    <col min="9237" max="9238" width="2.375" style="1" customWidth="1"/>
    <col min="9239" max="9239" width="34.5" style="1" customWidth="1"/>
    <col min="9240" max="9256" width="8.625" style="1" customWidth="1"/>
    <col min="9257" max="9258" width="2.375" style="1" customWidth="1"/>
    <col min="9259" max="9259" width="34.5" style="1" customWidth="1"/>
    <col min="9260" max="9276" width="8.625" style="1" customWidth="1"/>
    <col min="9277" max="9278" width="2.375" style="1" customWidth="1"/>
    <col min="9279" max="9279" width="34.5" style="1" customWidth="1"/>
    <col min="9280" max="9293" width="8.625" style="1" customWidth="1"/>
    <col min="9294" max="9472" width="9" style="1"/>
    <col min="9473" max="9474" width="2.375" style="1" customWidth="1"/>
    <col min="9475" max="9475" width="34.5" style="1" customWidth="1"/>
    <col min="9476" max="9492" width="8.625" style="1" customWidth="1"/>
    <col min="9493" max="9494" width="2.375" style="1" customWidth="1"/>
    <col min="9495" max="9495" width="34.5" style="1" customWidth="1"/>
    <col min="9496" max="9512" width="8.625" style="1" customWidth="1"/>
    <col min="9513" max="9514" width="2.375" style="1" customWidth="1"/>
    <col min="9515" max="9515" width="34.5" style="1" customWidth="1"/>
    <col min="9516" max="9532" width="8.625" style="1" customWidth="1"/>
    <col min="9533" max="9534" width="2.375" style="1" customWidth="1"/>
    <col min="9535" max="9535" width="34.5" style="1" customWidth="1"/>
    <col min="9536" max="9549" width="8.625" style="1" customWidth="1"/>
    <col min="9550" max="9728" width="9" style="1"/>
    <col min="9729" max="9730" width="2.375" style="1" customWidth="1"/>
    <col min="9731" max="9731" width="34.5" style="1" customWidth="1"/>
    <col min="9732" max="9748" width="8.625" style="1" customWidth="1"/>
    <col min="9749" max="9750" width="2.375" style="1" customWidth="1"/>
    <col min="9751" max="9751" width="34.5" style="1" customWidth="1"/>
    <col min="9752" max="9768" width="8.625" style="1" customWidth="1"/>
    <col min="9769" max="9770" width="2.375" style="1" customWidth="1"/>
    <col min="9771" max="9771" width="34.5" style="1" customWidth="1"/>
    <col min="9772" max="9788" width="8.625" style="1" customWidth="1"/>
    <col min="9789" max="9790" width="2.375" style="1" customWidth="1"/>
    <col min="9791" max="9791" width="34.5" style="1" customWidth="1"/>
    <col min="9792" max="9805" width="8.625" style="1" customWidth="1"/>
    <col min="9806" max="9984" width="9" style="1"/>
    <col min="9985" max="9986" width="2.375" style="1" customWidth="1"/>
    <col min="9987" max="9987" width="34.5" style="1" customWidth="1"/>
    <col min="9988" max="10004" width="8.625" style="1" customWidth="1"/>
    <col min="10005" max="10006" width="2.375" style="1" customWidth="1"/>
    <col min="10007" max="10007" width="34.5" style="1" customWidth="1"/>
    <col min="10008" max="10024" width="8.625" style="1" customWidth="1"/>
    <col min="10025" max="10026" width="2.375" style="1" customWidth="1"/>
    <col min="10027" max="10027" width="34.5" style="1" customWidth="1"/>
    <col min="10028" max="10044" width="8.625" style="1" customWidth="1"/>
    <col min="10045" max="10046" width="2.375" style="1" customWidth="1"/>
    <col min="10047" max="10047" width="34.5" style="1" customWidth="1"/>
    <col min="10048" max="10061" width="8.625" style="1" customWidth="1"/>
    <col min="10062" max="10240" width="9" style="1"/>
    <col min="10241" max="10242" width="2.375" style="1" customWidth="1"/>
    <col min="10243" max="10243" width="34.5" style="1" customWidth="1"/>
    <col min="10244" max="10260" width="8.625" style="1" customWidth="1"/>
    <col min="10261" max="10262" width="2.375" style="1" customWidth="1"/>
    <col min="10263" max="10263" width="34.5" style="1" customWidth="1"/>
    <col min="10264" max="10280" width="8.625" style="1" customWidth="1"/>
    <col min="10281" max="10282" width="2.375" style="1" customWidth="1"/>
    <col min="10283" max="10283" width="34.5" style="1" customWidth="1"/>
    <col min="10284" max="10300" width="8.625" style="1" customWidth="1"/>
    <col min="10301" max="10302" width="2.375" style="1" customWidth="1"/>
    <col min="10303" max="10303" width="34.5" style="1" customWidth="1"/>
    <col min="10304" max="10317" width="8.625" style="1" customWidth="1"/>
    <col min="10318" max="10496" width="9" style="1"/>
    <col min="10497" max="10498" width="2.375" style="1" customWidth="1"/>
    <col min="10499" max="10499" width="34.5" style="1" customWidth="1"/>
    <col min="10500" max="10516" width="8.625" style="1" customWidth="1"/>
    <col min="10517" max="10518" width="2.375" style="1" customWidth="1"/>
    <col min="10519" max="10519" width="34.5" style="1" customWidth="1"/>
    <col min="10520" max="10536" width="8.625" style="1" customWidth="1"/>
    <col min="10537" max="10538" width="2.375" style="1" customWidth="1"/>
    <col min="10539" max="10539" width="34.5" style="1" customWidth="1"/>
    <col min="10540" max="10556" width="8.625" style="1" customWidth="1"/>
    <col min="10557" max="10558" width="2.375" style="1" customWidth="1"/>
    <col min="10559" max="10559" width="34.5" style="1" customWidth="1"/>
    <col min="10560" max="10573" width="8.625" style="1" customWidth="1"/>
    <col min="10574" max="10752" width="9" style="1"/>
    <col min="10753" max="10754" width="2.375" style="1" customWidth="1"/>
    <col min="10755" max="10755" width="34.5" style="1" customWidth="1"/>
    <col min="10756" max="10772" width="8.625" style="1" customWidth="1"/>
    <col min="10773" max="10774" width="2.375" style="1" customWidth="1"/>
    <col min="10775" max="10775" width="34.5" style="1" customWidth="1"/>
    <col min="10776" max="10792" width="8.625" style="1" customWidth="1"/>
    <col min="10793" max="10794" width="2.375" style="1" customWidth="1"/>
    <col min="10795" max="10795" width="34.5" style="1" customWidth="1"/>
    <col min="10796" max="10812" width="8.625" style="1" customWidth="1"/>
    <col min="10813" max="10814" width="2.375" style="1" customWidth="1"/>
    <col min="10815" max="10815" width="34.5" style="1" customWidth="1"/>
    <col min="10816" max="10829" width="8.625" style="1" customWidth="1"/>
    <col min="10830" max="11008" width="9" style="1"/>
    <col min="11009" max="11010" width="2.375" style="1" customWidth="1"/>
    <col min="11011" max="11011" width="34.5" style="1" customWidth="1"/>
    <col min="11012" max="11028" width="8.625" style="1" customWidth="1"/>
    <col min="11029" max="11030" width="2.375" style="1" customWidth="1"/>
    <col min="11031" max="11031" width="34.5" style="1" customWidth="1"/>
    <col min="11032" max="11048" width="8.625" style="1" customWidth="1"/>
    <col min="11049" max="11050" width="2.375" style="1" customWidth="1"/>
    <col min="11051" max="11051" width="34.5" style="1" customWidth="1"/>
    <col min="11052" max="11068" width="8.625" style="1" customWidth="1"/>
    <col min="11069" max="11070" width="2.375" style="1" customWidth="1"/>
    <col min="11071" max="11071" width="34.5" style="1" customWidth="1"/>
    <col min="11072" max="11085" width="8.625" style="1" customWidth="1"/>
    <col min="11086" max="11264" width="9" style="1"/>
    <col min="11265" max="11266" width="2.375" style="1" customWidth="1"/>
    <col min="11267" max="11267" width="34.5" style="1" customWidth="1"/>
    <col min="11268" max="11284" width="8.625" style="1" customWidth="1"/>
    <col min="11285" max="11286" width="2.375" style="1" customWidth="1"/>
    <col min="11287" max="11287" width="34.5" style="1" customWidth="1"/>
    <col min="11288" max="11304" width="8.625" style="1" customWidth="1"/>
    <col min="11305" max="11306" width="2.375" style="1" customWidth="1"/>
    <col min="11307" max="11307" width="34.5" style="1" customWidth="1"/>
    <col min="11308" max="11324" width="8.625" style="1" customWidth="1"/>
    <col min="11325" max="11326" width="2.375" style="1" customWidth="1"/>
    <col min="11327" max="11327" width="34.5" style="1" customWidth="1"/>
    <col min="11328" max="11341" width="8.625" style="1" customWidth="1"/>
    <col min="11342" max="11520" width="9" style="1"/>
    <col min="11521" max="11522" width="2.375" style="1" customWidth="1"/>
    <col min="11523" max="11523" width="34.5" style="1" customWidth="1"/>
    <col min="11524" max="11540" width="8.625" style="1" customWidth="1"/>
    <col min="11541" max="11542" width="2.375" style="1" customWidth="1"/>
    <col min="11543" max="11543" width="34.5" style="1" customWidth="1"/>
    <col min="11544" max="11560" width="8.625" style="1" customWidth="1"/>
    <col min="11561" max="11562" width="2.375" style="1" customWidth="1"/>
    <col min="11563" max="11563" width="34.5" style="1" customWidth="1"/>
    <col min="11564" max="11580" width="8.625" style="1" customWidth="1"/>
    <col min="11581" max="11582" width="2.375" style="1" customWidth="1"/>
    <col min="11583" max="11583" width="34.5" style="1" customWidth="1"/>
    <col min="11584" max="11597" width="8.625" style="1" customWidth="1"/>
    <col min="11598" max="11776" width="9" style="1"/>
    <col min="11777" max="11778" width="2.375" style="1" customWidth="1"/>
    <col min="11779" max="11779" width="34.5" style="1" customWidth="1"/>
    <col min="11780" max="11796" width="8.625" style="1" customWidth="1"/>
    <col min="11797" max="11798" width="2.375" style="1" customWidth="1"/>
    <col min="11799" max="11799" width="34.5" style="1" customWidth="1"/>
    <col min="11800" max="11816" width="8.625" style="1" customWidth="1"/>
    <col min="11817" max="11818" width="2.375" style="1" customWidth="1"/>
    <col min="11819" max="11819" width="34.5" style="1" customWidth="1"/>
    <col min="11820" max="11836" width="8.625" style="1" customWidth="1"/>
    <col min="11837" max="11838" width="2.375" style="1" customWidth="1"/>
    <col min="11839" max="11839" width="34.5" style="1" customWidth="1"/>
    <col min="11840" max="11853" width="8.625" style="1" customWidth="1"/>
    <col min="11854" max="12032" width="9" style="1"/>
    <col min="12033" max="12034" width="2.375" style="1" customWidth="1"/>
    <col min="12035" max="12035" width="34.5" style="1" customWidth="1"/>
    <col min="12036" max="12052" width="8.625" style="1" customWidth="1"/>
    <col min="12053" max="12054" width="2.375" style="1" customWidth="1"/>
    <col min="12055" max="12055" width="34.5" style="1" customWidth="1"/>
    <col min="12056" max="12072" width="8.625" style="1" customWidth="1"/>
    <col min="12073" max="12074" width="2.375" style="1" customWidth="1"/>
    <col min="12075" max="12075" width="34.5" style="1" customWidth="1"/>
    <col min="12076" max="12092" width="8.625" style="1" customWidth="1"/>
    <col min="12093" max="12094" width="2.375" style="1" customWidth="1"/>
    <col min="12095" max="12095" width="34.5" style="1" customWidth="1"/>
    <col min="12096" max="12109" width="8.625" style="1" customWidth="1"/>
    <col min="12110" max="12288" width="9" style="1"/>
    <col min="12289" max="12290" width="2.375" style="1" customWidth="1"/>
    <col min="12291" max="12291" width="34.5" style="1" customWidth="1"/>
    <col min="12292" max="12308" width="8.625" style="1" customWidth="1"/>
    <col min="12309" max="12310" width="2.375" style="1" customWidth="1"/>
    <col min="12311" max="12311" width="34.5" style="1" customWidth="1"/>
    <col min="12312" max="12328" width="8.625" style="1" customWidth="1"/>
    <col min="12329" max="12330" width="2.375" style="1" customWidth="1"/>
    <col min="12331" max="12331" width="34.5" style="1" customWidth="1"/>
    <col min="12332" max="12348" width="8.625" style="1" customWidth="1"/>
    <col min="12349" max="12350" width="2.375" style="1" customWidth="1"/>
    <col min="12351" max="12351" width="34.5" style="1" customWidth="1"/>
    <col min="12352" max="12365" width="8.625" style="1" customWidth="1"/>
    <col min="12366" max="12544" width="9" style="1"/>
    <col min="12545" max="12546" width="2.375" style="1" customWidth="1"/>
    <col min="12547" max="12547" width="34.5" style="1" customWidth="1"/>
    <col min="12548" max="12564" width="8.625" style="1" customWidth="1"/>
    <col min="12565" max="12566" width="2.375" style="1" customWidth="1"/>
    <col min="12567" max="12567" width="34.5" style="1" customWidth="1"/>
    <col min="12568" max="12584" width="8.625" style="1" customWidth="1"/>
    <col min="12585" max="12586" width="2.375" style="1" customWidth="1"/>
    <col min="12587" max="12587" width="34.5" style="1" customWidth="1"/>
    <col min="12588" max="12604" width="8.625" style="1" customWidth="1"/>
    <col min="12605" max="12606" width="2.375" style="1" customWidth="1"/>
    <col min="12607" max="12607" width="34.5" style="1" customWidth="1"/>
    <col min="12608" max="12621" width="8.625" style="1" customWidth="1"/>
    <col min="12622" max="12800" width="9" style="1"/>
    <col min="12801" max="12802" width="2.375" style="1" customWidth="1"/>
    <col min="12803" max="12803" width="34.5" style="1" customWidth="1"/>
    <col min="12804" max="12820" width="8.625" style="1" customWidth="1"/>
    <col min="12821" max="12822" width="2.375" style="1" customWidth="1"/>
    <col min="12823" max="12823" width="34.5" style="1" customWidth="1"/>
    <col min="12824" max="12840" width="8.625" style="1" customWidth="1"/>
    <col min="12841" max="12842" width="2.375" style="1" customWidth="1"/>
    <col min="12843" max="12843" width="34.5" style="1" customWidth="1"/>
    <col min="12844" max="12860" width="8.625" style="1" customWidth="1"/>
    <col min="12861" max="12862" width="2.375" style="1" customWidth="1"/>
    <col min="12863" max="12863" width="34.5" style="1" customWidth="1"/>
    <col min="12864" max="12877" width="8.625" style="1" customWidth="1"/>
    <col min="12878" max="13056" width="9" style="1"/>
    <col min="13057" max="13058" width="2.375" style="1" customWidth="1"/>
    <col min="13059" max="13059" width="34.5" style="1" customWidth="1"/>
    <col min="13060" max="13076" width="8.625" style="1" customWidth="1"/>
    <col min="13077" max="13078" width="2.375" style="1" customWidth="1"/>
    <col min="13079" max="13079" width="34.5" style="1" customWidth="1"/>
    <col min="13080" max="13096" width="8.625" style="1" customWidth="1"/>
    <col min="13097" max="13098" width="2.375" style="1" customWidth="1"/>
    <col min="13099" max="13099" width="34.5" style="1" customWidth="1"/>
    <col min="13100" max="13116" width="8.625" style="1" customWidth="1"/>
    <col min="13117" max="13118" width="2.375" style="1" customWidth="1"/>
    <col min="13119" max="13119" width="34.5" style="1" customWidth="1"/>
    <col min="13120" max="13133" width="8.625" style="1" customWidth="1"/>
    <col min="13134" max="13312" width="9" style="1"/>
    <col min="13313" max="13314" width="2.375" style="1" customWidth="1"/>
    <col min="13315" max="13315" width="34.5" style="1" customWidth="1"/>
    <col min="13316" max="13332" width="8.625" style="1" customWidth="1"/>
    <col min="13333" max="13334" width="2.375" style="1" customWidth="1"/>
    <col min="13335" max="13335" width="34.5" style="1" customWidth="1"/>
    <col min="13336" max="13352" width="8.625" style="1" customWidth="1"/>
    <col min="13353" max="13354" width="2.375" style="1" customWidth="1"/>
    <col min="13355" max="13355" width="34.5" style="1" customWidth="1"/>
    <col min="13356" max="13372" width="8.625" style="1" customWidth="1"/>
    <col min="13373" max="13374" width="2.375" style="1" customWidth="1"/>
    <col min="13375" max="13375" width="34.5" style="1" customWidth="1"/>
    <col min="13376" max="13389" width="8.625" style="1" customWidth="1"/>
    <col min="13390" max="13568" width="9" style="1"/>
    <col min="13569" max="13570" width="2.375" style="1" customWidth="1"/>
    <col min="13571" max="13571" width="34.5" style="1" customWidth="1"/>
    <col min="13572" max="13588" width="8.625" style="1" customWidth="1"/>
    <col min="13589" max="13590" width="2.375" style="1" customWidth="1"/>
    <col min="13591" max="13591" width="34.5" style="1" customWidth="1"/>
    <col min="13592" max="13608" width="8.625" style="1" customWidth="1"/>
    <col min="13609" max="13610" width="2.375" style="1" customWidth="1"/>
    <col min="13611" max="13611" width="34.5" style="1" customWidth="1"/>
    <col min="13612" max="13628" width="8.625" style="1" customWidth="1"/>
    <col min="13629" max="13630" width="2.375" style="1" customWidth="1"/>
    <col min="13631" max="13631" width="34.5" style="1" customWidth="1"/>
    <col min="13632" max="13645" width="8.625" style="1" customWidth="1"/>
    <col min="13646" max="13824" width="9" style="1"/>
    <col min="13825" max="13826" width="2.375" style="1" customWidth="1"/>
    <col min="13827" max="13827" width="34.5" style="1" customWidth="1"/>
    <col min="13828" max="13844" width="8.625" style="1" customWidth="1"/>
    <col min="13845" max="13846" width="2.375" style="1" customWidth="1"/>
    <col min="13847" max="13847" width="34.5" style="1" customWidth="1"/>
    <col min="13848" max="13864" width="8.625" style="1" customWidth="1"/>
    <col min="13865" max="13866" width="2.375" style="1" customWidth="1"/>
    <col min="13867" max="13867" width="34.5" style="1" customWidth="1"/>
    <col min="13868" max="13884" width="8.625" style="1" customWidth="1"/>
    <col min="13885" max="13886" width="2.375" style="1" customWidth="1"/>
    <col min="13887" max="13887" width="34.5" style="1" customWidth="1"/>
    <col min="13888" max="13901" width="8.625" style="1" customWidth="1"/>
    <col min="13902" max="14080" width="9" style="1"/>
    <col min="14081" max="14082" width="2.375" style="1" customWidth="1"/>
    <col min="14083" max="14083" width="34.5" style="1" customWidth="1"/>
    <col min="14084" max="14100" width="8.625" style="1" customWidth="1"/>
    <col min="14101" max="14102" width="2.375" style="1" customWidth="1"/>
    <col min="14103" max="14103" width="34.5" style="1" customWidth="1"/>
    <col min="14104" max="14120" width="8.625" style="1" customWidth="1"/>
    <col min="14121" max="14122" width="2.375" style="1" customWidth="1"/>
    <col min="14123" max="14123" width="34.5" style="1" customWidth="1"/>
    <col min="14124" max="14140" width="8.625" style="1" customWidth="1"/>
    <col min="14141" max="14142" width="2.375" style="1" customWidth="1"/>
    <col min="14143" max="14143" width="34.5" style="1" customWidth="1"/>
    <col min="14144" max="14157" width="8.625" style="1" customWidth="1"/>
    <col min="14158" max="14336" width="9" style="1"/>
    <col min="14337" max="14338" width="2.375" style="1" customWidth="1"/>
    <col min="14339" max="14339" width="34.5" style="1" customWidth="1"/>
    <col min="14340" max="14356" width="8.625" style="1" customWidth="1"/>
    <col min="14357" max="14358" width="2.375" style="1" customWidth="1"/>
    <col min="14359" max="14359" width="34.5" style="1" customWidth="1"/>
    <col min="14360" max="14376" width="8.625" style="1" customWidth="1"/>
    <col min="14377" max="14378" width="2.375" style="1" customWidth="1"/>
    <col min="14379" max="14379" width="34.5" style="1" customWidth="1"/>
    <col min="14380" max="14396" width="8.625" style="1" customWidth="1"/>
    <col min="14397" max="14398" width="2.375" style="1" customWidth="1"/>
    <col min="14399" max="14399" width="34.5" style="1" customWidth="1"/>
    <col min="14400" max="14413" width="8.625" style="1" customWidth="1"/>
    <col min="14414" max="14592" width="9" style="1"/>
    <col min="14593" max="14594" width="2.375" style="1" customWidth="1"/>
    <col min="14595" max="14595" width="34.5" style="1" customWidth="1"/>
    <col min="14596" max="14612" width="8.625" style="1" customWidth="1"/>
    <col min="14613" max="14614" width="2.375" style="1" customWidth="1"/>
    <col min="14615" max="14615" width="34.5" style="1" customWidth="1"/>
    <col min="14616" max="14632" width="8.625" style="1" customWidth="1"/>
    <col min="14633" max="14634" width="2.375" style="1" customWidth="1"/>
    <col min="14635" max="14635" width="34.5" style="1" customWidth="1"/>
    <col min="14636" max="14652" width="8.625" style="1" customWidth="1"/>
    <col min="14653" max="14654" width="2.375" style="1" customWidth="1"/>
    <col min="14655" max="14655" width="34.5" style="1" customWidth="1"/>
    <col min="14656" max="14669" width="8.625" style="1" customWidth="1"/>
    <col min="14670" max="14848" width="9" style="1"/>
    <col min="14849" max="14850" width="2.375" style="1" customWidth="1"/>
    <col min="14851" max="14851" width="34.5" style="1" customWidth="1"/>
    <col min="14852" max="14868" width="8.625" style="1" customWidth="1"/>
    <col min="14869" max="14870" width="2.375" style="1" customWidth="1"/>
    <col min="14871" max="14871" width="34.5" style="1" customWidth="1"/>
    <col min="14872" max="14888" width="8.625" style="1" customWidth="1"/>
    <col min="14889" max="14890" width="2.375" style="1" customWidth="1"/>
    <col min="14891" max="14891" width="34.5" style="1" customWidth="1"/>
    <col min="14892" max="14908" width="8.625" style="1" customWidth="1"/>
    <col min="14909" max="14910" width="2.375" style="1" customWidth="1"/>
    <col min="14911" max="14911" width="34.5" style="1" customWidth="1"/>
    <col min="14912" max="14925" width="8.625" style="1" customWidth="1"/>
    <col min="14926" max="15104" width="9" style="1"/>
    <col min="15105" max="15106" width="2.375" style="1" customWidth="1"/>
    <col min="15107" max="15107" width="34.5" style="1" customWidth="1"/>
    <col min="15108" max="15124" width="8.625" style="1" customWidth="1"/>
    <col min="15125" max="15126" width="2.375" style="1" customWidth="1"/>
    <col min="15127" max="15127" width="34.5" style="1" customWidth="1"/>
    <col min="15128" max="15144" width="8.625" style="1" customWidth="1"/>
    <col min="15145" max="15146" width="2.375" style="1" customWidth="1"/>
    <col min="15147" max="15147" width="34.5" style="1" customWidth="1"/>
    <col min="15148" max="15164" width="8.625" style="1" customWidth="1"/>
    <col min="15165" max="15166" width="2.375" style="1" customWidth="1"/>
    <col min="15167" max="15167" width="34.5" style="1" customWidth="1"/>
    <col min="15168" max="15181" width="8.625" style="1" customWidth="1"/>
    <col min="15182" max="15360" width="9" style="1"/>
    <col min="15361" max="15362" width="2.375" style="1" customWidth="1"/>
    <col min="15363" max="15363" width="34.5" style="1" customWidth="1"/>
    <col min="15364" max="15380" width="8.625" style="1" customWidth="1"/>
    <col min="15381" max="15382" width="2.375" style="1" customWidth="1"/>
    <col min="15383" max="15383" width="34.5" style="1" customWidth="1"/>
    <col min="15384" max="15400" width="8.625" style="1" customWidth="1"/>
    <col min="15401" max="15402" width="2.375" style="1" customWidth="1"/>
    <col min="15403" max="15403" width="34.5" style="1" customWidth="1"/>
    <col min="15404" max="15420" width="8.625" style="1" customWidth="1"/>
    <col min="15421" max="15422" width="2.375" style="1" customWidth="1"/>
    <col min="15423" max="15423" width="34.5" style="1" customWidth="1"/>
    <col min="15424" max="15437" width="8.625" style="1" customWidth="1"/>
    <col min="15438" max="15616" width="9" style="1"/>
    <col min="15617" max="15618" width="2.375" style="1" customWidth="1"/>
    <col min="15619" max="15619" width="34.5" style="1" customWidth="1"/>
    <col min="15620" max="15636" width="8.625" style="1" customWidth="1"/>
    <col min="15637" max="15638" width="2.375" style="1" customWidth="1"/>
    <col min="15639" max="15639" width="34.5" style="1" customWidth="1"/>
    <col min="15640" max="15656" width="8.625" style="1" customWidth="1"/>
    <col min="15657" max="15658" width="2.375" style="1" customWidth="1"/>
    <col min="15659" max="15659" width="34.5" style="1" customWidth="1"/>
    <col min="15660" max="15676" width="8.625" style="1" customWidth="1"/>
    <col min="15677" max="15678" width="2.375" style="1" customWidth="1"/>
    <col min="15679" max="15679" width="34.5" style="1" customWidth="1"/>
    <col min="15680" max="15693" width="8.625" style="1" customWidth="1"/>
    <col min="15694" max="15872" width="9" style="1"/>
    <col min="15873" max="15874" width="2.375" style="1" customWidth="1"/>
    <col min="15875" max="15875" width="34.5" style="1" customWidth="1"/>
    <col min="15876" max="15892" width="8.625" style="1" customWidth="1"/>
    <col min="15893" max="15894" width="2.375" style="1" customWidth="1"/>
    <col min="15895" max="15895" width="34.5" style="1" customWidth="1"/>
    <col min="15896" max="15912" width="8.625" style="1" customWidth="1"/>
    <col min="15913" max="15914" width="2.375" style="1" customWidth="1"/>
    <col min="15915" max="15915" width="34.5" style="1" customWidth="1"/>
    <col min="15916" max="15932" width="8.625" style="1" customWidth="1"/>
    <col min="15933" max="15934" width="2.375" style="1" customWidth="1"/>
    <col min="15935" max="15935" width="34.5" style="1" customWidth="1"/>
    <col min="15936" max="15949" width="8.625" style="1" customWidth="1"/>
    <col min="15950" max="16128" width="9" style="1"/>
    <col min="16129" max="16130" width="2.375" style="1" customWidth="1"/>
    <col min="16131" max="16131" width="34.5" style="1" customWidth="1"/>
    <col min="16132" max="16148" width="8.625" style="1" customWidth="1"/>
    <col min="16149" max="16150" width="2.375" style="1" customWidth="1"/>
    <col min="16151" max="16151" width="34.5" style="1" customWidth="1"/>
    <col min="16152" max="16168" width="8.625" style="1" customWidth="1"/>
    <col min="16169" max="16170" width="2.375" style="1" customWidth="1"/>
    <col min="16171" max="16171" width="34.5" style="1" customWidth="1"/>
    <col min="16172" max="16188" width="8.625" style="1" customWidth="1"/>
    <col min="16189" max="16190" width="2.375" style="1" customWidth="1"/>
    <col min="16191" max="16191" width="34.5" style="1" customWidth="1"/>
    <col min="16192" max="16205" width="8.625" style="1" customWidth="1"/>
    <col min="16206" max="16384" width="9" style="1"/>
  </cols>
  <sheetData>
    <row r="1" spans="1:78" ht="17.25" customHeight="1">
      <c r="A1" s="41" t="s">
        <v>144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 t="s">
        <v>144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1" t="s">
        <v>144</v>
      </c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1" t="s">
        <v>144</v>
      </c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</row>
    <row r="2" spans="1:78" s="37" customFormat="1" ht="11.25" customHeight="1">
      <c r="C2" s="39"/>
      <c r="D2" s="38"/>
      <c r="E2" s="3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S2" s="82" t="s">
        <v>145</v>
      </c>
      <c r="T2" s="82"/>
      <c r="W2" s="39"/>
      <c r="X2" s="43"/>
      <c r="Y2" s="42"/>
      <c r="Z2" s="44"/>
      <c r="AA2" s="42"/>
      <c r="AB2" s="42"/>
      <c r="AC2" s="44"/>
      <c r="AD2" s="42"/>
      <c r="AE2" s="42"/>
      <c r="AF2" s="42"/>
      <c r="AG2" s="42"/>
      <c r="AH2" s="42"/>
      <c r="AI2" s="42"/>
      <c r="AJ2" s="42"/>
      <c r="AK2" s="42"/>
      <c r="AL2" s="42"/>
      <c r="AM2" s="43" t="s">
        <v>145</v>
      </c>
      <c r="AQ2" s="39"/>
      <c r="AR2" s="43"/>
      <c r="AS2" s="42"/>
      <c r="AT2" s="42"/>
      <c r="AU2" s="44"/>
      <c r="AV2" s="44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5" t="s">
        <v>145</v>
      </c>
      <c r="BK2" s="39"/>
      <c r="BM2" s="38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5" t="s">
        <v>145</v>
      </c>
    </row>
    <row r="3" spans="1:78" s="33" customFormat="1" ht="11.25" customHeight="1">
      <c r="A3" s="59" t="s">
        <v>134</v>
      </c>
      <c r="B3" s="59"/>
      <c r="C3" s="59"/>
      <c r="D3" s="83" t="s">
        <v>143</v>
      </c>
      <c r="E3" s="83"/>
      <c r="F3" s="83"/>
      <c r="G3" s="83"/>
      <c r="H3" s="83"/>
      <c r="I3" s="83"/>
      <c r="J3" s="35" t="s">
        <v>143</v>
      </c>
      <c r="K3" s="78" t="s">
        <v>142</v>
      </c>
      <c r="L3" s="79"/>
      <c r="M3" s="79"/>
      <c r="N3" s="80"/>
      <c r="O3" s="78" t="s">
        <v>141</v>
      </c>
      <c r="P3" s="79"/>
      <c r="Q3" s="79"/>
      <c r="R3" s="79"/>
      <c r="S3" s="79"/>
      <c r="T3" s="80"/>
      <c r="U3" s="59" t="s">
        <v>134</v>
      </c>
      <c r="V3" s="59"/>
      <c r="W3" s="59"/>
      <c r="X3" s="78" t="s">
        <v>141</v>
      </c>
      <c r="Y3" s="79"/>
      <c r="Z3" s="79"/>
      <c r="AA3" s="79"/>
      <c r="AB3" s="79"/>
      <c r="AC3" s="79"/>
      <c r="AD3" s="35" t="s">
        <v>141</v>
      </c>
      <c r="AE3" s="78" t="s">
        <v>140</v>
      </c>
      <c r="AF3" s="79"/>
      <c r="AG3" s="79"/>
      <c r="AH3" s="79"/>
      <c r="AI3" s="79"/>
      <c r="AJ3" s="79"/>
      <c r="AK3" s="79"/>
      <c r="AL3" s="80"/>
      <c r="AM3" s="78" t="s">
        <v>139</v>
      </c>
      <c r="AN3" s="80"/>
      <c r="AO3" s="59" t="s">
        <v>134</v>
      </c>
      <c r="AP3" s="59"/>
      <c r="AQ3" s="59"/>
      <c r="AR3" s="35" t="s">
        <v>139</v>
      </c>
      <c r="AS3" s="35" t="s">
        <v>138</v>
      </c>
      <c r="AT3" s="81" t="s">
        <v>137</v>
      </c>
      <c r="AU3" s="81"/>
      <c r="AV3" s="81"/>
      <c r="AW3" s="81"/>
      <c r="AX3" s="81" t="s">
        <v>137</v>
      </c>
      <c r="AY3" s="81"/>
      <c r="AZ3" s="81"/>
      <c r="BA3" s="81"/>
      <c r="BB3" s="81"/>
      <c r="BC3" s="81"/>
      <c r="BD3" s="78" t="s">
        <v>136</v>
      </c>
      <c r="BE3" s="79"/>
      <c r="BF3" s="79"/>
      <c r="BG3" s="80"/>
      <c r="BH3" s="36" t="s">
        <v>135</v>
      </c>
      <c r="BI3" s="59" t="s">
        <v>134</v>
      </c>
      <c r="BJ3" s="59"/>
      <c r="BK3" s="59"/>
      <c r="BL3" s="78" t="s">
        <v>133</v>
      </c>
      <c r="BM3" s="79"/>
      <c r="BN3" s="79"/>
      <c r="BO3" s="79"/>
      <c r="BP3" s="79"/>
      <c r="BQ3" s="80"/>
      <c r="BR3" s="78" t="s">
        <v>133</v>
      </c>
      <c r="BS3" s="80"/>
      <c r="BT3" s="78" t="s">
        <v>132</v>
      </c>
      <c r="BU3" s="79"/>
      <c r="BV3" s="79"/>
      <c r="BW3" s="79"/>
      <c r="BX3" s="79"/>
      <c r="BY3" s="80"/>
      <c r="BZ3" s="59" t="s">
        <v>131</v>
      </c>
    </row>
    <row r="4" spans="1:78" s="33" customFormat="1" ht="11.25" customHeight="1">
      <c r="A4" s="59" t="s">
        <v>130</v>
      </c>
      <c r="B4" s="59"/>
      <c r="C4" s="59"/>
      <c r="D4" s="34">
        <v>6</v>
      </c>
      <c r="E4" s="34">
        <v>42</v>
      </c>
      <c r="F4" s="34">
        <v>13</v>
      </c>
      <c r="G4" s="34">
        <v>90</v>
      </c>
      <c r="H4" s="34">
        <v>50</v>
      </c>
      <c r="I4" s="34">
        <v>37</v>
      </c>
      <c r="J4" s="34">
        <v>86</v>
      </c>
      <c r="K4" s="34">
        <v>3</v>
      </c>
      <c r="L4" s="34">
        <v>44</v>
      </c>
      <c r="M4" s="34">
        <v>67</v>
      </c>
      <c r="N4" s="34">
        <v>53</v>
      </c>
      <c r="O4" s="35">
        <v>14</v>
      </c>
      <c r="P4" s="34">
        <v>5</v>
      </c>
      <c r="Q4" s="34">
        <v>45</v>
      </c>
      <c r="R4" s="34">
        <v>55</v>
      </c>
      <c r="S4" s="34">
        <v>65</v>
      </c>
      <c r="T4" s="34">
        <v>17</v>
      </c>
      <c r="U4" s="59" t="s">
        <v>130</v>
      </c>
      <c r="V4" s="59"/>
      <c r="W4" s="59"/>
      <c r="X4" s="34">
        <v>58</v>
      </c>
      <c r="Y4" s="34">
        <v>56</v>
      </c>
      <c r="Z4" s="34">
        <v>71</v>
      </c>
      <c r="AA4" s="34">
        <v>78</v>
      </c>
      <c r="AB4" s="34">
        <v>79</v>
      </c>
      <c r="AC4" s="34">
        <v>80</v>
      </c>
      <c r="AD4" s="36">
        <v>85</v>
      </c>
      <c r="AE4" s="34">
        <v>35</v>
      </c>
      <c r="AF4" s="34">
        <v>29</v>
      </c>
      <c r="AG4" s="34">
        <v>25</v>
      </c>
      <c r="AH4" s="34">
        <v>59</v>
      </c>
      <c r="AI4" s="34">
        <v>66</v>
      </c>
      <c r="AJ4" s="34">
        <v>64</v>
      </c>
      <c r="AK4" s="34">
        <v>88</v>
      </c>
      <c r="AL4" s="34">
        <v>52</v>
      </c>
      <c r="AM4" s="34">
        <v>70</v>
      </c>
      <c r="AN4" s="34">
        <v>83</v>
      </c>
      <c r="AO4" s="59" t="s">
        <v>130</v>
      </c>
      <c r="AP4" s="59"/>
      <c r="AQ4" s="59"/>
      <c r="AR4" s="34">
        <v>76</v>
      </c>
      <c r="AS4" s="34">
        <v>20</v>
      </c>
      <c r="AT4" s="34">
        <v>4</v>
      </c>
      <c r="AU4" s="34">
        <v>41</v>
      </c>
      <c r="AV4" s="34">
        <v>47</v>
      </c>
      <c r="AW4" s="34">
        <v>19</v>
      </c>
      <c r="AX4" s="34">
        <v>46</v>
      </c>
      <c r="AY4" s="34">
        <v>34</v>
      </c>
      <c r="AZ4" s="34">
        <v>51</v>
      </c>
      <c r="BA4" s="34">
        <v>73</v>
      </c>
      <c r="BB4" s="34">
        <v>89</v>
      </c>
      <c r="BC4" s="34">
        <v>32</v>
      </c>
      <c r="BD4" s="35">
        <v>9</v>
      </c>
      <c r="BE4" s="34">
        <v>22</v>
      </c>
      <c r="BF4" s="34">
        <v>74</v>
      </c>
      <c r="BG4" s="34">
        <v>63</v>
      </c>
      <c r="BH4" s="35">
        <v>57</v>
      </c>
      <c r="BI4" s="59" t="s">
        <v>130</v>
      </c>
      <c r="BJ4" s="59"/>
      <c r="BK4" s="59"/>
      <c r="BL4" s="34">
        <v>1</v>
      </c>
      <c r="BM4" s="34">
        <v>10</v>
      </c>
      <c r="BN4" s="34">
        <v>26</v>
      </c>
      <c r="BO4" s="34">
        <v>15</v>
      </c>
      <c r="BP4" s="34">
        <v>87</v>
      </c>
      <c r="BQ4" s="34">
        <v>81</v>
      </c>
      <c r="BR4" s="34">
        <v>54</v>
      </c>
      <c r="BS4" s="34">
        <v>75</v>
      </c>
      <c r="BT4" s="34">
        <v>2</v>
      </c>
      <c r="BU4" s="34">
        <v>69</v>
      </c>
      <c r="BV4" s="34">
        <v>27</v>
      </c>
      <c r="BW4" s="34">
        <v>21</v>
      </c>
      <c r="BX4" s="34">
        <v>40</v>
      </c>
      <c r="BY4" s="34">
        <v>23</v>
      </c>
      <c r="BZ4" s="59"/>
    </row>
    <row r="5" spans="1:78" s="33" customFormat="1" ht="30" customHeight="1">
      <c r="A5" s="75" t="s">
        <v>78</v>
      </c>
      <c r="B5" s="76"/>
      <c r="C5" s="77"/>
      <c r="D5" s="34" t="s">
        <v>129</v>
      </c>
      <c r="E5" s="34" t="s">
        <v>128</v>
      </c>
      <c r="F5" s="34" t="s">
        <v>127</v>
      </c>
      <c r="G5" s="34" t="s">
        <v>126</v>
      </c>
      <c r="H5" s="34" t="s">
        <v>125</v>
      </c>
      <c r="I5" s="34" t="s">
        <v>124</v>
      </c>
      <c r="J5" s="34" t="s">
        <v>123</v>
      </c>
      <c r="K5" s="34" t="s">
        <v>122</v>
      </c>
      <c r="L5" s="34" t="s">
        <v>121</v>
      </c>
      <c r="M5" s="34" t="s">
        <v>120</v>
      </c>
      <c r="N5" s="34" t="s">
        <v>119</v>
      </c>
      <c r="O5" s="34" t="s">
        <v>118</v>
      </c>
      <c r="P5" s="34" t="s">
        <v>117</v>
      </c>
      <c r="Q5" s="34" t="s">
        <v>116</v>
      </c>
      <c r="R5" s="34" t="s">
        <v>115</v>
      </c>
      <c r="S5" s="34" t="s">
        <v>114</v>
      </c>
      <c r="T5" s="34" t="s">
        <v>113</v>
      </c>
      <c r="U5" s="75" t="s">
        <v>78</v>
      </c>
      <c r="V5" s="76"/>
      <c r="W5" s="77"/>
      <c r="X5" s="34" t="s">
        <v>112</v>
      </c>
      <c r="Y5" s="34" t="s">
        <v>111</v>
      </c>
      <c r="Z5" s="34" t="s">
        <v>110</v>
      </c>
      <c r="AA5" s="34" t="s">
        <v>109</v>
      </c>
      <c r="AB5" s="34" t="s">
        <v>108</v>
      </c>
      <c r="AC5" s="34" t="s">
        <v>107</v>
      </c>
      <c r="AD5" s="36" t="s">
        <v>106</v>
      </c>
      <c r="AE5" s="34" t="s">
        <v>105</v>
      </c>
      <c r="AF5" s="34" t="s">
        <v>104</v>
      </c>
      <c r="AG5" s="34" t="s">
        <v>103</v>
      </c>
      <c r="AH5" s="34" t="s">
        <v>102</v>
      </c>
      <c r="AI5" s="34" t="s">
        <v>101</v>
      </c>
      <c r="AJ5" s="34" t="s">
        <v>100</v>
      </c>
      <c r="AK5" s="34" t="s">
        <v>99</v>
      </c>
      <c r="AL5" s="34" t="s">
        <v>98</v>
      </c>
      <c r="AM5" s="34" t="s">
        <v>97</v>
      </c>
      <c r="AN5" s="34" t="s">
        <v>96</v>
      </c>
      <c r="AO5" s="75" t="s">
        <v>78</v>
      </c>
      <c r="AP5" s="76"/>
      <c r="AQ5" s="77"/>
      <c r="AR5" s="34" t="s">
        <v>95</v>
      </c>
      <c r="AS5" s="34" t="s">
        <v>94</v>
      </c>
      <c r="AT5" s="34" t="s">
        <v>93</v>
      </c>
      <c r="AU5" s="34" t="s">
        <v>92</v>
      </c>
      <c r="AV5" s="34" t="s">
        <v>91</v>
      </c>
      <c r="AW5" s="34" t="s">
        <v>90</v>
      </c>
      <c r="AX5" s="34" t="s">
        <v>89</v>
      </c>
      <c r="AY5" s="34" t="s">
        <v>88</v>
      </c>
      <c r="AZ5" s="34" t="s">
        <v>87</v>
      </c>
      <c r="BA5" s="34" t="s">
        <v>86</v>
      </c>
      <c r="BB5" s="34" t="s">
        <v>85</v>
      </c>
      <c r="BC5" s="34" t="s">
        <v>84</v>
      </c>
      <c r="BD5" s="35" t="s">
        <v>83</v>
      </c>
      <c r="BE5" s="34" t="s">
        <v>82</v>
      </c>
      <c r="BF5" s="34" t="s">
        <v>81</v>
      </c>
      <c r="BG5" s="34" t="s">
        <v>80</v>
      </c>
      <c r="BH5" s="35" t="s">
        <v>79</v>
      </c>
      <c r="BI5" s="75" t="s">
        <v>78</v>
      </c>
      <c r="BJ5" s="76"/>
      <c r="BK5" s="77"/>
      <c r="BL5" s="34" t="s">
        <v>77</v>
      </c>
      <c r="BM5" s="34" t="s">
        <v>76</v>
      </c>
      <c r="BN5" s="34" t="s">
        <v>75</v>
      </c>
      <c r="BO5" s="34" t="s">
        <v>74</v>
      </c>
      <c r="BP5" s="34" t="s">
        <v>73</v>
      </c>
      <c r="BQ5" s="34" t="s">
        <v>72</v>
      </c>
      <c r="BR5" s="34" t="s">
        <v>71</v>
      </c>
      <c r="BS5" s="34" t="s">
        <v>70</v>
      </c>
      <c r="BT5" s="34" t="s">
        <v>69</v>
      </c>
      <c r="BU5" s="34" t="s">
        <v>68</v>
      </c>
      <c r="BV5" s="34" t="s">
        <v>67</v>
      </c>
      <c r="BW5" s="34" t="s">
        <v>66</v>
      </c>
      <c r="BX5" s="34" t="s">
        <v>65</v>
      </c>
      <c r="BY5" s="34" t="s">
        <v>64</v>
      </c>
      <c r="BZ5" s="59"/>
    </row>
    <row r="6" spans="1:78" s="16" customFormat="1" ht="11.25" customHeight="1">
      <c r="A6" s="61" t="s">
        <v>63</v>
      </c>
      <c r="B6" s="73" t="s">
        <v>62</v>
      </c>
      <c r="C6" s="74"/>
      <c r="D6" s="10">
        <v>960124</v>
      </c>
      <c r="E6" s="10">
        <v>91024</v>
      </c>
      <c r="F6" s="10">
        <v>647742</v>
      </c>
      <c r="G6" s="10">
        <v>177709</v>
      </c>
      <c r="H6" s="10">
        <v>285800</v>
      </c>
      <c r="I6" s="10">
        <v>3187422</v>
      </c>
      <c r="J6" s="10">
        <v>44057</v>
      </c>
      <c r="K6" s="10">
        <v>2074547</v>
      </c>
      <c r="L6" s="10">
        <v>415479</v>
      </c>
      <c r="M6" s="10">
        <v>204973</v>
      </c>
      <c r="N6" s="10">
        <v>686981</v>
      </c>
      <c r="O6" s="10">
        <v>848474</v>
      </c>
      <c r="P6" s="10">
        <v>901239</v>
      </c>
      <c r="Q6" s="10">
        <v>1262373</v>
      </c>
      <c r="R6" s="10">
        <v>60840</v>
      </c>
      <c r="S6" s="10">
        <v>26774</v>
      </c>
      <c r="T6" s="10">
        <v>247166</v>
      </c>
      <c r="U6" s="61" t="s">
        <v>63</v>
      </c>
      <c r="V6" s="73" t="s">
        <v>62</v>
      </c>
      <c r="W6" s="74"/>
      <c r="X6" s="10">
        <v>603972</v>
      </c>
      <c r="Y6" s="10">
        <v>182612</v>
      </c>
      <c r="Z6" s="10">
        <v>58189</v>
      </c>
      <c r="AA6" s="10">
        <v>84005</v>
      </c>
      <c r="AB6" s="10">
        <v>2835919</v>
      </c>
      <c r="AC6" s="10">
        <v>91013</v>
      </c>
      <c r="AD6" s="10">
        <v>44169</v>
      </c>
      <c r="AE6" s="10">
        <v>1584495</v>
      </c>
      <c r="AF6" s="10">
        <v>752041</v>
      </c>
      <c r="AG6" s="10">
        <v>399838</v>
      </c>
      <c r="AH6" s="10">
        <v>479149</v>
      </c>
      <c r="AI6" s="10">
        <v>214581</v>
      </c>
      <c r="AJ6" s="10">
        <v>272974</v>
      </c>
      <c r="AK6" s="10">
        <v>123116</v>
      </c>
      <c r="AL6" s="10">
        <v>144214</v>
      </c>
      <c r="AM6" s="10">
        <v>2091104</v>
      </c>
      <c r="AN6" s="10">
        <v>280252</v>
      </c>
      <c r="AO6" s="61" t="s">
        <v>63</v>
      </c>
      <c r="AP6" s="73" t="s">
        <v>62</v>
      </c>
      <c r="AQ6" s="74"/>
      <c r="AR6" s="10">
        <v>224159</v>
      </c>
      <c r="AS6" s="10">
        <v>180836</v>
      </c>
      <c r="AT6" s="10">
        <v>5229132</v>
      </c>
      <c r="AU6" s="10"/>
      <c r="AV6" s="10"/>
      <c r="AW6" s="10"/>
      <c r="AX6" s="10">
        <v>1762903</v>
      </c>
      <c r="AY6" s="10"/>
      <c r="AZ6" s="10"/>
      <c r="BA6" s="10"/>
      <c r="BB6" s="10">
        <v>2228077</v>
      </c>
      <c r="BC6" s="10">
        <v>198088</v>
      </c>
      <c r="BD6" s="10">
        <v>539006</v>
      </c>
      <c r="BE6" s="10">
        <v>235843</v>
      </c>
      <c r="BF6" s="10">
        <v>182640</v>
      </c>
      <c r="BG6" s="10">
        <v>298868</v>
      </c>
      <c r="BH6" s="10">
        <v>3894930</v>
      </c>
      <c r="BI6" s="61" t="s">
        <v>63</v>
      </c>
      <c r="BJ6" s="73" t="s">
        <v>62</v>
      </c>
      <c r="BK6" s="74"/>
      <c r="BL6" s="10">
        <v>6332833</v>
      </c>
      <c r="BM6" s="10">
        <v>1226363</v>
      </c>
      <c r="BN6" s="10">
        <v>169871</v>
      </c>
      <c r="BO6" s="10">
        <v>208820</v>
      </c>
      <c r="BP6" s="10">
        <v>92064</v>
      </c>
      <c r="BQ6" s="10">
        <v>165475</v>
      </c>
      <c r="BR6" s="10">
        <v>219273</v>
      </c>
      <c r="BS6" s="10">
        <v>123646</v>
      </c>
      <c r="BT6" s="10">
        <v>852780</v>
      </c>
      <c r="BU6" s="10">
        <v>84671</v>
      </c>
      <c r="BV6" s="10">
        <v>492384</v>
      </c>
      <c r="BW6" s="10">
        <v>303756</v>
      </c>
      <c r="BX6" s="10">
        <v>104768</v>
      </c>
      <c r="BY6" s="10">
        <v>91307</v>
      </c>
      <c r="BZ6" s="22">
        <f t="shared" ref="BZ6:BZ68" si="0">SUM(D6:BY6)</f>
        <v>47806860</v>
      </c>
    </row>
    <row r="7" spans="1:78" s="16" customFormat="1" ht="11.25" customHeight="1">
      <c r="A7" s="62"/>
      <c r="B7" s="71" t="s">
        <v>61</v>
      </c>
      <c r="C7" s="72"/>
      <c r="D7" s="18">
        <v>887726</v>
      </c>
      <c r="E7" s="18">
        <v>84184</v>
      </c>
      <c r="F7" s="18">
        <v>574096</v>
      </c>
      <c r="G7" s="18">
        <v>155932</v>
      </c>
      <c r="H7" s="18">
        <v>235769</v>
      </c>
      <c r="I7" s="18">
        <v>2834261</v>
      </c>
      <c r="J7" s="18">
        <v>44057</v>
      </c>
      <c r="K7" s="18">
        <v>1666921</v>
      </c>
      <c r="L7" s="18">
        <v>356882</v>
      </c>
      <c r="M7" s="18">
        <v>176931</v>
      </c>
      <c r="N7" s="18">
        <v>623978</v>
      </c>
      <c r="O7" s="18">
        <v>762244</v>
      </c>
      <c r="P7" s="18">
        <v>832983</v>
      </c>
      <c r="Q7" s="18">
        <v>1088025</v>
      </c>
      <c r="R7" s="18">
        <v>58337</v>
      </c>
      <c r="S7" s="18">
        <v>24851</v>
      </c>
      <c r="T7" s="18">
        <v>238052</v>
      </c>
      <c r="U7" s="62"/>
      <c r="V7" s="71" t="s">
        <v>61</v>
      </c>
      <c r="W7" s="72"/>
      <c r="X7" s="18">
        <v>457545</v>
      </c>
      <c r="Y7" s="18">
        <v>135329</v>
      </c>
      <c r="Z7" s="18">
        <v>58189</v>
      </c>
      <c r="AA7" s="18">
        <v>84005</v>
      </c>
      <c r="AB7" s="18">
        <v>2827095</v>
      </c>
      <c r="AC7" s="18">
        <v>91013</v>
      </c>
      <c r="AD7" s="18">
        <v>44169</v>
      </c>
      <c r="AE7" s="18">
        <v>1320124</v>
      </c>
      <c r="AF7" s="18">
        <v>659197</v>
      </c>
      <c r="AG7" s="18">
        <v>321394</v>
      </c>
      <c r="AH7" s="18">
        <v>393365</v>
      </c>
      <c r="AI7" s="18">
        <v>191781</v>
      </c>
      <c r="AJ7" s="18">
        <v>232882</v>
      </c>
      <c r="AK7" s="18">
        <v>84443</v>
      </c>
      <c r="AL7" s="18">
        <v>134150</v>
      </c>
      <c r="AM7" s="18">
        <v>1593061</v>
      </c>
      <c r="AN7" s="18">
        <v>236141</v>
      </c>
      <c r="AO7" s="62"/>
      <c r="AP7" s="71" t="s">
        <v>61</v>
      </c>
      <c r="AQ7" s="72"/>
      <c r="AR7" s="18">
        <v>191705</v>
      </c>
      <c r="AS7" s="18">
        <v>149365</v>
      </c>
      <c r="AT7" s="18">
        <v>4429890</v>
      </c>
      <c r="AU7" s="18"/>
      <c r="AV7" s="18"/>
      <c r="AW7" s="18"/>
      <c r="AX7" s="18">
        <v>1378738</v>
      </c>
      <c r="AY7" s="18"/>
      <c r="AZ7" s="18"/>
      <c r="BA7" s="18"/>
      <c r="BB7" s="18">
        <v>1900899</v>
      </c>
      <c r="BC7" s="18">
        <v>185757</v>
      </c>
      <c r="BD7" s="18">
        <v>442444</v>
      </c>
      <c r="BE7" s="18">
        <v>202768</v>
      </c>
      <c r="BF7" s="18">
        <v>158835</v>
      </c>
      <c r="BG7" s="18">
        <v>265162</v>
      </c>
      <c r="BH7" s="18">
        <v>3332424</v>
      </c>
      <c r="BI7" s="62"/>
      <c r="BJ7" s="71" t="s">
        <v>61</v>
      </c>
      <c r="BK7" s="72"/>
      <c r="BL7" s="18">
        <v>5687705</v>
      </c>
      <c r="BM7" s="18">
        <v>1062563</v>
      </c>
      <c r="BN7" s="18">
        <v>119478</v>
      </c>
      <c r="BO7" s="18">
        <v>197008</v>
      </c>
      <c r="BP7" s="18">
        <v>80627</v>
      </c>
      <c r="BQ7" s="18">
        <v>164251</v>
      </c>
      <c r="BR7" s="18">
        <v>145937</v>
      </c>
      <c r="BS7" s="18">
        <v>93278</v>
      </c>
      <c r="BT7" s="18">
        <v>756304</v>
      </c>
      <c r="BU7" s="18">
        <v>71085</v>
      </c>
      <c r="BV7" s="18">
        <v>408999</v>
      </c>
      <c r="BW7" s="18">
        <v>266257</v>
      </c>
      <c r="BX7" s="18">
        <v>88944</v>
      </c>
      <c r="BY7" s="18">
        <v>82280</v>
      </c>
      <c r="BZ7" s="17">
        <f t="shared" si="0"/>
        <v>41371815</v>
      </c>
    </row>
    <row r="8" spans="1:78" ht="11.25" customHeight="1">
      <c r="A8" s="62"/>
      <c r="B8" s="71" t="s">
        <v>60</v>
      </c>
      <c r="C8" s="72"/>
      <c r="D8" s="20">
        <v>848989</v>
      </c>
      <c r="E8" s="20">
        <v>80289</v>
      </c>
      <c r="F8" s="20">
        <v>559464</v>
      </c>
      <c r="G8" s="20">
        <v>150628</v>
      </c>
      <c r="H8" s="20">
        <v>231192</v>
      </c>
      <c r="I8" s="20">
        <v>2682451</v>
      </c>
      <c r="J8" s="20">
        <v>44057</v>
      </c>
      <c r="K8" s="20">
        <v>1642327</v>
      </c>
      <c r="L8" s="20">
        <v>356832</v>
      </c>
      <c r="M8" s="20">
        <v>176436</v>
      </c>
      <c r="N8" s="20">
        <v>612594</v>
      </c>
      <c r="O8" s="46">
        <v>756215</v>
      </c>
      <c r="P8" s="20">
        <v>829891</v>
      </c>
      <c r="Q8" s="20">
        <v>1059518</v>
      </c>
      <c r="R8" s="20">
        <v>58213</v>
      </c>
      <c r="S8" s="20">
        <v>24827</v>
      </c>
      <c r="T8" s="20">
        <v>220732</v>
      </c>
      <c r="U8" s="62"/>
      <c r="V8" s="71" t="s">
        <v>60</v>
      </c>
      <c r="W8" s="72"/>
      <c r="X8" s="20">
        <v>450101</v>
      </c>
      <c r="Y8" s="20">
        <v>125459</v>
      </c>
      <c r="Z8" s="20">
        <v>58189</v>
      </c>
      <c r="AA8" s="20">
        <v>84005</v>
      </c>
      <c r="AB8" s="20">
        <v>63454</v>
      </c>
      <c r="AC8" s="20">
        <v>91013</v>
      </c>
      <c r="AD8" s="20">
        <v>38639</v>
      </c>
      <c r="AE8" s="20">
        <v>1296052</v>
      </c>
      <c r="AF8" s="20">
        <v>654140</v>
      </c>
      <c r="AG8" s="20">
        <v>320100</v>
      </c>
      <c r="AH8" s="20">
        <v>379059</v>
      </c>
      <c r="AI8" s="20">
        <v>188255</v>
      </c>
      <c r="AJ8" s="20">
        <v>226650</v>
      </c>
      <c r="AK8" s="20">
        <v>79825</v>
      </c>
      <c r="AL8" s="20">
        <v>132734</v>
      </c>
      <c r="AM8" s="20">
        <v>1462910</v>
      </c>
      <c r="AN8" s="20">
        <v>231253</v>
      </c>
      <c r="AO8" s="62"/>
      <c r="AP8" s="71" t="s">
        <v>60</v>
      </c>
      <c r="AQ8" s="72"/>
      <c r="AR8" s="20">
        <v>188570</v>
      </c>
      <c r="AS8" s="46">
        <v>147724</v>
      </c>
      <c r="AT8" s="20">
        <v>4175198</v>
      </c>
      <c r="AU8" s="46"/>
      <c r="AV8" s="46"/>
      <c r="AW8" s="46"/>
      <c r="AX8" s="20">
        <v>1291010</v>
      </c>
      <c r="AY8" s="20"/>
      <c r="AZ8" s="20"/>
      <c r="BA8" s="46"/>
      <c r="BB8" s="46">
        <v>1752329</v>
      </c>
      <c r="BC8" s="46">
        <v>180961</v>
      </c>
      <c r="BD8" s="46">
        <v>421498</v>
      </c>
      <c r="BE8" s="46">
        <v>199111</v>
      </c>
      <c r="BF8" s="46">
        <v>158262</v>
      </c>
      <c r="BG8" s="46">
        <v>256080</v>
      </c>
      <c r="BH8" s="46">
        <v>3264991</v>
      </c>
      <c r="BI8" s="62"/>
      <c r="BJ8" s="71" t="s">
        <v>60</v>
      </c>
      <c r="BK8" s="72"/>
      <c r="BL8" s="46">
        <v>5646866</v>
      </c>
      <c r="BM8" s="20">
        <v>1013625</v>
      </c>
      <c r="BN8" s="46">
        <v>118493</v>
      </c>
      <c r="BO8" s="46">
        <v>192439</v>
      </c>
      <c r="BP8" s="46">
        <v>67528</v>
      </c>
      <c r="BQ8" s="46">
        <v>156967</v>
      </c>
      <c r="BR8" s="20">
        <v>132225</v>
      </c>
      <c r="BS8" s="20">
        <v>73297</v>
      </c>
      <c r="BT8" s="20">
        <v>730729</v>
      </c>
      <c r="BU8" s="46">
        <v>68759</v>
      </c>
      <c r="BV8" s="46">
        <v>394152</v>
      </c>
      <c r="BW8" s="46">
        <v>262487</v>
      </c>
      <c r="BX8" s="46">
        <v>83494</v>
      </c>
      <c r="BY8" s="46">
        <v>81497</v>
      </c>
      <c r="BZ8" s="19">
        <f t="shared" si="0"/>
        <v>37274785</v>
      </c>
    </row>
    <row r="9" spans="1:78" ht="11.25" customHeight="1">
      <c r="A9" s="62"/>
      <c r="B9" s="71" t="s">
        <v>59</v>
      </c>
      <c r="C9" s="72"/>
      <c r="D9" s="20">
        <v>761</v>
      </c>
      <c r="E9" s="20">
        <v>1357</v>
      </c>
      <c r="F9" s="20">
        <v>7658</v>
      </c>
      <c r="G9" s="20">
        <v>430</v>
      </c>
      <c r="H9" s="20">
        <v>0</v>
      </c>
      <c r="I9" s="20">
        <v>26361</v>
      </c>
      <c r="J9" s="20">
        <v>0</v>
      </c>
      <c r="K9" s="20">
        <v>1316</v>
      </c>
      <c r="L9" s="20">
        <v>0</v>
      </c>
      <c r="M9" s="20">
        <v>0</v>
      </c>
      <c r="N9" s="20">
        <v>4935</v>
      </c>
      <c r="O9" s="46">
        <v>0</v>
      </c>
      <c r="P9" s="20">
        <v>1432</v>
      </c>
      <c r="Q9" s="20">
        <v>22676</v>
      </c>
      <c r="R9" s="20">
        <v>0</v>
      </c>
      <c r="S9" s="20">
        <v>0</v>
      </c>
      <c r="T9" s="20">
        <v>915</v>
      </c>
      <c r="U9" s="62"/>
      <c r="V9" s="71" t="s">
        <v>59</v>
      </c>
      <c r="W9" s="72"/>
      <c r="X9" s="20">
        <v>0</v>
      </c>
      <c r="Y9" s="20">
        <v>520</v>
      </c>
      <c r="Z9" s="20">
        <v>0</v>
      </c>
      <c r="AA9" s="20">
        <v>0</v>
      </c>
      <c r="AB9" s="20">
        <v>790</v>
      </c>
      <c r="AC9" s="20">
        <v>0</v>
      </c>
      <c r="AD9" s="20">
        <v>0</v>
      </c>
      <c r="AE9" s="20">
        <v>0</v>
      </c>
      <c r="AF9" s="20">
        <v>0</v>
      </c>
      <c r="AG9" s="20">
        <v>751</v>
      </c>
      <c r="AH9" s="20">
        <v>3202</v>
      </c>
      <c r="AI9" s="20">
        <v>1304</v>
      </c>
      <c r="AJ9" s="20">
        <v>4148</v>
      </c>
      <c r="AK9" s="20">
        <v>0</v>
      </c>
      <c r="AL9" s="20">
        <v>0</v>
      </c>
      <c r="AM9" s="20">
        <v>20980</v>
      </c>
      <c r="AN9" s="20">
        <v>0</v>
      </c>
      <c r="AO9" s="62"/>
      <c r="AP9" s="71" t="s">
        <v>59</v>
      </c>
      <c r="AQ9" s="72"/>
      <c r="AR9" s="20">
        <v>1015</v>
      </c>
      <c r="AS9" s="46">
        <v>0</v>
      </c>
      <c r="AT9" s="20">
        <v>25188</v>
      </c>
      <c r="AU9" s="46"/>
      <c r="AV9" s="46"/>
      <c r="AW9" s="46"/>
      <c r="AX9" s="20">
        <v>403</v>
      </c>
      <c r="AY9" s="20"/>
      <c r="AZ9" s="20"/>
      <c r="BA9" s="46"/>
      <c r="BB9" s="46">
        <v>2214</v>
      </c>
      <c r="BC9" s="46">
        <v>0</v>
      </c>
      <c r="BD9" s="46">
        <v>0</v>
      </c>
      <c r="BE9" s="46">
        <v>1884</v>
      </c>
      <c r="BF9" s="46">
        <v>0</v>
      </c>
      <c r="BG9" s="46">
        <v>265</v>
      </c>
      <c r="BH9" s="46">
        <v>0</v>
      </c>
      <c r="BI9" s="62"/>
      <c r="BJ9" s="71" t="s">
        <v>59</v>
      </c>
      <c r="BK9" s="72"/>
      <c r="BL9" s="46">
        <v>0</v>
      </c>
      <c r="BM9" s="20">
        <v>832</v>
      </c>
      <c r="BN9" s="46">
        <v>0</v>
      </c>
      <c r="BO9" s="46">
        <v>1991</v>
      </c>
      <c r="BP9" s="46">
        <v>0</v>
      </c>
      <c r="BQ9" s="46">
        <v>1144</v>
      </c>
      <c r="BR9" s="20">
        <v>0</v>
      </c>
      <c r="BS9" s="20">
        <v>0</v>
      </c>
      <c r="BT9" s="20">
        <v>1841</v>
      </c>
      <c r="BU9" s="46">
        <v>93</v>
      </c>
      <c r="BV9" s="46">
        <v>6591</v>
      </c>
      <c r="BW9" s="46">
        <v>1835</v>
      </c>
      <c r="BX9" s="46">
        <v>0</v>
      </c>
      <c r="BY9" s="46">
        <v>0</v>
      </c>
      <c r="BZ9" s="19">
        <f t="shared" si="0"/>
        <v>144832</v>
      </c>
    </row>
    <row r="10" spans="1:78" ht="11.25" customHeight="1">
      <c r="A10" s="62"/>
      <c r="B10" s="71" t="s">
        <v>58</v>
      </c>
      <c r="C10" s="72"/>
      <c r="D10" s="20">
        <v>37976</v>
      </c>
      <c r="E10" s="20">
        <v>2538</v>
      </c>
      <c r="F10" s="20">
        <v>6974</v>
      </c>
      <c r="G10" s="20">
        <v>4874</v>
      </c>
      <c r="H10" s="20">
        <v>4577</v>
      </c>
      <c r="I10" s="20">
        <v>125449</v>
      </c>
      <c r="J10" s="20">
        <v>0</v>
      </c>
      <c r="K10" s="20">
        <v>23278</v>
      </c>
      <c r="L10" s="20">
        <v>50</v>
      </c>
      <c r="M10" s="20">
        <v>495</v>
      </c>
      <c r="N10" s="20">
        <v>6449</v>
      </c>
      <c r="O10" s="46">
        <v>6029</v>
      </c>
      <c r="P10" s="20">
        <v>1660</v>
      </c>
      <c r="Q10" s="20">
        <v>5831</v>
      </c>
      <c r="R10" s="20">
        <v>124</v>
      </c>
      <c r="S10" s="20">
        <v>24</v>
      </c>
      <c r="T10" s="20">
        <v>16405</v>
      </c>
      <c r="U10" s="62"/>
      <c r="V10" s="71" t="s">
        <v>58</v>
      </c>
      <c r="W10" s="72"/>
      <c r="X10" s="20">
        <v>7444</v>
      </c>
      <c r="Y10" s="20">
        <v>9350</v>
      </c>
      <c r="Z10" s="20">
        <v>0</v>
      </c>
      <c r="AA10" s="20">
        <v>0</v>
      </c>
      <c r="AB10" s="20">
        <v>2762851</v>
      </c>
      <c r="AC10" s="20">
        <v>0</v>
      </c>
      <c r="AD10" s="20">
        <v>5530</v>
      </c>
      <c r="AE10" s="20">
        <v>24072</v>
      </c>
      <c r="AF10" s="20">
        <v>5057</v>
      </c>
      <c r="AG10" s="20">
        <v>543</v>
      </c>
      <c r="AH10" s="20">
        <v>11104</v>
      </c>
      <c r="AI10" s="20">
        <v>2222</v>
      </c>
      <c r="AJ10" s="20">
        <v>2084</v>
      </c>
      <c r="AK10" s="20">
        <v>4618</v>
      </c>
      <c r="AL10" s="20">
        <v>1416</v>
      </c>
      <c r="AM10" s="20">
        <v>109171</v>
      </c>
      <c r="AN10" s="20">
        <v>4888</v>
      </c>
      <c r="AO10" s="62"/>
      <c r="AP10" s="71" t="s">
        <v>58</v>
      </c>
      <c r="AQ10" s="72"/>
      <c r="AR10" s="20">
        <v>2120</v>
      </c>
      <c r="AS10" s="46">
        <v>1641</v>
      </c>
      <c r="AT10" s="20">
        <v>229504</v>
      </c>
      <c r="AU10" s="46"/>
      <c r="AV10" s="46"/>
      <c r="AW10" s="46"/>
      <c r="AX10" s="20">
        <v>87325</v>
      </c>
      <c r="AY10" s="20"/>
      <c r="AZ10" s="20"/>
      <c r="BA10" s="46"/>
      <c r="BB10" s="46">
        <v>146356</v>
      </c>
      <c r="BC10" s="46">
        <v>4796</v>
      </c>
      <c r="BD10" s="46">
        <v>20946</v>
      </c>
      <c r="BE10" s="46">
        <v>1773</v>
      </c>
      <c r="BF10" s="46">
        <v>573</v>
      </c>
      <c r="BG10" s="46">
        <v>8817</v>
      </c>
      <c r="BH10" s="46">
        <v>67433</v>
      </c>
      <c r="BI10" s="62"/>
      <c r="BJ10" s="71" t="s">
        <v>58</v>
      </c>
      <c r="BK10" s="72"/>
      <c r="BL10" s="46">
        <v>40839</v>
      </c>
      <c r="BM10" s="20">
        <v>48106</v>
      </c>
      <c r="BN10" s="46">
        <v>985</v>
      </c>
      <c r="BO10" s="46">
        <v>2578</v>
      </c>
      <c r="BP10" s="46">
        <v>13099</v>
      </c>
      <c r="BQ10" s="46">
        <v>6140</v>
      </c>
      <c r="BR10" s="20">
        <v>13712</v>
      </c>
      <c r="BS10" s="20">
        <v>19981</v>
      </c>
      <c r="BT10" s="20">
        <v>23734</v>
      </c>
      <c r="BU10" s="46">
        <v>2233</v>
      </c>
      <c r="BV10" s="46">
        <v>8256</v>
      </c>
      <c r="BW10" s="46">
        <v>1935</v>
      </c>
      <c r="BX10" s="46">
        <v>5450</v>
      </c>
      <c r="BY10" s="46">
        <v>783</v>
      </c>
      <c r="BZ10" s="19">
        <f t="shared" si="0"/>
        <v>3952198</v>
      </c>
    </row>
    <row r="11" spans="1:78" s="16" customFormat="1" ht="11.25" customHeight="1">
      <c r="A11" s="62"/>
      <c r="B11" s="71" t="s">
        <v>57</v>
      </c>
      <c r="C11" s="72"/>
      <c r="D11" s="18">
        <v>72388</v>
      </c>
      <c r="E11" s="18">
        <v>6840</v>
      </c>
      <c r="F11" s="18">
        <v>73646</v>
      </c>
      <c r="G11" s="18">
        <v>21777</v>
      </c>
      <c r="H11" s="18">
        <v>50031</v>
      </c>
      <c r="I11" s="18">
        <v>353161</v>
      </c>
      <c r="J11" s="18">
        <v>0</v>
      </c>
      <c r="K11" s="18">
        <v>392539</v>
      </c>
      <c r="L11" s="18">
        <v>58597</v>
      </c>
      <c r="M11" s="18">
        <v>28042</v>
      </c>
      <c r="N11" s="18">
        <v>63003</v>
      </c>
      <c r="O11" s="18">
        <v>86230</v>
      </c>
      <c r="P11" s="18">
        <v>68256</v>
      </c>
      <c r="Q11" s="18">
        <v>174348</v>
      </c>
      <c r="R11" s="18">
        <v>2503</v>
      </c>
      <c r="S11" s="18">
        <v>1923</v>
      </c>
      <c r="T11" s="18">
        <v>9114</v>
      </c>
      <c r="U11" s="62"/>
      <c r="V11" s="71" t="s">
        <v>57</v>
      </c>
      <c r="W11" s="72"/>
      <c r="X11" s="18">
        <v>146427</v>
      </c>
      <c r="Y11" s="18">
        <v>47283</v>
      </c>
      <c r="Z11" s="18">
        <v>0</v>
      </c>
      <c r="AA11" s="18">
        <v>0</v>
      </c>
      <c r="AB11" s="18">
        <v>8824</v>
      </c>
      <c r="AC11" s="18">
        <v>0</v>
      </c>
      <c r="AD11" s="18">
        <v>0</v>
      </c>
      <c r="AE11" s="18">
        <v>264371</v>
      </c>
      <c r="AF11" s="18">
        <v>92844</v>
      </c>
      <c r="AG11" s="18">
        <v>78444</v>
      </c>
      <c r="AH11" s="18">
        <v>85784</v>
      </c>
      <c r="AI11" s="18">
        <v>22800</v>
      </c>
      <c r="AJ11" s="18">
        <v>40092</v>
      </c>
      <c r="AK11" s="18">
        <v>38673</v>
      </c>
      <c r="AL11" s="18">
        <v>10064</v>
      </c>
      <c r="AM11" s="18">
        <v>466134</v>
      </c>
      <c r="AN11" s="18">
        <v>44080</v>
      </c>
      <c r="AO11" s="62"/>
      <c r="AP11" s="71" t="s">
        <v>57</v>
      </c>
      <c r="AQ11" s="72"/>
      <c r="AR11" s="18">
        <v>32454</v>
      </c>
      <c r="AS11" s="18">
        <v>31422</v>
      </c>
      <c r="AT11" s="18">
        <v>778376</v>
      </c>
      <c r="AU11" s="18"/>
      <c r="AV11" s="18"/>
      <c r="AW11" s="18"/>
      <c r="AX11" s="18">
        <v>168316</v>
      </c>
      <c r="AY11" s="18"/>
      <c r="AZ11" s="18"/>
      <c r="BA11" s="18"/>
      <c r="BB11" s="18">
        <v>327178</v>
      </c>
      <c r="BC11" s="18">
        <v>12331</v>
      </c>
      <c r="BD11" s="18">
        <v>96001</v>
      </c>
      <c r="BE11" s="18">
        <v>31686</v>
      </c>
      <c r="BF11" s="18">
        <v>23805</v>
      </c>
      <c r="BG11" s="18">
        <v>33706</v>
      </c>
      <c r="BH11" s="18">
        <v>562506</v>
      </c>
      <c r="BI11" s="62"/>
      <c r="BJ11" s="71" t="s">
        <v>57</v>
      </c>
      <c r="BK11" s="72"/>
      <c r="BL11" s="18">
        <v>588928</v>
      </c>
      <c r="BM11" s="18">
        <v>163800</v>
      </c>
      <c r="BN11" s="18">
        <v>50393</v>
      </c>
      <c r="BO11" s="18">
        <v>11812</v>
      </c>
      <c r="BP11" s="18">
        <v>11437</v>
      </c>
      <c r="BQ11" s="18">
        <v>1224</v>
      </c>
      <c r="BR11" s="18">
        <v>42256</v>
      </c>
      <c r="BS11" s="18">
        <v>30368</v>
      </c>
      <c r="BT11" s="18">
        <v>95879</v>
      </c>
      <c r="BU11" s="18">
        <v>13530</v>
      </c>
      <c r="BV11" s="18">
        <v>83385</v>
      </c>
      <c r="BW11" s="18">
        <v>37368</v>
      </c>
      <c r="BX11" s="18">
        <v>15779</v>
      </c>
      <c r="BY11" s="18">
        <v>9027</v>
      </c>
      <c r="BZ11" s="17">
        <f t="shared" si="0"/>
        <v>6061185</v>
      </c>
    </row>
    <row r="12" spans="1:78" ht="11.25" customHeight="1">
      <c r="A12" s="62"/>
      <c r="B12" s="71" t="s">
        <v>56</v>
      </c>
      <c r="C12" s="72"/>
      <c r="D12" s="20">
        <v>2406</v>
      </c>
      <c r="E12" s="20">
        <v>17</v>
      </c>
      <c r="F12" s="20">
        <v>3763</v>
      </c>
      <c r="G12" s="20">
        <v>1657</v>
      </c>
      <c r="H12" s="20">
        <v>1546</v>
      </c>
      <c r="I12" s="20">
        <v>23893</v>
      </c>
      <c r="J12" s="20">
        <v>0</v>
      </c>
      <c r="K12" s="20">
        <v>5059</v>
      </c>
      <c r="L12" s="20">
        <v>0</v>
      </c>
      <c r="M12" s="20">
        <v>0</v>
      </c>
      <c r="N12" s="20">
        <v>461</v>
      </c>
      <c r="O12" s="46">
        <v>2296</v>
      </c>
      <c r="P12" s="20">
        <v>1612</v>
      </c>
      <c r="Q12" s="20">
        <v>11832</v>
      </c>
      <c r="R12" s="20">
        <v>1176</v>
      </c>
      <c r="S12" s="20">
        <v>1027</v>
      </c>
      <c r="T12" s="20">
        <v>1059</v>
      </c>
      <c r="U12" s="62"/>
      <c r="V12" s="71" t="s">
        <v>56</v>
      </c>
      <c r="W12" s="72"/>
      <c r="X12" s="20">
        <v>6689</v>
      </c>
      <c r="Y12" s="20">
        <v>6632</v>
      </c>
      <c r="Z12" s="20">
        <v>0</v>
      </c>
      <c r="AA12" s="20">
        <v>0</v>
      </c>
      <c r="AB12" s="20">
        <v>7228</v>
      </c>
      <c r="AC12" s="20">
        <v>0</v>
      </c>
      <c r="AD12" s="20">
        <v>0</v>
      </c>
      <c r="AE12" s="20">
        <v>366</v>
      </c>
      <c r="AF12" s="20">
        <v>632</v>
      </c>
      <c r="AG12" s="20">
        <v>758</v>
      </c>
      <c r="AH12" s="20">
        <v>255</v>
      </c>
      <c r="AI12" s="20">
        <v>236</v>
      </c>
      <c r="AJ12" s="20">
        <v>942</v>
      </c>
      <c r="AK12" s="20">
        <v>30</v>
      </c>
      <c r="AL12" s="20">
        <v>193</v>
      </c>
      <c r="AM12" s="20">
        <v>3294</v>
      </c>
      <c r="AN12" s="20">
        <v>268</v>
      </c>
      <c r="AO12" s="62"/>
      <c r="AP12" s="71" t="s">
        <v>56</v>
      </c>
      <c r="AQ12" s="72"/>
      <c r="AR12" s="20">
        <v>930</v>
      </c>
      <c r="AS12" s="46">
        <v>18</v>
      </c>
      <c r="AT12" s="20">
        <v>7703</v>
      </c>
      <c r="AU12" s="46"/>
      <c r="AV12" s="46"/>
      <c r="AW12" s="46"/>
      <c r="AX12" s="20">
        <v>3742</v>
      </c>
      <c r="AY12" s="20"/>
      <c r="AZ12" s="20"/>
      <c r="BA12" s="46"/>
      <c r="BB12" s="46">
        <v>9123</v>
      </c>
      <c r="BC12" s="46">
        <v>212</v>
      </c>
      <c r="BD12" s="46">
        <v>3519</v>
      </c>
      <c r="BE12" s="46">
        <v>1383</v>
      </c>
      <c r="BF12" s="46">
        <v>505</v>
      </c>
      <c r="BG12" s="46">
        <v>1</v>
      </c>
      <c r="BH12" s="46">
        <v>1578</v>
      </c>
      <c r="BI12" s="62"/>
      <c r="BJ12" s="71" t="s">
        <v>56</v>
      </c>
      <c r="BK12" s="72"/>
      <c r="BL12" s="46">
        <v>26493</v>
      </c>
      <c r="BM12" s="20">
        <v>5173</v>
      </c>
      <c r="BN12" s="46">
        <v>27</v>
      </c>
      <c r="BO12" s="46">
        <v>600</v>
      </c>
      <c r="BP12" s="46">
        <v>340</v>
      </c>
      <c r="BQ12" s="46">
        <v>463</v>
      </c>
      <c r="BR12" s="20">
        <v>420</v>
      </c>
      <c r="BS12" s="20">
        <v>124</v>
      </c>
      <c r="BT12" s="20">
        <v>903</v>
      </c>
      <c r="BU12" s="46">
        <v>85</v>
      </c>
      <c r="BV12" s="46">
        <v>260</v>
      </c>
      <c r="BW12" s="46">
        <v>674</v>
      </c>
      <c r="BX12" s="46">
        <v>115</v>
      </c>
      <c r="BY12" s="46">
        <v>23</v>
      </c>
      <c r="BZ12" s="19">
        <f t="shared" si="0"/>
        <v>149741</v>
      </c>
    </row>
    <row r="13" spans="1:78" ht="11.25" customHeight="1">
      <c r="A13" s="62"/>
      <c r="B13" s="71" t="s">
        <v>55</v>
      </c>
      <c r="C13" s="72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46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62"/>
      <c r="V13" s="71" t="s">
        <v>55</v>
      </c>
      <c r="W13" s="72"/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62"/>
      <c r="AP13" s="71" t="s">
        <v>55</v>
      </c>
      <c r="AQ13" s="72"/>
      <c r="AR13" s="20">
        <v>0</v>
      </c>
      <c r="AS13" s="46">
        <v>0</v>
      </c>
      <c r="AT13" s="20">
        <v>0</v>
      </c>
      <c r="AU13" s="46"/>
      <c r="AV13" s="46"/>
      <c r="AW13" s="46"/>
      <c r="AX13" s="20">
        <v>0</v>
      </c>
      <c r="AY13" s="20"/>
      <c r="AZ13" s="20"/>
      <c r="BA13" s="46"/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62"/>
      <c r="BJ13" s="71" t="s">
        <v>55</v>
      </c>
      <c r="BK13" s="72"/>
      <c r="BL13" s="46">
        <v>0</v>
      </c>
      <c r="BM13" s="20">
        <v>0</v>
      </c>
      <c r="BN13" s="46">
        <v>0</v>
      </c>
      <c r="BO13" s="46">
        <v>0</v>
      </c>
      <c r="BP13" s="46">
        <v>0</v>
      </c>
      <c r="BQ13" s="46">
        <v>0</v>
      </c>
      <c r="BR13" s="20">
        <v>0</v>
      </c>
      <c r="BS13" s="20">
        <v>0</v>
      </c>
      <c r="BT13" s="20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19">
        <f t="shared" si="0"/>
        <v>0</v>
      </c>
    </row>
    <row r="14" spans="1:78" ht="11.25" customHeight="1">
      <c r="A14" s="62"/>
      <c r="B14" s="71" t="s">
        <v>54</v>
      </c>
      <c r="C14" s="72"/>
      <c r="D14" s="20">
        <v>0</v>
      </c>
      <c r="E14" s="20">
        <v>6448</v>
      </c>
      <c r="F14" s="20">
        <v>0</v>
      </c>
      <c r="G14" s="20">
        <v>0</v>
      </c>
      <c r="H14" s="20">
        <v>9249</v>
      </c>
      <c r="I14" s="20">
        <v>9942</v>
      </c>
      <c r="J14" s="20">
        <v>0</v>
      </c>
      <c r="K14" s="20">
        <v>30052</v>
      </c>
      <c r="L14" s="20">
        <v>0</v>
      </c>
      <c r="M14" s="20">
        <v>0</v>
      </c>
      <c r="N14" s="20">
        <v>1905</v>
      </c>
      <c r="O14" s="46">
        <v>0</v>
      </c>
      <c r="P14" s="20">
        <v>0</v>
      </c>
      <c r="Q14" s="20">
        <v>7869</v>
      </c>
      <c r="R14" s="20">
        <v>159</v>
      </c>
      <c r="S14" s="20">
        <v>207</v>
      </c>
      <c r="T14" s="20">
        <v>0</v>
      </c>
      <c r="U14" s="62"/>
      <c r="V14" s="71" t="s">
        <v>54</v>
      </c>
      <c r="W14" s="72"/>
      <c r="X14" s="20">
        <v>2669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22689</v>
      </c>
      <c r="AF14" s="20">
        <v>11256</v>
      </c>
      <c r="AG14" s="20">
        <v>5389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233886</v>
      </c>
      <c r="AN14" s="20">
        <v>14091</v>
      </c>
      <c r="AO14" s="62"/>
      <c r="AP14" s="71" t="s">
        <v>54</v>
      </c>
      <c r="AQ14" s="72"/>
      <c r="AR14" s="20">
        <v>0</v>
      </c>
      <c r="AS14" s="46">
        <v>0</v>
      </c>
      <c r="AT14" s="20">
        <v>90654</v>
      </c>
      <c r="AU14" s="46"/>
      <c r="AV14" s="46"/>
      <c r="AW14" s="46"/>
      <c r="AX14" s="20">
        <v>13275</v>
      </c>
      <c r="AY14" s="20"/>
      <c r="AZ14" s="20"/>
      <c r="BA14" s="46"/>
      <c r="BB14" s="46">
        <v>0</v>
      </c>
      <c r="BC14" s="46">
        <v>0</v>
      </c>
      <c r="BD14" s="46">
        <v>1438</v>
      </c>
      <c r="BE14" s="46">
        <v>0</v>
      </c>
      <c r="BF14" s="46">
        <v>0</v>
      </c>
      <c r="BG14" s="46">
        <v>911</v>
      </c>
      <c r="BH14" s="46">
        <v>83736</v>
      </c>
      <c r="BI14" s="62"/>
      <c r="BJ14" s="71" t="s">
        <v>54</v>
      </c>
      <c r="BK14" s="72"/>
      <c r="BL14" s="46">
        <v>8276</v>
      </c>
      <c r="BM14" s="20">
        <v>6616</v>
      </c>
      <c r="BN14" s="46">
        <v>2907</v>
      </c>
      <c r="BO14" s="46">
        <v>0</v>
      </c>
      <c r="BP14" s="46">
        <v>1922</v>
      </c>
      <c r="BQ14" s="46">
        <v>0</v>
      </c>
      <c r="BR14" s="20">
        <v>0</v>
      </c>
      <c r="BS14" s="20">
        <v>12346</v>
      </c>
      <c r="BT14" s="20">
        <v>936</v>
      </c>
      <c r="BU14" s="46">
        <v>4596</v>
      </c>
      <c r="BV14" s="46">
        <v>0</v>
      </c>
      <c r="BW14" s="46">
        <v>5115</v>
      </c>
      <c r="BX14" s="46">
        <v>391</v>
      </c>
      <c r="BY14" s="46">
        <v>9004</v>
      </c>
      <c r="BZ14" s="19">
        <f t="shared" si="0"/>
        <v>597934</v>
      </c>
    </row>
    <row r="15" spans="1:78" ht="11.25" customHeight="1">
      <c r="A15" s="62"/>
      <c r="B15" s="32"/>
      <c r="C15" s="31" t="s">
        <v>146</v>
      </c>
      <c r="D15" s="20">
        <v>63843</v>
      </c>
      <c r="E15" s="20">
        <v>375</v>
      </c>
      <c r="F15" s="20">
        <v>69272</v>
      </c>
      <c r="G15" s="20">
        <v>19641</v>
      </c>
      <c r="H15" s="20">
        <v>35964</v>
      </c>
      <c r="I15" s="20">
        <v>290562</v>
      </c>
      <c r="J15" s="20">
        <v>0</v>
      </c>
      <c r="K15" s="20">
        <v>243634</v>
      </c>
      <c r="L15" s="20">
        <v>53772</v>
      </c>
      <c r="M15" s="20">
        <v>26222</v>
      </c>
      <c r="N15" s="20">
        <v>60374</v>
      </c>
      <c r="O15" s="46">
        <v>83134</v>
      </c>
      <c r="P15" s="20">
        <v>62726</v>
      </c>
      <c r="Q15" s="20">
        <v>139829</v>
      </c>
      <c r="R15" s="20">
        <v>1157</v>
      </c>
      <c r="S15" s="20">
        <v>670</v>
      </c>
      <c r="T15" s="20">
        <v>7508</v>
      </c>
      <c r="U15" s="62"/>
      <c r="V15" s="32"/>
      <c r="W15" s="31" t="s">
        <v>146</v>
      </c>
      <c r="X15" s="20">
        <v>136803</v>
      </c>
      <c r="Y15" s="20">
        <v>37592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239871</v>
      </c>
      <c r="AF15" s="20">
        <v>79886</v>
      </c>
      <c r="AG15" s="20">
        <v>66085</v>
      </c>
      <c r="AH15" s="20">
        <v>77289</v>
      </c>
      <c r="AI15" s="20">
        <v>20241</v>
      </c>
      <c r="AJ15" s="20">
        <v>38143</v>
      </c>
      <c r="AK15" s="20">
        <v>38490</v>
      </c>
      <c r="AL15" s="20">
        <v>8753</v>
      </c>
      <c r="AM15" s="20">
        <v>224699</v>
      </c>
      <c r="AN15" s="20">
        <v>29610</v>
      </c>
      <c r="AO15" s="62"/>
      <c r="AP15" s="32"/>
      <c r="AQ15" s="31" t="s">
        <v>146</v>
      </c>
      <c r="AR15" s="20">
        <v>31520</v>
      </c>
      <c r="AS15" s="46">
        <v>29654</v>
      </c>
      <c r="AT15" s="20">
        <v>677437</v>
      </c>
      <c r="AU15" s="46"/>
      <c r="AV15" s="46"/>
      <c r="AW15" s="46"/>
      <c r="AX15" s="20">
        <v>149812</v>
      </c>
      <c r="AY15" s="20"/>
      <c r="AZ15" s="20"/>
      <c r="BA15" s="46"/>
      <c r="BB15" s="46">
        <v>313381</v>
      </c>
      <c r="BC15" s="46">
        <v>10098</v>
      </c>
      <c r="BD15" s="46">
        <v>60311</v>
      </c>
      <c r="BE15" s="46">
        <v>27502</v>
      </c>
      <c r="BF15" s="46">
        <v>18182</v>
      </c>
      <c r="BG15" s="46">
        <v>32668</v>
      </c>
      <c r="BH15" s="46">
        <v>462712</v>
      </c>
      <c r="BI15" s="62"/>
      <c r="BJ15" s="32"/>
      <c r="BK15" s="31" t="s">
        <v>146</v>
      </c>
      <c r="BL15" s="46">
        <v>460295</v>
      </c>
      <c r="BM15" s="20">
        <v>131347</v>
      </c>
      <c r="BN15" s="46">
        <v>46471</v>
      </c>
      <c r="BO15" s="46">
        <v>11212</v>
      </c>
      <c r="BP15" s="46">
        <v>9167</v>
      </c>
      <c r="BQ15" s="46">
        <v>535</v>
      </c>
      <c r="BR15" s="20">
        <v>40516</v>
      </c>
      <c r="BS15" s="20">
        <v>16925</v>
      </c>
      <c r="BT15" s="20">
        <v>92224</v>
      </c>
      <c r="BU15" s="46">
        <v>8678</v>
      </c>
      <c r="BV15" s="46">
        <v>75314</v>
      </c>
      <c r="BW15" s="46">
        <v>30381</v>
      </c>
      <c r="BX15" s="46">
        <v>14172</v>
      </c>
      <c r="BY15" s="46">
        <v>0</v>
      </c>
      <c r="BZ15" s="19">
        <f t="shared" si="0"/>
        <v>4906659</v>
      </c>
    </row>
    <row r="16" spans="1:78" ht="11.25" customHeight="1">
      <c r="A16" s="62"/>
      <c r="B16" s="71" t="s">
        <v>147</v>
      </c>
      <c r="C16" s="72"/>
      <c r="D16" s="20">
        <v>6139</v>
      </c>
      <c r="E16" s="20">
        <v>0</v>
      </c>
      <c r="F16" s="20">
        <v>611</v>
      </c>
      <c r="G16" s="20">
        <v>479</v>
      </c>
      <c r="H16" s="20">
        <v>3272</v>
      </c>
      <c r="I16" s="20">
        <v>28764</v>
      </c>
      <c r="J16" s="20">
        <v>0</v>
      </c>
      <c r="K16" s="20">
        <v>113794</v>
      </c>
      <c r="L16" s="20">
        <v>4825</v>
      </c>
      <c r="M16" s="20">
        <v>1820</v>
      </c>
      <c r="N16" s="20">
        <v>263</v>
      </c>
      <c r="O16" s="46">
        <v>800</v>
      </c>
      <c r="P16" s="20">
        <v>3918</v>
      </c>
      <c r="Q16" s="20">
        <v>14818</v>
      </c>
      <c r="R16" s="20">
        <v>11</v>
      </c>
      <c r="S16" s="20">
        <v>19</v>
      </c>
      <c r="T16" s="20">
        <v>547</v>
      </c>
      <c r="U16" s="62"/>
      <c r="V16" s="71" t="s">
        <v>147</v>
      </c>
      <c r="W16" s="72"/>
      <c r="X16" s="20">
        <v>266</v>
      </c>
      <c r="Y16" s="20">
        <v>3059</v>
      </c>
      <c r="Z16" s="20">
        <v>0</v>
      </c>
      <c r="AA16" s="20">
        <v>0</v>
      </c>
      <c r="AB16" s="20">
        <v>1596</v>
      </c>
      <c r="AC16" s="20">
        <v>0</v>
      </c>
      <c r="AD16" s="20">
        <v>0</v>
      </c>
      <c r="AE16" s="20">
        <v>1445</v>
      </c>
      <c r="AF16" s="20">
        <v>1070</v>
      </c>
      <c r="AG16" s="20">
        <v>6212</v>
      </c>
      <c r="AH16" s="20">
        <v>8240</v>
      </c>
      <c r="AI16" s="20">
        <v>2323</v>
      </c>
      <c r="AJ16" s="20">
        <v>1007</v>
      </c>
      <c r="AK16" s="20">
        <v>153</v>
      </c>
      <c r="AL16" s="20">
        <v>1118</v>
      </c>
      <c r="AM16" s="20">
        <v>4255</v>
      </c>
      <c r="AN16" s="20">
        <v>111</v>
      </c>
      <c r="AO16" s="62"/>
      <c r="AP16" s="71" t="s">
        <v>147</v>
      </c>
      <c r="AQ16" s="72"/>
      <c r="AR16" s="20">
        <v>4</v>
      </c>
      <c r="AS16" s="46">
        <v>1750</v>
      </c>
      <c r="AT16" s="20">
        <v>2582</v>
      </c>
      <c r="AU16" s="46"/>
      <c r="AV16" s="46"/>
      <c r="AW16" s="46"/>
      <c r="AX16" s="20">
        <v>1487</v>
      </c>
      <c r="AY16" s="20"/>
      <c r="AZ16" s="20"/>
      <c r="BA16" s="46"/>
      <c r="BB16" s="46">
        <v>4674</v>
      </c>
      <c r="BC16" s="46">
        <v>2021</v>
      </c>
      <c r="BD16" s="46">
        <v>30733</v>
      </c>
      <c r="BE16" s="46">
        <v>2801</v>
      </c>
      <c r="BF16" s="46">
        <v>5118</v>
      </c>
      <c r="BG16" s="46">
        <v>126</v>
      </c>
      <c r="BH16" s="46">
        <v>14480</v>
      </c>
      <c r="BI16" s="62"/>
      <c r="BJ16" s="71" t="s">
        <v>147</v>
      </c>
      <c r="BK16" s="72"/>
      <c r="BL16" s="46">
        <v>93864</v>
      </c>
      <c r="BM16" s="20">
        <v>20664</v>
      </c>
      <c r="BN16" s="46">
        <v>988</v>
      </c>
      <c r="BO16" s="46">
        <v>0</v>
      </c>
      <c r="BP16" s="46">
        <v>8</v>
      </c>
      <c r="BQ16" s="46">
        <v>226</v>
      </c>
      <c r="BR16" s="20">
        <v>1320</v>
      </c>
      <c r="BS16" s="20">
        <v>973</v>
      </c>
      <c r="BT16" s="20">
        <v>1816</v>
      </c>
      <c r="BU16" s="46">
        <v>171</v>
      </c>
      <c r="BV16" s="46">
        <v>7811</v>
      </c>
      <c r="BW16" s="46">
        <v>1198</v>
      </c>
      <c r="BX16" s="46">
        <v>1101</v>
      </c>
      <c r="BY16" s="46">
        <v>0</v>
      </c>
      <c r="BZ16" s="19">
        <f t="shared" si="0"/>
        <v>406851</v>
      </c>
    </row>
    <row r="17" spans="1:78" s="16" customFormat="1" ht="11.25" customHeight="1">
      <c r="A17" s="62"/>
      <c r="B17" s="71" t="s">
        <v>53</v>
      </c>
      <c r="C17" s="72"/>
      <c r="D17" s="18">
        <v>10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15087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62"/>
      <c r="V17" s="71" t="s">
        <v>53</v>
      </c>
      <c r="W17" s="72"/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31909</v>
      </c>
      <c r="AN17" s="18">
        <v>31</v>
      </c>
      <c r="AO17" s="62"/>
      <c r="AP17" s="71" t="s">
        <v>53</v>
      </c>
      <c r="AQ17" s="72"/>
      <c r="AR17" s="18">
        <v>0</v>
      </c>
      <c r="AS17" s="18">
        <v>49</v>
      </c>
      <c r="AT17" s="18">
        <v>20866</v>
      </c>
      <c r="AU17" s="18"/>
      <c r="AV17" s="18"/>
      <c r="AW17" s="18"/>
      <c r="AX17" s="18">
        <v>215849</v>
      </c>
      <c r="AY17" s="18"/>
      <c r="AZ17" s="18"/>
      <c r="BA17" s="18"/>
      <c r="BB17" s="18">
        <v>0</v>
      </c>
      <c r="BC17" s="18">
        <v>0</v>
      </c>
      <c r="BD17" s="18">
        <v>561</v>
      </c>
      <c r="BE17" s="18">
        <v>1389</v>
      </c>
      <c r="BF17" s="18">
        <v>0</v>
      </c>
      <c r="BG17" s="18">
        <v>0</v>
      </c>
      <c r="BH17" s="18">
        <v>0</v>
      </c>
      <c r="BI17" s="62"/>
      <c r="BJ17" s="71" t="s">
        <v>53</v>
      </c>
      <c r="BK17" s="72"/>
      <c r="BL17" s="18">
        <v>56200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31080</v>
      </c>
      <c r="BS17" s="18">
        <v>0</v>
      </c>
      <c r="BT17" s="18">
        <v>597</v>
      </c>
      <c r="BU17" s="18">
        <v>56</v>
      </c>
      <c r="BV17" s="18">
        <v>0</v>
      </c>
      <c r="BW17" s="18">
        <v>131</v>
      </c>
      <c r="BX17" s="18">
        <v>45</v>
      </c>
      <c r="BY17" s="18">
        <v>0</v>
      </c>
      <c r="BZ17" s="17">
        <f t="shared" si="0"/>
        <v>373860</v>
      </c>
    </row>
    <row r="18" spans="1:78" s="16" customFormat="1" ht="11.25" customHeight="1">
      <c r="A18" s="62"/>
      <c r="B18" s="71" t="s">
        <v>52</v>
      </c>
      <c r="C18" s="72"/>
      <c r="D18" s="18">
        <v>841090</v>
      </c>
      <c r="E18" s="18">
        <v>86672</v>
      </c>
      <c r="F18" s="18">
        <v>510250</v>
      </c>
      <c r="G18" s="18">
        <v>168234</v>
      </c>
      <c r="H18" s="18">
        <v>260042</v>
      </c>
      <c r="I18" s="18">
        <v>2583200</v>
      </c>
      <c r="J18" s="18">
        <v>14566</v>
      </c>
      <c r="K18" s="18">
        <v>1760705</v>
      </c>
      <c r="L18" s="18">
        <v>239326</v>
      </c>
      <c r="M18" s="18">
        <v>158318</v>
      </c>
      <c r="N18" s="18">
        <v>580392</v>
      </c>
      <c r="O18" s="18">
        <v>678689</v>
      </c>
      <c r="P18" s="18">
        <v>714347</v>
      </c>
      <c r="Q18" s="18">
        <v>898849</v>
      </c>
      <c r="R18" s="18">
        <v>47238</v>
      </c>
      <c r="S18" s="18">
        <v>52138</v>
      </c>
      <c r="T18" s="18">
        <v>252821</v>
      </c>
      <c r="U18" s="62"/>
      <c r="V18" s="71" t="s">
        <v>52</v>
      </c>
      <c r="W18" s="72"/>
      <c r="X18" s="18">
        <v>504487</v>
      </c>
      <c r="Y18" s="18">
        <v>127873</v>
      </c>
      <c r="Z18" s="18">
        <v>34364</v>
      </c>
      <c r="AA18" s="18">
        <v>82846</v>
      </c>
      <c r="AB18" s="18">
        <v>2784641</v>
      </c>
      <c r="AC18" s="18">
        <v>60720</v>
      </c>
      <c r="AD18" s="18">
        <v>44469</v>
      </c>
      <c r="AE18" s="18">
        <v>1484741</v>
      </c>
      <c r="AF18" s="18">
        <v>672892</v>
      </c>
      <c r="AG18" s="18">
        <v>360239</v>
      </c>
      <c r="AH18" s="18">
        <v>469374</v>
      </c>
      <c r="AI18" s="18">
        <v>208284</v>
      </c>
      <c r="AJ18" s="18">
        <v>246368</v>
      </c>
      <c r="AK18" s="18">
        <v>97538</v>
      </c>
      <c r="AL18" s="18">
        <v>130336</v>
      </c>
      <c r="AM18" s="18">
        <v>1918304</v>
      </c>
      <c r="AN18" s="18">
        <v>302717</v>
      </c>
      <c r="AO18" s="62"/>
      <c r="AP18" s="71" t="s">
        <v>52</v>
      </c>
      <c r="AQ18" s="72"/>
      <c r="AR18" s="18">
        <v>127829</v>
      </c>
      <c r="AS18" s="18">
        <v>159200</v>
      </c>
      <c r="AT18" s="18">
        <v>4528233</v>
      </c>
      <c r="AU18" s="18"/>
      <c r="AV18" s="18"/>
      <c r="AW18" s="18"/>
      <c r="AX18" s="18">
        <v>1395268</v>
      </c>
      <c r="AY18" s="18"/>
      <c r="AZ18" s="18"/>
      <c r="BA18" s="18"/>
      <c r="BB18" s="18">
        <v>1970358</v>
      </c>
      <c r="BC18" s="18">
        <v>163870</v>
      </c>
      <c r="BD18" s="18">
        <v>429029</v>
      </c>
      <c r="BE18" s="18">
        <v>178069</v>
      </c>
      <c r="BF18" s="18">
        <v>153958</v>
      </c>
      <c r="BG18" s="18">
        <v>262072</v>
      </c>
      <c r="BH18" s="18">
        <v>3394933</v>
      </c>
      <c r="BI18" s="62"/>
      <c r="BJ18" s="71" t="s">
        <v>52</v>
      </c>
      <c r="BK18" s="72"/>
      <c r="BL18" s="18">
        <v>5051715</v>
      </c>
      <c r="BM18" s="18">
        <v>1010225</v>
      </c>
      <c r="BN18" s="18">
        <v>159360</v>
      </c>
      <c r="BO18" s="18">
        <v>167075</v>
      </c>
      <c r="BP18" s="18">
        <v>90773</v>
      </c>
      <c r="BQ18" s="18">
        <v>173484</v>
      </c>
      <c r="BR18" s="18">
        <v>194604</v>
      </c>
      <c r="BS18" s="18">
        <v>127348</v>
      </c>
      <c r="BT18" s="18">
        <v>659767</v>
      </c>
      <c r="BU18" s="18">
        <v>91967</v>
      </c>
      <c r="BV18" s="18">
        <v>378529</v>
      </c>
      <c r="BW18" s="18">
        <v>252117</v>
      </c>
      <c r="BX18" s="18">
        <v>75594</v>
      </c>
      <c r="BY18" s="18">
        <v>69249</v>
      </c>
      <c r="BZ18" s="17">
        <f t="shared" si="0"/>
        <v>40641696</v>
      </c>
    </row>
    <row r="19" spans="1:78" ht="11.25" customHeight="1">
      <c r="A19" s="62"/>
      <c r="B19" s="71" t="s">
        <v>51</v>
      </c>
      <c r="C19" s="72"/>
      <c r="D19" s="20">
        <v>749082</v>
      </c>
      <c r="E19" s="20">
        <v>81277</v>
      </c>
      <c r="F19" s="20">
        <v>455115</v>
      </c>
      <c r="G19" s="20">
        <v>155477</v>
      </c>
      <c r="H19" s="20">
        <v>236821</v>
      </c>
      <c r="I19" s="20">
        <v>2173813</v>
      </c>
      <c r="J19" s="20">
        <v>14566</v>
      </c>
      <c r="K19" s="20">
        <v>1612202</v>
      </c>
      <c r="L19" s="20">
        <v>208012</v>
      </c>
      <c r="M19" s="20">
        <v>143048</v>
      </c>
      <c r="N19" s="20">
        <v>487662</v>
      </c>
      <c r="O19" s="46">
        <v>631616</v>
      </c>
      <c r="P19" s="20">
        <v>673919</v>
      </c>
      <c r="Q19" s="20">
        <v>879581</v>
      </c>
      <c r="R19" s="20">
        <v>46032</v>
      </c>
      <c r="S19" s="20">
        <v>50287</v>
      </c>
      <c r="T19" s="20">
        <v>224960</v>
      </c>
      <c r="U19" s="62"/>
      <c r="V19" s="71" t="s">
        <v>51</v>
      </c>
      <c r="W19" s="72"/>
      <c r="X19" s="20">
        <v>473796</v>
      </c>
      <c r="Y19" s="20">
        <v>124944</v>
      </c>
      <c r="Z19" s="20">
        <v>34364</v>
      </c>
      <c r="AA19" s="20">
        <v>82846</v>
      </c>
      <c r="AB19" s="20">
        <v>2784415</v>
      </c>
      <c r="AC19" s="20">
        <v>60720</v>
      </c>
      <c r="AD19" s="20">
        <v>44469</v>
      </c>
      <c r="AE19" s="20">
        <v>1343007</v>
      </c>
      <c r="AF19" s="20">
        <v>623527</v>
      </c>
      <c r="AG19" s="20">
        <v>319060</v>
      </c>
      <c r="AH19" s="20">
        <v>428222</v>
      </c>
      <c r="AI19" s="20">
        <v>169356</v>
      </c>
      <c r="AJ19" s="20">
        <v>240362</v>
      </c>
      <c r="AK19" s="20">
        <v>94297</v>
      </c>
      <c r="AL19" s="20">
        <v>111683</v>
      </c>
      <c r="AM19" s="20">
        <v>1736071</v>
      </c>
      <c r="AN19" s="20">
        <v>269799</v>
      </c>
      <c r="AO19" s="62"/>
      <c r="AP19" s="71" t="s">
        <v>51</v>
      </c>
      <c r="AQ19" s="72"/>
      <c r="AR19" s="20">
        <v>127012</v>
      </c>
      <c r="AS19" s="46">
        <v>132503</v>
      </c>
      <c r="AT19" s="20">
        <v>4283123</v>
      </c>
      <c r="AU19" s="46"/>
      <c r="AV19" s="46"/>
      <c r="AW19" s="46"/>
      <c r="AX19" s="20">
        <v>1281124</v>
      </c>
      <c r="AY19" s="20"/>
      <c r="AZ19" s="20"/>
      <c r="BA19" s="46"/>
      <c r="BB19" s="46">
        <v>1779799</v>
      </c>
      <c r="BC19" s="46">
        <v>151689</v>
      </c>
      <c r="BD19" s="46">
        <v>381204</v>
      </c>
      <c r="BE19" s="46">
        <v>147795</v>
      </c>
      <c r="BF19" s="46">
        <v>129897</v>
      </c>
      <c r="BG19" s="46">
        <v>241217</v>
      </c>
      <c r="BH19" s="46">
        <v>2955031</v>
      </c>
      <c r="BI19" s="62"/>
      <c r="BJ19" s="71" t="s">
        <v>51</v>
      </c>
      <c r="BK19" s="72"/>
      <c r="BL19" s="46">
        <v>4465041</v>
      </c>
      <c r="BM19" s="20">
        <v>911520</v>
      </c>
      <c r="BN19" s="46">
        <v>148483</v>
      </c>
      <c r="BO19" s="46">
        <v>144523</v>
      </c>
      <c r="BP19" s="46">
        <v>84536</v>
      </c>
      <c r="BQ19" s="46">
        <v>159178</v>
      </c>
      <c r="BR19" s="20">
        <v>177342</v>
      </c>
      <c r="BS19" s="20">
        <v>114755</v>
      </c>
      <c r="BT19" s="20">
        <v>603528</v>
      </c>
      <c r="BU19" s="46">
        <v>82894</v>
      </c>
      <c r="BV19" s="46">
        <v>345490</v>
      </c>
      <c r="BW19" s="46">
        <v>201797</v>
      </c>
      <c r="BX19" s="46">
        <v>72465</v>
      </c>
      <c r="BY19" s="46">
        <v>53981</v>
      </c>
      <c r="BZ19" s="19">
        <f t="shared" si="0"/>
        <v>36940335</v>
      </c>
    </row>
    <row r="20" spans="1:78" ht="11.25" customHeight="1">
      <c r="A20" s="62"/>
      <c r="B20" s="71" t="s">
        <v>50</v>
      </c>
      <c r="C20" s="72"/>
      <c r="D20" s="20">
        <v>255798</v>
      </c>
      <c r="E20" s="20">
        <v>4926</v>
      </c>
      <c r="F20" s="20">
        <v>87226</v>
      </c>
      <c r="G20" s="20">
        <v>29017</v>
      </c>
      <c r="H20" s="20">
        <v>8414</v>
      </c>
      <c r="I20" s="20">
        <v>286572</v>
      </c>
      <c r="J20" s="20">
        <v>0</v>
      </c>
      <c r="K20" s="20">
        <v>241803</v>
      </c>
      <c r="L20" s="20">
        <v>0</v>
      </c>
      <c r="M20" s="20">
        <v>40492</v>
      </c>
      <c r="N20" s="20">
        <v>67273</v>
      </c>
      <c r="O20" s="46">
        <v>65384</v>
      </c>
      <c r="P20" s="20">
        <v>145921</v>
      </c>
      <c r="Q20" s="20">
        <v>112254</v>
      </c>
      <c r="R20" s="20">
        <v>6542</v>
      </c>
      <c r="S20" s="20">
        <v>6199</v>
      </c>
      <c r="T20" s="20">
        <v>42910</v>
      </c>
      <c r="U20" s="62"/>
      <c r="V20" s="71" t="s">
        <v>50</v>
      </c>
      <c r="W20" s="72"/>
      <c r="X20" s="20">
        <v>33344</v>
      </c>
      <c r="Y20" s="20">
        <v>15872</v>
      </c>
      <c r="Z20" s="20">
        <v>21811</v>
      </c>
      <c r="AA20" s="20">
        <v>28704</v>
      </c>
      <c r="AB20" s="20">
        <v>10969</v>
      </c>
      <c r="AC20" s="20">
        <v>5784</v>
      </c>
      <c r="AD20" s="20">
        <v>4000</v>
      </c>
      <c r="AE20" s="20">
        <v>471559</v>
      </c>
      <c r="AF20" s="20">
        <v>166294</v>
      </c>
      <c r="AG20" s="20">
        <v>37209</v>
      </c>
      <c r="AH20" s="20">
        <v>164540</v>
      </c>
      <c r="AI20" s="20">
        <v>2470</v>
      </c>
      <c r="AJ20" s="20">
        <v>94032</v>
      </c>
      <c r="AK20" s="20">
        <v>8224</v>
      </c>
      <c r="AL20" s="20">
        <v>32867</v>
      </c>
      <c r="AM20" s="20">
        <v>8593</v>
      </c>
      <c r="AN20" s="20">
        <v>33546</v>
      </c>
      <c r="AO20" s="62"/>
      <c r="AP20" s="71" t="s">
        <v>50</v>
      </c>
      <c r="AQ20" s="72"/>
      <c r="AR20" s="20">
        <v>17036</v>
      </c>
      <c r="AS20" s="46">
        <v>7570</v>
      </c>
      <c r="AT20" s="20">
        <v>78956</v>
      </c>
      <c r="AU20" s="46"/>
      <c r="AV20" s="46"/>
      <c r="AW20" s="46"/>
      <c r="AX20" s="20">
        <v>374424</v>
      </c>
      <c r="AY20" s="20"/>
      <c r="AZ20" s="20"/>
      <c r="BA20" s="46"/>
      <c r="BB20" s="46">
        <v>200849</v>
      </c>
      <c r="BC20" s="46">
        <v>32796</v>
      </c>
      <c r="BD20" s="46">
        <v>14826</v>
      </c>
      <c r="BE20" s="46">
        <v>19444</v>
      </c>
      <c r="BF20" s="46">
        <v>10019</v>
      </c>
      <c r="BG20" s="46">
        <v>0</v>
      </c>
      <c r="BH20" s="46">
        <v>324762</v>
      </c>
      <c r="BI20" s="62"/>
      <c r="BJ20" s="71" t="s">
        <v>50</v>
      </c>
      <c r="BK20" s="72"/>
      <c r="BL20" s="46">
        <v>179786</v>
      </c>
      <c r="BM20" s="20">
        <v>74936</v>
      </c>
      <c r="BN20" s="46">
        <v>40608</v>
      </c>
      <c r="BO20" s="46">
        <v>66588</v>
      </c>
      <c r="BP20" s="46">
        <v>18381</v>
      </c>
      <c r="BQ20" s="46">
        <v>24363</v>
      </c>
      <c r="BR20" s="20">
        <v>15654</v>
      </c>
      <c r="BS20" s="20">
        <v>14624</v>
      </c>
      <c r="BT20" s="20">
        <v>131963</v>
      </c>
      <c r="BU20" s="46">
        <v>13129</v>
      </c>
      <c r="BV20" s="46">
        <v>35801</v>
      </c>
      <c r="BW20" s="46">
        <v>27336</v>
      </c>
      <c r="BX20" s="46">
        <v>20514</v>
      </c>
      <c r="BY20" s="46">
        <v>5794</v>
      </c>
      <c r="BZ20" s="19">
        <f t="shared" si="0"/>
        <v>4290708</v>
      </c>
    </row>
    <row r="21" spans="1:78" ht="11.25" customHeight="1">
      <c r="A21" s="62"/>
      <c r="B21" s="71" t="s">
        <v>49</v>
      </c>
      <c r="C21" s="72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46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62"/>
      <c r="V21" s="71" t="s">
        <v>49</v>
      </c>
      <c r="W21" s="72"/>
      <c r="X21" s="20">
        <v>0</v>
      </c>
      <c r="Y21" s="20">
        <v>0</v>
      </c>
      <c r="Z21" s="20">
        <v>0</v>
      </c>
      <c r="AA21" s="20">
        <v>1218</v>
      </c>
      <c r="AB21" s="20">
        <v>1636</v>
      </c>
      <c r="AC21" s="20">
        <v>5784</v>
      </c>
      <c r="AD21" s="20">
        <v>0</v>
      </c>
      <c r="AE21" s="20">
        <v>0</v>
      </c>
      <c r="AF21" s="20">
        <v>9543</v>
      </c>
      <c r="AG21" s="20">
        <v>0</v>
      </c>
      <c r="AH21" s="20">
        <v>0</v>
      </c>
      <c r="AI21" s="20">
        <v>9238</v>
      </c>
      <c r="AJ21" s="20">
        <v>0</v>
      </c>
      <c r="AK21" s="20">
        <v>0</v>
      </c>
      <c r="AL21" s="20">
        <v>0</v>
      </c>
      <c r="AM21" s="20">
        <v>319878</v>
      </c>
      <c r="AN21" s="20">
        <v>0</v>
      </c>
      <c r="AO21" s="62"/>
      <c r="AP21" s="71" t="s">
        <v>49</v>
      </c>
      <c r="AQ21" s="72"/>
      <c r="AR21" s="20">
        <v>0</v>
      </c>
      <c r="AS21" s="46">
        <v>0</v>
      </c>
      <c r="AT21" s="20">
        <v>1384944</v>
      </c>
      <c r="AU21" s="46"/>
      <c r="AV21" s="46"/>
      <c r="AW21" s="46"/>
      <c r="AX21" s="20">
        <v>0</v>
      </c>
      <c r="AY21" s="20"/>
      <c r="AZ21" s="20"/>
      <c r="BA21" s="46"/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37564</v>
      </c>
      <c r="BH21" s="46">
        <v>0</v>
      </c>
      <c r="BI21" s="62"/>
      <c r="BJ21" s="71" t="s">
        <v>49</v>
      </c>
      <c r="BK21" s="72"/>
      <c r="BL21" s="46">
        <v>609096</v>
      </c>
      <c r="BM21" s="20">
        <v>96385</v>
      </c>
      <c r="BN21" s="46">
        <v>0</v>
      </c>
      <c r="BO21" s="46">
        <v>0</v>
      </c>
      <c r="BP21" s="46">
        <v>0</v>
      </c>
      <c r="BQ21" s="46">
        <v>0</v>
      </c>
      <c r="BR21" s="20">
        <v>0</v>
      </c>
      <c r="BS21" s="20">
        <v>0</v>
      </c>
      <c r="BT21" s="20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19">
        <f t="shared" si="0"/>
        <v>2475286</v>
      </c>
    </row>
    <row r="22" spans="1:78" ht="11.25" customHeight="1">
      <c r="A22" s="62"/>
      <c r="B22" s="71" t="s">
        <v>48</v>
      </c>
      <c r="C22" s="72"/>
      <c r="D22" s="20">
        <v>115763</v>
      </c>
      <c r="E22" s="20">
        <v>4406</v>
      </c>
      <c r="F22" s="20">
        <v>86913</v>
      </c>
      <c r="G22" s="20">
        <v>19741</v>
      </c>
      <c r="H22" s="20">
        <v>30967</v>
      </c>
      <c r="I22" s="20">
        <v>345111</v>
      </c>
      <c r="J22" s="20">
        <v>0</v>
      </c>
      <c r="K22" s="20">
        <v>86451</v>
      </c>
      <c r="L22" s="20">
        <v>23965</v>
      </c>
      <c r="M22" s="20">
        <v>12072</v>
      </c>
      <c r="N22" s="20">
        <v>70477</v>
      </c>
      <c r="O22" s="46">
        <v>152565</v>
      </c>
      <c r="P22" s="20">
        <v>115353</v>
      </c>
      <c r="Q22" s="20">
        <v>181037</v>
      </c>
      <c r="R22" s="20">
        <v>8511</v>
      </c>
      <c r="S22" s="20">
        <v>8284</v>
      </c>
      <c r="T22" s="20">
        <v>24969</v>
      </c>
      <c r="U22" s="62"/>
      <c r="V22" s="71" t="s">
        <v>48</v>
      </c>
      <c r="W22" s="72"/>
      <c r="X22" s="20">
        <v>27979</v>
      </c>
      <c r="Y22" s="20">
        <v>10519</v>
      </c>
      <c r="Z22" s="20">
        <v>0</v>
      </c>
      <c r="AA22" s="20">
        <v>34106</v>
      </c>
      <c r="AB22" s="20">
        <v>0</v>
      </c>
      <c r="AC22" s="20">
        <v>5784</v>
      </c>
      <c r="AD22" s="20">
        <v>2689</v>
      </c>
      <c r="AE22" s="20">
        <v>160461</v>
      </c>
      <c r="AF22" s="20">
        <v>83214</v>
      </c>
      <c r="AG22" s="20">
        <v>45007</v>
      </c>
      <c r="AH22" s="20">
        <v>8180</v>
      </c>
      <c r="AI22" s="20">
        <v>17412</v>
      </c>
      <c r="AJ22" s="20">
        <v>11667</v>
      </c>
      <c r="AK22" s="20">
        <v>18419</v>
      </c>
      <c r="AL22" s="20">
        <v>12526</v>
      </c>
      <c r="AM22" s="20">
        <v>169982</v>
      </c>
      <c r="AN22" s="20">
        <v>37520</v>
      </c>
      <c r="AO22" s="62"/>
      <c r="AP22" s="71" t="s">
        <v>48</v>
      </c>
      <c r="AQ22" s="72"/>
      <c r="AR22" s="20">
        <v>18159</v>
      </c>
      <c r="AS22" s="46">
        <v>13290</v>
      </c>
      <c r="AT22" s="20">
        <v>197993</v>
      </c>
      <c r="AU22" s="46"/>
      <c r="AV22" s="46"/>
      <c r="AW22" s="46"/>
      <c r="AX22" s="20">
        <v>148907</v>
      </c>
      <c r="AY22" s="20"/>
      <c r="AZ22" s="20"/>
      <c r="BA22" s="46"/>
      <c r="BB22" s="46">
        <v>231486</v>
      </c>
      <c r="BC22" s="46">
        <v>9674</v>
      </c>
      <c r="BD22" s="46">
        <v>34440</v>
      </c>
      <c r="BE22" s="46">
        <v>13755</v>
      </c>
      <c r="BF22" s="46">
        <v>7025</v>
      </c>
      <c r="BG22" s="46">
        <v>52331</v>
      </c>
      <c r="BH22" s="46">
        <v>516872</v>
      </c>
      <c r="BI22" s="62"/>
      <c r="BJ22" s="71" t="s">
        <v>48</v>
      </c>
      <c r="BK22" s="72"/>
      <c r="BL22" s="46">
        <v>759923</v>
      </c>
      <c r="BM22" s="20">
        <v>93413</v>
      </c>
      <c r="BN22" s="46">
        <v>12486</v>
      </c>
      <c r="BO22" s="46">
        <v>0</v>
      </c>
      <c r="BP22" s="46">
        <v>0</v>
      </c>
      <c r="BQ22" s="46">
        <v>39369</v>
      </c>
      <c r="BR22" s="20">
        <v>6629</v>
      </c>
      <c r="BS22" s="20">
        <v>3297</v>
      </c>
      <c r="BT22" s="20">
        <v>63908</v>
      </c>
      <c r="BU22" s="46">
        <v>4626</v>
      </c>
      <c r="BV22" s="46">
        <v>44731</v>
      </c>
      <c r="BW22" s="46">
        <v>30301</v>
      </c>
      <c r="BX22" s="46">
        <v>0</v>
      </c>
      <c r="BY22" s="46">
        <v>4661</v>
      </c>
      <c r="BZ22" s="19">
        <f t="shared" si="0"/>
        <v>4239326</v>
      </c>
    </row>
    <row r="23" spans="1:78" ht="11.25" customHeight="1">
      <c r="A23" s="62"/>
      <c r="B23" s="71" t="s">
        <v>47</v>
      </c>
      <c r="C23" s="72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14566</v>
      </c>
      <c r="K23" s="20">
        <v>21613</v>
      </c>
      <c r="L23" s="20">
        <v>5991</v>
      </c>
      <c r="M23" s="20">
        <v>3018</v>
      </c>
      <c r="N23" s="20">
        <v>0</v>
      </c>
      <c r="O23" s="46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62"/>
      <c r="V23" s="71" t="s">
        <v>47</v>
      </c>
      <c r="W23" s="72"/>
      <c r="X23" s="20">
        <v>0</v>
      </c>
      <c r="Y23" s="20">
        <v>0</v>
      </c>
      <c r="Z23" s="20">
        <v>0</v>
      </c>
      <c r="AA23" s="20">
        <v>4711</v>
      </c>
      <c r="AB23" s="20">
        <v>8553</v>
      </c>
      <c r="AC23" s="20">
        <v>5784</v>
      </c>
      <c r="AD23" s="20">
        <v>27927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235677</v>
      </c>
      <c r="AN23" s="20">
        <v>0</v>
      </c>
      <c r="AO23" s="62"/>
      <c r="AP23" s="71" t="s">
        <v>47</v>
      </c>
      <c r="AQ23" s="72"/>
      <c r="AR23" s="20">
        <v>0</v>
      </c>
      <c r="AS23" s="46">
        <v>0</v>
      </c>
      <c r="AT23" s="20">
        <v>352802</v>
      </c>
      <c r="AU23" s="46"/>
      <c r="AV23" s="46"/>
      <c r="AW23" s="46"/>
      <c r="AX23" s="20">
        <v>0</v>
      </c>
      <c r="AY23" s="20"/>
      <c r="AZ23" s="20"/>
      <c r="BA23" s="46"/>
      <c r="BB23" s="46">
        <v>0</v>
      </c>
      <c r="BC23" s="46">
        <v>0</v>
      </c>
      <c r="BD23" s="46">
        <v>10302</v>
      </c>
      <c r="BE23" s="46">
        <v>0</v>
      </c>
      <c r="BF23" s="46">
        <v>0</v>
      </c>
      <c r="BG23" s="46">
        <v>0</v>
      </c>
      <c r="BH23" s="46">
        <v>0</v>
      </c>
      <c r="BI23" s="62"/>
      <c r="BJ23" s="71" t="s">
        <v>47</v>
      </c>
      <c r="BK23" s="72"/>
      <c r="BL23" s="46">
        <v>127491</v>
      </c>
      <c r="BM23" s="20">
        <v>0</v>
      </c>
      <c r="BN23" s="46">
        <v>0</v>
      </c>
      <c r="BO23" s="46">
        <v>0</v>
      </c>
      <c r="BP23" s="46">
        <v>0</v>
      </c>
      <c r="BQ23" s="46">
        <v>0</v>
      </c>
      <c r="BR23" s="20">
        <v>0</v>
      </c>
      <c r="BS23" s="20">
        <v>0</v>
      </c>
      <c r="BT23" s="20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19">
        <f t="shared" si="0"/>
        <v>818435</v>
      </c>
    </row>
    <row r="24" spans="1:78" ht="11.25" customHeight="1">
      <c r="A24" s="62"/>
      <c r="B24" s="71" t="s">
        <v>46</v>
      </c>
      <c r="C24" s="72"/>
      <c r="D24" s="20">
        <v>761</v>
      </c>
      <c r="E24" s="20">
        <v>1820</v>
      </c>
      <c r="F24" s="20">
        <v>6538</v>
      </c>
      <c r="G24" s="20">
        <v>0</v>
      </c>
      <c r="H24" s="20">
        <v>0</v>
      </c>
      <c r="I24" s="20">
        <v>47904</v>
      </c>
      <c r="J24" s="20">
        <v>0</v>
      </c>
      <c r="K24" s="20">
        <v>2696</v>
      </c>
      <c r="L24" s="20">
        <v>0</v>
      </c>
      <c r="M24" s="20">
        <v>0</v>
      </c>
      <c r="N24" s="20">
        <v>4700</v>
      </c>
      <c r="O24" s="46">
        <v>0</v>
      </c>
      <c r="P24" s="20">
        <v>6947</v>
      </c>
      <c r="Q24" s="20">
        <v>5489</v>
      </c>
      <c r="R24" s="20">
        <v>0</v>
      </c>
      <c r="S24" s="20">
        <v>0</v>
      </c>
      <c r="T24" s="20">
        <v>6334</v>
      </c>
      <c r="U24" s="62"/>
      <c r="V24" s="71" t="s">
        <v>46</v>
      </c>
      <c r="W24" s="72"/>
      <c r="X24" s="20">
        <v>0</v>
      </c>
      <c r="Y24" s="20">
        <v>520</v>
      </c>
      <c r="Z24" s="20">
        <v>0</v>
      </c>
      <c r="AA24" s="20">
        <v>0</v>
      </c>
      <c r="AB24" s="20">
        <v>252</v>
      </c>
      <c r="AC24" s="20">
        <v>37024</v>
      </c>
      <c r="AD24" s="20">
        <v>0</v>
      </c>
      <c r="AE24" s="20">
        <v>0</v>
      </c>
      <c r="AF24" s="20">
        <v>0</v>
      </c>
      <c r="AG24" s="20">
        <v>775</v>
      </c>
      <c r="AH24" s="20">
        <v>2820</v>
      </c>
      <c r="AI24" s="20">
        <v>1150</v>
      </c>
      <c r="AJ24" s="20">
        <v>4140</v>
      </c>
      <c r="AK24" s="20">
        <v>0</v>
      </c>
      <c r="AL24" s="20">
        <v>0</v>
      </c>
      <c r="AM24" s="20">
        <v>25580</v>
      </c>
      <c r="AN24" s="20">
        <v>0</v>
      </c>
      <c r="AO24" s="62"/>
      <c r="AP24" s="71" t="s">
        <v>46</v>
      </c>
      <c r="AQ24" s="72"/>
      <c r="AR24" s="20">
        <v>459</v>
      </c>
      <c r="AS24" s="46">
        <v>0</v>
      </c>
      <c r="AT24" s="20">
        <v>19270</v>
      </c>
      <c r="AU24" s="46"/>
      <c r="AV24" s="46"/>
      <c r="AW24" s="46"/>
      <c r="AX24" s="20">
        <v>350</v>
      </c>
      <c r="AY24" s="20"/>
      <c r="AZ24" s="20"/>
      <c r="BA24" s="46"/>
      <c r="BB24" s="46">
        <v>2013</v>
      </c>
      <c r="BC24" s="46">
        <v>0</v>
      </c>
      <c r="BD24" s="46">
        <v>0</v>
      </c>
      <c r="BE24" s="46">
        <v>1618</v>
      </c>
      <c r="BF24" s="46">
        <v>0</v>
      </c>
      <c r="BG24" s="46">
        <v>71</v>
      </c>
      <c r="BH24" s="46">
        <v>0</v>
      </c>
      <c r="BI24" s="62"/>
      <c r="BJ24" s="71" t="s">
        <v>46</v>
      </c>
      <c r="BK24" s="72"/>
      <c r="BL24" s="46">
        <v>0</v>
      </c>
      <c r="BM24" s="20">
        <v>1920</v>
      </c>
      <c r="BN24" s="46">
        <v>0</v>
      </c>
      <c r="BO24" s="46">
        <v>1991</v>
      </c>
      <c r="BP24" s="46">
        <v>0</v>
      </c>
      <c r="BQ24" s="46">
        <v>567</v>
      </c>
      <c r="BR24" s="20">
        <v>0</v>
      </c>
      <c r="BS24" s="20">
        <v>0</v>
      </c>
      <c r="BT24" s="20">
        <v>1145</v>
      </c>
      <c r="BU24" s="46">
        <v>700</v>
      </c>
      <c r="BV24" s="46">
        <v>5582</v>
      </c>
      <c r="BW24" s="46">
        <v>1380</v>
      </c>
      <c r="BX24" s="46">
        <v>0</v>
      </c>
      <c r="BY24" s="46">
        <v>0</v>
      </c>
      <c r="BZ24" s="19">
        <f t="shared" si="0"/>
        <v>192516</v>
      </c>
    </row>
    <row r="25" spans="1:78" ht="11.25" customHeight="1">
      <c r="A25" s="62"/>
      <c r="B25" s="71" t="s">
        <v>45</v>
      </c>
      <c r="C25" s="72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120944</v>
      </c>
      <c r="J25" s="20">
        <v>0</v>
      </c>
      <c r="K25" s="20">
        <v>96282</v>
      </c>
      <c r="L25" s="20">
        <v>3241</v>
      </c>
      <c r="M25" s="20">
        <v>1689</v>
      </c>
      <c r="N25" s="20">
        <v>0</v>
      </c>
      <c r="O25" s="46">
        <v>0</v>
      </c>
      <c r="P25" s="20">
        <v>35293</v>
      </c>
      <c r="Q25" s="20">
        <v>63662</v>
      </c>
      <c r="R25" s="20">
        <v>5219</v>
      </c>
      <c r="S25" s="20">
        <v>4523</v>
      </c>
      <c r="T25" s="20">
        <v>0</v>
      </c>
      <c r="U25" s="62"/>
      <c r="V25" s="71" t="s">
        <v>45</v>
      </c>
      <c r="W25" s="72"/>
      <c r="X25" s="20">
        <v>0</v>
      </c>
      <c r="Y25" s="20">
        <v>0</v>
      </c>
      <c r="Z25" s="20">
        <v>5933</v>
      </c>
      <c r="AA25" s="20">
        <v>3200</v>
      </c>
      <c r="AB25" s="20">
        <v>2990</v>
      </c>
      <c r="AC25" s="20">
        <v>560</v>
      </c>
      <c r="AD25" s="20">
        <v>853</v>
      </c>
      <c r="AE25" s="20">
        <v>44813</v>
      </c>
      <c r="AF25" s="20">
        <v>22542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62"/>
      <c r="AP25" s="71" t="s">
        <v>45</v>
      </c>
      <c r="AQ25" s="72"/>
      <c r="AR25" s="20">
        <v>0</v>
      </c>
      <c r="AS25" s="46">
        <v>0</v>
      </c>
      <c r="AT25" s="20">
        <v>272706</v>
      </c>
      <c r="AU25" s="46"/>
      <c r="AV25" s="46"/>
      <c r="AW25" s="46"/>
      <c r="AX25" s="20">
        <v>142685</v>
      </c>
      <c r="AY25" s="20"/>
      <c r="AZ25" s="20"/>
      <c r="BA25" s="46"/>
      <c r="BB25" s="46">
        <v>0</v>
      </c>
      <c r="BC25" s="46">
        <v>0</v>
      </c>
      <c r="BD25" s="46">
        <v>38562</v>
      </c>
      <c r="BE25" s="46">
        <v>3162</v>
      </c>
      <c r="BF25" s="46">
        <v>3607</v>
      </c>
      <c r="BG25" s="46">
        <v>0</v>
      </c>
      <c r="BH25" s="46">
        <v>0</v>
      </c>
      <c r="BI25" s="62"/>
      <c r="BJ25" s="71" t="s">
        <v>45</v>
      </c>
      <c r="BK25" s="72"/>
      <c r="BL25" s="46">
        <v>166803</v>
      </c>
      <c r="BM25" s="20">
        <v>0</v>
      </c>
      <c r="BN25" s="46">
        <v>0</v>
      </c>
      <c r="BO25" s="46">
        <v>0</v>
      </c>
      <c r="BP25" s="46">
        <v>0</v>
      </c>
      <c r="BQ25" s="46">
        <v>0</v>
      </c>
      <c r="BR25" s="20">
        <v>0</v>
      </c>
      <c r="BS25" s="20">
        <v>0</v>
      </c>
      <c r="BT25" s="20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19">
        <f t="shared" si="0"/>
        <v>1039269</v>
      </c>
    </row>
    <row r="26" spans="1:78" ht="11.25" customHeight="1">
      <c r="A26" s="62"/>
      <c r="B26" s="71" t="s">
        <v>148</v>
      </c>
      <c r="C26" s="72"/>
      <c r="D26" s="20">
        <v>110789</v>
      </c>
      <c r="E26" s="20">
        <v>17647</v>
      </c>
      <c r="F26" s="20">
        <v>66118</v>
      </c>
      <c r="G26" s="20">
        <v>39356</v>
      </c>
      <c r="H26" s="20">
        <v>30945</v>
      </c>
      <c r="I26" s="20">
        <v>249920</v>
      </c>
      <c r="J26" s="20">
        <v>0</v>
      </c>
      <c r="K26" s="20">
        <v>378704</v>
      </c>
      <c r="L26" s="20">
        <v>1635</v>
      </c>
      <c r="M26" s="20">
        <v>1325</v>
      </c>
      <c r="N26" s="20">
        <v>39838</v>
      </c>
      <c r="O26" s="46">
        <v>60075</v>
      </c>
      <c r="P26" s="20">
        <v>71237</v>
      </c>
      <c r="Q26" s="20">
        <v>90450</v>
      </c>
      <c r="R26" s="20">
        <v>9223</v>
      </c>
      <c r="S26" s="20">
        <v>21031</v>
      </c>
      <c r="T26" s="20">
        <v>32086</v>
      </c>
      <c r="U26" s="62"/>
      <c r="V26" s="71" t="s">
        <v>148</v>
      </c>
      <c r="W26" s="72"/>
      <c r="X26" s="20">
        <v>66080</v>
      </c>
      <c r="Y26" s="20">
        <v>34839</v>
      </c>
      <c r="Z26" s="20">
        <v>0</v>
      </c>
      <c r="AA26" s="20">
        <v>10138</v>
      </c>
      <c r="AB26" s="20">
        <v>152928</v>
      </c>
      <c r="AC26" s="20">
        <v>0</v>
      </c>
      <c r="AD26" s="20">
        <v>0</v>
      </c>
      <c r="AE26" s="20">
        <v>52047</v>
      </c>
      <c r="AF26" s="20">
        <v>29588</v>
      </c>
      <c r="AG26" s="20">
        <v>52057</v>
      </c>
      <c r="AH26" s="20">
        <v>37070</v>
      </c>
      <c r="AI26" s="20">
        <v>26465</v>
      </c>
      <c r="AJ26" s="20">
        <v>51888</v>
      </c>
      <c r="AK26" s="20">
        <v>15453</v>
      </c>
      <c r="AL26" s="20">
        <v>19173</v>
      </c>
      <c r="AM26" s="20">
        <v>169906</v>
      </c>
      <c r="AN26" s="20">
        <v>33995</v>
      </c>
      <c r="AO26" s="62"/>
      <c r="AP26" s="71" t="s">
        <v>148</v>
      </c>
      <c r="AQ26" s="72"/>
      <c r="AR26" s="20">
        <v>25564</v>
      </c>
      <c r="AS26" s="46">
        <v>9828</v>
      </c>
      <c r="AT26" s="20">
        <v>161316</v>
      </c>
      <c r="AU26" s="46"/>
      <c r="AV26" s="46"/>
      <c r="AW26" s="46"/>
      <c r="AX26" s="20">
        <v>44382</v>
      </c>
      <c r="AY26" s="20"/>
      <c r="AZ26" s="20"/>
      <c r="BA26" s="46"/>
      <c r="BB26" s="46">
        <v>146446</v>
      </c>
      <c r="BC26" s="46">
        <v>24616</v>
      </c>
      <c r="BD26" s="46">
        <v>33956</v>
      </c>
      <c r="BE26" s="46">
        <v>24847</v>
      </c>
      <c r="BF26" s="46">
        <v>26966</v>
      </c>
      <c r="BG26" s="46">
        <v>31091</v>
      </c>
      <c r="BH26" s="46">
        <v>412087</v>
      </c>
      <c r="BI26" s="62"/>
      <c r="BJ26" s="71" t="s">
        <v>148</v>
      </c>
      <c r="BK26" s="72"/>
      <c r="BL26" s="46">
        <v>159640</v>
      </c>
      <c r="BM26" s="20">
        <v>142455</v>
      </c>
      <c r="BN26" s="46">
        <v>31212</v>
      </c>
      <c r="BO26" s="46">
        <v>19204</v>
      </c>
      <c r="BP26" s="46">
        <v>25699</v>
      </c>
      <c r="BQ26" s="46">
        <v>23071</v>
      </c>
      <c r="BR26" s="20">
        <v>28745</v>
      </c>
      <c r="BS26" s="20">
        <v>25733</v>
      </c>
      <c r="BT26" s="20">
        <v>67279</v>
      </c>
      <c r="BU26" s="46">
        <v>1261</v>
      </c>
      <c r="BV26" s="46">
        <v>30075</v>
      </c>
      <c r="BW26" s="46">
        <v>19243</v>
      </c>
      <c r="BX26" s="46">
        <v>15426</v>
      </c>
      <c r="BY26" s="46">
        <v>17764</v>
      </c>
      <c r="BZ26" s="19">
        <f t="shared" si="0"/>
        <v>3519912</v>
      </c>
    </row>
    <row r="27" spans="1:78" ht="11.25" customHeight="1">
      <c r="A27" s="62"/>
      <c r="B27" s="71" t="s">
        <v>44</v>
      </c>
      <c r="C27" s="72"/>
      <c r="D27" s="20">
        <v>264480</v>
      </c>
      <c r="E27" s="20">
        <v>50565</v>
      </c>
      <c r="F27" s="20">
        <v>206116</v>
      </c>
      <c r="G27" s="20">
        <v>67363</v>
      </c>
      <c r="H27" s="20">
        <v>162856</v>
      </c>
      <c r="I27" s="20">
        <v>1069974</v>
      </c>
      <c r="J27" s="20">
        <v>0</v>
      </c>
      <c r="K27" s="20">
        <v>766911</v>
      </c>
      <c r="L27" s="20">
        <v>169264</v>
      </c>
      <c r="M27" s="20">
        <v>82542</v>
      </c>
      <c r="N27" s="20">
        <v>303772</v>
      </c>
      <c r="O27" s="46">
        <v>343130</v>
      </c>
      <c r="P27" s="20">
        <v>278164</v>
      </c>
      <c r="Q27" s="20">
        <v>410311</v>
      </c>
      <c r="R27" s="20">
        <v>15861</v>
      </c>
      <c r="S27" s="20">
        <v>10245</v>
      </c>
      <c r="T27" s="20">
        <v>114335</v>
      </c>
      <c r="U27" s="62"/>
      <c r="V27" s="71" t="s">
        <v>44</v>
      </c>
      <c r="W27" s="72"/>
      <c r="X27" s="20">
        <v>343352</v>
      </c>
      <c r="Y27" s="20">
        <v>58906</v>
      </c>
      <c r="Z27" s="20">
        <v>3409</v>
      </c>
      <c r="AA27" s="20">
        <v>769</v>
      </c>
      <c r="AB27" s="20">
        <v>7391</v>
      </c>
      <c r="AC27" s="20">
        <v>0</v>
      </c>
      <c r="AD27" s="20">
        <v>9000</v>
      </c>
      <c r="AE27" s="20">
        <v>605010</v>
      </c>
      <c r="AF27" s="20">
        <v>274872</v>
      </c>
      <c r="AG27" s="20">
        <v>180450</v>
      </c>
      <c r="AH27" s="20">
        <v>215563</v>
      </c>
      <c r="AI27" s="20">
        <v>109669</v>
      </c>
      <c r="AJ27" s="20">
        <v>78431</v>
      </c>
      <c r="AK27" s="20">
        <v>52156</v>
      </c>
      <c r="AL27" s="20">
        <v>44784</v>
      </c>
      <c r="AM27" s="20">
        <v>759241</v>
      </c>
      <c r="AN27" s="20">
        <v>147553</v>
      </c>
      <c r="AO27" s="62"/>
      <c r="AP27" s="71" t="s">
        <v>44</v>
      </c>
      <c r="AQ27" s="72"/>
      <c r="AR27" s="20">
        <v>59127</v>
      </c>
      <c r="AS27" s="46">
        <v>101664</v>
      </c>
      <c r="AT27" s="20">
        <v>1788079</v>
      </c>
      <c r="AU27" s="46"/>
      <c r="AV27" s="46"/>
      <c r="AW27" s="46"/>
      <c r="AX27" s="20">
        <v>559723</v>
      </c>
      <c r="AY27" s="20"/>
      <c r="AZ27" s="20"/>
      <c r="BA27" s="46"/>
      <c r="BB27" s="46">
        <v>1124177</v>
      </c>
      <c r="BC27" s="46">
        <v>76883</v>
      </c>
      <c r="BD27" s="46">
        <v>247232</v>
      </c>
      <c r="BE27" s="46">
        <v>84955</v>
      </c>
      <c r="BF27" s="46">
        <v>81789</v>
      </c>
      <c r="BG27" s="46">
        <v>113328</v>
      </c>
      <c r="BH27" s="46">
        <v>1591158</v>
      </c>
      <c r="BI27" s="62"/>
      <c r="BJ27" s="71" t="s">
        <v>44</v>
      </c>
      <c r="BK27" s="72"/>
      <c r="BL27" s="46">
        <v>2307940</v>
      </c>
      <c r="BM27" s="20">
        <v>476887</v>
      </c>
      <c r="BN27" s="46">
        <v>63942</v>
      </c>
      <c r="BO27" s="46">
        <v>55926</v>
      </c>
      <c r="BP27" s="46">
        <v>31633</v>
      </c>
      <c r="BQ27" s="46">
        <v>71535</v>
      </c>
      <c r="BR27" s="20">
        <v>125246</v>
      </c>
      <c r="BS27" s="20">
        <v>68638</v>
      </c>
      <c r="BT27" s="20">
        <v>326029</v>
      </c>
      <c r="BU27" s="46">
        <v>62863</v>
      </c>
      <c r="BV27" s="46">
        <v>222573</v>
      </c>
      <c r="BW27" s="46">
        <v>123130</v>
      </c>
      <c r="BX27" s="46">
        <v>35679</v>
      </c>
      <c r="BY27" s="46">
        <v>25762</v>
      </c>
      <c r="BZ27" s="19">
        <f t="shared" si="0"/>
        <v>17032343</v>
      </c>
    </row>
    <row r="28" spans="1:78" ht="11.25" customHeight="1">
      <c r="A28" s="62"/>
      <c r="B28" s="71" t="s">
        <v>43</v>
      </c>
      <c r="C28" s="72"/>
      <c r="D28" s="20">
        <v>1441</v>
      </c>
      <c r="E28" s="20">
        <v>0</v>
      </c>
      <c r="F28" s="20">
        <v>2204</v>
      </c>
      <c r="G28" s="20">
        <v>0</v>
      </c>
      <c r="H28" s="20">
        <v>3639</v>
      </c>
      <c r="I28" s="20">
        <v>50831</v>
      </c>
      <c r="J28" s="20">
        <v>0</v>
      </c>
      <c r="K28" s="20">
        <v>17742</v>
      </c>
      <c r="L28" s="20">
        <v>3916</v>
      </c>
      <c r="M28" s="20">
        <v>1910</v>
      </c>
      <c r="N28" s="20">
        <v>1584</v>
      </c>
      <c r="O28" s="46">
        <v>10462</v>
      </c>
      <c r="P28" s="20">
        <v>21004</v>
      </c>
      <c r="Q28" s="20">
        <v>15019</v>
      </c>
      <c r="R28" s="20">
        <v>676</v>
      </c>
      <c r="S28" s="20">
        <v>5</v>
      </c>
      <c r="T28" s="20">
        <v>4165</v>
      </c>
      <c r="U28" s="62"/>
      <c r="V28" s="71" t="s">
        <v>43</v>
      </c>
      <c r="W28" s="72"/>
      <c r="X28" s="20">
        <v>2685</v>
      </c>
      <c r="Y28" s="20">
        <v>165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7587</v>
      </c>
      <c r="AF28" s="20">
        <v>37474</v>
      </c>
      <c r="AG28" s="20">
        <v>3540</v>
      </c>
      <c r="AH28" s="20">
        <v>49</v>
      </c>
      <c r="AI28" s="20">
        <v>2729</v>
      </c>
      <c r="AJ28" s="20">
        <v>204</v>
      </c>
      <c r="AK28" s="20">
        <v>45</v>
      </c>
      <c r="AL28" s="20">
        <v>2333</v>
      </c>
      <c r="AM28" s="20">
        <v>47214</v>
      </c>
      <c r="AN28" s="20">
        <v>17184</v>
      </c>
      <c r="AO28" s="62"/>
      <c r="AP28" s="71" t="s">
        <v>43</v>
      </c>
      <c r="AQ28" s="72"/>
      <c r="AR28" s="20">
        <v>6164</v>
      </c>
      <c r="AS28" s="46">
        <v>151</v>
      </c>
      <c r="AT28" s="20">
        <v>27057</v>
      </c>
      <c r="AU28" s="46"/>
      <c r="AV28" s="46"/>
      <c r="AW28" s="46"/>
      <c r="AX28" s="20">
        <v>10653</v>
      </c>
      <c r="AY28" s="20"/>
      <c r="AZ28" s="20"/>
      <c r="BA28" s="46"/>
      <c r="BB28" s="46">
        <v>74825</v>
      </c>
      <c r="BC28" s="46">
        <v>130</v>
      </c>
      <c r="BD28" s="46">
        <v>1074</v>
      </c>
      <c r="BE28" s="46">
        <v>0</v>
      </c>
      <c r="BF28" s="46">
        <v>491</v>
      </c>
      <c r="BG28" s="46">
        <v>6710</v>
      </c>
      <c r="BH28" s="46">
        <v>110152</v>
      </c>
      <c r="BI28" s="62"/>
      <c r="BJ28" s="71" t="s">
        <v>43</v>
      </c>
      <c r="BK28" s="72"/>
      <c r="BL28" s="46">
        <v>154362</v>
      </c>
      <c r="BM28" s="20">
        <v>25524</v>
      </c>
      <c r="BN28" s="46">
        <v>235</v>
      </c>
      <c r="BO28" s="46">
        <v>1</v>
      </c>
      <c r="BP28" s="46">
        <v>8823</v>
      </c>
      <c r="BQ28" s="46">
        <v>209</v>
      </c>
      <c r="BR28" s="20">
        <v>1068</v>
      </c>
      <c r="BS28" s="20">
        <v>2453</v>
      </c>
      <c r="BT28" s="20">
        <v>12888</v>
      </c>
      <c r="BU28" s="46">
        <v>315</v>
      </c>
      <c r="BV28" s="46">
        <v>6440</v>
      </c>
      <c r="BW28" s="46">
        <v>338</v>
      </c>
      <c r="BX28" s="46">
        <v>846</v>
      </c>
      <c r="BY28" s="46">
        <v>0</v>
      </c>
      <c r="BZ28" s="19">
        <f t="shared" si="0"/>
        <v>706716</v>
      </c>
    </row>
    <row r="29" spans="1:78" s="16" customFormat="1" ht="11.25" customHeight="1">
      <c r="A29" s="62"/>
      <c r="B29" s="71" t="s">
        <v>42</v>
      </c>
      <c r="C29" s="72"/>
      <c r="D29" s="18">
        <v>50</v>
      </c>
      <c r="E29" s="18">
        <v>1913</v>
      </c>
      <c r="F29" s="18">
        <v>0</v>
      </c>
      <c r="G29" s="18">
        <v>0</v>
      </c>
      <c r="H29" s="18">
        <v>0</v>
      </c>
      <c r="I29" s="18">
        <v>2557</v>
      </c>
      <c r="J29" s="18">
        <v>0</v>
      </c>
      <c r="K29" s="18">
        <v>0</v>
      </c>
      <c r="L29" s="18">
        <v>0</v>
      </c>
      <c r="M29" s="18">
        <v>0</v>
      </c>
      <c r="N29" s="18">
        <v>18</v>
      </c>
      <c r="O29" s="18">
        <v>0</v>
      </c>
      <c r="P29" s="18">
        <v>0</v>
      </c>
      <c r="Q29" s="18">
        <v>1359</v>
      </c>
      <c r="R29" s="18">
        <v>0</v>
      </c>
      <c r="S29" s="18">
        <v>0</v>
      </c>
      <c r="T29" s="18">
        <v>161</v>
      </c>
      <c r="U29" s="62"/>
      <c r="V29" s="71" t="s">
        <v>42</v>
      </c>
      <c r="W29" s="72"/>
      <c r="X29" s="18">
        <v>356</v>
      </c>
      <c r="Y29" s="18">
        <v>4123</v>
      </c>
      <c r="Z29" s="18">
        <v>3211</v>
      </c>
      <c r="AA29" s="18">
        <v>0</v>
      </c>
      <c r="AB29" s="18">
        <v>2599696</v>
      </c>
      <c r="AC29" s="18">
        <v>0</v>
      </c>
      <c r="AD29" s="18">
        <v>0</v>
      </c>
      <c r="AE29" s="18">
        <v>1530</v>
      </c>
      <c r="AF29" s="18">
        <v>0</v>
      </c>
      <c r="AG29" s="18">
        <v>22</v>
      </c>
      <c r="AH29" s="18">
        <v>0</v>
      </c>
      <c r="AI29" s="18">
        <v>223</v>
      </c>
      <c r="AJ29" s="18">
        <v>0</v>
      </c>
      <c r="AK29" s="18">
        <v>0</v>
      </c>
      <c r="AL29" s="18">
        <v>0</v>
      </c>
      <c r="AM29" s="18">
        <v>0</v>
      </c>
      <c r="AN29" s="18">
        <v>1</v>
      </c>
      <c r="AO29" s="62"/>
      <c r="AP29" s="71" t="s">
        <v>42</v>
      </c>
      <c r="AQ29" s="72"/>
      <c r="AR29" s="18">
        <v>503</v>
      </c>
      <c r="AS29" s="18">
        <v>0</v>
      </c>
      <c r="AT29" s="18">
        <v>0</v>
      </c>
      <c r="AU29" s="18"/>
      <c r="AV29" s="18"/>
      <c r="AW29" s="18"/>
      <c r="AX29" s="18">
        <v>0</v>
      </c>
      <c r="AY29" s="18"/>
      <c r="AZ29" s="18"/>
      <c r="BA29" s="18"/>
      <c r="BB29" s="18">
        <v>3</v>
      </c>
      <c r="BC29" s="18">
        <v>7590</v>
      </c>
      <c r="BD29" s="18">
        <v>812</v>
      </c>
      <c r="BE29" s="18">
        <v>14</v>
      </c>
      <c r="BF29" s="18">
        <v>0</v>
      </c>
      <c r="BG29" s="18">
        <v>122</v>
      </c>
      <c r="BH29" s="18">
        <v>0</v>
      </c>
      <c r="BI29" s="62"/>
      <c r="BJ29" s="71" t="s">
        <v>42</v>
      </c>
      <c r="BK29" s="72"/>
      <c r="BL29" s="18">
        <v>0</v>
      </c>
      <c r="BM29" s="18">
        <v>0</v>
      </c>
      <c r="BN29" s="18">
        <v>0</v>
      </c>
      <c r="BO29" s="18">
        <v>813</v>
      </c>
      <c r="BP29" s="18">
        <v>0</v>
      </c>
      <c r="BQ29" s="18">
        <v>64</v>
      </c>
      <c r="BR29" s="18">
        <v>0</v>
      </c>
      <c r="BS29" s="18">
        <v>10</v>
      </c>
      <c r="BT29" s="18">
        <v>316</v>
      </c>
      <c r="BU29" s="18">
        <v>0</v>
      </c>
      <c r="BV29" s="18">
        <v>288</v>
      </c>
      <c r="BW29" s="18">
        <v>69</v>
      </c>
      <c r="BX29" s="18">
        <v>0</v>
      </c>
      <c r="BY29" s="18">
        <v>0</v>
      </c>
      <c r="BZ29" s="17">
        <f t="shared" si="0"/>
        <v>2625824</v>
      </c>
    </row>
    <row r="30" spans="1:78" ht="11.25" customHeight="1">
      <c r="A30" s="62"/>
      <c r="B30" s="71" t="s">
        <v>41</v>
      </c>
      <c r="C30" s="72"/>
      <c r="D30" s="20">
        <v>63181</v>
      </c>
      <c r="E30" s="20">
        <v>5395</v>
      </c>
      <c r="F30" s="20">
        <v>46192</v>
      </c>
      <c r="G30" s="20">
        <v>12757</v>
      </c>
      <c r="H30" s="20">
        <v>23073</v>
      </c>
      <c r="I30" s="20">
        <v>131664</v>
      </c>
      <c r="J30" s="20">
        <v>0</v>
      </c>
      <c r="K30" s="20">
        <v>148503</v>
      </c>
      <c r="L30" s="20">
        <v>31314</v>
      </c>
      <c r="M30" s="20">
        <v>15270</v>
      </c>
      <c r="N30" s="20">
        <v>91603</v>
      </c>
      <c r="O30" s="46">
        <v>44744</v>
      </c>
      <c r="P30" s="20">
        <v>38930</v>
      </c>
      <c r="Q30" s="20">
        <v>19268</v>
      </c>
      <c r="R30" s="20">
        <v>1206</v>
      </c>
      <c r="S30" s="20">
        <v>1851</v>
      </c>
      <c r="T30" s="20">
        <v>27861</v>
      </c>
      <c r="U30" s="62"/>
      <c r="V30" s="71" t="s">
        <v>41</v>
      </c>
      <c r="W30" s="72"/>
      <c r="X30" s="20">
        <v>30691</v>
      </c>
      <c r="Y30" s="20">
        <v>2929</v>
      </c>
      <c r="Z30" s="20">
        <v>0</v>
      </c>
      <c r="AA30" s="20">
        <v>0</v>
      </c>
      <c r="AB30" s="20">
        <v>226</v>
      </c>
      <c r="AC30" s="20">
        <v>0</v>
      </c>
      <c r="AD30" s="20">
        <v>0</v>
      </c>
      <c r="AE30" s="20">
        <v>141734</v>
      </c>
      <c r="AF30" s="20">
        <v>49281</v>
      </c>
      <c r="AG30" s="20">
        <v>41144</v>
      </c>
      <c r="AH30" s="20">
        <v>40185</v>
      </c>
      <c r="AI30" s="20">
        <v>38928</v>
      </c>
      <c r="AJ30" s="20">
        <v>6006</v>
      </c>
      <c r="AK30" s="20">
        <v>3241</v>
      </c>
      <c r="AL30" s="20">
        <v>18653</v>
      </c>
      <c r="AM30" s="20">
        <v>181246</v>
      </c>
      <c r="AN30" s="20">
        <v>32833</v>
      </c>
      <c r="AO30" s="62"/>
      <c r="AP30" s="71" t="s">
        <v>41</v>
      </c>
      <c r="AQ30" s="72"/>
      <c r="AR30" s="20">
        <v>798</v>
      </c>
      <c r="AS30" s="46">
        <v>26552</v>
      </c>
      <c r="AT30" s="20">
        <v>238374</v>
      </c>
      <c r="AU30" s="46"/>
      <c r="AV30" s="46"/>
      <c r="AW30" s="46"/>
      <c r="AX30" s="20">
        <v>113836</v>
      </c>
      <c r="AY30" s="20"/>
      <c r="AZ30" s="20"/>
      <c r="BA30" s="46"/>
      <c r="BB30" s="46">
        <v>188329</v>
      </c>
      <c r="BC30" s="46">
        <v>12181</v>
      </c>
      <c r="BD30" s="46">
        <v>46873</v>
      </c>
      <c r="BE30" s="46">
        <v>22870</v>
      </c>
      <c r="BF30" s="46">
        <v>23982</v>
      </c>
      <c r="BG30" s="46">
        <v>18073</v>
      </c>
      <c r="BH30" s="46">
        <v>439902</v>
      </c>
      <c r="BI30" s="62"/>
      <c r="BJ30" s="71" t="s">
        <v>41</v>
      </c>
      <c r="BK30" s="72"/>
      <c r="BL30" s="46">
        <v>508081</v>
      </c>
      <c r="BM30" s="20">
        <v>98005</v>
      </c>
      <c r="BN30" s="46">
        <v>10787</v>
      </c>
      <c r="BO30" s="46">
        <v>22142</v>
      </c>
      <c r="BP30" s="46">
        <v>4042</v>
      </c>
      <c r="BQ30" s="46">
        <v>14306</v>
      </c>
      <c r="BR30" s="20">
        <v>17255</v>
      </c>
      <c r="BS30" s="20">
        <v>12345</v>
      </c>
      <c r="BT30" s="20">
        <v>56239</v>
      </c>
      <c r="BU30" s="46">
        <v>9073</v>
      </c>
      <c r="BV30" s="46">
        <v>33039</v>
      </c>
      <c r="BW30" s="46">
        <v>50320</v>
      </c>
      <c r="BX30" s="46">
        <v>3123</v>
      </c>
      <c r="BY30" s="46">
        <v>13965</v>
      </c>
      <c r="BZ30" s="19">
        <f t="shared" si="0"/>
        <v>3274401</v>
      </c>
    </row>
    <row r="31" spans="1:78" ht="11.25" customHeight="1">
      <c r="A31" s="62"/>
      <c r="B31" s="71" t="s">
        <v>40</v>
      </c>
      <c r="C31" s="72"/>
      <c r="D31" s="20">
        <v>62594</v>
      </c>
      <c r="E31" s="20">
        <v>4179</v>
      </c>
      <c r="F31" s="20">
        <v>45901</v>
      </c>
      <c r="G31" s="20">
        <v>9270</v>
      </c>
      <c r="H31" s="20">
        <v>22393</v>
      </c>
      <c r="I31" s="20">
        <v>124586</v>
      </c>
      <c r="J31" s="20">
        <v>0</v>
      </c>
      <c r="K31" s="20">
        <v>141878</v>
      </c>
      <c r="L31" s="20">
        <v>31314</v>
      </c>
      <c r="M31" s="20">
        <v>15270</v>
      </c>
      <c r="N31" s="20">
        <v>91603</v>
      </c>
      <c r="O31" s="46">
        <v>44471</v>
      </c>
      <c r="P31" s="20">
        <v>38605</v>
      </c>
      <c r="Q31" s="20">
        <v>14571</v>
      </c>
      <c r="R31" s="20">
        <v>921</v>
      </c>
      <c r="S31" s="20">
        <v>1391</v>
      </c>
      <c r="T31" s="20">
        <v>26634</v>
      </c>
      <c r="U31" s="62"/>
      <c r="V31" s="71" t="s">
        <v>40</v>
      </c>
      <c r="W31" s="72"/>
      <c r="X31" s="20">
        <v>30471</v>
      </c>
      <c r="Y31" s="20">
        <v>2850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136821</v>
      </c>
      <c r="AF31" s="20">
        <v>49281</v>
      </c>
      <c r="AG31" s="20">
        <v>34891</v>
      </c>
      <c r="AH31" s="20">
        <v>38096</v>
      </c>
      <c r="AI31" s="20">
        <v>38024</v>
      </c>
      <c r="AJ31" s="20">
        <v>6006</v>
      </c>
      <c r="AK31" s="20">
        <v>1199</v>
      </c>
      <c r="AL31" s="20">
        <v>10312</v>
      </c>
      <c r="AM31" s="20">
        <v>170609</v>
      </c>
      <c r="AN31" s="20">
        <v>31567</v>
      </c>
      <c r="AO31" s="62"/>
      <c r="AP31" s="71" t="s">
        <v>40</v>
      </c>
      <c r="AQ31" s="72"/>
      <c r="AR31" s="20">
        <v>798</v>
      </c>
      <c r="AS31" s="46">
        <v>26552</v>
      </c>
      <c r="AT31" s="20">
        <v>220546</v>
      </c>
      <c r="AU31" s="46"/>
      <c r="AV31" s="46"/>
      <c r="AW31" s="46"/>
      <c r="AX31" s="20">
        <v>104351</v>
      </c>
      <c r="AY31" s="20"/>
      <c r="AZ31" s="20"/>
      <c r="BA31" s="46"/>
      <c r="BB31" s="46">
        <v>187583</v>
      </c>
      <c r="BC31" s="46">
        <v>12023</v>
      </c>
      <c r="BD31" s="46">
        <v>46873</v>
      </c>
      <c r="BE31" s="46">
        <v>22775</v>
      </c>
      <c r="BF31" s="46">
        <v>23862</v>
      </c>
      <c r="BG31" s="46">
        <v>18073</v>
      </c>
      <c r="BH31" s="46">
        <v>431604</v>
      </c>
      <c r="BI31" s="62"/>
      <c r="BJ31" s="71" t="s">
        <v>40</v>
      </c>
      <c r="BK31" s="72"/>
      <c r="BL31" s="46">
        <v>498104</v>
      </c>
      <c r="BM31" s="20">
        <v>96758</v>
      </c>
      <c r="BN31" s="46">
        <v>10787</v>
      </c>
      <c r="BO31" s="46">
        <v>22135</v>
      </c>
      <c r="BP31" s="46">
        <v>3912</v>
      </c>
      <c r="BQ31" s="46">
        <v>14306</v>
      </c>
      <c r="BR31" s="20">
        <v>17255</v>
      </c>
      <c r="BS31" s="20">
        <v>12345</v>
      </c>
      <c r="BT31" s="20">
        <v>56228</v>
      </c>
      <c r="BU31" s="46">
        <v>9073</v>
      </c>
      <c r="BV31" s="46">
        <v>32519</v>
      </c>
      <c r="BW31" s="46">
        <v>48286</v>
      </c>
      <c r="BX31" s="46">
        <v>3113</v>
      </c>
      <c r="BY31" s="46">
        <v>13965</v>
      </c>
      <c r="BZ31" s="19">
        <f t="shared" si="0"/>
        <v>3159534</v>
      </c>
    </row>
    <row r="32" spans="1:78" ht="11.25" customHeight="1">
      <c r="A32" s="62"/>
      <c r="B32" s="71" t="s">
        <v>39</v>
      </c>
      <c r="C32" s="72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46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62"/>
      <c r="V32" s="71" t="s">
        <v>39</v>
      </c>
      <c r="W32" s="72"/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62"/>
      <c r="AP32" s="71" t="s">
        <v>39</v>
      </c>
      <c r="AQ32" s="72"/>
      <c r="AR32" s="20">
        <v>0</v>
      </c>
      <c r="AS32" s="46">
        <v>0</v>
      </c>
      <c r="AT32" s="20">
        <v>0</v>
      </c>
      <c r="AU32" s="46"/>
      <c r="AV32" s="46"/>
      <c r="AW32" s="46"/>
      <c r="AX32" s="20">
        <v>0</v>
      </c>
      <c r="AY32" s="20"/>
      <c r="AZ32" s="20"/>
      <c r="BA32" s="46"/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62"/>
      <c r="BJ32" s="71" t="s">
        <v>39</v>
      </c>
      <c r="BK32" s="72"/>
      <c r="BL32" s="46">
        <v>0</v>
      </c>
      <c r="BM32" s="20">
        <v>0</v>
      </c>
      <c r="BN32" s="46">
        <v>0</v>
      </c>
      <c r="BO32" s="46">
        <v>0</v>
      </c>
      <c r="BP32" s="46">
        <v>0</v>
      </c>
      <c r="BQ32" s="46">
        <v>0</v>
      </c>
      <c r="BR32" s="20">
        <v>0</v>
      </c>
      <c r="BS32" s="20">
        <v>0</v>
      </c>
      <c r="BT32" s="20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19">
        <f t="shared" si="0"/>
        <v>0</v>
      </c>
    </row>
    <row r="33" spans="1:78" ht="11.25" customHeight="1">
      <c r="A33" s="62"/>
      <c r="B33" s="71" t="s">
        <v>38</v>
      </c>
      <c r="C33" s="72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5543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46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62"/>
      <c r="V33" s="71" t="s">
        <v>38</v>
      </c>
      <c r="W33" s="72"/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2042</v>
      </c>
      <c r="AL33" s="20">
        <v>0</v>
      </c>
      <c r="AM33" s="20">
        <v>0</v>
      </c>
      <c r="AN33" s="20">
        <v>0</v>
      </c>
      <c r="AO33" s="62"/>
      <c r="AP33" s="71" t="s">
        <v>38</v>
      </c>
      <c r="AQ33" s="72"/>
      <c r="AR33" s="20">
        <v>0</v>
      </c>
      <c r="AS33" s="46">
        <v>0</v>
      </c>
      <c r="AT33" s="20">
        <v>0</v>
      </c>
      <c r="AU33" s="46"/>
      <c r="AV33" s="46"/>
      <c r="AW33" s="46"/>
      <c r="AX33" s="20">
        <v>0</v>
      </c>
      <c r="AY33" s="20"/>
      <c r="AZ33" s="20"/>
      <c r="BA33" s="46"/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62"/>
      <c r="BJ33" s="71" t="s">
        <v>38</v>
      </c>
      <c r="BK33" s="72"/>
      <c r="BL33" s="46">
        <v>0</v>
      </c>
      <c r="BM33" s="20">
        <v>0</v>
      </c>
      <c r="BN33" s="46">
        <v>0</v>
      </c>
      <c r="BO33" s="46">
        <v>0</v>
      </c>
      <c r="BP33" s="46">
        <v>0</v>
      </c>
      <c r="BQ33" s="46">
        <v>0</v>
      </c>
      <c r="BR33" s="20">
        <v>0</v>
      </c>
      <c r="BS33" s="20">
        <v>0</v>
      </c>
      <c r="BT33" s="20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19">
        <f t="shared" si="0"/>
        <v>7585</v>
      </c>
    </row>
    <row r="34" spans="1:78" ht="11.25" customHeight="1">
      <c r="A34" s="62"/>
      <c r="B34" s="71" t="s">
        <v>37</v>
      </c>
      <c r="C34" s="72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46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62"/>
      <c r="V34" s="71" t="s">
        <v>37</v>
      </c>
      <c r="W34" s="72"/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62"/>
      <c r="AP34" s="71" t="s">
        <v>37</v>
      </c>
      <c r="AQ34" s="72"/>
      <c r="AR34" s="20">
        <v>0</v>
      </c>
      <c r="AS34" s="46">
        <v>0</v>
      </c>
      <c r="AT34" s="20">
        <v>0</v>
      </c>
      <c r="AU34" s="46"/>
      <c r="AV34" s="46"/>
      <c r="AW34" s="46"/>
      <c r="AX34" s="20">
        <v>0</v>
      </c>
      <c r="AY34" s="20"/>
      <c r="AZ34" s="20"/>
      <c r="BA34" s="46"/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62"/>
      <c r="BJ34" s="71" t="s">
        <v>37</v>
      </c>
      <c r="BK34" s="72"/>
      <c r="BL34" s="46">
        <v>0</v>
      </c>
      <c r="BM34" s="20">
        <v>0</v>
      </c>
      <c r="BN34" s="46">
        <v>0</v>
      </c>
      <c r="BO34" s="46">
        <v>0</v>
      </c>
      <c r="BP34" s="46">
        <v>0</v>
      </c>
      <c r="BQ34" s="46">
        <v>0</v>
      </c>
      <c r="BR34" s="20">
        <v>0</v>
      </c>
      <c r="BS34" s="20">
        <v>0</v>
      </c>
      <c r="BT34" s="20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19">
        <f t="shared" si="0"/>
        <v>0</v>
      </c>
    </row>
    <row r="35" spans="1:78" ht="11.25" customHeight="1">
      <c r="A35" s="62"/>
      <c r="B35" s="71" t="s">
        <v>36</v>
      </c>
      <c r="C35" s="72"/>
      <c r="D35" s="20">
        <v>587</v>
      </c>
      <c r="E35" s="20">
        <v>1216</v>
      </c>
      <c r="F35" s="20">
        <v>291</v>
      </c>
      <c r="G35" s="20">
        <v>3487</v>
      </c>
      <c r="H35" s="20">
        <v>680</v>
      </c>
      <c r="I35" s="20">
        <v>1535</v>
      </c>
      <c r="J35" s="20">
        <v>0</v>
      </c>
      <c r="K35" s="20">
        <v>6625</v>
      </c>
      <c r="L35" s="20">
        <v>0</v>
      </c>
      <c r="M35" s="20">
        <v>0</v>
      </c>
      <c r="N35" s="20">
        <v>0</v>
      </c>
      <c r="O35" s="46">
        <v>273</v>
      </c>
      <c r="P35" s="20">
        <v>325</v>
      </c>
      <c r="Q35" s="20">
        <v>4697</v>
      </c>
      <c r="R35" s="20">
        <v>285</v>
      </c>
      <c r="S35" s="20">
        <v>460</v>
      </c>
      <c r="T35" s="20">
        <v>1227</v>
      </c>
      <c r="U35" s="62"/>
      <c r="V35" s="71" t="s">
        <v>36</v>
      </c>
      <c r="W35" s="72"/>
      <c r="X35" s="20">
        <v>220</v>
      </c>
      <c r="Y35" s="20">
        <v>79</v>
      </c>
      <c r="Z35" s="20">
        <v>0</v>
      </c>
      <c r="AA35" s="20">
        <v>0</v>
      </c>
      <c r="AB35" s="20">
        <v>226</v>
      </c>
      <c r="AC35" s="20">
        <v>0</v>
      </c>
      <c r="AD35" s="20">
        <v>0</v>
      </c>
      <c r="AE35" s="20">
        <v>4913</v>
      </c>
      <c r="AF35" s="20">
        <v>0</v>
      </c>
      <c r="AG35" s="20">
        <v>6253</v>
      </c>
      <c r="AH35" s="20">
        <v>2089</v>
      </c>
      <c r="AI35" s="20">
        <v>904</v>
      </c>
      <c r="AJ35" s="20">
        <v>0</v>
      </c>
      <c r="AK35" s="20">
        <v>0</v>
      </c>
      <c r="AL35" s="20">
        <v>8341</v>
      </c>
      <c r="AM35" s="20">
        <v>10637</v>
      </c>
      <c r="AN35" s="20">
        <v>1266</v>
      </c>
      <c r="AO35" s="62"/>
      <c r="AP35" s="71" t="s">
        <v>36</v>
      </c>
      <c r="AQ35" s="72"/>
      <c r="AR35" s="20">
        <v>0</v>
      </c>
      <c r="AS35" s="46">
        <v>0</v>
      </c>
      <c r="AT35" s="20">
        <v>17828</v>
      </c>
      <c r="AU35" s="46"/>
      <c r="AV35" s="46"/>
      <c r="AW35" s="46"/>
      <c r="AX35" s="20">
        <v>9485</v>
      </c>
      <c r="AY35" s="20"/>
      <c r="AZ35" s="20"/>
      <c r="BA35" s="46"/>
      <c r="BB35" s="46">
        <v>746</v>
      </c>
      <c r="BC35" s="46">
        <v>158</v>
      </c>
      <c r="BD35" s="46">
        <v>0</v>
      </c>
      <c r="BE35" s="46">
        <v>95</v>
      </c>
      <c r="BF35" s="46">
        <v>120</v>
      </c>
      <c r="BG35" s="46">
        <v>0</v>
      </c>
      <c r="BH35" s="46">
        <v>8298</v>
      </c>
      <c r="BI35" s="62"/>
      <c r="BJ35" s="71" t="s">
        <v>36</v>
      </c>
      <c r="BK35" s="72"/>
      <c r="BL35" s="46">
        <v>9977</v>
      </c>
      <c r="BM35" s="20">
        <v>1247</v>
      </c>
      <c r="BN35" s="46">
        <v>0</v>
      </c>
      <c r="BO35" s="46">
        <v>7</v>
      </c>
      <c r="BP35" s="46">
        <v>130</v>
      </c>
      <c r="BQ35" s="46">
        <v>0</v>
      </c>
      <c r="BR35" s="20">
        <v>0</v>
      </c>
      <c r="BS35" s="20">
        <v>0</v>
      </c>
      <c r="BT35" s="20">
        <v>11</v>
      </c>
      <c r="BU35" s="46">
        <v>0</v>
      </c>
      <c r="BV35" s="46">
        <v>520</v>
      </c>
      <c r="BW35" s="46">
        <v>2034</v>
      </c>
      <c r="BX35" s="46">
        <v>10</v>
      </c>
      <c r="BY35" s="46">
        <v>0</v>
      </c>
      <c r="BZ35" s="19">
        <f t="shared" si="0"/>
        <v>107282</v>
      </c>
    </row>
    <row r="36" spans="1:78" s="16" customFormat="1" ht="11.25" customHeight="1">
      <c r="A36" s="62"/>
      <c r="B36" s="71" t="s">
        <v>35</v>
      </c>
      <c r="C36" s="72"/>
      <c r="D36" s="30">
        <v>28827</v>
      </c>
      <c r="E36" s="30">
        <v>0</v>
      </c>
      <c r="F36" s="30">
        <v>8943</v>
      </c>
      <c r="G36" s="30">
        <v>0</v>
      </c>
      <c r="H36" s="30">
        <v>148</v>
      </c>
      <c r="I36" s="30">
        <v>277723</v>
      </c>
      <c r="J36" s="18">
        <v>0</v>
      </c>
      <c r="K36" s="18">
        <v>0</v>
      </c>
      <c r="L36" s="30">
        <v>0</v>
      </c>
      <c r="M36" s="30">
        <v>0</v>
      </c>
      <c r="N36" s="30">
        <v>1127</v>
      </c>
      <c r="O36" s="30">
        <v>2329</v>
      </c>
      <c r="P36" s="30">
        <v>1498</v>
      </c>
      <c r="Q36" s="30">
        <v>0</v>
      </c>
      <c r="R36" s="30">
        <v>0</v>
      </c>
      <c r="S36" s="30">
        <v>0</v>
      </c>
      <c r="T36" s="30">
        <v>0</v>
      </c>
      <c r="U36" s="62"/>
      <c r="V36" s="71" t="s">
        <v>35</v>
      </c>
      <c r="W36" s="72"/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18">
        <v>0</v>
      </c>
      <c r="AE36" s="18">
        <v>0</v>
      </c>
      <c r="AF36" s="30">
        <v>84</v>
      </c>
      <c r="AG36" s="30">
        <v>35</v>
      </c>
      <c r="AH36" s="30">
        <v>967</v>
      </c>
      <c r="AI36" s="30">
        <v>0</v>
      </c>
      <c r="AJ36" s="30">
        <v>0</v>
      </c>
      <c r="AK36" s="30">
        <v>0</v>
      </c>
      <c r="AL36" s="30">
        <v>0</v>
      </c>
      <c r="AM36" s="30">
        <v>987</v>
      </c>
      <c r="AN36" s="30">
        <v>85</v>
      </c>
      <c r="AO36" s="62"/>
      <c r="AP36" s="71" t="s">
        <v>35</v>
      </c>
      <c r="AQ36" s="72"/>
      <c r="AR36" s="30">
        <v>19</v>
      </c>
      <c r="AS36" s="30">
        <v>145</v>
      </c>
      <c r="AT36" s="30">
        <v>6736</v>
      </c>
      <c r="AU36" s="30"/>
      <c r="AV36" s="30"/>
      <c r="AW36" s="30"/>
      <c r="AX36" s="18">
        <v>308</v>
      </c>
      <c r="AY36" s="18"/>
      <c r="AZ36" s="30"/>
      <c r="BA36" s="30"/>
      <c r="BB36" s="30">
        <v>2230</v>
      </c>
      <c r="BC36" s="30">
        <v>0</v>
      </c>
      <c r="BD36" s="30">
        <v>952</v>
      </c>
      <c r="BE36" s="30">
        <v>7404</v>
      </c>
      <c r="BF36" s="30">
        <v>79</v>
      </c>
      <c r="BG36" s="30">
        <v>2782</v>
      </c>
      <c r="BH36" s="30">
        <v>0</v>
      </c>
      <c r="BI36" s="62"/>
      <c r="BJ36" s="71" t="s">
        <v>35</v>
      </c>
      <c r="BK36" s="72"/>
      <c r="BL36" s="30">
        <v>78593</v>
      </c>
      <c r="BM36" s="30">
        <v>700</v>
      </c>
      <c r="BN36" s="30">
        <v>90</v>
      </c>
      <c r="BO36" s="30">
        <v>410</v>
      </c>
      <c r="BP36" s="30">
        <v>2195</v>
      </c>
      <c r="BQ36" s="30">
        <v>0</v>
      </c>
      <c r="BR36" s="18">
        <v>7</v>
      </c>
      <c r="BS36" s="18">
        <v>248</v>
      </c>
      <c r="BT36" s="30">
        <v>0</v>
      </c>
      <c r="BU36" s="30">
        <v>0</v>
      </c>
      <c r="BV36" s="30">
        <v>0</v>
      </c>
      <c r="BW36" s="30">
        <v>0</v>
      </c>
      <c r="BX36" s="30">
        <v>6</v>
      </c>
      <c r="BY36" s="30">
        <v>1303</v>
      </c>
      <c r="BZ36" s="17">
        <f t="shared" si="0"/>
        <v>426960</v>
      </c>
    </row>
    <row r="37" spans="1:78" s="16" customFormat="1" ht="11.25" customHeight="1">
      <c r="A37" s="62"/>
      <c r="B37" s="71" t="s">
        <v>34</v>
      </c>
      <c r="C37" s="72"/>
      <c r="D37" s="30">
        <v>119034</v>
      </c>
      <c r="E37" s="30">
        <v>4352</v>
      </c>
      <c r="F37" s="30">
        <v>137492</v>
      </c>
      <c r="G37" s="30">
        <v>9475</v>
      </c>
      <c r="H37" s="30">
        <v>25758</v>
      </c>
      <c r="I37" s="30">
        <v>604222</v>
      </c>
      <c r="J37" s="18">
        <v>29491</v>
      </c>
      <c r="K37" s="18">
        <v>313842</v>
      </c>
      <c r="L37" s="18">
        <v>176153</v>
      </c>
      <c r="M37" s="30">
        <v>46655</v>
      </c>
      <c r="N37" s="30">
        <v>106589</v>
      </c>
      <c r="O37" s="30">
        <v>169785</v>
      </c>
      <c r="P37" s="30">
        <v>186892</v>
      </c>
      <c r="Q37" s="30">
        <v>363524</v>
      </c>
      <c r="R37" s="30">
        <v>13602</v>
      </c>
      <c r="S37" s="30">
        <v>0</v>
      </c>
      <c r="T37" s="30">
        <v>0</v>
      </c>
      <c r="U37" s="62"/>
      <c r="V37" s="71" t="s">
        <v>34</v>
      </c>
      <c r="W37" s="72"/>
      <c r="X37" s="30">
        <v>99485</v>
      </c>
      <c r="Y37" s="30">
        <v>54739</v>
      </c>
      <c r="Z37" s="30">
        <v>23825</v>
      </c>
      <c r="AA37" s="30">
        <v>1159</v>
      </c>
      <c r="AB37" s="30">
        <v>51278</v>
      </c>
      <c r="AC37" s="30">
        <v>30293</v>
      </c>
      <c r="AD37" s="18">
        <v>0</v>
      </c>
      <c r="AE37" s="18">
        <v>99754</v>
      </c>
      <c r="AF37" s="18">
        <v>79149</v>
      </c>
      <c r="AG37" s="30">
        <v>39599</v>
      </c>
      <c r="AH37" s="30">
        <v>9775</v>
      </c>
      <c r="AI37" s="30">
        <v>6297</v>
      </c>
      <c r="AJ37" s="30">
        <v>26606</v>
      </c>
      <c r="AK37" s="30">
        <v>25578</v>
      </c>
      <c r="AL37" s="30">
        <v>13878</v>
      </c>
      <c r="AM37" s="30">
        <v>172800</v>
      </c>
      <c r="AN37" s="30">
        <v>0</v>
      </c>
      <c r="AO37" s="62"/>
      <c r="AP37" s="71" t="s">
        <v>34</v>
      </c>
      <c r="AQ37" s="72"/>
      <c r="AR37" s="30">
        <v>96330</v>
      </c>
      <c r="AS37" s="30">
        <v>21636</v>
      </c>
      <c r="AT37" s="18">
        <v>700899</v>
      </c>
      <c r="AU37" s="30"/>
      <c r="AV37" s="30"/>
      <c r="AW37" s="30"/>
      <c r="AX37" s="18">
        <v>367635</v>
      </c>
      <c r="AY37" s="18"/>
      <c r="AZ37" s="18"/>
      <c r="BA37" s="30"/>
      <c r="BB37" s="30">
        <v>257719</v>
      </c>
      <c r="BC37" s="30">
        <v>34218</v>
      </c>
      <c r="BD37" s="30">
        <v>109977</v>
      </c>
      <c r="BE37" s="30">
        <v>57774</v>
      </c>
      <c r="BF37" s="30">
        <v>28682</v>
      </c>
      <c r="BG37" s="30">
        <v>36796</v>
      </c>
      <c r="BH37" s="30">
        <v>499997</v>
      </c>
      <c r="BI37" s="62"/>
      <c r="BJ37" s="71" t="s">
        <v>34</v>
      </c>
      <c r="BK37" s="72"/>
      <c r="BL37" s="30">
        <v>1281118</v>
      </c>
      <c r="BM37" s="18">
        <v>216138</v>
      </c>
      <c r="BN37" s="30">
        <v>10511</v>
      </c>
      <c r="BO37" s="30">
        <v>41745</v>
      </c>
      <c r="BP37" s="30">
        <v>1291</v>
      </c>
      <c r="BQ37" s="30">
        <v>0</v>
      </c>
      <c r="BR37" s="18">
        <v>24669</v>
      </c>
      <c r="BS37" s="18">
        <v>0</v>
      </c>
      <c r="BT37" s="18">
        <v>193013</v>
      </c>
      <c r="BU37" s="30">
        <v>0</v>
      </c>
      <c r="BV37" s="30">
        <v>113855</v>
      </c>
      <c r="BW37" s="30">
        <v>51639</v>
      </c>
      <c r="BX37" s="30">
        <v>29174</v>
      </c>
      <c r="BY37" s="30">
        <v>22058</v>
      </c>
      <c r="BZ37" s="17">
        <f t="shared" si="0"/>
        <v>7237955</v>
      </c>
    </row>
    <row r="38" spans="1:78" ht="11.25" customHeight="1">
      <c r="A38" s="62"/>
      <c r="B38" s="71" t="s">
        <v>33</v>
      </c>
      <c r="C38" s="72"/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47">
        <v>0</v>
      </c>
      <c r="K38" s="47">
        <v>0</v>
      </c>
      <c r="L38" s="47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25364</v>
      </c>
      <c r="T38" s="29">
        <v>5655</v>
      </c>
      <c r="U38" s="62"/>
      <c r="V38" s="71" t="s">
        <v>33</v>
      </c>
      <c r="W38" s="72"/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47">
        <v>300</v>
      </c>
      <c r="AE38" s="47">
        <v>0</v>
      </c>
      <c r="AF38" s="47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22465</v>
      </c>
      <c r="AO38" s="62"/>
      <c r="AP38" s="71" t="s">
        <v>33</v>
      </c>
      <c r="AQ38" s="72"/>
      <c r="AR38" s="29">
        <v>0</v>
      </c>
      <c r="AS38" s="29">
        <v>0</v>
      </c>
      <c r="AT38" s="47">
        <v>0</v>
      </c>
      <c r="AU38" s="29"/>
      <c r="AV38" s="29"/>
      <c r="AW38" s="29"/>
      <c r="AX38" s="47">
        <v>0</v>
      </c>
      <c r="AY38" s="47"/>
      <c r="AZ38" s="47"/>
      <c r="BA38" s="29"/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62"/>
      <c r="BJ38" s="71" t="s">
        <v>33</v>
      </c>
      <c r="BK38" s="72"/>
      <c r="BL38" s="29">
        <v>0</v>
      </c>
      <c r="BM38" s="47">
        <v>0</v>
      </c>
      <c r="BN38" s="29">
        <v>0</v>
      </c>
      <c r="BO38" s="29">
        <v>0</v>
      </c>
      <c r="BP38" s="29">
        <v>0</v>
      </c>
      <c r="BQ38" s="29">
        <v>8009</v>
      </c>
      <c r="BR38" s="47">
        <v>0</v>
      </c>
      <c r="BS38" s="47">
        <v>3702</v>
      </c>
      <c r="BT38" s="47">
        <v>0</v>
      </c>
      <c r="BU38" s="29">
        <v>7296</v>
      </c>
      <c r="BV38" s="29">
        <v>0</v>
      </c>
      <c r="BW38" s="29">
        <v>0</v>
      </c>
      <c r="BX38" s="29">
        <v>0</v>
      </c>
      <c r="BY38" s="29">
        <v>0</v>
      </c>
      <c r="BZ38" s="28">
        <f t="shared" si="0"/>
        <v>72791</v>
      </c>
    </row>
    <row r="39" spans="1:78" ht="11.25" customHeight="1">
      <c r="A39" s="61" t="s">
        <v>32</v>
      </c>
      <c r="B39" s="64" t="s">
        <v>149</v>
      </c>
      <c r="C39" s="27" t="s">
        <v>150</v>
      </c>
      <c r="D39" s="10">
        <v>373600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38000</v>
      </c>
      <c r="L39" s="10">
        <v>0</v>
      </c>
      <c r="M39" s="10">
        <v>0</v>
      </c>
      <c r="N39" s="10">
        <v>13000</v>
      </c>
      <c r="O39" s="10">
        <v>130000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61" t="s">
        <v>32</v>
      </c>
      <c r="V39" s="64" t="s">
        <v>149</v>
      </c>
      <c r="W39" s="27" t="s">
        <v>150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213400</v>
      </c>
      <c r="AF39" s="10">
        <v>41500</v>
      </c>
      <c r="AG39" s="10">
        <v>57900</v>
      </c>
      <c r="AH39" s="10">
        <v>0</v>
      </c>
      <c r="AI39" s="10">
        <v>56300</v>
      </c>
      <c r="AJ39" s="10">
        <v>0</v>
      </c>
      <c r="AK39" s="10">
        <v>0</v>
      </c>
      <c r="AL39" s="10">
        <v>0</v>
      </c>
      <c r="AM39" s="10">
        <v>65600</v>
      </c>
      <c r="AN39" s="10">
        <v>52000</v>
      </c>
      <c r="AO39" s="61" t="s">
        <v>32</v>
      </c>
      <c r="AP39" s="64" t="s">
        <v>149</v>
      </c>
      <c r="AQ39" s="27" t="s">
        <v>150</v>
      </c>
      <c r="AR39" s="10">
        <v>0</v>
      </c>
      <c r="AS39" s="10">
        <v>24000</v>
      </c>
      <c r="AT39" s="10">
        <v>1079400</v>
      </c>
      <c r="AU39" s="10"/>
      <c r="AV39" s="10"/>
      <c r="AW39" s="10"/>
      <c r="AX39" s="10">
        <v>143500</v>
      </c>
      <c r="AY39" s="10"/>
      <c r="AZ39" s="10"/>
      <c r="BA39" s="10"/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3900</v>
      </c>
      <c r="BH39" s="10">
        <v>1020200</v>
      </c>
      <c r="BI39" s="61" t="s">
        <v>32</v>
      </c>
      <c r="BJ39" s="64" t="s">
        <v>149</v>
      </c>
      <c r="BK39" s="27" t="s">
        <v>150</v>
      </c>
      <c r="BL39" s="10">
        <v>1391900</v>
      </c>
      <c r="BM39" s="10">
        <v>31000</v>
      </c>
      <c r="BN39" s="10">
        <v>14000</v>
      </c>
      <c r="BO39" s="10">
        <v>0</v>
      </c>
      <c r="BP39" s="10">
        <v>107600</v>
      </c>
      <c r="BQ39" s="10">
        <v>0</v>
      </c>
      <c r="BR39" s="10">
        <v>0</v>
      </c>
      <c r="BS39" s="10">
        <v>0</v>
      </c>
      <c r="BT39" s="10">
        <v>102900</v>
      </c>
      <c r="BU39" s="10">
        <v>17900</v>
      </c>
      <c r="BV39" s="10">
        <v>0</v>
      </c>
      <c r="BW39" s="10">
        <v>37000</v>
      </c>
      <c r="BX39" s="10">
        <v>131500</v>
      </c>
      <c r="BY39" s="10">
        <v>0</v>
      </c>
      <c r="BZ39" s="22">
        <f t="shared" si="0"/>
        <v>5146100</v>
      </c>
    </row>
    <row r="40" spans="1:78" ht="11.25" customHeight="1">
      <c r="A40" s="62"/>
      <c r="B40" s="65"/>
      <c r="C40" s="24" t="s">
        <v>31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13000</v>
      </c>
      <c r="O40" s="46">
        <v>130000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62"/>
      <c r="V40" s="65"/>
      <c r="W40" s="24" t="s">
        <v>31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113400</v>
      </c>
      <c r="AF40" s="20">
        <v>41500</v>
      </c>
      <c r="AG40" s="20">
        <v>57900</v>
      </c>
      <c r="AH40" s="20">
        <v>0</v>
      </c>
      <c r="AI40" s="20">
        <v>56300</v>
      </c>
      <c r="AJ40" s="20">
        <v>0</v>
      </c>
      <c r="AK40" s="20">
        <v>0</v>
      </c>
      <c r="AL40" s="20">
        <v>0</v>
      </c>
      <c r="AM40" s="20">
        <v>0</v>
      </c>
      <c r="AN40" s="20">
        <v>52000</v>
      </c>
      <c r="AO40" s="62"/>
      <c r="AP40" s="65"/>
      <c r="AQ40" s="24" t="s">
        <v>31</v>
      </c>
      <c r="AR40" s="20">
        <v>0</v>
      </c>
      <c r="AS40" s="46">
        <v>0</v>
      </c>
      <c r="AT40" s="20">
        <v>0</v>
      </c>
      <c r="AU40" s="46"/>
      <c r="AV40" s="46"/>
      <c r="AW40" s="46"/>
      <c r="AX40" s="20">
        <v>143500</v>
      </c>
      <c r="AY40" s="20"/>
      <c r="AZ40" s="20"/>
      <c r="BA40" s="46"/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3900</v>
      </c>
      <c r="BH40" s="46">
        <v>987200</v>
      </c>
      <c r="BI40" s="62"/>
      <c r="BJ40" s="65"/>
      <c r="BK40" s="24" t="s">
        <v>31</v>
      </c>
      <c r="BL40" s="46">
        <v>0</v>
      </c>
      <c r="BM40" s="20">
        <v>31000</v>
      </c>
      <c r="BN40" s="46">
        <v>14000</v>
      </c>
      <c r="BO40" s="46">
        <v>0</v>
      </c>
      <c r="BP40" s="46">
        <v>0</v>
      </c>
      <c r="BQ40" s="46">
        <v>0</v>
      </c>
      <c r="BR40" s="20">
        <v>0</v>
      </c>
      <c r="BS40" s="20">
        <v>0</v>
      </c>
      <c r="BT40" s="20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19">
        <f t="shared" si="0"/>
        <v>1643700</v>
      </c>
    </row>
    <row r="41" spans="1:78" ht="11.25" customHeight="1">
      <c r="A41" s="62"/>
      <c r="B41" s="65"/>
      <c r="C41" s="24" t="s">
        <v>30</v>
      </c>
      <c r="D41" s="20">
        <v>373600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38000</v>
      </c>
      <c r="L41" s="20">
        <v>0</v>
      </c>
      <c r="M41" s="20">
        <v>0</v>
      </c>
      <c r="N41" s="20">
        <v>0</v>
      </c>
      <c r="O41" s="46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62"/>
      <c r="V41" s="65"/>
      <c r="W41" s="24" t="s">
        <v>30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65600</v>
      </c>
      <c r="AN41" s="20">
        <v>0</v>
      </c>
      <c r="AO41" s="62"/>
      <c r="AP41" s="65"/>
      <c r="AQ41" s="24" t="s">
        <v>30</v>
      </c>
      <c r="AR41" s="20">
        <v>0</v>
      </c>
      <c r="AS41" s="46">
        <v>24000</v>
      </c>
      <c r="AT41" s="20">
        <v>1079400</v>
      </c>
      <c r="AU41" s="46"/>
      <c r="AV41" s="46"/>
      <c r="AW41" s="46"/>
      <c r="AX41" s="20">
        <v>0</v>
      </c>
      <c r="AY41" s="20"/>
      <c r="AZ41" s="20"/>
      <c r="BA41" s="46"/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62"/>
      <c r="BJ41" s="65"/>
      <c r="BK41" s="24" t="s">
        <v>30</v>
      </c>
      <c r="BL41" s="46">
        <v>1391900</v>
      </c>
      <c r="BM41" s="20">
        <v>0</v>
      </c>
      <c r="BN41" s="46">
        <v>0</v>
      </c>
      <c r="BO41" s="46">
        <v>0</v>
      </c>
      <c r="BP41" s="46">
        <v>0</v>
      </c>
      <c r="BQ41" s="46">
        <v>0</v>
      </c>
      <c r="BR41" s="20">
        <v>0</v>
      </c>
      <c r="BS41" s="20">
        <v>0</v>
      </c>
      <c r="BT41" s="20">
        <v>102900</v>
      </c>
      <c r="BU41" s="46">
        <v>17900</v>
      </c>
      <c r="BV41" s="46">
        <v>0</v>
      </c>
      <c r="BW41" s="46">
        <v>37000</v>
      </c>
      <c r="BX41" s="46">
        <v>131500</v>
      </c>
      <c r="BY41" s="46">
        <v>0</v>
      </c>
      <c r="BZ41" s="19">
        <f t="shared" si="0"/>
        <v>3261800</v>
      </c>
    </row>
    <row r="42" spans="1:78" ht="11.25" customHeight="1">
      <c r="A42" s="62"/>
      <c r="B42" s="65"/>
      <c r="C42" s="24" t="s">
        <v>29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46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62"/>
      <c r="V42" s="65"/>
      <c r="W42" s="24" t="s">
        <v>29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62"/>
      <c r="AP42" s="65"/>
      <c r="AQ42" s="24" t="s">
        <v>29</v>
      </c>
      <c r="AR42" s="20">
        <v>0</v>
      </c>
      <c r="AS42" s="46">
        <v>0</v>
      </c>
      <c r="AT42" s="20">
        <v>0</v>
      </c>
      <c r="AU42" s="46"/>
      <c r="AV42" s="46"/>
      <c r="AW42" s="46"/>
      <c r="AX42" s="20">
        <v>0</v>
      </c>
      <c r="AY42" s="20"/>
      <c r="AZ42" s="20"/>
      <c r="BA42" s="46"/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62"/>
      <c r="BJ42" s="65"/>
      <c r="BK42" s="24" t="s">
        <v>29</v>
      </c>
      <c r="BL42" s="46">
        <v>0</v>
      </c>
      <c r="BM42" s="20">
        <v>0</v>
      </c>
      <c r="BN42" s="46">
        <v>0</v>
      </c>
      <c r="BO42" s="46">
        <v>0</v>
      </c>
      <c r="BP42" s="46">
        <v>0</v>
      </c>
      <c r="BQ42" s="46">
        <v>0</v>
      </c>
      <c r="BR42" s="20">
        <v>0</v>
      </c>
      <c r="BS42" s="20">
        <v>0</v>
      </c>
      <c r="BT42" s="20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  <c r="BZ42" s="19">
        <f t="shared" si="0"/>
        <v>0</v>
      </c>
    </row>
    <row r="43" spans="1:78" ht="11.25" customHeight="1">
      <c r="A43" s="62"/>
      <c r="B43" s="65"/>
      <c r="C43" s="24" t="s">
        <v>28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46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62"/>
      <c r="V43" s="65"/>
      <c r="W43" s="24" t="s">
        <v>28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100000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62"/>
      <c r="AP43" s="65"/>
      <c r="AQ43" s="24" t="s">
        <v>28</v>
      </c>
      <c r="AR43" s="20">
        <v>0</v>
      </c>
      <c r="AS43" s="46">
        <v>0</v>
      </c>
      <c r="AT43" s="20">
        <v>0</v>
      </c>
      <c r="AU43" s="46"/>
      <c r="AV43" s="46"/>
      <c r="AW43" s="46"/>
      <c r="AX43" s="20">
        <v>0</v>
      </c>
      <c r="AY43" s="20"/>
      <c r="AZ43" s="20"/>
      <c r="BA43" s="46"/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33000</v>
      </c>
      <c r="BI43" s="62"/>
      <c r="BJ43" s="65"/>
      <c r="BK43" s="24" t="s">
        <v>28</v>
      </c>
      <c r="BL43" s="46">
        <v>0</v>
      </c>
      <c r="BM43" s="20">
        <v>0</v>
      </c>
      <c r="BN43" s="46">
        <v>0</v>
      </c>
      <c r="BO43" s="46">
        <v>0</v>
      </c>
      <c r="BP43" s="46">
        <v>107600</v>
      </c>
      <c r="BQ43" s="46">
        <v>0</v>
      </c>
      <c r="BR43" s="20">
        <v>0</v>
      </c>
      <c r="BS43" s="20">
        <v>0</v>
      </c>
      <c r="BT43" s="20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19">
        <f t="shared" si="0"/>
        <v>240600</v>
      </c>
    </row>
    <row r="44" spans="1:78" ht="11.25" customHeight="1">
      <c r="A44" s="62"/>
      <c r="B44" s="65"/>
      <c r="C44" s="24" t="s">
        <v>27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46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62"/>
      <c r="V44" s="65"/>
      <c r="W44" s="24" t="s">
        <v>27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62"/>
      <c r="AP44" s="65"/>
      <c r="AQ44" s="24" t="s">
        <v>27</v>
      </c>
      <c r="AR44" s="20">
        <v>0</v>
      </c>
      <c r="AS44" s="46">
        <v>0</v>
      </c>
      <c r="AT44" s="20">
        <v>0</v>
      </c>
      <c r="AU44" s="46"/>
      <c r="AV44" s="46"/>
      <c r="AW44" s="46"/>
      <c r="AX44" s="20">
        <v>0</v>
      </c>
      <c r="AY44" s="20"/>
      <c r="AZ44" s="20"/>
      <c r="BA44" s="46"/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62"/>
      <c r="BJ44" s="65"/>
      <c r="BK44" s="24" t="s">
        <v>27</v>
      </c>
      <c r="BL44" s="46">
        <v>0</v>
      </c>
      <c r="BM44" s="20">
        <v>0</v>
      </c>
      <c r="BN44" s="46">
        <v>0</v>
      </c>
      <c r="BO44" s="46">
        <v>0</v>
      </c>
      <c r="BP44" s="46">
        <v>0</v>
      </c>
      <c r="BQ44" s="46">
        <v>0</v>
      </c>
      <c r="BR44" s="20">
        <v>0</v>
      </c>
      <c r="BS44" s="20">
        <v>0</v>
      </c>
      <c r="BT44" s="20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19">
        <f t="shared" si="0"/>
        <v>0</v>
      </c>
    </row>
    <row r="45" spans="1:78" ht="11.25" customHeight="1">
      <c r="A45" s="62"/>
      <c r="B45" s="65"/>
      <c r="C45" s="24" t="s">
        <v>151</v>
      </c>
      <c r="D45" s="20">
        <v>0</v>
      </c>
      <c r="E45" s="20">
        <v>3954</v>
      </c>
      <c r="F45" s="20">
        <v>4500</v>
      </c>
      <c r="G45" s="20">
        <v>0</v>
      </c>
      <c r="H45" s="20">
        <v>2347</v>
      </c>
      <c r="I45" s="20">
        <v>19234</v>
      </c>
      <c r="J45" s="20">
        <v>0</v>
      </c>
      <c r="K45" s="20">
        <v>69562</v>
      </c>
      <c r="L45" s="20">
        <v>0</v>
      </c>
      <c r="M45" s="20">
        <v>0</v>
      </c>
      <c r="N45" s="20">
        <v>5871</v>
      </c>
      <c r="O45" s="46">
        <v>0</v>
      </c>
      <c r="P45" s="20">
        <v>4980</v>
      </c>
      <c r="Q45" s="20">
        <v>0</v>
      </c>
      <c r="R45" s="20">
        <v>0</v>
      </c>
      <c r="S45" s="20">
        <v>0</v>
      </c>
      <c r="T45" s="20">
        <v>0</v>
      </c>
      <c r="U45" s="62"/>
      <c r="V45" s="65"/>
      <c r="W45" s="24" t="s">
        <v>151</v>
      </c>
      <c r="X45" s="20">
        <v>292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34523</v>
      </c>
      <c r="AF45" s="20">
        <v>9461</v>
      </c>
      <c r="AG45" s="20">
        <v>11720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152746</v>
      </c>
      <c r="AN45" s="20">
        <v>20123</v>
      </c>
      <c r="AO45" s="62"/>
      <c r="AP45" s="65"/>
      <c r="AQ45" s="24" t="s">
        <v>151</v>
      </c>
      <c r="AR45" s="20">
        <v>0</v>
      </c>
      <c r="AS45" s="46">
        <v>0</v>
      </c>
      <c r="AT45" s="20">
        <v>164725</v>
      </c>
      <c r="AU45" s="46"/>
      <c r="AV45" s="46"/>
      <c r="AW45" s="46"/>
      <c r="AX45" s="20">
        <v>0</v>
      </c>
      <c r="AY45" s="20"/>
      <c r="AZ45" s="20"/>
      <c r="BA45" s="46"/>
      <c r="BB45" s="46">
        <v>0</v>
      </c>
      <c r="BC45" s="46">
        <v>597</v>
      </c>
      <c r="BD45" s="46">
        <v>0</v>
      </c>
      <c r="BE45" s="46">
        <v>0</v>
      </c>
      <c r="BF45" s="46">
        <v>0</v>
      </c>
      <c r="BG45" s="46">
        <v>6702</v>
      </c>
      <c r="BH45" s="46">
        <v>0</v>
      </c>
      <c r="BI45" s="62"/>
      <c r="BJ45" s="65"/>
      <c r="BK45" s="24" t="s">
        <v>151</v>
      </c>
      <c r="BL45" s="46">
        <v>190819</v>
      </c>
      <c r="BM45" s="20">
        <v>49454</v>
      </c>
      <c r="BN45" s="46">
        <v>5984</v>
      </c>
      <c r="BO45" s="46">
        <v>0</v>
      </c>
      <c r="BP45" s="46">
        <v>4896</v>
      </c>
      <c r="BQ45" s="46">
        <v>2100</v>
      </c>
      <c r="BR45" s="20">
        <v>0</v>
      </c>
      <c r="BS45" s="20">
        <v>0</v>
      </c>
      <c r="BT45" s="20">
        <v>2015</v>
      </c>
      <c r="BU45" s="46">
        <v>0</v>
      </c>
      <c r="BV45" s="46">
        <v>12155</v>
      </c>
      <c r="BW45" s="46">
        <v>39829</v>
      </c>
      <c r="BX45" s="46">
        <v>1206</v>
      </c>
      <c r="BY45" s="46">
        <v>0</v>
      </c>
      <c r="BZ45" s="19">
        <f t="shared" si="0"/>
        <v>819795</v>
      </c>
    </row>
    <row r="46" spans="1:78" ht="11.25" customHeight="1">
      <c r="A46" s="62"/>
      <c r="B46" s="65"/>
      <c r="C46" s="24" t="s">
        <v>26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46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62"/>
      <c r="V46" s="65"/>
      <c r="W46" s="24" t="s">
        <v>26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62"/>
      <c r="AP46" s="65"/>
      <c r="AQ46" s="24" t="s">
        <v>26</v>
      </c>
      <c r="AR46" s="20">
        <v>0</v>
      </c>
      <c r="AS46" s="46">
        <v>0</v>
      </c>
      <c r="AT46" s="20">
        <v>0</v>
      </c>
      <c r="AU46" s="46"/>
      <c r="AV46" s="46"/>
      <c r="AW46" s="46"/>
      <c r="AX46" s="20">
        <v>0</v>
      </c>
      <c r="AY46" s="20"/>
      <c r="AZ46" s="20"/>
      <c r="BA46" s="46"/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62"/>
      <c r="BJ46" s="65"/>
      <c r="BK46" s="24" t="s">
        <v>26</v>
      </c>
      <c r="BL46" s="46">
        <v>0</v>
      </c>
      <c r="BM46" s="20">
        <v>0</v>
      </c>
      <c r="BN46" s="46">
        <v>0</v>
      </c>
      <c r="BO46" s="46">
        <v>0</v>
      </c>
      <c r="BP46" s="46">
        <v>0</v>
      </c>
      <c r="BQ46" s="46">
        <v>0</v>
      </c>
      <c r="BR46" s="20">
        <v>0</v>
      </c>
      <c r="BS46" s="20">
        <v>0</v>
      </c>
      <c r="BT46" s="20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19">
        <f t="shared" si="0"/>
        <v>0</v>
      </c>
    </row>
    <row r="47" spans="1:78" ht="11.25" customHeight="1">
      <c r="A47" s="62"/>
      <c r="B47" s="65"/>
      <c r="C47" s="24" t="s">
        <v>25</v>
      </c>
      <c r="D47" s="20">
        <v>108983</v>
      </c>
      <c r="E47" s="20">
        <v>0</v>
      </c>
      <c r="F47" s="20">
        <v>0</v>
      </c>
      <c r="G47" s="20">
        <v>0</v>
      </c>
      <c r="H47" s="20">
        <v>5640</v>
      </c>
      <c r="I47" s="20">
        <v>2071</v>
      </c>
      <c r="J47" s="20">
        <v>0</v>
      </c>
      <c r="K47" s="20">
        <v>30907</v>
      </c>
      <c r="L47" s="20">
        <v>0</v>
      </c>
      <c r="M47" s="20">
        <v>0</v>
      </c>
      <c r="N47" s="20">
        <v>0</v>
      </c>
      <c r="O47" s="46">
        <v>0</v>
      </c>
      <c r="P47" s="20">
        <v>27943</v>
      </c>
      <c r="Q47" s="20">
        <v>13618</v>
      </c>
      <c r="R47" s="20">
        <v>0</v>
      </c>
      <c r="S47" s="20">
        <v>0</v>
      </c>
      <c r="T47" s="20">
        <v>6405</v>
      </c>
      <c r="U47" s="62"/>
      <c r="V47" s="65"/>
      <c r="W47" s="24" t="s">
        <v>25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28192</v>
      </c>
      <c r="AF47" s="20">
        <v>3620</v>
      </c>
      <c r="AG47" s="20">
        <v>40719</v>
      </c>
      <c r="AH47" s="20">
        <v>0</v>
      </c>
      <c r="AI47" s="20">
        <v>0</v>
      </c>
      <c r="AJ47" s="20">
        <v>15864</v>
      </c>
      <c r="AK47" s="20">
        <v>0</v>
      </c>
      <c r="AL47" s="20">
        <v>0</v>
      </c>
      <c r="AM47" s="20">
        <v>0</v>
      </c>
      <c r="AN47" s="20">
        <v>0</v>
      </c>
      <c r="AO47" s="62"/>
      <c r="AP47" s="65"/>
      <c r="AQ47" s="24" t="s">
        <v>25</v>
      </c>
      <c r="AR47" s="20">
        <v>0</v>
      </c>
      <c r="AS47" s="46">
        <v>0</v>
      </c>
      <c r="AT47" s="20">
        <v>0</v>
      </c>
      <c r="AU47" s="46"/>
      <c r="AV47" s="46"/>
      <c r="AW47" s="46"/>
      <c r="AX47" s="20">
        <v>0</v>
      </c>
      <c r="AY47" s="20"/>
      <c r="AZ47" s="20"/>
      <c r="BA47" s="46"/>
      <c r="BB47" s="46">
        <v>1538</v>
      </c>
      <c r="BC47" s="46">
        <v>0</v>
      </c>
      <c r="BD47" s="46">
        <v>0</v>
      </c>
      <c r="BE47" s="46">
        <v>0</v>
      </c>
      <c r="BF47" s="46">
        <v>0</v>
      </c>
      <c r="BG47" s="46">
        <v>3958</v>
      </c>
      <c r="BH47" s="46">
        <v>0</v>
      </c>
      <c r="BI47" s="62"/>
      <c r="BJ47" s="65"/>
      <c r="BK47" s="24" t="s">
        <v>25</v>
      </c>
      <c r="BL47" s="46">
        <v>57098</v>
      </c>
      <c r="BM47" s="20">
        <v>0</v>
      </c>
      <c r="BN47" s="46">
        <v>1088</v>
      </c>
      <c r="BO47" s="46">
        <v>0</v>
      </c>
      <c r="BP47" s="46">
        <v>0</v>
      </c>
      <c r="BQ47" s="46">
        <v>0</v>
      </c>
      <c r="BR47" s="20">
        <v>0</v>
      </c>
      <c r="BS47" s="20">
        <v>0</v>
      </c>
      <c r="BT47" s="20">
        <v>21500</v>
      </c>
      <c r="BU47" s="46">
        <v>0</v>
      </c>
      <c r="BV47" s="46">
        <v>0</v>
      </c>
      <c r="BW47" s="46">
        <v>6972</v>
      </c>
      <c r="BX47" s="46">
        <v>0</v>
      </c>
      <c r="BY47" s="46">
        <v>0</v>
      </c>
      <c r="BZ47" s="19">
        <f t="shared" si="0"/>
        <v>376116</v>
      </c>
    </row>
    <row r="48" spans="1:78" ht="11.25" customHeight="1">
      <c r="A48" s="62"/>
      <c r="B48" s="65"/>
      <c r="C48" s="24" t="s">
        <v>152</v>
      </c>
      <c r="D48" s="20">
        <v>104840</v>
      </c>
      <c r="E48" s="20">
        <v>4677</v>
      </c>
      <c r="F48" s="20">
        <v>25913</v>
      </c>
      <c r="G48" s="20">
        <v>12636</v>
      </c>
      <c r="H48" s="20">
        <v>0</v>
      </c>
      <c r="I48" s="20">
        <v>49837</v>
      </c>
      <c r="J48" s="20">
        <v>0</v>
      </c>
      <c r="K48" s="20">
        <v>28781</v>
      </c>
      <c r="L48" s="20">
        <v>317</v>
      </c>
      <c r="M48" s="20">
        <v>0</v>
      </c>
      <c r="N48" s="20">
        <v>9734</v>
      </c>
      <c r="O48" s="46">
        <v>844</v>
      </c>
      <c r="P48" s="20">
        <v>41485</v>
      </c>
      <c r="Q48" s="20">
        <v>7726</v>
      </c>
      <c r="R48" s="20">
        <v>0</v>
      </c>
      <c r="S48" s="20">
        <v>0</v>
      </c>
      <c r="T48" s="20">
        <v>0</v>
      </c>
      <c r="U48" s="62"/>
      <c r="V48" s="65"/>
      <c r="W48" s="24" t="s">
        <v>152</v>
      </c>
      <c r="X48" s="20">
        <v>26477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84974</v>
      </c>
      <c r="AF48" s="20">
        <v>26010</v>
      </c>
      <c r="AG48" s="20">
        <v>0</v>
      </c>
      <c r="AH48" s="20">
        <v>10000</v>
      </c>
      <c r="AI48" s="20">
        <v>0</v>
      </c>
      <c r="AJ48" s="20">
        <v>0</v>
      </c>
      <c r="AK48" s="20">
        <v>1404</v>
      </c>
      <c r="AL48" s="20">
        <v>4690</v>
      </c>
      <c r="AM48" s="20">
        <v>0</v>
      </c>
      <c r="AN48" s="20">
        <v>12020</v>
      </c>
      <c r="AO48" s="62"/>
      <c r="AP48" s="65"/>
      <c r="AQ48" s="24" t="s">
        <v>152</v>
      </c>
      <c r="AR48" s="20">
        <v>8022</v>
      </c>
      <c r="AS48" s="46">
        <v>0</v>
      </c>
      <c r="AT48" s="20">
        <v>40580</v>
      </c>
      <c r="AU48" s="46"/>
      <c r="AV48" s="46"/>
      <c r="AW48" s="46"/>
      <c r="AX48" s="20">
        <v>5060</v>
      </c>
      <c r="AY48" s="20"/>
      <c r="AZ48" s="20"/>
      <c r="BA48" s="46"/>
      <c r="BB48" s="46">
        <v>80977</v>
      </c>
      <c r="BC48" s="46">
        <v>0</v>
      </c>
      <c r="BD48" s="46">
        <v>1341</v>
      </c>
      <c r="BE48" s="46">
        <v>3272</v>
      </c>
      <c r="BF48" s="46">
        <v>2551</v>
      </c>
      <c r="BG48" s="46">
        <v>1587</v>
      </c>
      <c r="BH48" s="46">
        <v>300960</v>
      </c>
      <c r="BI48" s="62"/>
      <c r="BJ48" s="65"/>
      <c r="BK48" s="24" t="s">
        <v>152</v>
      </c>
      <c r="BL48" s="46">
        <v>307774</v>
      </c>
      <c r="BM48" s="20">
        <v>0</v>
      </c>
      <c r="BN48" s="46">
        <v>1623</v>
      </c>
      <c r="BO48" s="46">
        <v>3525</v>
      </c>
      <c r="BP48" s="46">
        <v>0</v>
      </c>
      <c r="BQ48" s="46">
        <v>5745</v>
      </c>
      <c r="BR48" s="20">
        <v>585</v>
      </c>
      <c r="BS48" s="20">
        <v>496</v>
      </c>
      <c r="BT48" s="20">
        <v>12954</v>
      </c>
      <c r="BU48" s="46">
        <v>799</v>
      </c>
      <c r="BV48" s="46">
        <v>33889</v>
      </c>
      <c r="BW48" s="46">
        <v>0</v>
      </c>
      <c r="BX48" s="46">
        <v>1509</v>
      </c>
      <c r="BY48" s="46">
        <v>0</v>
      </c>
      <c r="BZ48" s="19">
        <f t="shared" si="0"/>
        <v>1265614</v>
      </c>
    </row>
    <row r="49" spans="1:78" s="16" customFormat="1" ht="11.25" customHeight="1">
      <c r="A49" s="62"/>
      <c r="B49" s="65"/>
      <c r="C49" s="24" t="s">
        <v>24</v>
      </c>
      <c r="D49" s="20">
        <v>2608</v>
      </c>
      <c r="E49" s="20">
        <v>0</v>
      </c>
      <c r="F49" s="20">
        <v>0</v>
      </c>
      <c r="G49" s="20">
        <v>0</v>
      </c>
      <c r="H49" s="20">
        <v>2820</v>
      </c>
      <c r="I49" s="20">
        <v>97279</v>
      </c>
      <c r="J49" s="20">
        <v>0</v>
      </c>
      <c r="K49" s="20">
        <v>8959</v>
      </c>
      <c r="L49" s="20">
        <v>9081</v>
      </c>
      <c r="M49" s="20">
        <v>2863</v>
      </c>
      <c r="N49" s="20">
        <v>88</v>
      </c>
      <c r="O49" s="46">
        <v>0</v>
      </c>
      <c r="P49" s="20">
        <v>0</v>
      </c>
      <c r="Q49" s="20">
        <v>117279</v>
      </c>
      <c r="R49" s="20">
        <v>41614</v>
      </c>
      <c r="S49" s="20">
        <v>108</v>
      </c>
      <c r="T49" s="20">
        <v>1000</v>
      </c>
      <c r="U49" s="62"/>
      <c r="V49" s="65"/>
      <c r="W49" s="24" t="s">
        <v>24</v>
      </c>
      <c r="X49" s="20">
        <v>51070</v>
      </c>
      <c r="Y49" s="20">
        <v>24000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20412</v>
      </c>
      <c r="AF49" s="20">
        <v>0</v>
      </c>
      <c r="AG49" s="20">
        <v>296</v>
      </c>
      <c r="AH49" s="20">
        <v>0</v>
      </c>
      <c r="AI49" s="20">
        <v>9720</v>
      </c>
      <c r="AJ49" s="20">
        <v>6830</v>
      </c>
      <c r="AK49" s="20">
        <v>0</v>
      </c>
      <c r="AL49" s="20">
        <v>0</v>
      </c>
      <c r="AM49" s="20">
        <v>24245</v>
      </c>
      <c r="AN49" s="20">
        <v>0</v>
      </c>
      <c r="AO49" s="62"/>
      <c r="AP49" s="65"/>
      <c r="AQ49" s="24" t="s">
        <v>24</v>
      </c>
      <c r="AR49" s="20">
        <v>0</v>
      </c>
      <c r="AS49" s="46">
        <v>0</v>
      </c>
      <c r="AT49" s="20">
        <v>5680</v>
      </c>
      <c r="AU49" s="46"/>
      <c r="AV49" s="46"/>
      <c r="AW49" s="46"/>
      <c r="AX49" s="20">
        <v>14393</v>
      </c>
      <c r="AY49" s="20"/>
      <c r="AZ49" s="20"/>
      <c r="BA49" s="46"/>
      <c r="BB49" s="46">
        <v>90700</v>
      </c>
      <c r="BC49" s="46">
        <v>0</v>
      </c>
      <c r="BD49" s="46">
        <v>389</v>
      </c>
      <c r="BE49" s="46">
        <v>0</v>
      </c>
      <c r="BF49" s="46">
        <v>0</v>
      </c>
      <c r="BG49" s="46">
        <v>782</v>
      </c>
      <c r="BH49" s="46">
        <v>0</v>
      </c>
      <c r="BI49" s="62"/>
      <c r="BJ49" s="65"/>
      <c r="BK49" s="24" t="s">
        <v>24</v>
      </c>
      <c r="BL49" s="46">
        <v>8</v>
      </c>
      <c r="BM49" s="20">
        <v>0</v>
      </c>
      <c r="BN49" s="46">
        <v>0</v>
      </c>
      <c r="BO49" s="46">
        <v>0</v>
      </c>
      <c r="BP49" s="46">
        <v>7482</v>
      </c>
      <c r="BQ49" s="46">
        <v>0</v>
      </c>
      <c r="BR49" s="20">
        <v>0</v>
      </c>
      <c r="BS49" s="20">
        <v>0</v>
      </c>
      <c r="BT49" s="20">
        <v>135</v>
      </c>
      <c r="BU49" s="46">
        <v>0</v>
      </c>
      <c r="BV49" s="46">
        <v>0</v>
      </c>
      <c r="BW49" s="46">
        <v>533</v>
      </c>
      <c r="BX49" s="46">
        <v>319</v>
      </c>
      <c r="BY49" s="46">
        <v>0</v>
      </c>
      <c r="BZ49" s="19">
        <f t="shared" si="0"/>
        <v>540693</v>
      </c>
    </row>
    <row r="50" spans="1:78" ht="11.25" customHeight="1">
      <c r="A50" s="62"/>
      <c r="B50" s="65"/>
      <c r="C50" s="24" t="s">
        <v>153</v>
      </c>
      <c r="D50" s="18">
        <v>590031</v>
      </c>
      <c r="E50" s="18">
        <v>8631</v>
      </c>
      <c r="F50" s="18">
        <v>30413</v>
      </c>
      <c r="G50" s="18">
        <v>12636</v>
      </c>
      <c r="H50" s="18">
        <v>10807</v>
      </c>
      <c r="I50" s="18">
        <v>168421</v>
      </c>
      <c r="J50" s="18">
        <v>0</v>
      </c>
      <c r="K50" s="18">
        <v>176209</v>
      </c>
      <c r="L50" s="18">
        <v>9398</v>
      </c>
      <c r="M50" s="18">
        <v>2863</v>
      </c>
      <c r="N50" s="18">
        <v>28693</v>
      </c>
      <c r="O50" s="18">
        <v>130844</v>
      </c>
      <c r="P50" s="18">
        <v>74408</v>
      </c>
      <c r="Q50" s="18">
        <v>138623</v>
      </c>
      <c r="R50" s="18">
        <v>41614</v>
      </c>
      <c r="S50" s="18">
        <v>108</v>
      </c>
      <c r="T50" s="18">
        <v>7405</v>
      </c>
      <c r="U50" s="62"/>
      <c r="V50" s="65"/>
      <c r="W50" s="24" t="s">
        <v>153</v>
      </c>
      <c r="X50" s="18">
        <v>77839</v>
      </c>
      <c r="Y50" s="18">
        <v>24000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381501</v>
      </c>
      <c r="AF50" s="18">
        <v>80591</v>
      </c>
      <c r="AG50" s="18">
        <v>110635</v>
      </c>
      <c r="AH50" s="18">
        <v>10000</v>
      </c>
      <c r="AI50" s="18">
        <v>66020</v>
      </c>
      <c r="AJ50" s="18">
        <v>22694</v>
      </c>
      <c r="AK50" s="18">
        <v>1404</v>
      </c>
      <c r="AL50" s="18">
        <v>4690</v>
      </c>
      <c r="AM50" s="18">
        <v>242591</v>
      </c>
      <c r="AN50" s="18">
        <v>84143</v>
      </c>
      <c r="AO50" s="62"/>
      <c r="AP50" s="65"/>
      <c r="AQ50" s="24" t="s">
        <v>153</v>
      </c>
      <c r="AR50" s="18">
        <v>8022</v>
      </c>
      <c r="AS50" s="18">
        <v>24000</v>
      </c>
      <c r="AT50" s="18">
        <v>1290385</v>
      </c>
      <c r="AU50" s="18"/>
      <c r="AV50" s="18"/>
      <c r="AW50" s="18"/>
      <c r="AX50" s="18">
        <v>162953</v>
      </c>
      <c r="AY50" s="18"/>
      <c r="AZ50" s="18"/>
      <c r="BA50" s="18"/>
      <c r="BB50" s="18">
        <v>173215</v>
      </c>
      <c r="BC50" s="18">
        <v>597</v>
      </c>
      <c r="BD50" s="18">
        <v>1730</v>
      </c>
      <c r="BE50" s="18">
        <v>3272</v>
      </c>
      <c r="BF50" s="18">
        <v>2551</v>
      </c>
      <c r="BG50" s="18">
        <v>16929</v>
      </c>
      <c r="BH50" s="18">
        <v>1321160</v>
      </c>
      <c r="BI50" s="62"/>
      <c r="BJ50" s="65"/>
      <c r="BK50" s="24" t="s">
        <v>153</v>
      </c>
      <c r="BL50" s="18">
        <v>1947599</v>
      </c>
      <c r="BM50" s="18">
        <v>80454</v>
      </c>
      <c r="BN50" s="18">
        <v>22695</v>
      </c>
      <c r="BO50" s="18">
        <v>3525</v>
      </c>
      <c r="BP50" s="18">
        <v>119978</v>
      </c>
      <c r="BQ50" s="18">
        <v>7845</v>
      </c>
      <c r="BR50" s="18">
        <v>585</v>
      </c>
      <c r="BS50" s="18">
        <v>496</v>
      </c>
      <c r="BT50" s="18">
        <v>139504</v>
      </c>
      <c r="BU50" s="18">
        <v>18699</v>
      </c>
      <c r="BV50" s="18">
        <v>46044</v>
      </c>
      <c r="BW50" s="18">
        <v>84334</v>
      </c>
      <c r="BX50" s="18">
        <v>134534</v>
      </c>
      <c r="BY50" s="18">
        <v>0</v>
      </c>
      <c r="BZ50" s="17">
        <f t="shared" si="0"/>
        <v>8148318</v>
      </c>
    </row>
    <row r="51" spans="1:78" ht="11.25" customHeight="1">
      <c r="A51" s="62"/>
      <c r="B51" s="65"/>
      <c r="C51" s="24" t="s">
        <v>23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46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62"/>
      <c r="V51" s="65"/>
      <c r="W51" s="24" t="s">
        <v>23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62"/>
      <c r="AP51" s="65"/>
      <c r="AQ51" s="24" t="s">
        <v>23</v>
      </c>
      <c r="AR51" s="20">
        <v>0</v>
      </c>
      <c r="AS51" s="46">
        <v>0</v>
      </c>
      <c r="AT51" s="20">
        <v>0</v>
      </c>
      <c r="AU51" s="46"/>
      <c r="AV51" s="46"/>
      <c r="AW51" s="46"/>
      <c r="AX51" s="20">
        <v>0</v>
      </c>
      <c r="AY51" s="20"/>
      <c r="AZ51" s="20"/>
      <c r="BA51" s="46"/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62"/>
      <c r="BJ51" s="65"/>
      <c r="BK51" s="24" t="s">
        <v>23</v>
      </c>
      <c r="BL51" s="46">
        <v>0</v>
      </c>
      <c r="BM51" s="20">
        <v>0</v>
      </c>
      <c r="BN51" s="46">
        <v>0</v>
      </c>
      <c r="BO51" s="46">
        <v>0</v>
      </c>
      <c r="BP51" s="46">
        <v>0</v>
      </c>
      <c r="BQ51" s="46">
        <v>0</v>
      </c>
      <c r="BR51" s="20">
        <v>0</v>
      </c>
      <c r="BS51" s="20">
        <v>0</v>
      </c>
      <c r="BT51" s="20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19">
        <f t="shared" si="0"/>
        <v>0</v>
      </c>
    </row>
    <row r="52" spans="1:78" s="16" customFormat="1" ht="11.25" customHeight="1">
      <c r="A52" s="62"/>
      <c r="B52" s="65"/>
      <c r="C52" s="24" t="s">
        <v>22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46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62"/>
      <c r="V52" s="65"/>
      <c r="W52" s="24" t="s">
        <v>22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62"/>
      <c r="AP52" s="65"/>
      <c r="AQ52" s="24" t="s">
        <v>22</v>
      </c>
      <c r="AR52" s="20">
        <v>0</v>
      </c>
      <c r="AS52" s="46">
        <v>0</v>
      </c>
      <c r="AT52" s="20">
        <v>0</v>
      </c>
      <c r="AU52" s="46"/>
      <c r="AV52" s="46"/>
      <c r="AW52" s="46"/>
      <c r="AX52" s="20">
        <v>0</v>
      </c>
      <c r="AY52" s="20"/>
      <c r="AZ52" s="20"/>
      <c r="BA52" s="46"/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62"/>
      <c r="BJ52" s="65"/>
      <c r="BK52" s="24" t="s">
        <v>22</v>
      </c>
      <c r="BL52" s="46">
        <v>0</v>
      </c>
      <c r="BM52" s="20">
        <v>0</v>
      </c>
      <c r="BN52" s="46">
        <v>0</v>
      </c>
      <c r="BO52" s="46">
        <v>0</v>
      </c>
      <c r="BP52" s="46">
        <v>0</v>
      </c>
      <c r="BQ52" s="46">
        <v>0</v>
      </c>
      <c r="BR52" s="20">
        <v>0</v>
      </c>
      <c r="BS52" s="20">
        <v>0</v>
      </c>
      <c r="BT52" s="20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19">
        <f t="shared" si="0"/>
        <v>0</v>
      </c>
    </row>
    <row r="53" spans="1:78" ht="11.25" customHeight="1">
      <c r="A53" s="62"/>
      <c r="B53" s="65"/>
      <c r="C53" s="24" t="s">
        <v>154</v>
      </c>
      <c r="D53" s="18">
        <v>590031</v>
      </c>
      <c r="E53" s="18">
        <v>8631</v>
      </c>
      <c r="F53" s="18">
        <v>30413</v>
      </c>
      <c r="G53" s="18">
        <v>12636</v>
      </c>
      <c r="H53" s="18">
        <v>10807</v>
      </c>
      <c r="I53" s="18">
        <v>168421</v>
      </c>
      <c r="J53" s="18">
        <v>0</v>
      </c>
      <c r="K53" s="18">
        <v>176209</v>
      </c>
      <c r="L53" s="18">
        <v>9398</v>
      </c>
      <c r="M53" s="18">
        <v>2863</v>
      </c>
      <c r="N53" s="18">
        <v>28693</v>
      </c>
      <c r="O53" s="18">
        <v>130844</v>
      </c>
      <c r="P53" s="18">
        <v>74408</v>
      </c>
      <c r="Q53" s="18">
        <v>138623</v>
      </c>
      <c r="R53" s="18">
        <v>41614</v>
      </c>
      <c r="S53" s="18">
        <v>108</v>
      </c>
      <c r="T53" s="18">
        <v>7405</v>
      </c>
      <c r="U53" s="62"/>
      <c r="V53" s="65"/>
      <c r="W53" s="24" t="s">
        <v>154</v>
      </c>
      <c r="X53" s="18">
        <v>77839</v>
      </c>
      <c r="Y53" s="18">
        <v>24000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381501</v>
      </c>
      <c r="AF53" s="18">
        <v>80591</v>
      </c>
      <c r="AG53" s="18">
        <v>110635</v>
      </c>
      <c r="AH53" s="18">
        <v>10000</v>
      </c>
      <c r="AI53" s="18">
        <v>66020</v>
      </c>
      <c r="AJ53" s="18">
        <v>22694</v>
      </c>
      <c r="AK53" s="18">
        <v>1404</v>
      </c>
      <c r="AL53" s="18">
        <v>4690</v>
      </c>
      <c r="AM53" s="18">
        <v>242591</v>
      </c>
      <c r="AN53" s="18">
        <v>84143</v>
      </c>
      <c r="AO53" s="62"/>
      <c r="AP53" s="65"/>
      <c r="AQ53" s="24" t="s">
        <v>154</v>
      </c>
      <c r="AR53" s="18">
        <v>8022</v>
      </c>
      <c r="AS53" s="18">
        <v>24000</v>
      </c>
      <c r="AT53" s="18">
        <v>1290385</v>
      </c>
      <c r="AU53" s="18"/>
      <c r="AV53" s="18"/>
      <c r="AW53" s="18"/>
      <c r="AX53" s="18">
        <v>162953</v>
      </c>
      <c r="AY53" s="18"/>
      <c r="AZ53" s="18"/>
      <c r="BA53" s="18"/>
      <c r="BB53" s="18">
        <v>173215</v>
      </c>
      <c r="BC53" s="18">
        <v>597</v>
      </c>
      <c r="BD53" s="18">
        <v>1730</v>
      </c>
      <c r="BE53" s="18">
        <v>3272</v>
      </c>
      <c r="BF53" s="18">
        <v>2551</v>
      </c>
      <c r="BG53" s="18">
        <v>16929</v>
      </c>
      <c r="BH53" s="18">
        <v>1321160</v>
      </c>
      <c r="BI53" s="62"/>
      <c r="BJ53" s="65"/>
      <c r="BK53" s="24" t="s">
        <v>154</v>
      </c>
      <c r="BL53" s="18">
        <v>1947599</v>
      </c>
      <c r="BM53" s="18">
        <v>80454</v>
      </c>
      <c r="BN53" s="18">
        <v>22695</v>
      </c>
      <c r="BO53" s="18">
        <v>3525</v>
      </c>
      <c r="BP53" s="18">
        <v>119978</v>
      </c>
      <c r="BQ53" s="18">
        <v>7845</v>
      </c>
      <c r="BR53" s="18">
        <v>585</v>
      </c>
      <c r="BS53" s="18">
        <v>496</v>
      </c>
      <c r="BT53" s="18">
        <v>139504</v>
      </c>
      <c r="BU53" s="18">
        <v>18699</v>
      </c>
      <c r="BV53" s="18">
        <v>46044</v>
      </c>
      <c r="BW53" s="18">
        <v>84334</v>
      </c>
      <c r="BX53" s="18">
        <v>134534</v>
      </c>
      <c r="BY53" s="18">
        <v>0</v>
      </c>
      <c r="BZ53" s="17">
        <f t="shared" si="0"/>
        <v>8148318</v>
      </c>
    </row>
    <row r="54" spans="1:78" ht="11.25" customHeight="1">
      <c r="A54" s="62"/>
      <c r="B54" s="66" t="s">
        <v>155</v>
      </c>
      <c r="C54" s="24" t="s">
        <v>156</v>
      </c>
      <c r="D54" s="26">
        <v>629034</v>
      </c>
      <c r="E54" s="26">
        <v>0</v>
      </c>
      <c r="F54" s="26">
        <v>11134</v>
      </c>
      <c r="G54" s="26">
        <v>0</v>
      </c>
      <c r="H54" s="26">
        <v>1287</v>
      </c>
      <c r="I54" s="26">
        <v>1342</v>
      </c>
      <c r="J54" s="26">
        <v>0</v>
      </c>
      <c r="K54" s="26">
        <v>214360</v>
      </c>
      <c r="L54" s="26">
        <v>26606</v>
      </c>
      <c r="M54" s="26">
        <v>0</v>
      </c>
      <c r="N54" s="26">
        <v>1199</v>
      </c>
      <c r="O54" s="48">
        <v>40733</v>
      </c>
      <c r="P54" s="26">
        <v>178910</v>
      </c>
      <c r="Q54" s="26">
        <v>185719</v>
      </c>
      <c r="R54" s="26">
        <v>2110</v>
      </c>
      <c r="S54" s="26">
        <v>4031</v>
      </c>
      <c r="T54" s="26">
        <v>0</v>
      </c>
      <c r="U54" s="62"/>
      <c r="V54" s="66" t="s">
        <v>155</v>
      </c>
      <c r="W54" s="24" t="s">
        <v>156</v>
      </c>
      <c r="X54" s="26">
        <v>19410</v>
      </c>
      <c r="Y54" s="26">
        <v>184594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116353</v>
      </c>
      <c r="AI54" s="26">
        <v>0</v>
      </c>
      <c r="AJ54" s="26">
        <v>0</v>
      </c>
      <c r="AK54" s="26">
        <v>0</v>
      </c>
      <c r="AL54" s="26">
        <v>0</v>
      </c>
      <c r="AM54" s="26">
        <v>124537</v>
      </c>
      <c r="AN54" s="26">
        <v>0</v>
      </c>
      <c r="AO54" s="62"/>
      <c r="AP54" s="66" t="s">
        <v>155</v>
      </c>
      <c r="AQ54" s="24" t="s">
        <v>156</v>
      </c>
      <c r="AR54" s="26">
        <v>0</v>
      </c>
      <c r="AS54" s="48">
        <v>0</v>
      </c>
      <c r="AT54" s="26">
        <v>764081</v>
      </c>
      <c r="AU54" s="48"/>
      <c r="AV54" s="48"/>
      <c r="AW54" s="48"/>
      <c r="AX54" s="26">
        <v>0</v>
      </c>
      <c r="AY54" s="26"/>
      <c r="AZ54" s="26"/>
      <c r="BA54" s="48"/>
      <c r="BB54" s="48">
        <v>204379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62"/>
      <c r="BJ54" s="66" t="s">
        <v>155</v>
      </c>
      <c r="BK54" s="24" t="s">
        <v>156</v>
      </c>
      <c r="BL54" s="48">
        <v>97360</v>
      </c>
      <c r="BM54" s="26">
        <v>154467</v>
      </c>
      <c r="BN54" s="48">
        <v>0</v>
      </c>
      <c r="BO54" s="48">
        <v>0</v>
      </c>
      <c r="BP54" s="48">
        <v>8089</v>
      </c>
      <c r="BQ54" s="48">
        <v>0</v>
      </c>
      <c r="BR54" s="26">
        <v>0</v>
      </c>
      <c r="BS54" s="26">
        <v>0</v>
      </c>
      <c r="BT54" s="26">
        <v>386</v>
      </c>
      <c r="BU54" s="48">
        <v>0</v>
      </c>
      <c r="BV54" s="48">
        <v>0</v>
      </c>
      <c r="BW54" s="48">
        <v>0</v>
      </c>
      <c r="BX54" s="48">
        <v>0</v>
      </c>
      <c r="BY54" s="48">
        <v>0</v>
      </c>
      <c r="BZ54" s="25">
        <f t="shared" si="0"/>
        <v>2970121</v>
      </c>
    </row>
    <row r="55" spans="1:78" ht="11.25" customHeight="1">
      <c r="A55" s="62"/>
      <c r="B55" s="67"/>
      <c r="C55" s="24" t="s">
        <v>157</v>
      </c>
      <c r="D55" s="20">
        <v>7832</v>
      </c>
      <c r="E55" s="20">
        <v>87255</v>
      </c>
      <c r="F55" s="20">
        <v>209303</v>
      </c>
      <c r="G55" s="20">
        <v>14776</v>
      </c>
      <c r="H55" s="20">
        <v>57065</v>
      </c>
      <c r="I55" s="20">
        <v>565964</v>
      </c>
      <c r="J55" s="20">
        <v>0</v>
      </c>
      <c r="K55" s="20">
        <v>478543</v>
      </c>
      <c r="L55" s="20">
        <v>39816</v>
      </c>
      <c r="M55" s="20">
        <v>21156</v>
      </c>
      <c r="N55" s="20">
        <v>72285</v>
      </c>
      <c r="O55" s="46">
        <v>286005</v>
      </c>
      <c r="P55" s="20">
        <v>186372</v>
      </c>
      <c r="Q55" s="20">
        <v>340236</v>
      </c>
      <c r="R55" s="20">
        <v>76119</v>
      </c>
      <c r="S55" s="20">
        <v>1985</v>
      </c>
      <c r="T55" s="20">
        <v>139836</v>
      </c>
      <c r="U55" s="62"/>
      <c r="V55" s="67"/>
      <c r="W55" s="24" t="s">
        <v>157</v>
      </c>
      <c r="X55" s="20">
        <v>112653</v>
      </c>
      <c r="Y55" s="20">
        <v>0</v>
      </c>
      <c r="Z55" s="20">
        <v>0</v>
      </c>
      <c r="AA55" s="20">
        <v>0</v>
      </c>
      <c r="AB55" s="20">
        <v>0</v>
      </c>
      <c r="AC55" s="20">
        <v>37024</v>
      </c>
      <c r="AD55" s="20">
        <v>0</v>
      </c>
      <c r="AE55" s="20">
        <v>319735</v>
      </c>
      <c r="AF55" s="20">
        <v>204937</v>
      </c>
      <c r="AG55" s="20">
        <v>162256</v>
      </c>
      <c r="AH55" s="20">
        <v>0</v>
      </c>
      <c r="AI55" s="20">
        <v>70596</v>
      </c>
      <c r="AJ55" s="20">
        <v>75352</v>
      </c>
      <c r="AK55" s="20">
        <v>36823</v>
      </c>
      <c r="AL55" s="20">
        <v>13564</v>
      </c>
      <c r="AM55" s="20">
        <v>291722</v>
      </c>
      <c r="AN55" s="20">
        <v>87609</v>
      </c>
      <c r="AO55" s="62"/>
      <c r="AP55" s="67"/>
      <c r="AQ55" s="24" t="s">
        <v>157</v>
      </c>
      <c r="AR55" s="20">
        <v>67015</v>
      </c>
      <c r="AS55" s="46">
        <v>24639</v>
      </c>
      <c r="AT55" s="20">
        <v>1316386</v>
      </c>
      <c r="AU55" s="46"/>
      <c r="AV55" s="46"/>
      <c r="AW55" s="46"/>
      <c r="AX55" s="20">
        <v>507468</v>
      </c>
      <c r="AY55" s="20"/>
      <c r="AZ55" s="20"/>
      <c r="BA55" s="46"/>
      <c r="BB55" s="46">
        <v>343553</v>
      </c>
      <c r="BC55" s="46">
        <v>2803</v>
      </c>
      <c r="BD55" s="46">
        <v>136430</v>
      </c>
      <c r="BE55" s="46">
        <v>0</v>
      </c>
      <c r="BF55" s="46">
        <v>76464</v>
      </c>
      <c r="BG55" s="46">
        <v>69718</v>
      </c>
      <c r="BH55" s="46">
        <v>1812978</v>
      </c>
      <c r="BI55" s="62"/>
      <c r="BJ55" s="67"/>
      <c r="BK55" s="24" t="s">
        <v>157</v>
      </c>
      <c r="BL55" s="46">
        <v>2897675</v>
      </c>
      <c r="BM55" s="20">
        <v>274401</v>
      </c>
      <c r="BN55" s="46">
        <v>26404</v>
      </c>
      <c r="BO55" s="46">
        <v>23304</v>
      </c>
      <c r="BP55" s="46">
        <v>99260</v>
      </c>
      <c r="BQ55" s="46">
        <v>59807</v>
      </c>
      <c r="BR55" s="20">
        <v>37216</v>
      </c>
      <c r="BS55" s="20">
        <v>11855</v>
      </c>
      <c r="BT55" s="20">
        <v>183009</v>
      </c>
      <c r="BU55" s="46">
        <v>66968</v>
      </c>
      <c r="BV55" s="46">
        <v>65431</v>
      </c>
      <c r="BW55" s="46">
        <v>105220</v>
      </c>
      <c r="BX55" s="46">
        <v>131390</v>
      </c>
      <c r="BY55" s="46">
        <v>4204</v>
      </c>
      <c r="BZ55" s="19">
        <f t="shared" si="0"/>
        <v>12340417</v>
      </c>
    </row>
    <row r="56" spans="1:78" ht="11.25" customHeight="1">
      <c r="A56" s="62"/>
      <c r="B56" s="67"/>
      <c r="C56" s="24" t="s">
        <v>158</v>
      </c>
      <c r="D56" s="20">
        <v>163745</v>
      </c>
      <c r="E56" s="20">
        <v>12615</v>
      </c>
      <c r="F56" s="20">
        <v>116051</v>
      </c>
      <c r="G56" s="20">
        <v>31505</v>
      </c>
      <c r="H56" s="20">
        <v>63624</v>
      </c>
      <c r="I56" s="20">
        <v>376979</v>
      </c>
      <c r="J56" s="20">
        <v>0</v>
      </c>
      <c r="K56" s="20">
        <v>404681</v>
      </c>
      <c r="L56" s="20">
        <v>89317</v>
      </c>
      <c r="M56" s="20">
        <v>43556</v>
      </c>
      <c r="N56" s="20">
        <v>283487</v>
      </c>
      <c r="O56" s="46">
        <v>103325</v>
      </c>
      <c r="P56" s="20">
        <v>149071</v>
      </c>
      <c r="Q56" s="20">
        <v>71392</v>
      </c>
      <c r="R56" s="20">
        <v>2966</v>
      </c>
      <c r="S56" s="20">
        <v>4621</v>
      </c>
      <c r="T56" s="20">
        <v>56374</v>
      </c>
      <c r="U56" s="62"/>
      <c r="V56" s="67"/>
      <c r="W56" s="24" t="s">
        <v>158</v>
      </c>
      <c r="X56" s="20">
        <v>88549</v>
      </c>
      <c r="Y56" s="20">
        <v>9783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496049</v>
      </c>
      <c r="AF56" s="20">
        <v>177113</v>
      </c>
      <c r="AG56" s="20">
        <v>100149</v>
      </c>
      <c r="AH56" s="20">
        <v>80010</v>
      </c>
      <c r="AI56" s="20">
        <v>95332</v>
      </c>
      <c r="AJ56" s="20">
        <v>17757</v>
      </c>
      <c r="AK56" s="20">
        <v>18070</v>
      </c>
      <c r="AL56" s="20">
        <v>38702</v>
      </c>
      <c r="AM56" s="20">
        <v>505647</v>
      </c>
      <c r="AN56" s="20">
        <v>124340</v>
      </c>
      <c r="AO56" s="62"/>
      <c r="AP56" s="67"/>
      <c r="AQ56" s="24" t="s">
        <v>158</v>
      </c>
      <c r="AR56" s="20">
        <v>3170</v>
      </c>
      <c r="AS56" s="46">
        <v>80903</v>
      </c>
      <c r="AT56" s="20">
        <v>835820</v>
      </c>
      <c r="AU56" s="46"/>
      <c r="AV56" s="46"/>
      <c r="AW56" s="46"/>
      <c r="AX56" s="20">
        <v>256475</v>
      </c>
      <c r="AY56" s="20"/>
      <c r="AZ56" s="20"/>
      <c r="BA56" s="46"/>
      <c r="BB56" s="46">
        <v>635073</v>
      </c>
      <c r="BC56" s="46">
        <v>66411</v>
      </c>
      <c r="BD56" s="46">
        <v>131044</v>
      </c>
      <c r="BE56" s="46">
        <v>92728</v>
      </c>
      <c r="BF56" s="46">
        <v>75493</v>
      </c>
      <c r="BG56" s="46">
        <v>54455</v>
      </c>
      <c r="BH56" s="46">
        <v>1364874</v>
      </c>
      <c r="BI56" s="62"/>
      <c r="BJ56" s="67"/>
      <c r="BK56" s="24" t="s">
        <v>158</v>
      </c>
      <c r="BL56" s="46">
        <v>1443453</v>
      </c>
      <c r="BM56" s="20">
        <v>370181</v>
      </c>
      <c r="BN56" s="46">
        <v>16241</v>
      </c>
      <c r="BO56" s="46">
        <v>72268</v>
      </c>
      <c r="BP56" s="46">
        <v>9794</v>
      </c>
      <c r="BQ56" s="46">
        <v>39890</v>
      </c>
      <c r="BR56" s="20">
        <v>51009</v>
      </c>
      <c r="BS56" s="20">
        <v>40565</v>
      </c>
      <c r="BT56" s="20">
        <v>271738</v>
      </c>
      <c r="BU56" s="46">
        <v>27435</v>
      </c>
      <c r="BV56" s="46">
        <v>98503</v>
      </c>
      <c r="BW56" s="46">
        <v>163442</v>
      </c>
      <c r="BX56" s="46">
        <v>17294</v>
      </c>
      <c r="BY56" s="46">
        <v>44218</v>
      </c>
      <c r="BZ56" s="19">
        <f t="shared" si="0"/>
        <v>9987287</v>
      </c>
    </row>
    <row r="57" spans="1:78" ht="11.25" customHeight="1">
      <c r="A57" s="62"/>
      <c r="B57" s="67"/>
      <c r="C57" s="24" t="s">
        <v>21</v>
      </c>
      <c r="D57" s="20">
        <v>0</v>
      </c>
      <c r="E57" s="20">
        <v>5000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46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62"/>
      <c r="V57" s="67"/>
      <c r="W57" s="24" t="s">
        <v>21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62"/>
      <c r="AP57" s="67"/>
      <c r="AQ57" s="24" t="s">
        <v>21</v>
      </c>
      <c r="AR57" s="20">
        <v>0</v>
      </c>
      <c r="AS57" s="46">
        <v>0</v>
      </c>
      <c r="AT57" s="20">
        <v>0</v>
      </c>
      <c r="AU57" s="46"/>
      <c r="AV57" s="46"/>
      <c r="AW57" s="46"/>
      <c r="AX57" s="20">
        <v>0</v>
      </c>
      <c r="AY57" s="20"/>
      <c r="AZ57" s="20"/>
      <c r="BA57" s="46"/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62"/>
      <c r="BJ57" s="67"/>
      <c r="BK57" s="24" t="s">
        <v>21</v>
      </c>
      <c r="BL57" s="46">
        <v>0</v>
      </c>
      <c r="BM57" s="20">
        <v>0</v>
      </c>
      <c r="BN57" s="46">
        <v>0</v>
      </c>
      <c r="BO57" s="46">
        <v>0</v>
      </c>
      <c r="BP57" s="46">
        <v>0</v>
      </c>
      <c r="BQ57" s="46">
        <v>0</v>
      </c>
      <c r="BR57" s="20">
        <v>0</v>
      </c>
      <c r="BS57" s="20">
        <v>0</v>
      </c>
      <c r="BT57" s="20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  <c r="BZ57" s="19">
        <f t="shared" si="0"/>
        <v>5000</v>
      </c>
    </row>
    <row r="58" spans="1:78" s="16" customFormat="1" ht="11.25" customHeight="1">
      <c r="A58" s="62"/>
      <c r="B58" s="67"/>
      <c r="C58" s="24" t="s">
        <v>159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1613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46">
        <v>0</v>
      </c>
      <c r="P58" s="20">
        <v>3087</v>
      </c>
      <c r="Q58" s="20">
        <v>0</v>
      </c>
      <c r="R58" s="20">
        <v>0</v>
      </c>
      <c r="S58" s="20">
        <v>0</v>
      </c>
      <c r="T58" s="20">
        <v>0</v>
      </c>
      <c r="U58" s="62"/>
      <c r="V58" s="67"/>
      <c r="W58" s="24" t="s">
        <v>159</v>
      </c>
      <c r="X58" s="20">
        <v>100000</v>
      </c>
      <c r="Y58" s="20">
        <v>2377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1055</v>
      </c>
      <c r="AN58" s="20">
        <v>0</v>
      </c>
      <c r="AO58" s="62"/>
      <c r="AP58" s="67"/>
      <c r="AQ58" s="24" t="s">
        <v>159</v>
      </c>
      <c r="AR58" s="20">
        <v>0</v>
      </c>
      <c r="AS58" s="46">
        <v>0</v>
      </c>
      <c r="AT58" s="20">
        <v>0</v>
      </c>
      <c r="AU58" s="46"/>
      <c r="AV58" s="46"/>
      <c r="AW58" s="46"/>
      <c r="AX58" s="20">
        <v>0</v>
      </c>
      <c r="AY58" s="20"/>
      <c r="AZ58" s="20"/>
      <c r="BA58" s="46"/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6514</v>
      </c>
      <c r="BI58" s="62"/>
      <c r="BJ58" s="67"/>
      <c r="BK58" s="24" t="s">
        <v>159</v>
      </c>
      <c r="BL58" s="46">
        <v>56200</v>
      </c>
      <c r="BM58" s="20">
        <v>0</v>
      </c>
      <c r="BN58" s="46">
        <v>0</v>
      </c>
      <c r="BO58" s="46">
        <v>0</v>
      </c>
      <c r="BP58" s="46">
        <v>0</v>
      </c>
      <c r="BQ58" s="46">
        <v>0</v>
      </c>
      <c r="BR58" s="20">
        <v>0</v>
      </c>
      <c r="BS58" s="20">
        <v>0</v>
      </c>
      <c r="BT58" s="20">
        <v>0</v>
      </c>
      <c r="BU58" s="46">
        <v>0</v>
      </c>
      <c r="BV58" s="46">
        <v>0</v>
      </c>
      <c r="BW58" s="46">
        <v>275</v>
      </c>
      <c r="BX58" s="46">
        <v>0</v>
      </c>
      <c r="BY58" s="46">
        <v>0</v>
      </c>
      <c r="BZ58" s="19">
        <f t="shared" si="0"/>
        <v>171121</v>
      </c>
    </row>
    <row r="59" spans="1:78" s="16" customFormat="1" ht="11.25" customHeight="1">
      <c r="A59" s="62"/>
      <c r="B59" s="68"/>
      <c r="C59" s="24" t="s">
        <v>160</v>
      </c>
      <c r="D59" s="18">
        <v>800611</v>
      </c>
      <c r="E59" s="18">
        <v>104870</v>
      </c>
      <c r="F59" s="18">
        <v>336488</v>
      </c>
      <c r="G59" s="18">
        <v>46281</v>
      </c>
      <c r="H59" s="18">
        <v>121976</v>
      </c>
      <c r="I59" s="18">
        <v>945898</v>
      </c>
      <c r="J59" s="18">
        <v>0</v>
      </c>
      <c r="K59" s="18">
        <v>1097584</v>
      </c>
      <c r="L59" s="18">
        <v>155739</v>
      </c>
      <c r="M59" s="18">
        <v>64712</v>
      </c>
      <c r="N59" s="18">
        <v>356971</v>
      </c>
      <c r="O59" s="18">
        <v>430063</v>
      </c>
      <c r="P59" s="18">
        <v>517440</v>
      </c>
      <c r="Q59" s="18">
        <v>597347</v>
      </c>
      <c r="R59" s="18">
        <v>81195</v>
      </c>
      <c r="S59" s="18">
        <v>10637</v>
      </c>
      <c r="T59" s="18">
        <v>196210</v>
      </c>
      <c r="U59" s="62"/>
      <c r="V59" s="68"/>
      <c r="W59" s="24" t="s">
        <v>160</v>
      </c>
      <c r="X59" s="18">
        <v>320612</v>
      </c>
      <c r="Y59" s="18">
        <v>196754</v>
      </c>
      <c r="Z59" s="18">
        <v>0</v>
      </c>
      <c r="AA59" s="18">
        <v>0</v>
      </c>
      <c r="AB59" s="18">
        <v>0</v>
      </c>
      <c r="AC59" s="18">
        <v>37024</v>
      </c>
      <c r="AD59" s="18">
        <v>0</v>
      </c>
      <c r="AE59" s="18">
        <v>815784</v>
      </c>
      <c r="AF59" s="18">
        <v>382050</v>
      </c>
      <c r="AG59" s="18">
        <v>262405</v>
      </c>
      <c r="AH59" s="18">
        <v>196363</v>
      </c>
      <c r="AI59" s="18">
        <v>165928</v>
      </c>
      <c r="AJ59" s="18">
        <v>93109</v>
      </c>
      <c r="AK59" s="18">
        <v>54893</v>
      </c>
      <c r="AL59" s="18">
        <v>52266</v>
      </c>
      <c r="AM59" s="18">
        <v>922961</v>
      </c>
      <c r="AN59" s="18">
        <v>211949</v>
      </c>
      <c r="AO59" s="62"/>
      <c r="AP59" s="68"/>
      <c r="AQ59" s="24" t="s">
        <v>160</v>
      </c>
      <c r="AR59" s="18">
        <v>70185</v>
      </c>
      <c r="AS59" s="18">
        <v>105542</v>
      </c>
      <c r="AT59" s="18">
        <v>2916287</v>
      </c>
      <c r="AU59" s="18"/>
      <c r="AV59" s="18"/>
      <c r="AW59" s="18"/>
      <c r="AX59" s="18">
        <v>763943</v>
      </c>
      <c r="AY59" s="18"/>
      <c r="AZ59" s="18"/>
      <c r="BA59" s="18"/>
      <c r="BB59" s="18">
        <v>1183005</v>
      </c>
      <c r="BC59" s="18">
        <v>69214</v>
      </c>
      <c r="BD59" s="18">
        <v>267474</v>
      </c>
      <c r="BE59" s="18">
        <v>92728</v>
      </c>
      <c r="BF59" s="18">
        <v>151957</v>
      </c>
      <c r="BG59" s="18">
        <v>124173</v>
      </c>
      <c r="BH59" s="18">
        <v>3184366</v>
      </c>
      <c r="BI59" s="62"/>
      <c r="BJ59" s="68"/>
      <c r="BK59" s="24" t="s">
        <v>160</v>
      </c>
      <c r="BL59" s="18">
        <v>4494688</v>
      </c>
      <c r="BM59" s="18">
        <v>799049</v>
      </c>
      <c r="BN59" s="18">
        <v>42645</v>
      </c>
      <c r="BO59" s="18">
        <v>95572</v>
      </c>
      <c r="BP59" s="18">
        <v>117143</v>
      </c>
      <c r="BQ59" s="18">
        <v>99697</v>
      </c>
      <c r="BR59" s="18">
        <v>88225</v>
      </c>
      <c r="BS59" s="18">
        <v>52420</v>
      </c>
      <c r="BT59" s="18">
        <v>455133</v>
      </c>
      <c r="BU59" s="18">
        <v>94403</v>
      </c>
      <c r="BV59" s="18">
        <v>163934</v>
      </c>
      <c r="BW59" s="18">
        <v>268937</v>
      </c>
      <c r="BX59" s="18">
        <v>148684</v>
      </c>
      <c r="BY59" s="18">
        <v>48422</v>
      </c>
      <c r="BZ59" s="17">
        <f t="shared" si="0"/>
        <v>25473946</v>
      </c>
    </row>
    <row r="60" spans="1:78" s="16" customFormat="1" ht="11.25" customHeight="1">
      <c r="A60" s="63"/>
      <c r="B60" s="69" t="s">
        <v>161</v>
      </c>
      <c r="C60" s="70"/>
      <c r="D60" s="13">
        <v>210580</v>
      </c>
      <c r="E60" s="13">
        <v>96239</v>
      </c>
      <c r="F60" s="13">
        <v>306075</v>
      </c>
      <c r="G60" s="13">
        <v>33645</v>
      </c>
      <c r="H60" s="13">
        <v>111169</v>
      </c>
      <c r="I60" s="13">
        <v>777477</v>
      </c>
      <c r="J60" s="13">
        <v>0</v>
      </c>
      <c r="K60" s="13">
        <v>921375</v>
      </c>
      <c r="L60" s="13">
        <v>146341</v>
      </c>
      <c r="M60" s="13">
        <v>61849</v>
      </c>
      <c r="N60" s="13">
        <v>328278</v>
      </c>
      <c r="O60" s="13">
        <v>299219</v>
      </c>
      <c r="P60" s="13">
        <v>443032</v>
      </c>
      <c r="Q60" s="13">
        <v>458724</v>
      </c>
      <c r="R60" s="13">
        <v>39581</v>
      </c>
      <c r="S60" s="13">
        <v>10529</v>
      </c>
      <c r="T60" s="13">
        <v>188805</v>
      </c>
      <c r="U60" s="63"/>
      <c r="V60" s="69" t="s">
        <v>161</v>
      </c>
      <c r="W60" s="70"/>
      <c r="X60" s="13">
        <v>242773</v>
      </c>
      <c r="Y60" s="13">
        <v>172754</v>
      </c>
      <c r="Z60" s="13">
        <v>0</v>
      </c>
      <c r="AA60" s="13">
        <v>0</v>
      </c>
      <c r="AB60" s="13">
        <v>0</v>
      </c>
      <c r="AC60" s="13">
        <v>37024</v>
      </c>
      <c r="AD60" s="13">
        <v>0</v>
      </c>
      <c r="AE60" s="13">
        <v>434283</v>
      </c>
      <c r="AF60" s="13">
        <v>301459</v>
      </c>
      <c r="AG60" s="13">
        <v>151770</v>
      </c>
      <c r="AH60" s="13">
        <v>186363</v>
      </c>
      <c r="AI60" s="13">
        <v>99908</v>
      </c>
      <c r="AJ60" s="13">
        <v>70415</v>
      </c>
      <c r="AK60" s="13">
        <v>53489</v>
      </c>
      <c r="AL60" s="13">
        <v>47576</v>
      </c>
      <c r="AM60" s="13">
        <v>680370</v>
      </c>
      <c r="AN60" s="13">
        <v>127806</v>
      </c>
      <c r="AO60" s="63"/>
      <c r="AP60" s="69" t="s">
        <v>161</v>
      </c>
      <c r="AQ60" s="70"/>
      <c r="AR60" s="13">
        <v>62163</v>
      </c>
      <c r="AS60" s="13">
        <v>81542</v>
      </c>
      <c r="AT60" s="13">
        <v>1625902</v>
      </c>
      <c r="AU60" s="13"/>
      <c r="AV60" s="13"/>
      <c r="AW60" s="13"/>
      <c r="AX60" s="13">
        <v>600990</v>
      </c>
      <c r="AY60" s="13"/>
      <c r="AZ60" s="13"/>
      <c r="BA60" s="13"/>
      <c r="BB60" s="13">
        <v>1009790</v>
      </c>
      <c r="BC60" s="13">
        <v>68617</v>
      </c>
      <c r="BD60" s="13">
        <v>265744</v>
      </c>
      <c r="BE60" s="13">
        <v>89456</v>
      </c>
      <c r="BF60" s="13">
        <v>149406</v>
      </c>
      <c r="BG60" s="13">
        <v>107244</v>
      </c>
      <c r="BH60" s="13">
        <v>1863206</v>
      </c>
      <c r="BI60" s="63"/>
      <c r="BJ60" s="69" t="s">
        <v>161</v>
      </c>
      <c r="BK60" s="70"/>
      <c r="BL60" s="13">
        <v>2547089</v>
      </c>
      <c r="BM60" s="13">
        <v>718595</v>
      </c>
      <c r="BN60" s="13">
        <v>19950</v>
      </c>
      <c r="BO60" s="13">
        <v>92047</v>
      </c>
      <c r="BP60" s="13">
        <v>-2835</v>
      </c>
      <c r="BQ60" s="13">
        <v>91852</v>
      </c>
      <c r="BR60" s="13">
        <v>87640</v>
      </c>
      <c r="BS60" s="13">
        <v>51924</v>
      </c>
      <c r="BT60" s="13">
        <v>315629</v>
      </c>
      <c r="BU60" s="13">
        <v>75704</v>
      </c>
      <c r="BV60" s="13">
        <v>117890</v>
      </c>
      <c r="BW60" s="13">
        <v>184603</v>
      </c>
      <c r="BX60" s="13">
        <v>14150</v>
      </c>
      <c r="BY60" s="13">
        <v>48422</v>
      </c>
      <c r="BZ60" s="23">
        <f t="shared" si="0"/>
        <v>17325628</v>
      </c>
    </row>
    <row r="61" spans="1:78" ht="11.25" customHeight="1">
      <c r="A61" s="59" t="s">
        <v>20</v>
      </c>
      <c r="B61" s="60" t="s">
        <v>19</v>
      </c>
      <c r="C61" s="60"/>
      <c r="D61" s="10">
        <v>145852</v>
      </c>
      <c r="E61" s="10">
        <v>13459</v>
      </c>
      <c r="F61" s="10">
        <v>70559</v>
      </c>
      <c r="G61" s="10">
        <v>31834</v>
      </c>
      <c r="H61" s="10">
        <v>22064</v>
      </c>
      <c r="I61" s="10">
        <v>266450</v>
      </c>
      <c r="J61" s="10">
        <v>0</v>
      </c>
      <c r="K61" s="10">
        <v>348058</v>
      </c>
      <c r="L61" s="10">
        <v>0</v>
      </c>
      <c r="M61" s="10">
        <v>0</v>
      </c>
      <c r="N61" s="10">
        <v>26449</v>
      </c>
      <c r="O61" s="10">
        <v>98939</v>
      </c>
      <c r="P61" s="10">
        <v>112788</v>
      </c>
      <c r="Q61" s="10">
        <v>123769</v>
      </c>
      <c r="R61" s="10">
        <v>12980</v>
      </c>
      <c r="S61" s="10">
        <v>11341</v>
      </c>
      <c r="T61" s="10">
        <v>28918</v>
      </c>
      <c r="U61" s="59" t="s">
        <v>20</v>
      </c>
      <c r="V61" s="60" t="s">
        <v>19</v>
      </c>
      <c r="W61" s="60"/>
      <c r="X61" s="10">
        <v>40990</v>
      </c>
      <c r="Y61" s="10">
        <v>25713</v>
      </c>
      <c r="Z61" s="10">
        <v>5933</v>
      </c>
      <c r="AA61" s="10">
        <v>19758</v>
      </c>
      <c r="AB61" s="10">
        <v>659191</v>
      </c>
      <c r="AC61" s="10">
        <v>10980</v>
      </c>
      <c r="AD61" s="10">
        <v>3000</v>
      </c>
      <c r="AE61" s="10">
        <v>109180</v>
      </c>
      <c r="AF61" s="10">
        <v>48609</v>
      </c>
      <c r="AG61" s="10">
        <v>41213</v>
      </c>
      <c r="AH61" s="10">
        <v>18717</v>
      </c>
      <c r="AI61" s="10">
        <v>19322</v>
      </c>
      <c r="AJ61" s="10">
        <v>18050</v>
      </c>
      <c r="AK61" s="10">
        <v>12734</v>
      </c>
      <c r="AL61" s="10">
        <v>13041</v>
      </c>
      <c r="AM61" s="10">
        <v>165453</v>
      </c>
      <c r="AN61" s="10">
        <v>20805</v>
      </c>
      <c r="AO61" s="59" t="s">
        <v>20</v>
      </c>
      <c r="AP61" s="60" t="s">
        <v>19</v>
      </c>
      <c r="AQ61" s="60"/>
      <c r="AR61" s="10">
        <v>24326</v>
      </c>
      <c r="AS61" s="10">
        <v>3244</v>
      </c>
      <c r="AT61" s="10">
        <v>384936</v>
      </c>
      <c r="AU61" s="10"/>
      <c r="AV61" s="10"/>
      <c r="AW61" s="10"/>
      <c r="AX61" s="10">
        <v>91994</v>
      </c>
      <c r="AY61" s="10"/>
      <c r="AZ61" s="10"/>
      <c r="BA61" s="10"/>
      <c r="BB61" s="10">
        <v>127589</v>
      </c>
      <c r="BC61" s="10">
        <v>12914</v>
      </c>
      <c r="BD61" s="10">
        <v>53682</v>
      </c>
      <c r="BE61" s="10">
        <v>23094</v>
      </c>
      <c r="BF61" s="10">
        <v>18858</v>
      </c>
      <c r="BG61" s="10">
        <v>36407</v>
      </c>
      <c r="BH61" s="10">
        <v>339707</v>
      </c>
      <c r="BI61" s="59" t="s">
        <v>20</v>
      </c>
      <c r="BJ61" s="60" t="s">
        <v>19</v>
      </c>
      <c r="BK61" s="60"/>
      <c r="BL61" s="10">
        <v>596916</v>
      </c>
      <c r="BM61" s="10">
        <v>168950</v>
      </c>
      <c r="BN61" s="10">
        <v>25208</v>
      </c>
      <c r="BO61" s="10">
        <v>17822</v>
      </c>
      <c r="BP61" s="10">
        <v>16131</v>
      </c>
      <c r="BQ61" s="10">
        <v>32550</v>
      </c>
      <c r="BR61" s="10">
        <v>22792</v>
      </c>
      <c r="BS61" s="10">
        <v>19245</v>
      </c>
      <c r="BT61" s="10">
        <v>41588</v>
      </c>
      <c r="BU61" s="10">
        <v>0</v>
      </c>
      <c r="BV61" s="10">
        <v>40297</v>
      </c>
      <c r="BW61" s="10">
        <v>22914</v>
      </c>
      <c r="BX61" s="10">
        <v>15552</v>
      </c>
      <c r="BY61" s="10">
        <v>10969</v>
      </c>
      <c r="BZ61" s="22">
        <f t="shared" si="0"/>
        <v>4693834</v>
      </c>
    </row>
    <row r="62" spans="1:78" ht="11.25" customHeight="1">
      <c r="A62" s="59"/>
      <c r="B62" s="58" t="s">
        <v>18</v>
      </c>
      <c r="C62" s="58"/>
      <c r="D62" s="20">
        <v>119102</v>
      </c>
      <c r="E62" s="20">
        <v>10230</v>
      </c>
      <c r="F62" s="20">
        <v>55942</v>
      </c>
      <c r="G62" s="20">
        <v>25024</v>
      </c>
      <c r="H62" s="20">
        <v>17691</v>
      </c>
      <c r="I62" s="20">
        <v>250764</v>
      </c>
      <c r="J62" s="20">
        <v>0</v>
      </c>
      <c r="K62" s="20">
        <v>268450</v>
      </c>
      <c r="L62" s="20">
        <v>0</v>
      </c>
      <c r="M62" s="20">
        <v>0</v>
      </c>
      <c r="N62" s="20">
        <v>19957</v>
      </c>
      <c r="O62" s="46">
        <v>77048</v>
      </c>
      <c r="P62" s="20">
        <v>85180</v>
      </c>
      <c r="Q62" s="20">
        <v>69907</v>
      </c>
      <c r="R62" s="20">
        <v>7332</v>
      </c>
      <c r="S62" s="20">
        <v>6399</v>
      </c>
      <c r="T62" s="20">
        <v>21938</v>
      </c>
      <c r="U62" s="59"/>
      <c r="V62" s="58" t="s">
        <v>18</v>
      </c>
      <c r="W62" s="58"/>
      <c r="X62" s="20">
        <v>33896</v>
      </c>
      <c r="Y62" s="20">
        <v>19362</v>
      </c>
      <c r="Z62" s="20">
        <v>5933</v>
      </c>
      <c r="AA62" s="20">
        <v>17179</v>
      </c>
      <c r="AB62" s="20">
        <v>554573</v>
      </c>
      <c r="AC62" s="20">
        <v>10980</v>
      </c>
      <c r="AD62" s="20">
        <v>0</v>
      </c>
      <c r="AE62" s="20">
        <v>75403</v>
      </c>
      <c r="AF62" s="20">
        <v>33546</v>
      </c>
      <c r="AG62" s="20">
        <v>34701</v>
      </c>
      <c r="AH62" s="20">
        <v>15682</v>
      </c>
      <c r="AI62" s="20">
        <v>15916</v>
      </c>
      <c r="AJ62" s="20">
        <v>14979</v>
      </c>
      <c r="AK62" s="20">
        <v>10525</v>
      </c>
      <c r="AL62" s="20">
        <v>6811</v>
      </c>
      <c r="AM62" s="20">
        <v>137128</v>
      </c>
      <c r="AN62" s="20">
        <v>17578</v>
      </c>
      <c r="AO62" s="59"/>
      <c r="AP62" s="58" t="s">
        <v>18</v>
      </c>
      <c r="AQ62" s="58"/>
      <c r="AR62" s="20">
        <v>18181</v>
      </c>
      <c r="AS62" s="46">
        <v>3244</v>
      </c>
      <c r="AT62" s="20">
        <v>318369</v>
      </c>
      <c r="AU62" s="46"/>
      <c r="AV62" s="46"/>
      <c r="AW62" s="46"/>
      <c r="AX62" s="20">
        <v>68018</v>
      </c>
      <c r="AY62" s="20"/>
      <c r="AZ62" s="20"/>
      <c r="BA62" s="46"/>
      <c r="BB62" s="46">
        <v>104419</v>
      </c>
      <c r="BC62" s="46">
        <v>10630</v>
      </c>
      <c r="BD62" s="46">
        <v>44118</v>
      </c>
      <c r="BE62" s="46">
        <v>19493</v>
      </c>
      <c r="BF62" s="46">
        <v>15577</v>
      </c>
      <c r="BG62" s="46">
        <v>30734</v>
      </c>
      <c r="BH62" s="46">
        <v>198005</v>
      </c>
      <c r="BI62" s="59"/>
      <c r="BJ62" s="58" t="s">
        <v>18</v>
      </c>
      <c r="BK62" s="58"/>
      <c r="BL62" s="46">
        <v>492992</v>
      </c>
      <c r="BM62" s="20">
        <v>92430</v>
      </c>
      <c r="BN62" s="46">
        <v>13999</v>
      </c>
      <c r="BO62" s="46">
        <v>8157</v>
      </c>
      <c r="BP62" s="46">
        <v>11911</v>
      </c>
      <c r="BQ62" s="46">
        <v>26784</v>
      </c>
      <c r="BR62" s="20">
        <v>14037</v>
      </c>
      <c r="BS62" s="20">
        <v>11968</v>
      </c>
      <c r="BT62" s="20">
        <v>34816</v>
      </c>
      <c r="BU62" s="46">
        <v>0</v>
      </c>
      <c r="BV62" s="46">
        <v>32851</v>
      </c>
      <c r="BW62" s="46">
        <v>18838</v>
      </c>
      <c r="BX62" s="46">
        <v>15552</v>
      </c>
      <c r="BY62" s="46">
        <v>8998</v>
      </c>
      <c r="BZ62" s="19">
        <f t="shared" si="0"/>
        <v>3653277</v>
      </c>
    </row>
    <row r="63" spans="1:78" ht="11.25" customHeight="1">
      <c r="A63" s="59"/>
      <c r="B63" s="58" t="s">
        <v>17</v>
      </c>
      <c r="C63" s="58"/>
      <c r="D63" s="20">
        <v>26750</v>
      </c>
      <c r="E63" s="20">
        <v>3229</v>
      </c>
      <c r="F63" s="20">
        <v>14617</v>
      </c>
      <c r="G63" s="20">
        <v>6810</v>
      </c>
      <c r="H63" s="20">
        <v>4373</v>
      </c>
      <c r="I63" s="20">
        <v>15686</v>
      </c>
      <c r="J63" s="20">
        <v>0</v>
      </c>
      <c r="K63" s="20">
        <v>79608</v>
      </c>
      <c r="L63" s="20">
        <v>0</v>
      </c>
      <c r="M63" s="20">
        <v>0</v>
      </c>
      <c r="N63" s="20">
        <v>6492</v>
      </c>
      <c r="O63" s="46">
        <v>21891</v>
      </c>
      <c r="P63" s="20">
        <v>27608</v>
      </c>
      <c r="Q63" s="20">
        <v>53862</v>
      </c>
      <c r="R63" s="20">
        <v>5648</v>
      </c>
      <c r="S63" s="20">
        <v>4942</v>
      </c>
      <c r="T63" s="20">
        <v>6980</v>
      </c>
      <c r="U63" s="59"/>
      <c r="V63" s="58" t="s">
        <v>17</v>
      </c>
      <c r="W63" s="58"/>
      <c r="X63" s="20">
        <v>7094</v>
      </c>
      <c r="Y63" s="20">
        <v>6351</v>
      </c>
      <c r="Z63" s="20">
        <v>0</v>
      </c>
      <c r="AA63" s="20">
        <v>2579</v>
      </c>
      <c r="AB63" s="20">
        <v>104618</v>
      </c>
      <c r="AC63" s="20">
        <v>0</v>
      </c>
      <c r="AD63" s="20">
        <v>3000</v>
      </c>
      <c r="AE63" s="20">
        <v>33777</v>
      </c>
      <c r="AF63" s="20">
        <v>15063</v>
      </c>
      <c r="AG63" s="20">
        <v>6512</v>
      </c>
      <c r="AH63" s="20">
        <v>3035</v>
      </c>
      <c r="AI63" s="20">
        <v>3406</v>
      </c>
      <c r="AJ63" s="20">
        <v>3071</v>
      </c>
      <c r="AK63" s="20">
        <v>2209</v>
      </c>
      <c r="AL63" s="20">
        <v>6230</v>
      </c>
      <c r="AM63" s="20">
        <v>28325</v>
      </c>
      <c r="AN63" s="20">
        <v>3227</v>
      </c>
      <c r="AO63" s="59"/>
      <c r="AP63" s="58" t="s">
        <v>17</v>
      </c>
      <c r="AQ63" s="58"/>
      <c r="AR63" s="20">
        <v>6145</v>
      </c>
      <c r="AS63" s="46">
        <v>0</v>
      </c>
      <c r="AT63" s="20">
        <v>66567</v>
      </c>
      <c r="AU63" s="46"/>
      <c r="AV63" s="46"/>
      <c r="AW63" s="46"/>
      <c r="AX63" s="20">
        <v>23976</v>
      </c>
      <c r="AY63" s="20"/>
      <c r="AZ63" s="20"/>
      <c r="BA63" s="46"/>
      <c r="BB63" s="46">
        <v>23170</v>
      </c>
      <c r="BC63" s="46">
        <v>2284</v>
      </c>
      <c r="BD63" s="46">
        <v>9564</v>
      </c>
      <c r="BE63" s="46">
        <v>3601</v>
      </c>
      <c r="BF63" s="46">
        <v>3281</v>
      </c>
      <c r="BG63" s="46">
        <v>5673</v>
      </c>
      <c r="BH63" s="46">
        <v>141702</v>
      </c>
      <c r="BI63" s="59"/>
      <c r="BJ63" s="58" t="s">
        <v>17</v>
      </c>
      <c r="BK63" s="58"/>
      <c r="BL63" s="46">
        <v>103924</v>
      </c>
      <c r="BM63" s="20">
        <v>76520</v>
      </c>
      <c r="BN63" s="46">
        <v>11209</v>
      </c>
      <c r="BO63" s="46">
        <v>9665</v>
      </c>
      <c r="BP63" s="46">
        <v>4220</v>
      </c>
      <c r="BQ63" s="46">
        <v>5766</v>
      </c>
      <c r="BR63" s="20">
        <v>8755</v>
      </c>
      <c r="BS63" s="20">
        <v>7277</v>
      </c>
      <c r="BT63" s="20">
        <v>6772</v>
      </c>
      <c r="BU63" s="46">
        <v>0</v>
      </c>
      <c r="BV63" s="46">
        <v>7446</v>
      </c>
      <c r="BW63" s="46">
        <v>4076</v>
      </c>
      <c r="BX63" s="46">
        <v>0</v>
      </c>
      <c r="BY63" s="46">
        <v>1971</v>
      </c>
      <c r="BZ63" s="19">
        <f t="shared" si="0"/>
        <v>1040557</v>
      </c>
    </row>
    <row r="64" spans="1:78" ht="11.25" customHeight="1">
      <c r="A64" s="59"/>
      <c r="B64" s="58" t="s">
        <v>162</v>
      </c>
      <c r="C64" s="58"/>
      <c r="D64" s="20">
        <v>37185</v>
      </c>
      <c r="E64" s="20">
        <v>936</v>
      </c>
      <c r="F64" s="20">
        <v>26412</v>
      </c>
      <c r="G64" s="20">
        <v>4353</v>
      </c>
      <c r="H64" s="20">
        <v>2313</v>
      </c>
      <c r="I64" s="20">
        <v>53734</v>
      </c>
      <c r="J64" s="20">
        <v>10992</v>
      </c>
      <c r="K64" s="20">
        <v>76743</v>
      </c>
      <c r="L64" s="20">
        <v>0</v>
      </c>
      <c r="M64" s="20">
        <v>15414</v>
      </c>
      <c r="N64" s="20">
        <v>33230</v>
      </c>
      <c r="O64" s="46">
        <v>83802</v>
      </c>
      <c r="P64" s="20">
        <v>48410</v>
      </c>
      <c r="Q64" s="20">
        <v>54034</v>
      </c>
      <c r="R64" s="20">
        <v>642</v>
      </c>
      <c r="S64" s="20">
        <v>7329</v>
      </c>
      <c r="T64" s="20">
        <v>3338</v>
      </c>
      <c r="U64" s="59"/>
      <c r="V64" s="58" t="s">
        <v>162</v>
      </c>
      <c r="W64" s="58"/>
      <c r="X64" s="20">
        <v>24555</v>
      </c>
      <c r="Y64" s="20">
        <v>8715</v>
      </c>
      <c r="Z64" s="20">
        <v>21811</v>
      </c>
      <c r="AA64" s="20">
        <v>15370</v>
      </c>
      <c r="AB64" s="20">
        <v>10969</v>
      </c>
      <c r="AC64" s="20">
        <v>3442</v>
      </c>
      <c r="AD64" s="20">
        <v>2689</v>
      </c>
      <c r="AE64" s="20">
        <v>46289</v>
      </c>
      <c r="AF64" s="20">
        <v>7020</v>
      </c>
      <c r="AG64" s="20">
        <v>22901</v>
      </c>
      <c r="AH64" s="20">
        <v>10125</v>
      </c>
      <c r="AI64" s="20">
        <v>202</v>
      </c>
      <c r="AJ64" s="20">
        <v>2230</v>
      </c>
      <c r="AK64" s="20">
        <v>11824</v>
      </c>
      <c r="AL64" s="20">
        <v>3716</v>
      </c>
      <c r="AM64" s="20">
        <v>69918</v>
      </c>
      <c r="AN64" s="20">
        <v>11401</v>
      </c>
      <c r="AO64" s="59"/>
      <c r="AP64" s="58" t="s">
        <v>162</v>
      </c>
      <c r="AQ64" s="58"/>
      <c r="AR64" s="20">
        <v>148</v>
      </c>
      <c r="AS64" s="46">
        <v>3870</v>
      </c>
      <c r="AT64" s="20">
        <v>85916</v>
      </c>
      <c r="AU64" s="46"/>
      <c r="AV64" s="46"/>
      <c r="AW64" s="46"/>
      <c r="AX64" s="20">
        <v>30967</v>
      </c>
      <c r="AY64" s="20"/>
      <c r="AZ64" s="20"/>
      <c r="BA64" s="46"/>
      <c r="BB64" s="46">
        <v>175231</v>
      </c>
      <c r="BC64" s="46">
        <v>2515</v>
      </c>
      <c r="BD64" s="46">
        <v>2371</v>
      </c>
      <c r="BE64" s="46">
        <v>10169</v>
      </c>
      <c r="BF64" s="46">
        <v>8434</v>
      </c>
      <c r="BG64" s="46">
        <v>23727</v>
      </c>
      <c r="BH64" s="46">
        <v>178926</v>
      </c>
      <c r="BI64" s="59"/>
      <c r="BJ64" s="58" t="s">
        <v>162</v>
      </c>
      <c r="BK64" s="58"/>
      <c r="BL64" s="46">
        <v>269909</v>
      </c>
      <c r="BM64" s="20">
        <v>51000</v>
      </c>
      <c r="BN64" s="46">
        <v>3671</v>
      </c>
      <c r="BO64" s="46">
        <v>24819</v>
      </c>
      <c r="BP64" s="46">
        <v>3446</v>
      </c>
      <c r="BQ64" s="46">
        <v>7672</v>
      </c>
      <c r="BR64" s="20">
        <v>7357</v>
      </c>
      <c r="BS64" s="20">
        <v>3764</v>
      </c>
      <c r="BT64" s="20">
        <v>52173</v>
      </c>
      <c r="BU64" s="46">
        <v>2872</v>
      </c>
      <c r="BV64" s="46">
        <v>31710</v>
      </c>
      <c r="BW64" s="46">
        <v>3821</v>
      </c>
      <c r="BX64" s="46">
        <v>3295</v>
      </c>
      <c r="BY64" s="46">
        <v>923</v>
      </c>
      <c r="BZ64" s="19">
        <f t="shared" si="0"/>
        <v>1720750</v>
      </c>
    </row>
    <row r="65" spans="1:78" ht="11.25" customHeight="1">
      <c r="A65" s="59"/>
      <c r="B65" s="58" t="s">
        <v>16</v>
      </c>
      <c r="C65" s="58"/>
      <c r="D65" s="20">
        <v>68312</v>
      </c>
      <c r="E65" s="20">
        <v>3302</v>
      </c>
      <c r="F65" s="20">
        <v>24539</v>
      </c>
      <c r="G65" s="20">
        <v>6890</v>
      </c>
      <c r="H65" s="20">
        <v>12579</v>
      </c>
      <c r="I65" s="20">
        <v>173371</v>
      </c>
      <c r="J65" s="20">
        <v>1100</v>
      </c>
      <c r="K65" s="20">
        <v>115720</v>
      </c>
      <c r="L65" s="20">
        <v>18593</v>
      </c>
      <c r="M65" s="20">
        <v>6709</v>
      </c>
      <c r="N65" s="20">
        <v>41935</v>
      </c>
      <c r="O65" s="46">
        <v>17597</v>
      </c>
      <c r="P65" s="20">
        <v>45645</v>
      </c>
      <c r="Q65" s="20">
        <v>15476</v>
      </c>
      <c r="R65" s="20">
        <v>2698</v>
      </c>
      <c r="S65" s="20">
        <v>1432</v>
      </c>
      <c r="T65" s="20">
        <v>9711</v>
      </c>
      <c r="U65" s="59"/>
      <c r="V65" s="58" t="s">
        <v>16</v>
      </c>
      <c r="W65" s="58"/>
      <c r="X65" s="20">
        <v>6101</v>
      </c>
      <c r="Y65" s="20">
        <v>8215</v>
      </c>
      <c r="Z65" s="20">
        <v>2390</v>
      </c>
      <c r="AA65" s="20">
        <v>34106</v>
      </c>
      <c r="AB65" s="20">
        <v>8553</v>
      </c>
      <c r="AC65" s="20">
        <v>0</v>
      </c>
      <c r="AD65" s="20">
        <v>12731</v>
      </c>
      <c r="AE65" s="20">
        <v>61885</v>
      </c>
      <c r="AF65" s="20">
        <v>40858</v>
      </c>
      <c r="AG65" s="20">
        <v>23549</v>
      </c>
      <c r="AH65" s="20">
        <v>7604</v>
      </c>
      <c r="AI65" s="20">
        <v>8422</v>
      </c>
      <c r="AJ65" s="20">
        <v>13231</v>
      </c>
      <c r="AK65" s="20">
        <v>5884</v>
      </c>
      <c r="AL65" s="20">
        <v>5571</v>
      </c>
      <c r="AM65" s="20">
        <v>12959</v>
      </c>
      <c r="AN65" s="20">
        <v>11238</v>
      </c>
      <c r="AO65" s="59"/>
      <c r="AP65" s="58" t="s">
        <v>16</v>
      </c>
      <c r="AQ65" s="58"/>
      <c r="AR65" s="20">
        <v>1174</v>
      </c>
      <c r="AS65" s="46">
        <v>8872</v>
      </c>
      <c r="AT65" s="20">
        <v>153711</v>
      </c>
      <c r="AU65" s="46"/>
      <c r="AV65" s="46"/>
      <c r="AW65" s="46"/>
      <c r="AX65" s="20">
        <v>138988</v>
      </c>
      <c r="AY65" s="20"/>
      <c r="AZ65" s="20"/>
      <c r="BA65" s="46"/>
      <c r="BB65" s="46">
        <v>72948</v>
      </c>
      <c r="BC65" s="46">
        <v>10211</v>
      </c>
      <c r="BD65" s="46">
        <v>16211</v>
      </c>
      <c r="BE65" s="46">
        <v>5010</v>
      </c>
      <c r="BF65" s="46">
        <v>211</v>
      </c>
      <c r="BG65" s="46">
        <v>17774</v>
      </c>
      <c r="BH65" s="46">
        <v>288371</v>
      </c>
      <c r="BI65" s="59"/>
      <c r="BJ65" s="58" t="s">
        <v>16</v>
      </c>
      <c r="BK65" s="58"/>
      <c r="BL65" s="46">
        <v>126450</v>
      </c>
      <c r="BM65" s="20">
        <v>40979</v>
      </c>
      <c r="BN65" s="46">
        <v>10648</v>
      </c>
      <c r="BO65" s="46">
        <v>19922</v>
      </c>
      <c r="BP65" s="46">
        <v>9844</v>
      </c>
      <c r="BQ65" s="46">
        <v>20806</v>
      </c>
      <c r="BR65" s="20">
        <v>6659</v>
      </c>
      <c r="BS65" s="20">
        <v>11129</v>
      </c>
      <c r="BT65" s="20">
        <v>51015</v>
      </c>
      <c r="BU65" s="46">
        <v>2464</v>
      </c>
      <c r="BV65" s="46">
        <v>17877</v>
      </c>
      <c r="BW65" s="46">
        <v>13881</v>
      </c>
      <c r="BX65" s="46">
        <v>4022</v>
      </c>
      <c r="BY65" s="46">
        <v>2304</v>
      </c>
      <c r="BZ65" s="19">
        <f t="shared" si="0"/>
        <v>1880387</v>
      </c>
    </row>
    <row r="66" spans="1:78" ht="11.25" customHeight="1">
      <c r="A66" s="59"/>
      <c r="B66" s="58" t="s">
        <v>15</v>
      </c>
      <c r="C66" s="58"/>
      <c r="D66" s="20">
        <v>1275</v>
      </c>
      <c r="E66" s="20">
        <v>292</v>
      </c>
      <c r="F66" s="20">
        <v>940</v>
      </c>
      <c r="G66" s="20">
        <v>150</v>
      </c>
      <c r="H66" s="20">
        <v>329</v>
      </c>
      <c r="I66" s="20">
        <v>2215</v>
      </c>
      <c r="J66" s="20">
        <v>80</v>
      </c>
      <c r="K66" s="20">
        <v>11548</v>
      </c>
      <c r="L66" s="20">
        <v>0</v>
      </c>
      <c r="M66" s="20">
        <v>823</v>
      </c>
      <c r="N66" s="20">
        <v>685</v>
      </c>
      <c r="O66" s="46">
        <v>3965</v>
      </c>
      <c r="P66" s="20">
        <v>14</v>
      </c>
      <c r="Q66" s="20">
        <v>3445</v>
      </c>
      <c r="R66" s="20">
        <v>208</v>
      </c>
      <c r="S66" s="20">
        <v>89</v>
      </c>
      <c r="T66" s="20">
        <v>6920</v>
      </c>
      <c r="U66" s="59"/>
      <c r="V66" s="58" t="s">
        <v>15</v>
      </c>
      <c r="W66" s="58"/>
      <c r="X66" s="20">
        <v>977</v>
      </c>
      <c r="Y66" s="20">
        <v>255</v>
      </c>
      <c r="Z66" s="20">
        <v>821</v>
      </c>
      <c r="AA66" s="20">
        <v>252</v>
      </c>
      <c r="AB66" s="20">
        <v>109</v>
      </c>
      <c r="AC66" s="20">
        <v>326</v>
      </c>
      <c r="AD66" s="20">
        <v>0</v>
      </c>
      <c r="AE66" s="20">
        <v>1881</v>
      </c>
      <c r="AF66" s="20">
        <v>2114</v>
      </c>
      <c r="AG66" s="20">
        <v>1313</v>
      </c>
      <c r="AH66" s="20">
        <v>685</v>
      </c>
      <c r="AI66" s="20">
        <v>2525</v>
      </c>
      <c r="AJ66" s="20">
        <v>414</v>
      </c>
      <c r="AK66" s="20">
        <v>711</v>
      </c>
      <c r="AL66" s="20">
        <v>206</v>
      </c>
      <c r="AM66" s="20">
        <v>0</v>
      </c>
      <c r="AN66" s="20">
        <v>4772</v>
      </c>
      <c r="AO66" s="59"/>
      <c r="AP66" s="58" t="s">
        <v>15</v>
      </c>
      <c r="AQ66" s="58"/>
      <c r="AR66" s="20">
        <v>1861</v>
      </c>
      <c r="AS66" s="46">
        <v>662</v>
      </c>
      <c r="AT66" s="20">
        <v>11342</v>
      </c>
      <c r="AU66" s="46"/>
      <c r="AV66" s="46"/>
      <c r="AW66" s="46"/>
      <c r="AX66" s="20">
        <v>3060</v>
      </c>
      <c r="AY66" s="20"/>
      <c r="AZ66" s="20"/>
      <c r="BA66" s="46"/>
      <c r="BB66" s="46">
        <v>2110</v>
      </c>
      <c r="BC66" s="46">
        <v>202</v>
      </c>
      <c r="BD66" s="46">
        <v>1331</v>
      </c>
      <c r="BE66" s="46">
        <v>173</v>
      </c>
      <c r="BF66" s="46">
        <v>122</v>
      </c>
      <c r="BG66" s="46">
        <v>1205</v>
      </c>
      <c r="BH66" s="46">
        <v>41252</v>
      </c>
      <c r="BI66" s="59"/>
      <c r="BJ66" s="58" t="s">
        <v>15</v>
      </c>
      <c r="BK66" s="58"/>
      <c r="BL66" s="46">
        <v>28016</v>
      </c>
      <c r="BM66" s="20">
        <v>3438</v>
      </c>
      <c r="BN66" s="46">
        <v>1184</v>
      </c>
      <c r="BO66" s="46">
        <v>250</v>
      </c>
      <c r="BP66" s="46">
        <v>280</v>
      </c>
      <c r="BQ66" s="46">
        <v>356</v>
      </c>
      <c r="BR66" s="20">
        <v>1710</v>
      </c>
      <c r="BS66" s="20">
        <v>1261</v>
      </c>
      <c r="BT66" s="20">
        <v>6283</v>
      </c>
      <c r="BU66" s="46">
        <v>124</v>
      </c>
      <c r="BV66" s="46">
        <v>363</v>
      </c>
      <c r="BW66" s="46">
        <v>1355</v>
      </c>
      <c r="BX66" s="46">
        <v>140</v>
      </c>
      <c r="BY66" s="46">
        <v>111</v>
      </c>
      <c r="BZ66" s="19">
        <f t="shared" si="0"/>
        <v>158530</v>
      </c>
    </row>
    <row r="67" spans="1:78" ht="11.25" customHeight="1">
      <c r="A67" s="59"/>
      <c r="B67" s="58" t="s">
        <v>163</v>
      </c>
      <c r="C67" s="58"/>
      <c r="D67" s="20">
        <v>62594</v>
      </c>
      <c r="E67" s="20">
        <v>4179</v>
      </c>
      <c r="F67" s="20">
        <v>45901</v>
      </c>
      <c r="G67" s="20">
        <v>9270</v>
      </c>
      <c r="H67" s="20">
        <v>22393</v>
      </c>
      <c r="I67" s="20">
        <v>124586</v>
      </c>
      <c r="J67" s="20">
        <v>0</v>
      </c>
      <c r="K67" s="20">
        <v>141878</v>
      </c>
      <c r="L67" s="20">
        <v>31314</v>
      </c>
      <c r="M67" s="20">
        <v>15270</v>
      </c>
      <c r="N67" s="20">
        <v>91603</v>
      </c>
      <c r="O67" s="46">
        <v>44471</v>
      </c>
      <c r="P67" s="20">
        <v>38605</v>
      </c>
      <c r="Q67" s="20">
        <v>14571</v>
      </c>
      <c r="R67" s="20">
        <v>921</v>
      </c>
      <c r="S67" s="20">
        <v>1391</v>
      </c>
      <c r="T67" s="20">
        <v>26634</v>
      </c>
      <c r="U67" s="59"/>
      <c r="V67" s="58" t="s">
        <v>163</v>
      </c>
      <c r="W67" s="58"/>
      <c r="X67" s="20">
        <v>30471</v>
      </c>
      <c r="Y67" s="20">
        <v>2850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136821</v>
      </c>
      <c r="AF67" s="20">
        <v>49281</v>
      </c>
      <c r="AG67" s="20">
        <v>34891</v>
      </c>
      <c r="AH67" s="20">
        <v>38096</v>
      </c>
      <c r="AI67" s="20">
        <v>38024</v>
      </c>
      <c r="AJ67" s="20">
        <v>6006</v>
      </c>
      <c r="AK67" s="20">
        <v>1199</v>
      </c>
      <c r="AL67" s="20">
        <v>10312</v>
      </c>
      <c r="AM67" s="20">
        <v>170609</v>
      </c>
      <c r="AN67" s="20">
        <v>31567</v>
      </c>
      <c r="AO67" s="59"/>
      <c r="AP67" s="58" t="s">
        <v>163</v>
      </c>
      <c r="AQ67" s="58"/>
      <c r="AR67" s="20">
        <v>798</v>
      </c>
      <c r="AS67" s="46">
        <v>26552</v>
      </c>
      <c r="AT67" s="20">
        <v>220546</v>
      </c>
      <c r="AU67" s="46"/>
      <c r="AV67" s="46"/>
      <c r="AW67" s="46"/>
      <c r="AX67" s="20">
        <v>104351</v>
      </c>
      <c r="AY67" s="20"/>
      <c r="AZ67" s="20"/>
      <c r="BA67" s="46"/>
      <c r="BB67" s="46">
        <v>187583</v>
      </c>
      <c r="BC67" s="46">
        <v>12023</v>
      </c>
      <c r="BD67" s="46">
        <v>46873</v>
      </c>
      <c r="BE67" s="46">
        <v>22775</v>
      </c>
      <c r="BF67" s="46">
        <v>23862</v>
      </c>
      <c r="BG67" s="46">
        <v>18073</v>
      </c>
      <c r="BH67" s="46">
        <v>431604</v>
      </c>
      <c r="BI67" s="59"/>
      <c r="BJ67" s="58" t="s">
        <v>163</v>
      </c>
      <c r="BK67" s="58"/>
      <c r="BL67" s="46">
        <v>498104</v>
      </c>
      <c r="BM67" s="20">
        <v>96758</v>
      </c>
      <c r="BN67" s="46">
        <v>10787</v>
      </c>
      <c r="BO67" s="46">
        <v>22135</v>
      </c>
      <c r="BP67" s="46">
        <v>3912</v>
      </c>
      <c r="BQ67" s="46">
        <v>14306</v>
      </c>
      <c r="BR67" s="20">
        <v>17255</v>
      </c>
      <c r="BS67" s="20">
        <v>12345</v>
      </c>
      <c r="BT67" s="20">
        <v>56228</v>
      </c>
      <c r="BU67" s="46">
        <v>9073</v>
      </c>
      <c r="BV67" s="46">
        <v>32519</v>
      </c>
      <c r="BW67" s="46">
        <v>48286</v>
      </c>
      <c r="BX67" s="46">
        <v>3113</v>
      </c>
      <c r="BY67" s="46">
        <v>13965</v>
      </c>
      <c r="BZ67" s="19">
        <f t="shared" si="0"/>
        <v>3159534</v>
      </c>
    </row>
    <row r="68" spans="1:78" ht="11.25" customHeight="1">
      <c r="A68" s="59"/>
      <c r="B68" s="58" t="s">
        <v>14</v>
      </c>
      <c r="C68" s="58"/>
      <c r="D68" s="20">
        <v>264480</v>
      </c>
      <c r="E68" s="20">
        <v>50565</v>
      </c>
      <c r="F68" s="20">
        <v>206116</v>
      </c>
      <c r="G68" s="20">
        <v>67363</v>
      </c>
      <c r="H68" s="20">
        <v>162856</v>
      </c>
      <c r="I68" s="20">
        <v>1069974</v>
      </c>
      <c r="J68" s="20">
        <v>0</v>
      </c>
      <c r="K68" s="20">
        <v>766911</v>
      </c>
      <c r="L68" s="20">
        <v>169264</v>
      </c>
      <c r="M68" s="20">
        <v>82542</v>
      </c>
      <c r="N68" s="20">
        <v>303772</v>
      </c>
      <c r="O68" s="46">
        <v>343130</v>
      </c>
      <c r="P68" s="20">
        <v>278164</v>
      </c>
      <c r="Q68" s="20">
        <v>410311</v>
      </c>
      <c r="R68" s="20">
        <v>15861</v>
      </c>
      <c r="S68" s="20">
        <v>10245</v>
      </c>
      <c r="T68" s="20">
        <v>114335</v>
      </c>
      <c r="U68" s="59"/>
      <c r="V68" s="58" t="s">
        <v>14</v>
      </c>
      <c r="W68" s="58"/>
      <c r="X68" s="20">
        <v>343352</v>
      </c>
      <c r="Y68" s="20">
        <v>58906</v>
      </c>
      <c r="Z68" s="20">
        <v>3409</v>
      </c>
      <c r="AA68" s="20">
        <v>769</v>
      </c>
      <c r="AB68" s="20">
        <v>7391</v>
      </c>
      <c r="AC68" s="20">
        <v>0</v>
      </c>
      <c r="AD68" s="20">
        <v>9000</v>
      </c>
      <c r="AE68" s="20">
        <v>605010</v>
      </c>
      <c r="AF68" s="20">
        <v>274872</v>
      </c>
      <c r="AG68" s="20">
        <v>180450</v>
      </c>
      <c r="AH68" s="20">
        <v>215563</v>
      </c>
      <c r="AI68" s="20">
        <v>109669</v>
      </c>
      <c r="AJ68" s="20">
        <v>78431</v>
      </c>
      <c r="AK68" s="20">
        <v>52156</v>
      </c>
      <c r="AL68" s="20">
        <v>44784</v>
      </c>
      <c r="AM68" s="20">
        <v>759241</v>
      </c>
      <c r="AN68" s="20">
        <v>147553</v>
      </c>
      <c r="AO68" s="59"/>
      <c r="AP68" s="58" t="s">
        <v>14</v>
      </c>
      <c r="AQ68" s="58"/>
      <c r="AR68" s="20">
        <v>59127</v>
      </c>
      <c r="AS68" s="46">
        <v>101664</v>
      </c>
      <c r="AT68" s="20">
        <v>1788079</v>
      </c>
      <c r="AU68" s="46"/>
      <c r="AV68" s="46"/>
      <c r="AW68" s="46"/>
      <c r="AX68" s="20">
        <v>559723</v>
      </c>
      <c r="AY68" s="20"/>
      <c r="AZ68" s="20"/>
      <c r="BA68" s="46"/>
      <c r="BB68" s="46">
        <v>1124177</v>
      </c>
      <c r="BC68" s="46">
        <v>76883</v>
      </c>
      <c r="BD68" s="46">
        <v>247232</v>
      </c>
      <c r="BE68" s="46">
        <v>84955</v>
      </c>
      <c r="BF68" s="46">
        <v>81789</v>
      </c>
      <c r="BG68" s="46">
        <v>113328</v>
      </c>
      <c r="BH68" s="46">
        <v>1591158</v>
      </c>
      <c r="BI68" s="59"/>
      <c r="BJ68" s="58" t="s">
        <v>14</v>
      </c>
      <c r="BK68" s="58"/>
      <c r="BL68" s="46">
        <v>2307940</v>
      </c>
      <c r="BM68" s="20">
        <v>476887</v>
      </c>
      <c r="BN68" s="46">
        <v>63942</v>
      </c>
      <c r="BO68" s="46">
        <v>55926</v>
      </c>
      <c r="BP68" s="46">
        <v>31633</v>
      </c>
      <c r="BQ68" s="46">
        <v>71535</v>
      </c>
      <c r="BR68" s="20">
        <v>125246</v>
      </c>
      <c r="BS68" s="20">
        <v>68638</v>
      </c>
      <c r="BT68" s="20">
        <v>326029</v>
      </c>
      <c r="BU68" s="46">
        <v>62863</v>
      </c>
      <c r="BV68" s="46">
        <v>222573</v>
      </c>
      <c r="BW68" s="46">
        <v>123130</v>
      </c>
      <c r="BX68" s="46">
        <v>35679</v>
      </c>
      <c r="BY68" s="46">
        <v>25762</v>
      </c>
      <c r="BZ68" s="19">
        <f t="shared" si="0"/>
        <v>17032343</v>
      </c>
    </row>
    <row r="69" spans="1:78" ht="11.25" customHeight="1">
      <c r="A69" s="59"/>
      <c r="B69" s="58" t="s">
        <v>13</v>
      </c>
      <c r="C69" s="58"/>
      <c r="D69" s="20">
        <v>124834</v>
      </c>
      <c r="E69" s="20">
        <v>0</v>
      </c>
      <c r="F69" s="20">
        <v>49350</v>
      </c>
      <c r="G69" s="20">
        <v>22578</v>
      </c>
      <c r="H69" s="20">
        <v>0</v>
      </c>
      <c r="I69" s="20">
        <v>136495</v>
      </c>
      <c r="J69" s="20">
        <v>0</v>
      </c>
      <c r="K69" s="20">
        <v>0</v>
      </c>
      <c r="L69" s="20">
        <v>0</v>
      </c>
      <c r="M69" s="20">
        <v>0</v>
      </c>
      <c r="N69" s="20">
        <v>11605</v>
      </c>
      <c r="O69" s="46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59"/>
      <c r="V69" s="58" t="s">
        <v>13</v>
      </c>
      <c r="W69" s="58"/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418785</v>
      </c>
      <c r="AF69" s="20">
        <v>152774</v>
      </c>
      <c r="AG69" s="20">
        <v>4806</v>
      </c>
      <c r="AH69" s="20">
        <v>142896</v>
      </c>
      <c r="AI69" s="20">
        <v>0</v>
      </c>
      <c r="AJ69" s="20">
        <v>82020</v>
      </c>
      <c r="AK69" s="20">
        <v>0</v>
      </c>
      <c r="AL69" s="20">
        <v>28226</v>
      </c>
      <c r="AM69" s="20">
        <v>0</v>
      </c>
      <c r="AN69" s="20">
        <v>0</v>
      </c>
      <c r="AO69" s="59"/>
      <c r="AP69" s="58" t="s">
        <v>13</v>
      </c>
      <c r="AQ69" s="58"/>
      <c r="AR69" s="20">
        <v>0</v>
      </c>
      <c r="AS69" s="46">
        <v>0</v>
      </c>
      <c r="AT69" s="20">
        <v>1001873</v>
      </c>
      <c r="AU69" s="46"/>
      <c r="AV69" s="46"/>
      <c r="AW69" s="46"/>
      <c r="AX69" s="20">
        <v>268862</v>
      </c>
      <c r="AY69" s="20"/>
      <c r="AZ69" s="20"/>
      <c r="BA69" s="46"/>
      <c r="BB69" s="46">
        <v>0</v>
      </c>
      <c r="BC69" s="46">
        <v>23877</v>
      </c>
      <c r="BD69" s="46">
        <v>0</v>
      </c>
      <c r="BE69" s="46">
        <v>0</v>
      </c>
      <c r="BF69" s="46">
        <v>0</v>
      </c>
      <c r="BG69" s="46">
        <v>0</v>
      </c>
      <c r="BH69" s="46">
        <v>542</v>
      </c>
      <c r="BI69" s="59"/>
      <c r="BJ69" s="58" t="s">
        <v>13</v>
      </c>
      <c r="BK69" s="58"/>
      <c r="BL69" s="46">
        <v>0</v>
      </c>
      <c r="BM69" s="20">
        <v>0</v>
      </c>
      <c r="BN69" s="46">
        <v>11346</v>
      </c>
      <c r="BO69" s="46">
        <v>0</v>
      </c>
      <c r="BP69" s="46">
        <v>0</v>
      </c>
      <c r="BQ69" s="46">
        <v>0</v>
      </c>
      <c r="BR69" s="20">
        <v>0</v>
      </c>
      <c r="BS69" s="20">
        <v>0</v>
      </c>
      <c r="BT69" s="20">
        <v>0</v>
      </c>
      <c r="BU69" s="46">
        <v>0</v>
      </c>
      <c r="BV69" s="46">
        <v>0</v>
      </c>
      <c r="BW69" s="46">
        <v>0</v>
      </c>
      <c r="BX69" s="46">
        <v>0</v>
      </c>
      <c r="BY69" s="46">
        <v>0</v>
      </c>
      <c r="BZ69" s="19">
        <f t="shared" ref="BZ69:BZ76" si="1">SUM(D69:BY69)</f>
        <v>2480869</v>
      </c>
    </row>
    <row r="70" spans="1:78" ht="11.25" customHeight="1">
      <c r="A70" s="59"/>
      <c r="B70" s="21" t="s">
        <v>12</v>
      </c>
      <c r="C70" s="21"/>
      <c r="D70" s="20">
        <v>0</v>
      </c>
      <c r="E70" s="20">
        <v>0</v>
      </c>
      <c r="F70" s="20">
        <v>0</v>
      </c>
      <c r="G70" s="20">
        <v>0</v>
      </c>
      <c r="H70" s="20">
        <v>11332</v>
      </c>
      <c r="I70" s="20">
        <v>164244</v>
      </c>
      <c r="J70" s="20">
        <v>1200</v>
      </c>
      <c r="K70" s="20">
        <v>0</v>
      </c>
      <c r="L70" s="20">
        <v>0</v>
      </c>
      <c r="M70" s="20">
        <v>0</v>
      </c>
      <c r="N70" s="20">
        <v>0</v>
      </c>
      <c r="O70" s="46">
        <v>0</v>
      </c>
      <c r="P70" s="20">
        <v>107500</v>
      </c>
      <c r="Q70" s="20">
        <v>0</v>
      </c>
      <c r="R70" s="20">
        <v>0</v>
      </c>
      <c r="S70" s="20">
        <v>0</v>
      </c>
      <c r="T70" s="20">
        <v>0</v>
      </c>
      <c r="U70" s="59"/>
      <c r="V70" s="21" t="s">
        <v>12</v>
      </c>
      <c r="W70" s="21"/>
      <c r="X70" s="20">
        <v>31854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38199</v>
      </c>
      <c r="AG70" s="20">
        <v>0</v>
      </c>
      <c r="AH70" s="20">
        <v>0</v>
      </c>
      <c r="AI70" s="20">
        <v>0</v>
      </c>
      <c r="AJ70" s="20">
        <v>18286</v>
      </c>
      <c r="AK70" s="20">
        <v>2093</v>
      </c>
      <c r="AL70" s="20">
        <v>0</v>
      </c>
      <c r="AM70" s="20">
        <v>0</v>
      </c>
      <c r="AN70" s="20">
        <v>0</v>
      </c>
      <c r="AO70" s="59"/>
      <c r="AP70" s="21" t="s">
        <v>12</v>
      </c>
      <c r="AQ70" s="21"/>
      <c r="AR70" s="20">
        <v>0</v>
      </c>
      <c r="AS70" s="46">
        <v>0</v>
      </c>
      <c r="AT70" s="20">
        <v>0</v>
      </c>
      <c r="AU70" s="46"/>
      <c r="AV70" s="46"/>
      <c r="AW70" s="46"/>
      <c r="AX70" s="20">
        <v>101416</v>
      </c>
      <c r="AY70" s="20"/>
      <c r="AZ70" s="20"/>
      <c r="BA70" s="46"/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28858</v>
      </c>
      <c r="BH70" s="46">
        <v>308917</v>
      </c>
      <c r="BI70" s="59"/>
      <c r="BJ70" s="21" t="s">
        <v>12</v>
      </c>
      <c r="BK70" s="21"/>
      <c r="BL70" s="46">
        <v>0</v>
      </c>
      <c r="BM70" s="20">
        <v>0</v>
      </c>
      <c r="BN70" s="46">
        <v>26591</v>
      </c>
      <c r="BO70" s="46">
        <v>0</v>
      </c>
      <c r="BP70" s="46">
        <v>0</v>
      </c>
      <c r="BQ70" s="46">
        <v>13211</v>
      </c>
      <c r="BR70" s="20">
        <v>5730</v>
      </c>
      <c r="BS70" s="20">
        <v>4372</v>
      </c>
      <c r="BT70" s="20">
        <v>0</v>
      </c>
      <c r="BU70" s="46">
        <v>0</v>
      </c>
      <c r="BV70" s="46">
        <v>9073</v>
      </c>
      <c r="BW70" s="46">
        <v>0</v>
      </c>
      <c r="BX70" s="46">
        <v>3618</v>
      </c>
      <c r="BY70" s="46">
        <v>0</v>
      </c>
      <c r="BZ70" s="19">
        <f t="shared" si="1"/>
        <v>876494</v>
      </c>
    </row>
    <row r="71" spans="1:78" s="16" customFormat="1" ht="11.25" customHeight="1">
      <c r="A71" s="59"/>
      <c r="B71" s="58" t="s">
        <v>165</v>
      </c>
      <c r="C71" s="58"/>
      <c r="D71" s="20">
        <v>135797</v>
      </c>
      <c r="E71" s="20">
        <v>12119</v>
      </c>
      <c r="F71" s="20">
        <v>79895</v>
      </c>
      <c r="G71" s="20">
        <v>25796</v>
      </c>
      <c r="H71" s="20">
        <v>26176</v>
      </c>
      <c r="I71" s="20">
        <v>544227</v>
      </c>
      <c r="J71" s="20">
        <v>1194</v>
      </c>
      <c r="K71" s="20">
        <v>297151</v>
      </c>
      <c r="L71" s="20">
        <v>20155</v>
      </c>
      <c r="M71" s="20">
        <v>37560</v>
      </c>
      <c r="N71" s="20">
        <v>66413</v>
      </c>
      <c r="O71" s="46">
        <v>86785</v>
      </c>
      <c r="P71" s="20">
        <v>76274</v>
      </c>
      <c r="Q71" s="20">
        <v>271754</v>
      </c>
      <c r="R71" s="20">
        <v>13928</v>
      </c>
      <c r="S71" s="20">
        <v>20311</v>
      </c>
      <c r="T71" s="20">
        <v>56631</v>
      </c>
      <c r="U71" s="59"/>
      <c r="V71" s="58" t="s">
        <v>165</v>
      </c>
      <c r="W71" s="58"/>
      <c r="X71" s="20">
        <v>26187</v>
      </c>
      <c r="Y71" s="20">
        <v>22699</v>
      </c>
      <c r="Z71" s="20">
        <v>0</v>
      </c>
      <c r="AA71" s="20">
        <v>12591</v>
      </c>
      <c r="AB71" s="20">
        <v>2098176</v>
      </c>
      <c r="AC71" s="20">
        <v>8948</v>
      </c>
      <c r="AD71" s="20">
        <v>17049</v>
      </c>
      <c r="AE71" s="20">
        <v>104890</v>
      </c>
      <c r="AF71" s="20">
        <v>59165</v>
      </c>
      <c r="AG71" s="20">
        <v>50341</v>
      </c>
      <c r="AH71" s="20">
        <v>32868</v>
      </c>
      <c r="AI71" s="20">
        <v>28970</v>
      </c>
      <c r="AJ71" s="20">
        <v>23560</v>
      </c>
      <c r="AK71" s="20">
        <v>10937</v>
      </c>
      <c r="AL71" s="20">
        <v>24480</v>
      </c>
      <c r="AM71" s="20">
        <v>714544</v>
      </c>
      <c r="AN71" s="20">
        <v>75381</v>
      </c>
      <c r="AO71" s="59"/>
      <c r="AP71" s="58" t="s">
        <v>165</v>
      </c>
      <c r="AQ71" s="58"/>
      <c r="AR71" s="20">
        <v>39936</v>
      </c>
      <c r="AS71" s="46">
        <v>14336</v>
      </c>
      <c r="AT71" s="20">
        <v>862560</v>
      </c>
      <c r="AU71" s="46"/>
      <c r="AV71" s="46"/>
      <c r="AW71" s="46"/>
      <c r="AX71" s="20">
        <v>95557</v>
      </c>
      <c r="AY71" s="20"/>
      <c r="AZ71" s="20"/>
      <c r="BA71" s="46"/>
      <c r="BB71" s="46">
        <v>278707</v>
      </c>
      <c r="BC71" s="46">
        <v>25245</v>
      </c>
      <c r="BD71" s="46">
        <v>61329</v>
      </c>
      <c r="BE71" s="46">
        <v>30275</v>
      </c>
      <c r="BF71" s="46">
        <v>20682</v>
      </c>
      <c r="BG71" s="46">
        <v>22629</v>
      </c>
      <c r="BH71" s="46">
        <v>214456</v>
      </c>
      <c r="BI71" s="59"/>
      <c r="BJ71" s="58" t="s">
        <v>165</v>
      </c>
      <c r="BK71" s="58"/>
      <c r="BL71" s="46">
        <v>1224380</v>
      </c>
      <c r="BM71" s="20">
        <v>170293</v>
      </c>
      <c r="BN71" s="46">
        <v>5983</v>
      </c>
      <c r="BO71" s="46">
        <v>24210</v>
      </c>
      <c r="BP71" s="46">
        <v>25527</v>
      </c>
      <c r="BQ71" s="46">
        <v>12481</v>
      </c>
      <c r="BR71" s="20">
        <v>7855</v>
      </c>
      <c r="BS71" s="20">
        <v>6594</v>
      </c>
      <c r="BT71" s="20">
        <v>125306</v>
      </c>
      <c r="BU71" s="46">
        <v>13871</v>
      </c>
      <c r="BV71" s="46">
        <v>18535</v>
      </c>
      <c r="BW71" s="46">
        <v>37350</v>
      </c>
      <c r="BX71" s="46">
        <v>10175</v>
      </c>
      <c r="BY71" s="46">
        <v>15215</v>
      </c>
      <c r="BZ71" s="19">
        <f t="shared" si="1"/>
        <v>8446439</v>
      </c>
    </row>
    <row r="72" spans="1:78" s="16" customFormat="1" ht="11.25" customHeight="1">
      <c r="A72" s="59"/>
      <c r="B72" s="58" t="s">
        <v>166</v>
      </c>
      <c r="C72" s="58"/>
      <c r="D72" s="18">
        <v>840329</v>
      </c>
      <c r="E72" s="18">
        <v>84852</v>
      </c>
      <c r="F72" s="18">
        <v>503712</v>
      </c>
      <c r="G72" s="18">
        <v>168234</v>
      </c>
      <c r="H72" s="18">
        <v>260042</v>
      </c>
      <c r="I72" s="18">
        <v>2535296</v>
      </c>
      <c r="J72" s="18">
        <v>14566</v>
      </c>
      <c r="K72" s="18">
        <v>1758009</v>
      </c>
      <c r="L72" s="18">
        <v>239326</v>
      </c>
      <c r="M72" s="18">
        <v>158318</v>
      </c>
      <c r="N72" s="18">
        <v>575692</v>
      </c>
      <c r="O72" s="18">
        <v>678689</v>
      </c>
      <c r="P72" s="18">
        <v>707400</v>
      </c>
      <c r="Q72" s="18">
        <v>893360</v>
      </c>
      <c r="R72" s="18">
        <v>47238</v>
      </c>
      <c r="S72" s="18">
        <v>52138</v>
      </c>
      <c r="T72" s="18">
        <v>246487</v>
      </c>
      <c r="U72" s="59"/>
      <c r="V72" s="58" t="s">
        <v>166</v>
      </c>
      <c r="W72" s="58"/>
      <c r="X72" s="18">
        <v>504487</v>
      </c>
      <c r="Y72" s="18">
        <v>127353</v>
      </c>
      <c r="Z72" s="18">
        <v>34364</v>
      </c>
      <c r="AA72" s="18">
        <v>82846</v>
      </c>
      <c r="AB72" s="18">
        <v>2784389</v>
      </c>
      <c r="AC72" s="18">
        <v>23696</v>
      </c>
      <c r="AD72" s="18">
        <v>44469</v>
      </c>
      <c r="AE72" s="18">
        <v>1484741</v>
      </c>
      <c r="AF72" s="18">
        <v>672892</v>
      </c>
      <c r="AG72" s="18">
        <v>359464</v>
      </c>
      <c r="AH72" s="18">
        <v>466554</v>
      </c>
      <c r="AI72" s="18">
        <v>207134</v>
      </c>
      <c r="AJ72" s="18">
        <v>242228</v>
      </c>
      <c r="AK72" s="18">
        <v>97538</v>
      </c>
      <c r="AL72" s="18">
        <v>130336</v>
      </c>
      <c r="AM72" s="18">
        <v>1892724</v>
      </c>
      <c r="AN72" s="18">
        <v>302717</v>
      </c>
      <c r="AO72" s="59"/>
      <c r="AP72" s="58" t="s">
        <v>166</v>
      </c>
      <c r="AQ72" s="58"/>
      <c r="AR72" s="18">
        <v>127370</v>
      </c>
      <c r="AS72" s="18">
        <v>159200</v>
      </c>
      <c r="AT72" s="18">
        <v>4508963</v>
      </c>
      <c r="AU72" s="18"/>
      <c r="AV72" s="18"/>
      <c r="AW72" s="18"/>
      <c r="AX72" s="18">
        <v>1394918</v>
      </c>
      <c r="AY72" s="18"/>
      <c r="AZ72" s="18"/>
      <c r="BA72" s="18"/>
      <c r="BB72" s="18">
        <v>1968345</v>
      </c>
      <c r="BC72" s="18">
        <v>163870</v>
      </c>
      <c r="BD72" s="18">
        <v>429029</v>
      </c>
      <c r="BE72" s="18">
        <v>176451</v>
      </c>
      <c r="BF72" s="18">
        <v>153958</v>
      </c>
      <c r="BG72" s="18">
        <v>262001</v>
      </c>
      <c r="BH72" s="18">
        <v>3394933</v>
      </c>
      <c r="BI72" s="59"/>
      <c r="BJ72" s="58" t="s">
        <v>166</v>
      </c>
      <c r="BK72" s="58"/>
      <c r="BL72" s="18">
        <v>5051715</v>
      </c>
      <c r="BM72" s="18">
        <v>1008305</v>
      </c>
      <c r="BN72" s="18">
        <v>159360</v>
      </c>
      <c r="BO72" s="18">
        <v>165084</v>
      </c>
      <c r="BP72" s="18">
        <v>90773</v>
      </c>
      <c r="BQ72" s="18">
        <v>172917</v>
      </c>
      <c r="BR72" s="18">
        <v>194604</v>
      </c>
      <c r="BS72" s="18">
        <v>127348</v>
      </c>
      <c r="BT72" s="18">
        <v>658622</v>
      </c>
      <c r="BU72" s="18">
        <v>91267</v>
      </c>
      <c r="BV72" s="18">
        <v>372947</v>
      </c>
      <c r="BW72" s="18">
        <v>250737</v>
      </c>
      <c r="BX72" s="18">
        <v>75594</v>
      </c>
      <c r="BY72" s="18">
        <v>69249</v>
      </c>
      <c r="BZ72" s="17">
        <f t="shared" si="1"/>
        <v>40449180</v>
      </c>
    </row>
    <row r="73" spans="1:78" s="16" customFormat="1" ht="11.25" customHeight="1">
      <c r="A73" s="59"/>
      <c r="B73" s="58" t="s">
        <v>11</v>
      </c>
      <c r="C73" s="58"/>
      <c r="D73" s="18">
        <v>761</v>
      </c>
      <c r="E73" s="18">
        <v>1820</v>
      </c>
      <c r="F73" s="18">
        <v>6538</v>
      </c>
      <c r="G73" s="18">
        <v>0</v>
      </c>
      <c r="H73" s="18">
        <v>0</v>
      </c>
      <c r="I73" s="18">
        <v>47904</v>
      </c>
      <c r="J73" s="18">
        <v>0</v>
      </c>
      <c r="K73" s="18">
        <v>2696</v>
      </c>
      <c r="L73" s="18">
        <v>0</v>
      </c>
      <c r="M73" s="18">
        <v>0</v>
      </c>
      <c r="N73" s="18">
        <v>4700</v>
      </c>
      <c r="O73" s="30">
        <v>0</v>
      </c>
      <c r="P73" s="18">
        <v>6947</v>
      </c>
      <c r="Q73" s="18">
        <v>5489</v>
      </c>
      <c r="R73" s="18">
        <v>0</v>
      </c>
      <c r="S73" s="18">
        <v>0</v>
      </c>
      <c r="T73" s="18">
        <v>6334</v>
      </c>
      <c r="U73" s="59"/>
      <c r="V73" s="58" t="s">
        <v>11</v>
      </c>
      <c r="W73" s="58"/>
      <c r="X73" s="18">
        <v>0</v>
      </c>
      <c r="Y73" s="18">
        <v>520</v>
      </c>
      <c r="Z73" s="18">
        <v>0</v>
      </c>
      <c r="AA73" s="18">
        <v>0</v>
      </c>
      <c r="AB73" s="18">
        <v>252</v>
      </c>
      <c r="AC73" s="18">
        <v>37024</v>
      </c>
      <c r="AD73" s="18">
        <v>0</v>
      </c>
      <c r="AE73" s="18">
        <v>0</v>
      </c>
      <c r="AF73" s="18">
        <v>0</v>
      </c>
      <c r="AG73" s="18">
        <v>775</v>
      </c>
      <c r="AH73" s="18">
        <v>2820</v>
      </c>
      <c r="AI73" s="18">
        <v>1150</v>
      </c>
      <c r="AJ73" s="18">
        <v>4140</v>
      </c>
      <c r="AK73" s="18">
        <v>0</v>
      </c>
      <c r="AL73" s="18">
        <v>0</v>
      </c>
      <c r="AM73" s="18">
        <v>25580</v>
      </c>
      <c r="AN73" s="18">
        <v>0</v>
      </c>
      <c r="AO73" s="59"/>
      <c r="AP73" s="58" t="s">
        <v>11</v>
      </c>
      <c r="AQ73" s="58"/>
      <c r="AR73" s="18">
        <v>459</v>
      </c>
      <c r="AS73" s="30">
        <v>0</v>
      </c>
      <c r="AT73" s="18">
        <v>19270</v>
      </c>
      <c r="AU73" s="30"/>
      <c r="AV73" s="30"/>
      <c r="AW73" s="30"/>
      <c r="AX73" s="18">
        <v>350</v>
      </c>
      <c r="AY73" s="18"/>
      <c r="AZ73" s="18"/>
      <c r="BA73" s="30"/>
      <c r="BB73" s="30">
        <v>2013</v>
      </c>
      <c r="BC73" s="30">
        <v>0</v>
      </c>
      <c r="BD73" s="30">
        <v>0</v>
      </c>
      <c r="BE73" s="30">
        <v>1618</v>
      </c>
      <c r="BF73" s="30">
        <v>0</v>
      </c>
      <c r="BG73" s="30">
        <v>71</v>
      </c>
      <c r="BH73" s="30">
        <v>0</v>
      </c>
      <c r="BI73" s="59"/>
      <c r="BJ73" s="58" t="s">
        <v>11</v>
      </c>
      <c r="BK73" s="58"/>
      <c r="BL73" s="30">
        <v>0</v>
      </c>
      <c r="BM73" s="18">
        <v>1920</v>
      </c>
      <c r="BN73" s="30">
        <v>0</v>
      </c>
      <c r="BO73" s="30">
        <v>1991</v>
      </c>
      <c r="BP73" s="30">
        <v>0</v>
      </c>
      <c r="BQ73" s="30">
        <v>567</v>
      </c>
      <c r="BR73" s="18">
        <v>0</v>
      </c>
      <c r="BS73" s="18">
        <v>0</v>
      </c>
      <c r="BT73" s="18">
        <v>1145</v>
      </c>
      <c r="BU73" s="30">
        <v>700</v>
      </c>
      <c r="BV73" s="30">
        <v>5582</v>
      </c>
      <c r="BW73" s="30">
        <v>1380</v>
      </c>
      <c r="BX73" s="30">
        <v>0</v>
      </c>
      <c r="BY73" s="30">
        <v>0</v>
      </c>
      <c r="BZ73" s="17">
        <f t="shared" si="1"/>
        <v>192516</v>
      </c>
    </row>
    <row r="74" spans="1:78" ht="11.25" customHeight="1">
      <c r="A74" s="59"/>
      <c r="B74" s="54" t="s">
        <v>167</v>
      </c>
      <c r="C74" s="54"/>
      <c r="D74" s="15">
        <v>841090</v>
      </c>
      <c r="E74" s="15">
        <v>86672</v>
      </c>
      <c r="F74" s="15">
        <v>510250</v>
      </c>
      <c r="G74" s="15">
        <v>168234</v>
      </c>
      <c r="H74" s="15">
        <v>260042</v>
      </c>
      <c r="I74" s="15">
        <v>2583200</v>
      </c>
      <c r="J74" s="15">
        <v>14566</v>
      </c>
      <c r="K74" s="15">
        <v>1760705</v>
      </c>
      <c r="L74" s="15">
        <v>239326</v>
      </c>
      <c r="M74" s="15">
        <v>158318</v>
      </c>
      <c r="N74" s="15">
        <v>580392</v>
      </c>
      <c r="O74" s="15">
        <v>678689</v>
      </c>
      <c r="P74" s="15">
        <v>714347</v>
      </c>
      <c r="Q74" s="15">
        <v>898849</v>
      </c>
      <c r="R74" s="15">
        <v>47238</v>
      </c>
      <c r="S74" s="15">
        <v>52138</v>
      </c>
      <c r="T74" s="15">
        <v>252821</v>
      </c>
      <c r="U74" s="59"/>
      <c r="V74" s="54" t="s">
        <v>167</v>
      </c>
      <c r="W74" s="54"/>
      <c r="X74" s="15">
        <v>504487</v>
      </c>
      <c r="Y74" s="15">
        <v>127873</v>
      </c>
      <c r="Z74" s="15">
        <v>34364</v>
      </c>
      <c r="AA74" s="15">
        <v>82846</v>
      </c>
      <c r="AB74" s="15">
        <v>2784641</v>
      </c>
      <c r="AC74" s="15">
        <v>60720</v>
      </c>
      <c r="AD74" s="15">
        <v>44469</v>
      </c>
      <c r="AE74" s="15">
        <v>1484741</v>
      </c>
      <c r="AF74" s="15">
        <v>672892</v>
      </c>
      <c r="AG74" s="15">
        <v>360239</v>
      </c>
      <c r="AH74" s="15">
        <v>469374</v>
      </c>
      <c r="AI74" s="15">
        <v>208284</v>
      </c>
      <c r="AJ74" s="15">
        <v>246368</v>
      </c>
      <c r="AK74" s="15">
        <v>97538</v>
      </c>
      <c r="AL74" s="15">
        <v>130336</v>
      </c>
      <c r="AM74" s="15">
        <v>1918304</v>
      </c>
      <c r="AN74" s="15">
        <v>302717</v>
      </c>
      <c r="AO74" s="59"/>
      <c r="AP74" s="54" t="s">
        <v>167</v>
      </c>
      <c r="AQ74" s="54"/>
      <c r="AR74" s="15">
        <v>127829</v>
      </c>
      <c r="AS74" s="15">
        <v>159200</v>
      </c>
      <c r="AT74" s="15">
        <v>4528233</v>
      </c>
      <c r="AU74" s="15"/>
      <c r="AV74" s="15"/>
      <c r="AW74" s="15"/>
      <c r="AX74" s="15">
        <v>1395268</v>
      </c>
      <c r="AY74" s="15"/>
      <c r="AZ74" s="15"/>
      <c r="BA74" s="15"/>
      <c r="BB74" s="15">
        <v>1970358</v>
      </c>
      <c r="BC74" s="15">
        <v>163870</v>
      </c>
      <c r="BD74" s="15">
        <v>429029</v>
      </c>
      <c r="BE74" s="15">
        <v>178069</v>
      </c>
      <c r="BF74" s="15">
        <v>153958</v>
      </c>
      <c r="BG74" s="15">
        <v>262072</v>
      </c>
      <c r="BH74" s="15">
        <v>3394933</v>
      </c>
      <c r="BI74" s="59"/>
      <c r="BJ74" s="54" t="s">
        <v>167</v>
      </c>
      <c r="BK74" s="54"/>
      <c r="BL74" s="15">
        <v>5051715</v>
      </c>
      <c r="BM74" s="15">
        <v>1010225</v>
      </c>
      <c r="BN74" s="15">
        <v>159360</v>
      </c>
      <c r="BO74" s="15">
        <v>167075</v>
      </c>
      <c r="BP74" s="15">
        <v>90773</v>
      </c>
      <c r="BQ74" s="15">
        <v>173484</v>
      </c>
      <c r="BR74" s="15">
        <v>194604</v>
      </c>
      <c r="BS74" s="15">
        <v>127348</v>
      </c>
      <c r="BT74" s="15">
        <v>659767</v>
      </c>
      <c r="BU74" s="15">
        <v>91967</v>
      </c>
      <c r="BV74" s="15">
        <v>378529</v>
      </c>
      <c r="BW74" s="15">
        <v>252117</v>
      </c>
      <c r="BX74" s="15">
        <v>75594</v>
      </c>
      <c r="BY74" s="15">
        <v>69249</v>
      </c>
      <c r="BZ74" s="14">
        <f t="shared" si="1"/>
        <v>40641696</v>
      </c>
    </row>
    <row r="75" spans="1:78" ht="11.25" customHeight="1">
      <c r="A75" s="55" t="s">
        <v>164</v>
      </c>
      <c r="B75" s="56"/>
      <c r="C75" s="57"/>
      <c r="D75" s="13">
        <v>21</v>
      </c>
      <c r="E75" s="13">
        <v>3</v>
      </c>
      <c r="F75" s="13">
        <v>13</v>
      </c>
      <c r="G75" s="13">
        <v>6</v>
      </c>
      <c r="H75" s="13">
        <v>4</v>
      </c>
      <c r="I75" s="13">
        <v>61</v>
      </c>
      <c r="J75" s="13">
        <v>6</v>
      </c>
      <c r="K75" s="13">
        <v>43</v>
      </c>
      <c r="L75" s="13">
        <v>9</v>
      </c>
      <c r="M75" s="13">
        <v>5</v>
      </c>
      <c r="N75" s="13">
        <v>6</v>
      </c>
      <c r="O75" s="49">
        <v>18</v>
      </c>
      <c r="P75" s="13">
        <v>19</v>
      </c>
      <c r="Q75" s="13">
        <v>16</v>
      </c>
      <c r="R75" s="13">
        <v>1</v>
      </c>
      <c r="S75" s="13">
        <v>1</v>
      </c>
      <c r="T75" s="13">
        <v>8</v>
      </c>
      <c r="U75" s="55" t="s">
        <v>164</v>
      </c>
      <c r="V75" s="56"/>
      <c r="W75" s="57"/>
      <c r="X75" s="13">
        <v>7</v>
      </c>
      <c r="Y75" s="13">
        <v>4</v>
      </c>
      <c r="Z75" s="13">
        <v>7</v>
      </c>
      <c r="AA75" s="13">
        <v>14</v>
      </c>
      <c r="AB75" s="13">
        <v>3</v>
      </c>
      <c r="AC75" s="13">
        <v>4</v>
      </c>
      <c r="AD75" s="13">
        <v>4</v>
      </c>
      <c r="AE75" s="13">
        <v>19</v>
      </c>
      <c r="AF75" s="13">
        <v>6</v>
      </c>
      <c r="AG75" s="13">
        <v>6</v>
      </c>
      <c r="AH75" s="13">
        <v>6</v>
      </c>
      <c r="AI75" s="13">
        <v>5</v>
      </c>
      <c r="AJ75" s="13">
        <v>4</v>
      </c>
      <c r="AK75" s="13">
        <v>2</v>
      </c>
      <c r="AL75" s="13">
        <v>3</v>
      </c>
      <c r="AM75" s="13">
        <v>27</v>
      </c>
      <c r="AN75" s="13">
        <v>4</v>
      </c>
      <c r="AO75" s="55" t="s">
        <v>164</v>
      </c>
      <c r="AP75" s="56"/>
      <c r="AQ75" s="57"/>
      <c r="AR75" s="13">
        <v>6</v>
      </c>
      <c r="AS75" s="49">
        <v>1</v>
      </c>
      <c r="AT75" s="11">
        <v>58</v>
      </c>
      <c r="AU75" s="11">
        <v>5</v>
      </c>
      <c r="AV75" s="11">
        <v>1</v>
      </c>
      <c r="AW75" s="11">
        <v>3</v>
      </c>
      <c r="AX75" s="13">
        <v>34</v>
      </c>
      <c r="AY75" s="13"/>
      <c r="AZ75" s="13"/>
      <c r="BA75" s="13"/>
      <c r="BB75" s="13">
        <v>21</v>
      </c>
      <c r="BC75" s="13">
        <v>2</v>
      </c>
      <c r="BD75" s="49">
        <v>17</v>
      </c>
      <c r="BE75" s="13">
        <v>3</v>
      </c>
      <c r="BF75" s="13">
        <v>3</v>
      </c>
      <c r="BG75" s="13">
        <v>8</v>
      </c>
      <c r="BH75" s="49">
        <v>54</v>
      </c>
      <c r="BI75" s="55" t="s">
        <v>164</v>
      </c>
      <c r="BJ75" s="56"/>
      <c r="BK75" s="57"/>
      <c r="BL75" s="13">
        <v>121</v>
      </c>
      <c r="BM75" s="13">
        <v>26</v>
      </c>
      <c r="BN75" s="13">
        <v>4</v>
      </c>
      <c r="BO75" s="13">
        <v>3</v>
      </c>
      <c r="BP75" s="13">
        <v>3</v>
      </c>
      <c r="BQ75" s="13">
        <v>5</v>
      </c>
      <c r="BR75" s="13">
        <v>2</v>
      </c>
      <c r="BS75" s="13">
        <v>2</v>
      </c>
      <c r="BT75" s="13">
        <v>12</v>
      </c>
      <c r="BU75" s="13">
        <v>1</v>
      </c>
      <c r="BV75" s="13">
        <v>5</v>
      </c>
      <c r="BW75" s="13">
        <v>6</v>
      </c>
      <c r="BX75" s="13">
        <v>2</v>
      </c>
      <c r="BY75" s="13">
        <v>2</v>
      </c>
      <c r="BZ75" s="9">
        <f t="shared" si="1"/>
        <v>775</v>
      </c>
    </row>
    <row r="76" spans="1:78" ht="11.25" customHeight="1">
      <c r="A76" s="53" t="s">
        <v>10</v>
      </c>
      <c r="B76" s="53"/>
      <c r="C76" s="53"/>
      <c r="D76" s="12">
        <v>19</v>
      </c>
      <c r="E76" s="12">
        <v>2</v>
      </c>
      <c r="F76" s="12">
        <v>11</v>
      </c>
      <c r="G76" s="12">
        <v>5</v>
      </c>
      <c r="H76" s="12">
        <v>4</v>
      </c>
      <c r="I76" s="12">
        <v>45</v>
      </c>
      <c r="J76" s="12">
        <v>6</v>
      </c>
      <c r="K76" s="12">
        <v>28</v>
      </c>
      <c r="L76" s="12">
        <v>5</v>
      </c>
      <c r="M76" s="12">
        <v>3</v>
      </c>
      <c r="N76" s="12">
        <v>6</v>
      </c>
      <c r="O76" s="50">
        <v>14</v>
      </c>
      <c r="P76" s="12">
        <v>19</v>
      </c>
      <c r="Q76" s="12">
        <v>13</v>
      </c>
      <c r="R76" s="12">
        <v>1</v>
      </c>
      <c r="S76" s="12">
        <v>1</v>
      </c>
      <c r="T76" s="12">
        <v>8</v>
      </c>
      <c r="U76" s="53" t="s">
        <v>10</v>
      </c>
      <c r="V76" s="53"/>
      <c r="W76" s="53"/>
      <c r="X76" s="12">
        <v>7</v>
      </c>
      <c r="Y76" s="12">
        <v>4</v>
      </c>
      <c r="Z76" s="12">
        <v>7</v>
      </c>
      <c r="AA76" s="12">
        <v>1</v>
      </c>
      <c r="AB76" s="12">
        <v>2</v>
      </c>
      <c r="AC76" s="12">
        <v>5</v>
      </c>
      <c r="AD76" s="12">
        <v>1</v>
      </c>
      <c r="AE76" s="12">
        <v>14</v>
      </c>
      <c r="AF76" s="12">
        <v>6</v>
      </c>
      <c r="AG76" s="12">
        <v>6</v>
      </c>
      <c r="AH76" s="12">
        <v>3</v>
      </c>
      <c r="AI76" s="12">
        <v>5</v>
      </c>
      <c r="AJ76" s="12">
        <v>3</v>
      </c>
      <c r="AK76" s="12">
        <v>2</v>
      </c>
      <c r="AL76" s="12">
        <v>2</v>
      </c>
      <c r="AM76" s="12">
        <v>21</v>
      </c>
      <c r="AN76" s="12">
        <v>4</v>
      </c>
      <c r="AO76" s="53" t="s">
        <v>10</v>
      </c>
      <c r="AP76" s="53"/>
      <c r="AQ76" s="53"/>
      <c r="AR76" s="12">
        <v>5</v>
      </c>
      <c r="AS76" s="50">
        <v>1</v>
      </c>
      <c r="AT76" s="11">
        <v>47</v>
      </c>
      <c r="AU76" s="11">
        <v>4</v>
      </c>
      <c r="AV76" s="11">
        <v>1</v>
      </c>
      <c r="AW76" s="11">
        <v>2</v>
      </c>
      <c r="AX76" s="12">
        <v>14</v>
      </c>
      <c r="AY76" s="12"/>
      <c r="AZ76" s="12"/>
      <c r="BA76" s="12"/>
      <c r="BB76" s="12">
        <v>21</v>
      </c>
      <c r="BC76" s="12">
        <v>2</v>
      </c>
      <c r="BD76" s="50">
        <v>9</v>
      </c>
      <c r="BE76" s="12">
        <v>3</v>
      </c>
      <c r="BF76" s="12">
        <v>3</v>
      </c>
      <c r="BG76" s="12">
        <v>4</v>
      </c>
      <c r="BH76" s="50">
        <v>27</v>
      </c>
      <c r="BI76" s="53" t="s">
        <v>10</v>
      </c>
      <c r="BJ76" s="53"/>
      <c r="BK76" s="53"/>
      <c r="BL76" s="12">
        <v>84</v>
      </c>
      <c r="BM76" s="12">
        <v>22</v>
      </c>
      <c r="BN76" s="12">
        <v>4</v>
      </c>
      <c r="BO76" s="12">
        <v>2</v>
      </c>
      <c r="BP76" s="12">
        <v>3</v>
      </c>
      <c r="BQ76" s="12">
        <v>5</v>
      </c>
      <c r="BR76" s="12">
        <v>2</v>
      </c>
      <c r="BS76" s="12">
        <v>2</v>
      </c>
      <c r="BT76" s="12">
        <v>6</v>
      </c>
      <c r="BU76" s="12">
        <v>0</v>
      </c>
      <c r="BV76" s="12">
        <v>5</v>
      </c>
      <c r="BW76" s="12">
        <v>4</v>
      </c>
      <c r="BX76" s="12">
        <v>2</v>
      </c>
      <c r="BY76" s="12">
        <v>2</v>
      </c>
      <c r="BZ76" s="9">
        <f t="shared" si="1"/>
        <v>569</v>
      </c>
    </row>
    <row r="77" spans="1:78" s="7" customFormat="1" ht="11.25" customHeight="1">
      <c r="A77" s="53" t="s">
        <v>9</v>
      </c>
      <c r="B77" s="53"/>
      <c r="C77" s="53"/>
      <c r="D77" s="12">
        <v>4870</v>
      </c>
      <c r="E77" s="12">
        <v>1750</v>
      </c>
      <c r="F77" s="12">
        <v>3346</v>
      </c>
      <c r="G77" s="12">
        <v>756</v>
      </c>
      <c r="H77" s="12">
        <v>847</v>
      </c>
      <c r="I77" s="12">
        <v>12053</v>
      </c>
      <c r="J77" s="12">
        <v>525</v>
      </c>
      <c r="K77" s="12">
        <v>10769</v>
      </c>
      <c r="L77" s="12">
        <v>2370</v>
      </c>
      <c r="M77" s="12">
        <v>1155</v>
      </c>
      <c r="N77" s="12">
        <v>3094</v>
      </c>
      <c r="O77" s="50">
        <v>5439</v>
      </c>
      <c r="P77" s="12">
        <v>7066</v>
      </c>
      <c r="Q77" s="12">
        <v>6925</v>
      </c>
      <c r="R77" s="12">
        <v>251</v>
      </c>
      <c r="S77" s="12">
        <v>154</v>
      </c>
      <c r="T77" s="12">
        <v>2298</v>
      </c>
      <c r="U77" s="53" t="s">
        <v>9</v>
      </c>
      <c r="V77" s="53"/>
      <c r="W77" s="53"/>
      <c r="X77" s="12">
        <v>2833</v>
      </c>
      <c r="Y77" s="12">
        <v>748</v>
      </c>
      <c r="Z77" s="12">
        <v>437</v>
      </c>
      <c r="AA77" s="12">
        <v>474</v>
      </c>
      <c r="AB77" s="12">
        <v>182</v>
      </c>
      <c r="AC77" s="12">
        <v>160</v>
      </c>
      <c r="AD77" s="12">
        <v>81</v>
      </c>
      <c r="AE77" s="12">
        <v>6570</v>
      </c>
      <c r="AF77" s="12">
        <v>3385</v>
      </c>
      <c r="AG77" s="12">
        <v>1993</v>
      </c>
      <c r="AH77" s="12">
        <v>2159</v>
      </c>
      <c r="AI77" s="12">
        <v>900</v>
      </c>
      <c r="AJ77" s="12">
        <v>1311</v>
      </c>
      <c r="AK77" s="12">
        <v>428</v>
      </c>
      <c r="AL77" s="12">
        <v>824</v>
      </c>
      <c r="AM77" s="12">
        <v>9444</v>
      </c>
      <c r="AN77" s="12">
        <v>1201</v>
      </c>
      <c r="AO77" s="53" t="s">
        <v>9</v>
      </c>
      <c r="AP77" s="53"/>
      <c r="AQ77" s="53"/>
      <c r="AR77" s="12">
        <v>968</v>
      </c>
      <c r="AS77" s="50">
        <v>676</v>
      </c>
      <c r="AT77" s="11">
        <v>22410</v>
      </c>
      <c r="AU77" s="11">
        <v>1414</v>
      </c>
      <c r="AV77" s="11">
        <v>405</v>
      </c>
      <c r="AW77" s="11">
        <v>1444</v>
      </c>
      <c r="AX77" s="12">
        <v>6871</v>
      </c>
      <c r="AY77" s="11">
        <v>3281</v>
      </c>
      <c r="AZ77" s="11">
        <v>1005</v>
      </c>
      <c r="BA77" s="11">
        <v>889</v>
      </c>
      <c r="BB77" s="11">
        <v>4853</v>
      </c>
      <c r="BC77" s="12">
        <v>788</v>
      </c>
      <c r="BD77" s="50">
        <v>2822</v>
      </c>
      <c r="BE77" s="12">
        <v>900</v>
      </c>
      <c r="BF77" s="12">
        <v>894</v>
      </c>
      <c r="BG77" s="12">
        <v>1540</v>
      </c>
      <c r="BH77" s="50">
        <v>19058</v>
      </c>
      <c r="BI77" s="53" t="s">
        <v>9</v>
      </c>
      <c r="BJ77" s="53"/>
      <c r="BK77" s="53"/>
      <c r="BL77" s="12">
        <v>28257</v>
      </c>
      <c r="BM77" s="12">
        <v>5125</v>
      </c>
      <c r="BN77" s="12">
        <v>508</v>
      </c>
      <c r="BO77" s="12">
        <v>1196</v>
      </c>
      <c r="BP77" s="12">
        <v>494</v>
      </c>
      <c r="BQ77" s="12">
        <v>960</v>
      </c>
      <c r="BR77" s="12">
        <v>640</v>
      </c>
      <c r="BS77" s="12">
        <v>392</v>
      </c>
      <c r="BT77" s="12">
        <v>4088</v>
      </c>
      <c r="BU77" s="12">
        <v>398</v>
      </c>
      <c r="BV77" s="12">
        <v>1830</v>
      </c>
      <c r="BW77" s="12">
        <v>1253</v>
      </c>
      <c r="BX77" s="12">
        <v>403</v>
      </c>
      <c r="BY77" s="12">
        <v>652</v>
      </c>
      <c r="BZ77" s="9">
        <f>SUM(D77:BY77)</f>
        <v>213212</v>
      </c>
    </row>
    <row r="78" spans="1:78" s="7" customFormat="1" ht="11.25" customHeight="1">
      <c r="A78" s="52" t="s">
        <v>8</v>
      </c>
      <c r="B78" s="52"/>
      <c r="C78" s="52"/>
      <c r="D78" s="8">
        <f t="shared" ref="D78:T78" si="2">+ROUND((D18-D24)/D77,2)</f>
        <v>172.55</v>
      </c>
      <c r="E78" s="8">
        <f t="shared" si="2"/>
        <v>48.49</v>
      </c>
      <c r="F78" s="8">
        <f t="shared" si="2"/>
        <v>150.54</v>
      </c>
      <c r="G78" s="8">
        <f t="shared" si="2"/>
        <v>222.53</v>
      </c>
      <c r="H78" s="8">
        <f t="shared" si="2"/>
        <v>307.02</v>
      </c>
      <c r="I78" s="8">
        <f t="shared" si="2"/>
        <v>210.35</v>
      </c>
      <c r="J78" s="8">
        <f t="shared" si="2"/>
        <v>27.74</v>
      </c>
      <c r="K78" s="8">
        <f t="shared" si="2"/>
        <v>163.25</v>
      </c>
      <c r="L78" s="8">
        <f t="shared" si="2"/>
        <v>100.98</v>
      </c>
      <c r="M78" s="8">
        <f t="shared" si="2"/>
        <v>137.07</v>
      </c>
      <c r="N78" s="8">
        <f t="shared" si="2"/>
        <v>186.07</v>
      </c>
      <c r="O78" s="8">
        <f t="shared" si="2"/>
        <v>124.78</v>
      </c>
      <c r="P78" s="8">
        <f t="shared" si="2"/>
        <v>100.11</v>
      </c>
      <c r="Q78" s="8">
        <f t="shared" si="2"/>
        <v>129.01</v>
      </c>
      <c r="R78" s="8">
        <f t="shared" si="2"/>
        <v>188.2</v>
      </c>
      <c r="S78" s="8">
        <f t="shared" si="2"/>
        <v>338.56</v>
      </c>
      <c r="T78" s="8">
        <f t="shared" si="2"/>
        <v>107.26</v>
      </c>
      <c r="U78" s="52" t="s">
        <v>8</v>
      </c>
      <c r="V78" s="52"/>
      <c r="W78" s="52"/>
      <c r="X78" s="8">
        <f t="shared" ref="X78:AN78" si="3">+ROUND((X18-X24)/X77,2)</f>
        <v>178.08</v>
      </c>
      <c r="Y78" s="8">
        <f t="shared" si="3"/>
        <v>170.26</v>
      </c>
      <c r="Z78" s="8">
        <f t="shared" si="3"/>
        <v>78.64</v>
      </c>
      <c r="AA78" s="8">
        <f t="shared" si="3"/>
        <v>174.78</v>
      </c>
      <c r="AB78" s="8">
        <f t="shared" si="3"/>
        <v>15298.84</v>
      </c>
      <c r="AC78" s="8">
        <f t="shared" si="3"/>
        <v>148.1</v>
      </c>
      <c r="AD78" s="8">
        <f t="shared" si="3"/>
        <v>549</v>
      </c>
      <c r="AE78" s="8">
        <f t="shared" si="3"/>
        <v>225.99</v>
      </c>
      <c r="AF78" s="8">
        <f t="shared" si="3"/>
        <v>198.79</v>
      </c>
      <c r="AG78" s="8">
        <f t="shared" si="3"/>
        <v>180.36</v>
      </c>
      <c r="AH78" s="8">
        <f t="shared" si="3"/>
        <v>216.1</v>
      </c>
      <c r="AI78" s="8">
        <f t="shared" si="3"/>
        <v>230.15</v>
      </c>
      <c r="AJ78" s="8">
        <f t="shared" si="3"/>
        <v>184.77</v>
      </c>
      <c r="AK78" s="8">
        <f t="shared" si="3"/>
        <v>227.89</v>
      </c>
      <c r="AL78" s="8">
        <f t="shared" si="3"/>
        <v>158.16999999999999</v>
      </c>
      <c r="AM78" s="8">
        <f t="shared" si="3"/>
        <v>200.42</v>
      </c>
      <c r="AN78" s="8">
        <f t="shared" si="3"/>
        <v>252.05</v>
      </c>
      <c r="AO78" s="52" t="s">
        <v>8</v>
      </c>
      <c r="AP78" s="52"/>
      <c r="AQ78" s="52"/>
      <c r="AR78" s="8">
        <f>+ROUND((AR18-AR24)/AR77,2)</f>
        <v>131.58000000000001</v>
      </c>
      <c r="AS78" s="8">
        <f>+ROUND((AS18-AS24)/AS77,2)</f>
        <v>235.5</v>
      </c>
      <c r="AT78" s="8">
        <f>+ROUND((AT18-AT24)/(AT77+AU77+AV77+AW77),2)</f>
        <v>175.63</v>
      </c>
      <c r="AU78" s="8"/>
      <c r="AV78" s="8"/>
      <c r="AW78" s="8"/>
      <c r="AX78" s="8">
        <f>+ROUND((AX18-AX24)/AX77,2)</f>
        <v>203.02</v>
      </c>
      <c r="AY78" s="8"/>
      <c r="AZ78" s="8"/>
      <c r="BA78" s="8"/>
      <c r="BB78" s="8">
        <f>+ROUND((BB18-BB24)/(AY77+AZ77+BA77+BB77),2)</f>
        <v>196.28</v>
      </c>
      <c r="BC78" s="8">
        <f t="shared" ref="BC78:BH78" si="4">+ROUND((BC18-BC24)/BC77,2)</f>
        <v>207.96</v>
      </c>
      <c r="BD78" s="8">
        <f t="shared" si="4"/>
        <v>152.03</v>
      </c>
      <c r="BE78" s="8">
        <f t="shared" si="4"/>
        <v>196.06</v>
      </c>
      <c r="BF78" s="8">
        <f t="shared" si="4"/>
        <v>172.21</v>
      </c>
      <c r="BG78" s="8">
        <f t="shared" si="4"/>
        <v>170.13</v>
      </c>
      <c r="BH78" s="8">
        <f t="shared" si="4"/>
        <v>178.14</v>
      </c>
      <c r="BI78" s="52" t="s">
        <v>8</v>
      </c>
      <c r="BJ78" s="52"/>
      <c r="BK78" s="52"/>
      <c r="BL78" s="8">
        <f t="shared" ref="BL78:BZ78" si="5">+ROUND((BL18-BL24)/BL77,2)</f>
        <v>178.78</v>
      </c>
      <c r="BM78" s="8">
        <f t="shared" si="5"/>
        <v>196.74</v>
      </c>
      <c r="BN78" s="8">
        <f t="shared" si="5"/>
        <v>313.7</v>
      </c>
      <c r="BO78" s="8">
        <f t="shared" si="5"/>
        <v>138.03</v>
      </c>
      <c r="BP78" s="8">
        <f t="shared" si="5"/>
        <v>183.75</v>
      </c>
      <c r="BQ78" s="8">
        <f t="shared" si="5"/>
        <v>180.12</v>
      </c>
      <c r="BR78" s="8">
        <f t="shared" si="5"/>
        <v>304.07</v>
      </c>
      <c r="BS78" s="8">
        <f t="shared" si="5"/>
        <v>324.87</v>
      </c>
      <c r="BT78" s="8">
        <f t="shared" si="5"/>
        <v>161.11000000000001</v>
      </c>
      <c r="BU78" s="8">
        <f t="shared" si="5"/>
        <v>229.31</v>
      </c>
      <c r="BV78" s="8">
        <f t="shared" si="5"/>
        <v>203.8</v>
      </c>
      <c r="BW78" s="8">
        <f t="shared" si="5"/>
        <v>200.11</v>
      </c>
      <c r="BX78" s="8">
        <f t="shared" si="5"/>
        <v>187.58</v>
      </c>
      <c r="BY78" s="8">
        <f t="shared" si="5"/>
        <v>106.21</v>
      </c>
      <c r="BZ78" s="5">
        <f t="shared" si="5"/>
        <v>189.71</v>
      </c>
    </row>
    <row r="79" spans="1:78" s="7" customFormat="1" ht="11.25" customHeight="1">
      <c r="A79" s="52" t="s">
        <v>7</v>
      </c>
      <c r="B79" s="52"/>
      <c r="C79" s="52"/>
      <c r="D79" s="8">
        <f t="shared" ref="D79:T79" si="6">+ROUND((D18-D24-D15)/D77,2)</f>
        <v>159.44</v>
      </c>
      <c r="E79" s="8">
        <f t="shared" si="6"/>
        <v>48.27</v>
      </c>
      <c r="F79" s="8">
        <f t="shared" si="6"/>
        <v>129.84</v>
      </c>
      <c r="G79" s="8">
        <f t="shared" si="6"/>
        <v>196.55</v>
      </c>
      <c r="H79" s="8">
        <f t="shared" si="6"/>
        <v>264.55</v>
      </c>
      <c r="I79" s="8">
        <f t="shared" si="6"/>
        <v>186.24</v>
      </c>
      <c r="J79" s="8">
        <f t="shared" si="6"/>
        <v>27.74</v>
      </c>
      <c r="K79" s="8">
        <f t="shared" si="6"/>
        <v>140.62</v>
      </c>
      <c r="L79" s="8">
        <f t="shared" si="6"/>
        <v>78.290000000000006</v>
      </c>
      <c r="M79" s="8">
        <f t="shared" si="6"/>
        <v>114.37</v>
      </c>
      <c r="N79" s="8">
        <f t="shared" si="6"/>
        <v>166.55</v>
      </c>
      <c r="O79" s="8">
        <f t="shared" si="6"/>
        <v>109.5</v>
      </c>
      <c r="P79" s="8">
        <f t="shared" si="6"/>
        <v>91.24</v>
      </c>
      <c r="Q79" s="8">
        <f t="shared" si="6"/>
        <v>108.81</v>
      </c>
      <c r="R79" s="8">
        <f t="shared" si="6"/>
        <v>183.59</v>
      </c>
      <c r="S79" s="8">
        <f t="shared" si="6"/>
        <v>334.21</v>
      </c>
      <c r="T79" s="8">
        <f t="shared" si="6"/>
        <v>103.99</v>
      </c>
      <c r="U79" s="52" t="s">
        <v>7</v>
      </c>
      <c r="V79" s="52"/>
      <c r="W79" s="52"/>
      <c r="X79" s="8">
        <f t="shared" ref="X79:AN79" si="7">+ROUND((X18-X24-X15)/X77,2)</f>
        <v>129.79</v>
      </c>
      <c r="Y79" s="8">
        <f t="shared" si="7"/>
        <v>120</v>
      </c>
      <c r="Z79" s="8">
        <f t="shared" si="7"/>
        <v>78.64</v>
      </c>
      <c r="AA79" s="8">
        <f t="shared" si="7"/>
        <v>174.78</v>
      </c>
      <c r="AB79" s="8">
        <f t="shared" si="7"/>
        <v>15298.84</v>
      </c>
      <c r="AC79" s="8">
        <f t="shared" si="7"/>
        <v>148.1</v>
      </c>
      <c r="AD79" s="8">
        <f t="shared" si="7"/>
        <v>549</v>
      </c>
      <c r="AE79" s="8">
        <f t="shared" si="7"/>
        <v>189.48</v>
      </c>
      <c r="AF79" s="8">
        <f t="shared" si="7"/>
        <v>175.19</v>
      </c>
      <c r="AG79" s="8">
        <f t="shared" si="7"/>
        <v>147.19999999999999</v>
      </c>
      <c r="AH79" s="8">
        <f t="shared" si="7"/>
        <v>180.3</v>
      </c>
      <c r="AI79" s="8">
        <f t="shared" si="7"/>
        <v>207.66</v>
      </c>
      <c r="AJ79" s="8">
        <f t="shared" si="7"/>
        <v>155.66999999999999</v>
      </c>
      <c r="AK79" s="8">
        <f t="shared" si="7"/>
        <v>137.96</v>
      </c>
      <c r="AL79" s="8">
        <f t="shared" si="7"/>
        <v>147.55000000000001</v>
      </c>
      <c r="AM79" s="8">
        <f t="shared" si="7"/>
        <v>176.62</v>
      </c>
      <c r="AN79" s="8">
        <f t="shared" si="7"/>
        <v>227.4</v>
      </c>
      <c r="AO79" s="52" t="s">
        <v>7</v>
      </c>
      <c r="AP79" s="52"/>
      <c r="AQ79" s="52"/>
      <c r="AR79" s="8">
        <f>+ROUND((AR18-AR24-AR15)/AR77,2)</f>
        <v>99.02</v>
      </c>
      <c r="AS79" s="8">
        <f>+ROUND((AS18-AS24-AS15)/AS77,2)</f>
        <v>191.64</v>
      </c>
      <c r="AT79" s="8">
        <f>+ROUND((AT18-AT24-AT15)/(AT77+AU77+AV77+AW77),2)</f>
        <v>149.24</v>
      </c>
      <c r="AU79" s="8"/>
      <c r="AV79" s="8"/>
      <c r="AW79" s="8"/>
      <c r="AX79" s="8">
        <f>+ROUND((AX18-AX24-AX15)/AX77,2)</f>
        <v>181.21</v>
      </c>
      <c r="AY79" s="8"/>
      <c r="AZ79" s="8"/>
      <c r="BA79" s="8"/>
      <c r="BB79" s="8">
        <f>+ROUND((BB18-BB24-BB15)/(AY77+AZ77+BA77+BB77),2)</f>
        <v>165.03</v>
      </c>
      <c r="BC79" s="8">
        <f t="shared" ref="BC79:BH79" si="8">+ROUND((BC18-BC24-BC15)/BC77,2)</f>
        <v>195.14</v>
      </c>
      <c r="BD79" s="8">
        <f t="shared" si="8"/>
        <v>130.66</v>
      </c>
      <c r="BE79" s="8">
        <f t="shared" si="8"/>
        <v>165.5</v>
      </c>
      <c r="BF79" s="8">
        <f t="shared" si="8"/>
        <v>151.87</v>
      </c>
      <c r="BG79" s="8">
        <f t="shared" si="8"/>
        <v>148.91999999999999</v>
      </c>
      <c r="BH79" s="8">
        <f t="shared" si="8"/>
        <v>153.86000000000001</v>
      </c>
      <c r="BI79" s="52" t="s">
        <v>7</v>
      </c>
      <c r="BJ79" s="52"/>
      <c r="BK79" s="52"/>
      <c r="BL79" s="8">
        <f t="shared" ref="BL79:BZ79" si="9">+ROUND((BL18-BL24-BL15)/BL77,2)</f>
        <v>162.49</v>
      </c>
      <c r="BM79" s="8">
        <f t="shared" si="9"/>
        <v>171.11</v>
      </c>
      <c r="BN79" s="8">
        <f t="shared" si="9"/>
        <v>222.22</v>
      </c>
      <c r="BO79" s="8">
        <f t="shared" si="9"/>
        <v>128.66</v>
      </c>
      <c r="BP79" s="8">
        <f t="shared" si="9"/>
        <v>165.19</v>
      </c>
      <c r="BQ79" s="8">
        <f t="shared" si="9"/>
        <v>179.56</v>
      </c>
      <c r="BR79" s="8">
        <f t="shared" si="9"/>
        <v>240.76</v>
      </c>
      <c r="BS79" s="8">
        <f t="shared" si="9"/>
        <v>281.69</v>
      </c>
      <c r="BT79" s="8">
        <f t="shared" si="9"/>
        <v>138.55000000000001</v>
      </c>
      <c r="BU79" s="8">
        <f t="shared" si="9"/>
        <v>207.51</v>
      </c>
      <c r="BV79" s="8">
        <f t="shared" si="9"/>
        <v>162.63999999999999</v>
      </c>
      <c r="BW79" s="8">
        <f t="shared" si="9"/>
        <v>175.86</v>
      </c>
      <c r="BX79" s="8">
        <f t="shared" si="9"/>
        <v>152.41</v>
      </c>
      <c r="BY79" s="8">
        <f t="shared" si="9"/>
        <v>106.21</v>
      </c>
      <c r="BZ79" s="5">
        <f t="shared" si="9"/>
        <v>166.7</v>
      </c>
    </row>
    <row r="80" spans="1:78" s="3" customFormat="1" ht="11.25" customHeight="1">
      <c r="A80" s="52" t="s">
        <v>6</v>
      </c>
      <c r="B80" s="52"/>
      <c r="C80" s="52"/>
      <c r="D80" s="6">
        <f t="shared" ref="D80:T80" si="10">+ROUND(D8/D77,2)</f>
        <v>174.33</v>
      </c>
      <c r="E80" s="6">
        <f t="shared" si="10"/>
        <v>45.88</v>
      </c>
      <c r="F80" s="6">
        <f t="shared" si="10"/>
        <v>167.2</v>
      </c>
      <c r="G80" s="6">
        <f t="shared" si="10"/>
        <v>199.24</v>
      </c>
      <c r="H80" s="6">
        <f t="shared" si="10"/>
        <v>272.95</v>
      </c>
      <c r="I80" s="6">
        <f t="shared" si="10"/>
        <v>222.55</v>
      </c>
      <c r="J80" s="6">
        <f t="shared" si="10"/>
        <v>83.92</v>
      </c>
      <c r="K80" s="6">
        <f t="shared" si="10"/>
        <v>152.51</v>
      </c>
      <c r="L80" s="6">
        <f t="shared" si="10"/>
        <v>150.56</v>
      </c>
      <c r="M80" s="6">
        <f t="shared" si="10"/>
        <v>152.76</v>
      </c>
      <c r="N80" s="6">
        <f t="shared" si="10"/>
        <v>197.99</v>
      </c>
      <c r="O80" s="6">
        <f t="shared" si="10"/>
        <v>139.04</v>
      </c>
      <c r="P80" s="6">
        <f t="shared" si="10"/>
        <v>117.45</v>
      </c>
      <c r="Q80" s="6">
        <f t="shared" si="10"/>
        <v>153</v>
      </c>
      <c r="R80" s="6">
        <f t="shared" si="10"/>
        <v>231.92</v>
      </c>
      <c r="S80" s="6">
        <f t="shared" si="10"/>
        <v>161.21</v>
      </c>
      <c r="T80" s="6">
        <f t="shared" si="10"/>
        <v>96.05</v>
      </c>
      <c r="U80" s="52" t="s">
        <v>6</v>
      </c>
      <c r="V80" s="52"/>
      <c r="W80" s="52"/>
      <c r="X80" s="6">
        <f t="shared" ref="X80:AN80" si="11">+ROUND(X8/X77,2)</f>
        <v>158.88</v>
      </c>
      <c r="Y80" s="6">
        <f t="shared" si="11"/>
        <v>167.73</v>
      </c>
      <c r="Z80" s="6">
        <f t="shared" si="11"/>
        <v>133.16</v>
      </c>
      <c r="AA80" s="6">
        <f t="shared" si="11"/>
        <v>177.23</v>
      </c>
      <c r="AB80" s="6">
        <f t="shared" si="11"/>
        <v>348.65</v>
      </c>
      <c r="AC80" s="6">
        <f t="shared" si="11"/>
        <v>568.83000000000004</v>
      </c>
      <c r="AD80" s="6">
        <f t="shared" si="11"/>
        <v>477.02</v>
      </c>
      <c r="AE80" s="6">
        <f t="shared" si="11"/>
        <v>197.27</v>
      </c>
      <c r="AF80" s="6">
        <f t="shared" si="11"/>
        <v>193.25</v>
      </c>
      <c r="AG80" s="6">
        <f t="shared" si="11"/>
        <v>160.61000000000001</v>
      </c>
      <c r="AH80" s="6">
        <f t="shared" si="11"/>
        <v>175.57</v>
      </c>
      <c r="AI80" s="6">
        <f t="shared" si="11"/>
        <v>209.17</v>
      </c>
      <c r="AJ80" s="6">
        <f t="shared" si="11"/>
        <v>172.88</v>
      </c>
      <c r="AK80" s="6">
        <f t="shared" si="11"/>
        <v>186.51</v>
      </c>
      <c r="AL80" s="6">
        <f t="shared" si="11"/>
        <v>161.08000000000001</v>
      </c>
      <c r="AM80" s="6">
        <f t="shared" si="11"/>
        <v>154.9</v>
      </c>
      <c r="AN80" s="6">
        <f t="shared" si="11"/>
        <v>192.55</v>
      </c>
      <c r="AO80" s="52" t="s">
        <v>6</v>
      </c>
      <c r="AP80" s="52"/>
      <c r="AQ80" s="52"/>
      <c r="AR80" s="6">
        <f>+ROUND(AR8/AR77,2)</f>
        <v>194.8</v>
      </c>
      <c r="AS80" s="6">
        <f>+ROUND(AS8/AS77,2)</f>
        <v>218.53</v>
      </c>
      <c r="AT80" s="6">
        <f>+ROUND(AT8/(AT77+AU77+AV77+AW77),2)</f>
        <v>162.63</v>
      </c>
      <c r="AU80" s="6"/>
      <c r="AV80" s="6"/>
      <c r="AW80" s="6"/>
      <c r="AX80" s="6">
        <f>+ROUND(AX8/AX77,2)</f>
        <v>187.89</v>
      </c>
      <c r="AY80" s="6"/>
      <c r="AZ80" s="6"/>
      <c r="BA80" s="6"/>
      <c r="BB80" s="6">
        <f>+ROUND(BB8/(AY77+AZ77+BA77+BB77),2)</f>
        <v>174.74</v>
      </c>
      <c r="BC80" s="6">
        <f t="shared" ref="BC80:BH80" si="12">+ROUND(BC8/BC77,2)</f>
        <v>229.65</v>
      </c>
      <c r="BD80" s="6">
        <f t="shared" si="12"/>
        <v>149.36000000000001</v>
      </c>
      <c r="BE80" s="6">
        <f t="shared" si="12"/>
        <v>221.23</v>
      </c>
      <c r="BF80" s="6">
        <f t="shared" si="12"/>
        <v>177.03</v>
      </c>
      <c r="BG80" s="6">
        <f t="shared" si="12"/>
        <v>166.29</v>
      </c>
      <c r="BH80" s="6">
        <f t="shared" si="12"/>
        <v>171.32</v>
      </c>
      <c r="BI80" s="52" t="s">
        <v>6</v>
      </c>
      <c r="BJ80" s="52"/>
      <c r="BK80" s="52"/>
      <c r="BL80" s="6">
        <f t="shared" ref="BL80:BZ80" si="13">+ROUND(BL8/BL77,2)</f>
        <v>199.84</v>
      </c>
      <c r="BM80" s="6">
        <f t="shared" si="13"/>
        <v>197.78</v>
      </c>
      <c r="BN80" s="6">
        <f t="shared" si="13"/>
        <v>233.25</v>
      </c>
      <c r="BO80" s="6">
        <f t="shared" si="13"/>
        <v>160.9</v>
      </c>
      <c r="BP80" s="6">
        <f t="shared" si="13"/>
        <v>136.69999999999999</v>
      </c>
      <c r="BQ80" s="6">
        <f t="shared" si="13"/>
        <v>163.51</v>
      </c>
      <c r="BR80" s="6">
        <f t="shared" si="13"/>
        <v>206.6</v>
      </c>
      <c r="BS80" s="6">
        <f t="shared" si="13"/>
        <v>186.98</v>
      </c>
      <c r="BT80" s="6">
        <f t="shared" si="13"/>
        <v>178.75</v>
      </c>
      <c r="BU80" s="6">
        <f t="shared" si="13"/>
        <v>172.76</v>
      </c>
      <c r="BV80" s="6">
        <f t="shared" si="13"/>
        <v>215.38</v>
      </c>
      <c r="BW80" s="6">
        <f t="shared" si="13"/>
        <v>209.49</v>
      </c>
      <c r="BX80" s="6">
        <f t="shared" si="13"/>
        <v>207.18</v>
      </c>
      <c r="BY80" s="6">
        <f t="shared" si="13"/>
        <v>125</v>
      </c>
      <c r="BZ80" s="5">
        <f t="shared" si="13"/>
        <v>174.82</v>
      </c>
    </row>
    <row r="81" spans="1:78" s="3" customFormat="1" ht="11.25" customHeight="1">
      <c r="A81" s="4"/>
      <c r="B81" s="51"/>
      <c r="F81" s="3" t="s">
        <v>5</v>
      </c>
      <c r="H81" s="3" t="s">
        <v>4</v>
      </c>
      <c r="T81" s="4"/>
      <c r="U81" s="4"/>
      <c r="AN81" s="4"/>
      <c r="AO81" s="4"/>
      <c r="AY81" s="3" t="s">
        <v>3</v>
      </c>
      <c r="AZ81" s="3" t="s">
        <v>2</v>
      </c>
      <c r="BH81" s="4" t="s">
        <v>1</v>
      </c>
      <c r="BI81" s="4"/>
      <c r="BZ81" s="3" t="s">
        <v>0</v>
      </c>
    </row>
    <row r="82" spans="1:78" ht="11.25" customHeight="1"/>
    <row r="83" spans="1:78" ht="11.25" customHeight="1"/>
    <row r="84" spans="1:78" ht="11.25" customHeight="1"/>
    <row r="85" spans="1:78" ht="11.25" customHeight="1"/>
    <row r="86" spans="1:78" ht="11.25" customHeight="1"/>
  </sheetData>
  <mergeCells count="254">
    <mergeCell ref="S2:T2"/>
    <mergeCell ref="A3:C3"/>
    <mergeCell ref="D3:I3"/>
    <mergeCell ref="K3:N3"/>
    <mergeCell ref="O3:T3"/>
    <mergeCell ref="U3:W3"/>
    <mergeCell ref="BL3:BQ3"/>
    <mergeCell ref="BR3:BS3"/>
    <mergeCell ref="BT3:BY3"/>
    <mergeCell ref="BZ3:BZ5"/>
    <mergeCell ref="X3:AC3"/>
    <mergeCell ref="AE3:AL3"/>
    <mergeCell ref="AM3:AN3"/>
    <mergeCell ref="AO3:AQ3"/>
    <mergeCell ref="AT3:AW3"/>
    <mergeCell ref="AX3:BC3"/>
    <mergeCell ref="A4:C4"/>
    <mergeCell ref="U4:W4"/>
    <mergeCell ref="AO4:AQ4"/>
    <mergeCell ref="BI4:BK4"/>
    <mergeCell ref="A5:C5"/>
    <mergeCell ref="U5:W5"/>
    <mergeCell ref="AO5:AQ5"/>
    <mergeCell ref="BI5:BK5"/>
    <mergeCell ref="BD3:BG3"/>
    <mergeCell ref="BI3:BK3"/>
    <mergeCell ref="AP8:AQ8"/>
    <mergeCell ref="BJ8:BK8"/>
    <mergeCell ref="A6:A38"/>
    <mergeCell ref="B6:C6"/>
    <mergeCell ref="U6:U38"/>
    <mergeCell ref="V6:W6"/>
    <mergeCell ref="AO6:AO38"/>
    <mergeCell ref="AP6:AQ6"/>
    <mergeCell ref="B9:C9"/>
    <mergeCell ref="V9:W9"/>
    <mergeCell ref="AP9:AQ9"/>
    <mergeCell ref="B12:C12"/>
    <mergeCell ref="V12:W12"/>
    <mergeCell ref="AP12:AQ12"/>
    <mergeCell ref="BJ12:BK12"/>
    <mergeCell ref="B13:C13"/>
    <mergeCell ref="V13:W13"/>
    <mergeCell ref="AP13:AQ13"/>
    <mergeCell ref="BJ13:BK13"/>
    <mergeCell ref="BJ9:BK9"/>
    <mergeCell ref="B10:C10"/>
    <mergeCell ref="V10:W10"/>
    <mergeCell ref="AP10:AQ10"/>
    <mergeCell ref="BJ10:BK10"/>
    <mergeCell ref="B11:C11"/>
    <mergeCell ref="V11:W11"/>
    <mergeCell ref="AP11:AQ11"/>
    <mergeCell ref="BJ11:BK11"/>
    <mergeCell ref="BI6:BI38"/>
    <mergeCell ref="BJ6:BK6"/>
    <mergeCell ref="B7:C7"/>
    <mergeCell ref="V7:W7"/>
    <mergeCell ref="AP7:AQ7"/>
    <mergeCell ref="BJ7:BK7"/>
    <mergeCell ref="B8:C8"/>
    <mergeCell ref="V8:W8"/>
    <mergeCell ref="B17:C17"/>
    <mergeCell ref="V17:W17"/>
    <mergeCell ref="AP17:AQ17"/>
    <mergeCell ref="BJ17:BK17"/>
    <mergeCell ref="B18:C18"/>
    <mergeCell ref="V18:W18"/>
    <mergeCell ref="AP18:AQ18"/>
    <mergeCell ref="BJ18:BK18"/>
    <mergeCell ref="B14:C14"/>
    <mergeCell ref="V14:W14"/>
    <mergeCell ref="AP14:AQ14"/>
    <mergeCell ref="BJ14:BK14"/>
    <mergeCell ref="B16:C16"/>
    <mergeCell ref="V16:W16"/>
    <mergeCell ref="AP16:AQ16"/>
    <mergeCell ref="BJ16:BK16"/>
    <mergeCell ref="B21:C21"/>
    <mergeCell ref="V21:W21"/>
    <mergeCell ref="AP21:AQ21"/>
    <mergeCell ref="BJ21:BK21"/>
    <mergeCell ref="B22:C22"/>
    <mergeCell ref="V22:W22"/>
    <mergeCell ref="AP22:AQ22"/>
    <mergeCell ref="BJ22:BK22"/>
    <mergeCell ref="B19:C19"/>
    <mergeCell ref="V19:W19"/>
    <mergeCell ref="AP19:AQ19"/>
    <mergeCell ref="BJ19:BK19"/>
    <mergeCell ref="B20:C20"/>
    <mergeCell ref="V20:W20"/>
    <mergeCell ref="AP20:AQ20"/>
    <mergeCell ref="BJ20:BK20"/>
    <mergeCell ref="B25:C25"/>
    <mergeCell ref="V25:W25"/>
    <mergeCell ref="AP25:AQ25"/>
    <mergeCell ref="BJ25:BK25"/>
    <mergeCell ref="B26:C26"/>
    <mergeCell ref="V26:W26"/>
    <mergeCell ref="AP26:AQ26"/>
    <mergeCell ref="BJ26:BK26"/>
    <mergeCell ref="B23:C23"/>
    <mergeCell ref="V23:W23"/>
    <mergeCell ref="AP23:AQ23"/>
    <mergeCell ref="BJ23:BK23"/>
    <mergeCell ref="B24:C24"/>
    <mergeCell ref="V24:W24"/>
    <mergeCell ref="AP24:AQ24"/>
    <mergeCell ref="BJ24:BK24"/>
    <mergeCell ref="B29:C29"/>
    <mergeCell ref="V29:W29"/>
    <mergeCell ref="AP29:AQ29"/>
    <mergeCell ref="BJ29:BK29"/>
    <mergeCell ref="B30:C30"/>
    <mergeCell ref="V30:W30"/>
    <mergeCell ref="AP30:AQ30"/>
    <mergeCell ref="BJ30:BK30"/>
    <mergeCell ref="B27:C27"/>
    <mergeCell ref="V27:W27"/>
    <mergeCell ref="AP27:AQ27"/>
    <mergeCell ref="BJ27:BK27"/>
    <mergeCell ref="B28:C28"/>
    <mergeCell ref="V28:W28"/>
    <mergeCell ref="AP28:AQ28"/>
    <mergeCell ref="BJ28:BK28"/>
    <mergeCell ref="B33:C33"/>
    <mergeCell ref="V33:W33"/>
    <mergeCell ref="AP33:AQ33"/>
    <mergeCell ref="BJ33:BK33"/>
    <mergeCell ref="B34:C34"/>
    <mergeCell ref="V34:W34"/>
    <mergeCell ref="AP34:AQ34"/>
    <mergeCell ref="BJ34:BK34"/>
    <mergeCell ref="B31:C31"/>
    <mergeCell ref="V31:W31"/>
    <mergeCell ref="AP31:AQ31"/>
    <mergeCell ref="BJ31:BK31"/>
    <mergeCell ref="B32:C32"/>
    <mergeCell ref="V32:W32"/>
    <mergeCell ref="AP32:AQ32"/>
    <mergeCell ref="BJ32:BK32"/>
    <mergeCell ref="BJ37:BK37"/>
    <mergeCell ref="B38:C38"/>
    <mergeCell ref="V38:W38"/>
    <mergeCell ref="AP38:AQ38"/>
    <mergeCell ref="BJ38:BK38"/>
    <mergeCell ref="B35:C35"/>
    <mergeCell ref="V35:W35"/>
    <mergeCell ref="AP35:AQ35"/>
    <mergeCell ref="BJ35:BK35"/>
    <mergeCell ref="B36:C36"/>
    <mergeCell ref="V36:W36"/>
    <mergeCell ref="AP36:AQ36"/>
    <mergeCell ref="BJ36:BK36"/>
    <mergeCell ref="A39:A60"/>
    <mergeCell ref="B39:B53"/>
    <mergeCell ref="U39:U60"/>
    <mergeCell ref="V39:V53"/>
    <mergeCell ref="AO39:AO60"/>
    <mergeCell ref="AP39:AP53"/>
    <mergeCell ref="B37:C37"/>
    <mergeCell ref="V37:W37"/>
    <mergeCell ref="AP37:AQ37"/>
    <mergeCell ref="BI39:BI60"/>
    <mergeCell ref="BJ39:BJ53"/>
    <mergeCell ref="B54:B59"/>
    <mergeCell ref="V54:V59"/>
    <mergeCell ref="AP54:AP59"/>
    <mergeCell ref="BJ54:BJ59"/>
    <mergeCell ref="B60:C60"/>
    <mergeCell ref="V60:W60"/>
    <mergeCell ref="AP60:AQ60"/>
    <mergeCell ref="BJ60:BK60"/>
    <mergeCell ref="AP63:AQ63"/>
    <mergeCell ref="BJ63:BK63"/>
    <mergeCell ref="A61:A74"/>
    <mergeCell ref="B61:C61"/>
    <mergeCell ref="U61:U74"/>
    <mergeCell ref="V61:W61"/>
    <mergeCell ref="AO61:AO74"/>
    <mergeCell ref="AP61:AQ61"/>
    <mergeCell ref="B64:C64"/>
    <mergeCell ref="V64:W64"/>
    <mergeCell ref="AP64:AQ64"/>
    <mergeCell ref="B67:C67"/>
    <mergeCell ref="V67:W67"/>
    <mergeCell ref="AP67:AQ67"/>
    <mergeCell ref="BJ67:BK67"/>
    <mergeCell ref="B68:C68"/>
    <mergeCell ref="V68:W68"/>
    <mergeCell ref="AP68:AQ68"/>
    <mergeCell ref="BJ68:BK68"/>
    <mergeCell ref="BJ64:BK64"/>
    <mergeCell ref="B65:C65"/>
    <mergeCell ref="V65:W65"/>
    <mergeCell ref="AP65:AQ65"/>
    <mergeCell ref="BJ65:BK65"/>
    <mergeCell ref="B66:C66"/>
    <mergeCell ref="V66:W66"/>
    <mergeCell ref="AP66:AQ66"/>
    <mergeCell ref="BJ66:BK66"/>
    <mergeCell ref="BI61:BI74"/>
    <mergeCell ref="BJ61:BK61"/>
    <mergeCell ref="B62:C62"/>
    <mergeCell ref="V62:W62"/>
    <mergeCell ref="AP62:AQ62"/>
    <mergeCell ref="BJ62:BK62"/>
    <mergeCell ref="B63:C63"/>
    <mergeCell ref="V63:W63"/>
    <mergeCell ref="B72:C72"/>
    <mergeCell ref="V72:W72"/>
    <mergeCell ref="AP72:AQ72"/>
    <mergeCell ref="BJ72:BK72"/>
    <mergeCell ref="B73:C73"/>
    <mergeCell ref="V73:W73"/>
    <mergeCell ref="AP73:AQ73"/>
    <mergeCell ref="BJ73:BK73"/>
    <mergeCell ref="B69:C69"/>
    <mergeCell ref="V69:W69"/>
    <mergeCell ref="AP69:AQ69"/>
    <mergeCell ref="BJ69:BK69"/>
    <mergeCell ref="B71:C71"/>
    <mergeCell ref="V71:W71"/>
    <mergeCell ref="AP71:AQ71"/>
    <mergeCell ref="BJ71:BK71"/>
    <mergeCell ref="A76:C76"/>
    <mergeCell ref="U76:W76"/>
    <mergeCell ref="AO76:AQ76"/>
    <mergeCell ref="BI76:BK76"/>
    <mergeCell ref="A77:C77"/>
    <mergeCell ref="U77:W77"/>
    <mergeCell ref="AO77:AQ77"/>
    <mergeCell ref="BI77:BK77"/>
    <mergeCell ref="B74:C74"/>
    <mergeCell ref="V74:W74"/>
    <mergeCell ref="AP74:AQ74"/>
    <mergeCell ref="BJ74:BK74"/>
    <mergeCell ref="A75:C75"/>
    <mergeCell ref="U75:W75"/>
    <mergeCell ref="AO75:AQ75"/>
    <mergeCell ref="BI75:BK75"/>
    <mergeCell ref="A80:C80"/>
    <mergeCell ref="U80:W80"/>
    <mergeCell ref="AO80:AQ80"/>
    <mergeCell ref="BI80:BK80"/>
    <mergeCell ref="A78:C78"/>
    <mergeCell ref="U78:W78"/>
    <mergeCell ref="AO78:AQ78"/>
    <mergeCell ref="BI78:BK78"/>
    <mergeCell ref="A79:C79"/>
    <mergeCell ref="U79:W79"/>
    <mergeCell ref="AO79:AQ79"/>
    <mergeCell ref="BI79:BK79"/>
  </mergeCells>
  <phoneticPr fontId="3"/>
  <pageMargins left="0.74" right="0.17" top="0.19685039370078741" bottom="0.39370078740157483" header="0.51181102362204722" footer="0.4"/>
  <pageSetup paperSize="9" scale="95" pageOrder="overThenDown" orientation="portrait" r:id="rId1"/>
  <headerFooter alignWithMargins="0"/>
  <colBreaks count="7" manualBreakCount="7">
    <brk id="9" max="79" man="1"/>
    <brk id="20" max="1048575" man="1"/>
    <brk id="29" max="79" man="1"/>
    <brk id="40" max="1048575" man="1"/>
    <brk id="49" max="79" man="1"/>
    <brk id="60" max="1048575" man="1"/>
    <brk id="6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27-20</vt:lpstr>
      <vt:lpstr>'27-20'!Export</vt:lpstr>
      <vt:lpstr>'27-20'!Export_5</vt:lpstr>
      <vt:lpstr>'27-20'!Export_6</vt:lpstr>
      <vt:lpstr>'27-20'!Export_7</vt:lpstr>
      <vt:lpstr>'27-20'!Print_Area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2017-06-07T08:25:21Z</cp:lastPrinted>
  <dcterms:created xsi:type="dcterms:W3CDTF">2017-03-07T10:39:23Z</dcterms:created>
  <dcterms:modified xsi:type="dcterms:W3CDTF">2017-06-07T08:25:23Z</dcterms:modified>
</cp:coreProperties>
</file>