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4" sheetId="2" r:id="rId1"/>
  </sheets>
  <definedNames>
    <definedName name="_xlnm.Print_Area" localSheetId="0">'27-14'!$A$1:$M$51</definedName>
    <definedName name="_xlnm.Print_Titles" localSheetId="0">'27-14'!$1:$6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J43" i="2"/>
  <c r="I43" i="2"/>
  <c r="H43" i="2"/>
  <c r="G43" i="2"/>
  <c r="F43" i="2"/>
  <c r="E43" i="2"/>
  <c r="D43" i="2"/>
  <c r="K42" i="2"/>
  <c r="M42" i="2" s="1"/>
  <c r="K41" i="2"/>
  <c r="M41" i="2" s="1"/>
  <c r="K40" i="2"/>
  <c r="K39" i="2"/>
  <c r="M39" i="2" s="1"/>
  <c r="L37" i="2"/>
  <c r="J37" i="2"/>
  <c r="I37" i="2"/>
  <c r="H37" i="2"/>
  <c r="G37" i="2"/>
  <c r="F37" i="2"/>
  <c r="E37" i="2"/>
  <c r="D37" i="2"/>
  <c r="K36" i="2"/>
  <c r="M36" i="2" s="1"/>
  <c r="K35" i="2"/>
  <c r="M35" i="2" s="1"/>
  <c r="K34" i="2"/>
  <c r="M34" i="2" s="1"/>
  <c r="K33" i="2"/>
  <c r="M33" i="2" s="1"/>
  <c r="K32" i="2"/>
  <c r="K37" i="2" s="1"/>
  <c r="L30" i="2"/>
  <c r="J30" i="2"/>
  <c r="I30" i="2"/>
  <c r="H30" i="2"/>
  <c r="G30" i="2"/>
  <c r="F30" i="2"/>
  <c r="E30" i="2"/>
  <c r="D30" i="2"/>
  <c r="K29" i="2"/>
  <c r="K30" i="2" s="1"/>
  <c r="L27" i="2"/>
  <c r="J27" i="2"/>
  <c r="I27" i="2"/>
  <c r="H27" i="2"/>
  <c r="G27" i="2"/>
  <c r="F27" i="2"/>
  <c r="E27" i="2"/>
  <c r="D27" i="2"/>
  <c r="K26" i="2"/>
  <c r="K27" i="2" s="1"/>
  <c r="L24" i="2"/>
  <c r="J24" i="2"/>
  <c r="I24" i="2"/>
  <c r="H24" i="2"/>
  <c r="G24" i="2"/>
  <c r="F24" i="2"/>
  <c r="E24" i="2"/>
  <c r="D24" i="2"/>
  <c r="K23" i="2"/>
  <c r="K24" i="2" s="1"/>
  <c r="L21" i="2"/>
  <c r="J21" i="2"/>
  <c r="I21" i="2"/>
  <c r="H21" i="2"/>
  <c r="H51" i="2" s="1"/>
  <c r="G21" i="2"/>
  <c r="F21" i="2"/>
  <c r="E21" i="2"/>
  <c r="D21" i="2"/>
  <c r="D5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K21" i="2" s="1"/>
  <c r="L13" i="2"/>
  <c r="J13" i="2"/>
  <c r="I13" i="2"/>
  <c r="H13" i="2"/>
  <c r="G13" i="2"/>
  <c r="F13" i="2"/>
  <c r="E13" i="2"/>
  <c r="D13" i="2"/>
  <c r="K12" i="2"/>
  <c r="K13" i="2" s="1"/>
  <c r="L10" i="2"/>
  <c r="J10" i="2"/>
  <c r="J51" i="2" s="1"/>
  <c r="I10" i="2"/>
  <c r="H10" i="2"/>
  <c r="G10" i="2"/>
  <c r="F10" i="2"/>
  <c r="E10" i="2"/>
  <c r="D10" i="2"/>
  <c r="K9" i="2"/>
  <c r="M9" i="2" s="1"/>
  <c r="K8" i="2"/>
  <c r="M8" i="2" s="1"/>
  <c r="K7" i="2"/>
  <c r="K10" i="2" s="1"/>
  <c r="M49" i="2"/>
  <c r="L49" i="2"/>
  <c r="K49" i="2"/>
  <c r="J49" i="2"/>
  <c r="I49" i="2"/>
  <c r="H49" i="2"/>
  <c r="G49" i="2"/>
  <c r="F49" i="2"/>
  <c r="E49" i="2"/>
  <c r="D49" i="2"/>
  <c r="M46" i="2"/>
  <c r="L46" i="2"/>
  <c r="K46" i="2"/>
  <c r="J46" i="2"/>
  <c r="I46" i="2"/>
  <c r="H46" i="2"/>
  <c r="G46" i="2"/>
  <c r="F46" i="2"/>
  <c r="E46" i="2"/>
  <c r="D46" i="2"/>
  <c r="K43" i="2" l="1"/>
  <c r="F51" i="2"/>
  <c r="M7" i="2"/>
  <c r="M10" i="2" s="1"/>
  <c r="M12" i="2"/>
  <c r="M13" i="2" s="1"/>
  <c r="M15" i="2"/>
  <c r="M21" i="2" s="1"/>
  <c r="M40" i="2"/>
  <c r="M43" i="2" s="1"/>
  <c r="M23" i="2"/>
  <c r="M24" i="2" s="1"/>
  <c r="M26" i="2"/>
  <c r="M27" i="2" s="1"/>
  <c r="M29" i="2"/>
  <c r="M30" i="2" s="1"/>
  <c r="M32" i="2"/>
  <c r="M37" i="2" s="1"/>
  <c r="K51" i="2"/>
  <c r="E51" i="2"/>
  <c r="I51" i="2"/>
  <c r="G51" i="2"/>
  <c r="L51" i="2"/>
  <c r="M51" i="2" l="1"/>
</calcChain>
</file>

<file path=xl/sharedStrings.xml><?xml version="1.0" encoding="utf-8"?>
<sst xmlns="http://schemas.openxmlformats.org/spreadsheetml/2006/main" count="60" uniqueCount="50">
  <si>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</si>
  <si>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</si>
  <si>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北信</t>
    <rPh sb="0" eb="2">
      <t>ホクシン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</si>
  <si>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</si>
  <si>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</si>
  <si>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</si>
  <si>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</si>
  <si>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</si>
  <si>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</si>
  <si>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</si>
  <si>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安曇野市（豊科三郷）</t>
    <rPh sb="0" eb="3">
      <t>アズミノ</t>
    </rPh>
    <rPh sb="3" eb="4">
      <t>シ</t>
    </rPh>
    <rPh sb="5" eb="7">
      <t>トヨシナ</t>
    </rPh>
    <rPh sb="7" eb="9">
      <t>ミサト</t>
    </rPh>
    <phoneticPr fontId="4"/>
  </si>
  <si>
    <t>安曇野市（堀金地区）</t>
    <rPh sb="0" eb="2">
      <t>アヅミ</t>
    </rPh>
    <rPh sb="2" eb="3">
      <t>ノ</t>
    </rPh>
    <rPh sb="3" eb="4">
      <t>シ</t>
    </rPh>
    <rPh sb="5" eb="7">
      <t>ホリガネ</t>
    </rPh>
    <rPh sb="7" eb="9">
      <t>チク</t>
    </rPh>
    <phoneticPr fontId="4"/>
  </si>
  <si>
    <t>安曇野市（明科地区）</t>
    <rPh sb="0" eb="2">
      <t>アヅミ</t>
    </rPh>
    <rPh sb="2" eb="3">
      <t>ノ</t>
    </rPh>
    <rPh sb="3" eb="4">
      <t>シ</t>
    </rPh>
    <rPh sb="5" eb="7">
      <t>アカシナ</t>
    </rPh>
    <rPh sb="7" eb="9">
      <t>チク</t>
    </rPh>
    <phoneticPr fontId="4"/>
  </si>
  <si>
    <t>安曇野市（穂高地区）</t>
    <rPh sb="0" eb="2">
      <t>アヅミ</t>
    </rPh>
    <rPh sb="2" eb="3">
      <t>ノ</t>
    </rPh>
    <rPh sb="3" eb="4">
      <t>シ</t>
    </rPh>
    <rPh sb="5" eb="7">
      <t>ホタカ</t>
    </rPh>
    <rPh sb="7" eb="9">
      <t>チク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</si>
  <si>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</si>
  <si>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</si>
  <si>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松川町</t>
    <rPh sb="0" eb="3">
      <t>マツカワマチ</t>
    </rPh>
    <phoneticPr fontId="4"/>
  </si>
  <si>
    <t>下伊那</t>
    <rPh sb="0" eb="3">
      <t>シモイナ</t>
    </rPh>
    <phoneticPr fontId="4"/>
  </si>
  <si>
    <t>箕輪町</t>
    <rPh sb="0" eb="3">
      <t>ミノワマチ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</si>
  <si>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</si>
  <si>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</si>
  <si>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</si>
  <si>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</si>
  <si>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</si>
  <si>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</si>
  <si>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諏訪市</t>
    <rPh sb="0" eb="3">
      <t>スワシ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</si>
  <si>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</si>
  <si>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</si>
  <si>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上小</t>
    <rPh sb="0" eb="1">
      <t>ウエ</t>
    </rPh>
    <rPh sb="1" eb="2">
      <t>コ</t>
    </rPh>
    <phoneticPr fontId="4"/>
  </si>
  <si>
    <t>㈱八ヶ岳高原ロッジ</t>
    <rPh sb="1" eb="4">
      <t>ヤツガタケ</t>
    </rPh>
    <rPh sb="4" eb="6">
      <t>コウゲン</t>
    </rPh>
    <phoneticPr fontId="4"/>
  </si>
  <si>
    <t>立科町</t>
    <rPh sb="0" eb="3">
      <t>タテシナマチ</t>
    </rPh>
    <phoneticPr fontId="4"/>
  </si>
  <si>
    <t>軽井沢町</t>
    <rPh sb="0" eb="4">
      <t>カルイザワマチ</t>
    </rPh>
    <phoneticPr fontId="4"/>
  </si>
  <si>
    <t>佐久</t>
    <rPh sb="0" eb="2">
      <t>サク</t>
    </rPh>
    <phoneticPr fontId="4"/>
  </si>
  <si>
    <t>共用栓・公共栓</t>
    <rPh sb="4" eb="6">
      <t>コウキョウ</t>
    </rPh>
    <rPh sb="6" eb="7">
      <t>セン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</si>
  <si>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</si>
  <si>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</si>
  <si>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１４．用途別有収水量（上水道）</t>
    <rPh sb="3" eb="5">
      <t>ヨウト</t>
    </rPh>
    <rPh sb="5" eb="6">
      <t>ベツ</t>
    </rPh>
    <rPh sb="6" eb="7">
      <t>ユウ</t>
    </rPh>
    <rPh sb="7" eb="8">
      <t>シュウ</t>
    </rPh>
    <rPh sb="8" eb="10">
      <t>スイリョウ</t>
    </rPh>
    <rPh sb="11" eb="12">
      <t>ジョウ</t>
    </rPh>
    <rPh sb="12" eb="14">
      <t>スイドウ</t>
    </rPh>
    <phoneticPr fontId="4"/>
  </si>
  <si>
    <t>番号</t>
    <rPh sb="0" eb="2">
      <t>バンゴウ</t>
    </rPh>
    <phoneticPr fontId="4"/>
  </si>
  <si>
    <r>
      <t>用途別年間有収水量（千m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</si>
  <si>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専用栓</t>
    <phoneticPr fontId="4"/>
  </si>
  <si>
    <t>計</t>
    <phoneticPr fontId="4"/>
  </si>
  <si>
    <t>家庭用</t>
    <phoneticPr fontId="4"/>
  </si>
  <si>
    <t>営業用</t>
    <phoneticPr fontId="4"/>
  </si>
  <si>
    <t>工場用</t>
    <phoneticPr fontId="4"/>
  </si>
  <si>
    <t>官公署・学校用</t>
    <phoneticPr fontId="4"/>
  </si>
  <si>
    <t>公衆浴場用</t>
    <phoneticPr fontId="4"/>
  </si>
  <si>
    <t>その他</t>
    <phoneticPr fontId="4"/>
  </si>
  <si>
    <t>計</t>
    <phoneticPr fontId="4"/>
  </si>
  <si>
    <t>一般</t>
    <phoneticPr fontId="4"/>
  </si>
  <si>
    <t>集合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</si>
</sst>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38" fontId="2" fillId="2" borderId="1" xfId="1" applyFont="1" applyFill="1" applyBorder="1" applyProtection="1">
      <alignment vertical="center"/>
    </xf>
    <xf numFmtId="38" fontId="2" fillId="2" borderId="2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4" xfId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Font="1" applyFill="1" applyBorder="1" applyProtection="1">
      <alignment vertical="center"/>
    </xf>
    <xf numFmtId="38" fontId="2" fillId="0" borderId="8" xfId="1" applyFont="1" applyBorder="1" applyProtection="1">
      <alignment vertical="center"/>
    </xf>
    <xf numFmtId="38" fontId="2" fillId="0" borderId="9" xfId="1" applyFont="1" applyBorder="1" applyProtection="1">
      <alignment vertical="center"/>
    </xf>
    <xf numFmtId="38" fontId="2" fillId="4" borderId="0" xfId="1" applyFont="1" applyFill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8" xfId="1" applyFont="1" applyFill="1" applyBorder="1" applyProtection="1">
      <alignment vertical="center"/>
    </xf>
    <xf numFmtId="38" fontId="2" fillId="4" borderId="9" xfId="1" applyFont="1" applyFill="1" applyBorder="1" applyProtection="1">
      <alignment vertical="center"/>
    </xf>
    <xf numFmtId="38" fontId="2" fillId="0" borderId="0" xfId="1" applyFont="1" applyFill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38" fontId="6" fillId="0" borderId="0" xfId="1" applyFont="1" applyProtection="1">
      <alignment vertical="center"/>
    </xf>
    <xf numFmtId="38" fontId="2" fillId="3" borderId="14" xfId="1" applyFont="1" applyFill="1" applyBorder="1" applyProtection="1">
      <alignment vertical="center"/>
    </xf>
    <xf numFmtId="38" fontId="2" fillId="3" borderId="15" xfId="1" applyFont="1" applyFill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38" fontId="2" fillId="2" borderId="1" xfId="1" applyFont="1" applyFill="1" applyBorder="1" applyAlignment="1" applyProtection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view="pageBreakPreview" zoomScaleNormal="100" zoomScaleSheetLayoutView="100" workbookViewId="0">
      <pane xSplit="3" ySplit="6" topLeftCell="D46" activePane="bottomRight" state="frozen"/>
      <selection pane="topRight" activeCell="D1" sqref="D1"/>
      <selection pane="bottomLeft" activeCell="A7" sqref="A7"/>
      <selection pane="bottomRight" activeCell="G49" sqref="G49:G50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13" width="6.125" style="1" customWidth="1"/>
    <col min="14" max="256" width="9" style="1"/>
    <col min="257" max="257" width="5.625" style="1" customWidth="1"/>
    <col min="258" max="258" width="3" style="1" customWidth="1"/>
    <col min="259" max="259" width="15.375" style="1" customWidth="1"/>
    <col min="260" max="269" width="6.125" style="1" customWidth="1"/>
    <col min="270" max="512" width="9" style="1"/>
    <col min="513" max="513" width="5.625" style="1" customWidth="1"/>
    <col min="514" max="514" width="3" style="1" customWidth="1"/>
    <col min="515" max="515" width="15.375" style="1" customWidth="1"/>
    <col min="516" max="525" width="6.125" style="1" customWidth="1"/>
    <col min="526" max="768" width="9" style="1"/>
    <col min="769" max="769" width="5.625" style="1" customWidth="1"/>
    <col min="770" max="770" width="3" style="1" customWidth="1"/>
    <col min="771" max="771" width="15.375" style="1" customWidth="1"/>
    <col min="772" max="781" width="6.125" style="1" customWidth="1"/>
    <col min="782" max="1024" width="9" style="1"/>
    <col min="1025" max="1025" width="5.625" style="1" customWidth="1"/>
    <col min="1026" max="1026" width="3" style="1" customWidth="1"/>
    <col min="1027" max="1027" width="15.375" style="1" customWidth="1"/>
    <col min="1028" max="1037" width="6.125" style="1" customWidth="1"/>
    <col min="1038" max="1280" width="9" style="1"/>
    <col min="1281" max="1281" width="5.625" style="1" customWidth="1"/>
    <col min="1282" max="1282" width="3" style="1" customWidth="1"/>
    <col min="1283" max="1283" width="15.375" style="1" customWidth="1"/>
    <col min="1284" max="1293" width="6.125" style="1" customWidth="1"/>
    <col min="1294" max="1536" width="9" style="1"/>
    <col min="1537" max="1537" width="5.625" style="1" customWidth="1"/>
    <col min="1538" max="1538" width="3" style="1" customWidth="1"/>
    <col min="1539" max="1539" width="15.375" style="1" customWidth="1"/>
    <col min="1540" max="1549" width="6.125" style="1" customWidth="1"/>
    <col min="1550" max="1792" width="9" style="1"/>
    <col min="1793" max="1793" width="5.625" style="1" customWidth="1"/>
    <col min="1794" max="1794" width="3" style="1" customWidth="1"/>
    <col min="1795" max="1795" width="15.375" style="1" customWidth="1"/>
    <col min="1796" max="1805" width="6.125" style="1" customWidth="1"/>
    <col min="1806" max="2048" width="9" style="1"/>
    <col min="2049" max="2049" width="5.625" style="1" customWidth="1"/>
    <col min="2050" max="2050" width="3" style="1" customWidth="1"/>
    <col min="2051" max="2051" width="15.375" style="1" customWidth="1"/>
    <col min="2052" max="2061" width="6.125" style="1" customWidth="1"/>
    <col min="2062" max="2304" width="9" style="1"/>
    <col min="2305" max="2305" width="5.625" style="1" customWidth="1"/>
    <col min="2306" max="2306" width="3" style="1" customWidth="1"/>
    <col min="2307" max="2307" width="15.375" style="1" customWidth="1"/>
    <col min="2308" max="2317" width="6.125" style="1" customWidth="1"/>
    <col min="2318" max="2560" width="9" style="1"/>
    <col min="2561" max="2561" width="5.625" style="1" customWidth="1"/>
    <col min="2562" max="2562" width="3" style="1" customWidth="1"/>
    <col min="2563" max="2563" width="15.375" style="1" customWidth="1"/>
    <col min="2564" max="2573" width="6.125" style="1" customWidth="1"/>
    <col min="2574" max="2816" width="9" style="1"/>
    <col min="2817" max="2817" width="5.625" style="1" customWidth="1"/>
    <col min="2818" max="2818" width="3" style="1" customWidth="1"/>
    <col min="2819" max="2819" width="15.375" style="1" customWidth="1"/>
    <col min="2820" max="2829" width="6.125" style="1" customWidth="1"/>
    <col min="2830" max="3072" width="9" style="1"/>
    <col min="3073" max="3073" width="5.625" style="1" customWidth="1"/>
    <col min="3074" max="3074" width="3" style="1" customWidth="1"/>
    <col min="3075" max="3075" width="15.375" style="1" customWidth="1"/>
    <col min="3076" max="3085" width="6.125" style="1" customWidth="1"/>
    <col min="3086" max="3328" width="9" style="1"/>
    <col min="3329" max="3329" width="5.625" style="1" customWidth="1"/>
    <col min="3330" max="3330" width="3" style="1" customWidth="1"/>
    <col min="3331" max="3331" width="15.375" style="1" customWidth="1"/>
    <col min="3332" max="3341" width="6.125" style="1" customWidth="1"/>
    <col min="3342" max="3584" width="9" style="1"/>
    <col min="3585" max="3585" width="5.625" style="1" customWidth="1"/>
    <col min="3586" max="3586" width="3" style="1" customWidth="1"/>
    <col min="3587" max="3587" width="15.375" style="1" customWidth="1"/>
    <col min="3588" max="3597" width="6.125" style="1" customWidth="1"/>
    <col min="3598" max="3840" width="9" style="1"/>
    <col min="3841" max="3841" width="5.625" style="1" customWidth="1"/>
    <col min="3842" max="3842" width="3" style="1" customWidth="1"/>
    <col min="3843" max="3843" width="15.375" style="1" customWidth="1"/>
    <col min="3844" max="3853" width="6.125" style="1" customWidth="1"/>
    <col min="3854" max="4096" width="9" style="1"/>
    <col min="4097" max="4097" width="5.625" style="1" customWidth="1"/>
    <col min="4098" max="4098" width="3" style="1" customWidth="1"/>
    <col min="4099" max="4099" width="15.375" style="1" customWidth="1"/>
    <col min="4100" max="4109" width="6.125" style="1" customWidth="1"/>
    <col min="4110" max="4352" width="9" style="1"/>
    <col min="4353" max="4353" width="5.625" style="1" customWidth="1"/>
    <col min="4354" max="4354" width="3" style="1" customWidth="1"/>
    <col min="4355" max="4355" width="15.375" style="1" customWidth="1"/>
    <col min="4356" max="4365" width="6.125" style="1" customWidth="1"/>
    <col min="4366" max="4608" width="9" style="1"/>
    <col min="4609" max="4609" width="5.625" style="1" customWidth="1"/>
    <col min="4610" max="4610" width="3" style="1" customWidth="1"/>
    <col min="4611" max="4611" width="15.375" style="1" customWidth="1"/>
    <col min="4612" max="4621" width="6.125" style="1" customWidth="1"/>
    <col min="4622" max="4864" width="9" style="1"/>
    <col min="4865" max="4865" width="5.625" style="1" customWidth="1"/>
    <col min="4866" max="4866" width="3" style="1" customWidth="1"/>
    <col min="4867" max="4867" width="15.375" style="1" customWidth="1"/>
    <col min="4868" max="4877" width="6.125" style="1" customWidth="1"/>
    <col min="4878" max="5120" width="9" style="1"/>
    <col min="5121" max="5121" width="5.625" style="1" customWidth="1"/>
    <col min="5122" max="5122" width="3" style="1" customWidth="1"/>
    <col min="5123" max="5123" width="15.375" style="1" customWidth="1"/>
    <col min="5124" max="5133" width="6.125" style="1" customWidth="1"/>
    <col min="5134" max="5376" width="9" style="1"/>
    <col min="5377" max="5377" width="5.625" style="1" customWidth="1"/>
    <col min="5378" max="5378" width="3" style="1" customWidth="1"/>
    <col min="5379" max="5379" width="15.375" style="1" customWidth="1"/>
    <col min="5380" max="5389" width="6.125" style="1" customWidth="1"/>
    <col min="5390" max="5632" width="9" style="1"/>
    <col min="5633" max="5633" width="5.625" style="1" customWidth="1"/>
    <col min="5634" max="5634" width="3" style="1" customWidth="1"/>
    <col min="5635" max="5635" width="15.375" style="1" customWidth="1"/>
    <col min="5636" max="5645" width="6.125" style="1" customWidth="1"/>
    <col min="5646" max="5888" width="9" style="1"/>
    <col min="5889" max="5889" width="5.625" style="1" customWidth="1"/>
    <col min="5890" max="5890" width="3" style="1" customWidth="1"/>
    <col min="5891" max="5891" width="15.375" style="1" customWidth="1"/>
    <col min="5892" max="5901" width="6.125" style="1" customWidth="1"/>
    <col min="5902" max="6144" width="9" style="1"/>
    <col min="6145" max="6145" width="5.625" style="1" customWidth="1"/>
    <col min="6146" max="6146" width="3" style="1" customWidth="1"/>
    <col min="6147" max="6147" width="15.375" style="1" customWidth="1"/>
    <col min="6148" max="6157" width="6.125" style="1" customWidth="1"/>
    <col min="6158" max="6400" width="9" style="1"/>
    <col min="6401" max="6401" width="5.625" style="1" customWidth="1"/>
    <col min="6402" max="6402" width="3" style="1" customWidth="1"/>
    <col min="6403" max="6403" width="15.375" style="1" customWidth="1"/>
    <col min="6404" max="6413" width="6.125" style="1" customWidth="1"/>
    <col min="6414" max="6656" width="9" style="1"/>
    <col min="6657" max="6657" width="5.625" style="1" customWidth="1"/>
    <col min="6658" max="6658" width="3" style="1" customWidth="1"/>
    <col min="6659" max="6659" width="15.375" style="1" customWidth="1"/>
    <col min="6660" max="6669" width="6.125" style="1" customWidth="1"/>
    <col min="6670" max="6912" width="9" style="1"/>
    <col min="6913" max="6913" width="5.625" style="1" customWidth="1"/>
    <col min="6914" max="6914" width="3" style="1" customWidth="1"/>
    <col min="6915" max="6915" width="15.375" style="1" customWidth="1"/>
    <col min="6916" max="6925" width="6.125" style="1" customWidth="1"/>
    <col min="6926" max="7168" width="9" style="1"/>
    <col min="7169" max="7169" width="5.625" style="1" customWidth="1"/>
    <col min="7170" max="7170" width="3" style="1" customWidth="1"/>
    <col min="7171" max="7171" width="15.375" style="1" customWidth="1"/>
    <col min="7172" max="7181" width="6.125" style="1" customWidth="1"/>
    <col min="7182" max="7424" width="9" style="1"/>
    <col min="7425" max="7425" width="5.625" style="1" customWidth="1"/>
    <col min="7426" max="7426" width="3" style="1" customWidth="1"/>
    <col min="7427" max="7427" width="15.375" style="1" customWidth="1"/>
    <col min="7428" max="7437" width="6.125" style="1" customWidth="1"/>
    <col min="7438" max="7680" width="9" style="1"/>
    <col min="7681" max="7681" width="5.625" style="1" customWidth="1"/>
    <col min="7682" max="7682" width="3" style="1" customWidth="1"/>
    <col min="7683" max="7683" width="15.375" style="1" customWidth="1"/>
    <col min="7684" max="7693" width="6.125" style="1" customWidth="1"/>
    <col min="7694" max="7936" width="9" style="1"/>
    <col min="7937" max="7937" width="5.625" style="1" customWidth="1"/>
    <col min="7938" max="7938" width="3" style="1" customWidth="1"/>
    <col min="7939" max="7939" width="15.375" style="1" customWidth="1"/>
    <col min="7940" max="7949" width="6.125" style="1" customWidth="1"/>
    <col min="7950" max="8192" width="9" style="1"/>
    <col min="8193" max="8193" width="5.625" style="1" customWidth="1"/>
    <col min="8194" max="8194" width="3" style="1" customWidth="1"/>
    <col min="8195" max="8195" width="15.375" style="1" customWidth="1"/>
    <col min="8196" max="8205" width="6.125" style="1" customWidth="1"/>
    <col min="8206" max="8448" width="9" style="1"/>
    <col min="8449" max="8449" width="5.625" style="1" customWidth="1"/>
    <col min="8450" max="8450" width="3" style="1" customWidth="1"/>
    <col min="8451" max="8451" width="15.375" style="1" customWidth="1"/>
    <col min="8452" max="8461" width="6.125" style="1" customWidth="1"/>
    <col min="8462" max="8704" width="9" style="1"/>
    <col min="8705" max="8705" width="5.625" style="1" customWidth="1"/>
    <col min="8706" max="8706" width="3" style="1" customWidth="1"/>
    <col min="8707" max="8707" width="15.375" style="1" customWidth="1"/>
    <col min="8708" max="8717" width="6.125" style="1" customWidth="1"/>
    <col min="8718" max="8960" width="9" style="1"/>
    <col min="8961" max="8961" width="5.625" style="1" customWidth="1"/>
    <col min="8962" max="8962" width="3" style="1" customWidth="1"/>
    <col min="8963" max="8963" width="15.375" style="1" customWidth="1"/>
    <col min="8964" max="8973" width="6.125" style="1" customWidth="1"/>
    <col min="8974" max="9216" width="9" style="1"/>
    <col min="9217" max="9217" width="5.625" style="1" customWidth="1"/>
    <col min="9218" max="9218" width="3" style="1" customWidth="1"/>
    <col min="9219" max="9219" width="15.375" style="1" customWidth="1"/>
    <col min="9220" max="9229" width="6.125" style="1" customWidth="1"/>
    <col min="9230" max="9472" width="9" style="1"/>
    <col min="9473" max="9473" width="5.625" style="1" customWidth="1"/>
    <col min="9474" max="9474" width="3" style="1" customWidth="1"/>
    <col min="9475" max="9475" width="15.375" style="1" customWidth="1"/>
    <col min="9476" max="9485" width="6.125" style="1" customWidth="1"/>
    <col min="9486" max="9728" width="9" style="1"/>
    <col min="9729" max="9729" width="5.625" style="1" customWidth="1"/>
    <col min="9730" max="9730" width="3" style="1" customWidth="1"/>
    <col min="9731" max="9731" width="15.375" style="1" customWidth="1"/>
    <col min="9732" max="9741" width="6.125" style="1" customWidth="1"/>
    <col min="9742" max="9984" width="9" style="1"/>
    <col min="9985" max="9985" width="5.625" style="1" customWidth="1"/>
    <col min="9986" max="9986" width="3" style="1" customWidth="1"/>
    <col min="9987" max="9987" width="15.375" style="1" customWidth="1"/>
    <col min="9988" max="9997" width="6.125" style="1" customWidth="1"/>
    <col min="9998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53" width="6.125" style="1" customWidth="1"/>
    <col min="10254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9" width="6.125" style="1" customWidth="1"/>
    <col min="10510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65" width="6.125" style="1" customWidth="1"/>
    <col min="10766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21" width="6.125" style="1" customWidth="1"/>
    <col min="11022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77" width="6.125" style="1" customWidth="1"/>
    <col min="11278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33" width="6.125" style="1" customWidth="1"/>
    <col min="11534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9" width="6.125" style="1" customWidth="1"/>
    <col min="11790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45" width="6.125" style="1" customWidth="1"/>
    <col min="12046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301" width="6.125" style="1" customWidth="1"/>
    <col min="12302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57" width="6.125" style="1" customWidth="1"/>
    <col min="12558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13" width="6.125" style="1" customWidth="1"/>
    <col min="12814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9" width="6.125" style="1" customWidth="1"/>
    <col min="13070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25" width="6.125" style="1" customWidth="1"/>
    <col min="13326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81" width="6.125" style="1" customWidth="1"/>
    <col min="13582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37" width="6.125" style="1" customWidth="1"/>
    <col min="13838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93" width="6.125" style="1" customWidth="1"/>
    <col min="14094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9" width="6.125" style="1" customWidth="1"/>
    <col min="14350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605" width="6.125" style="1" customWidth="1"/>
    <col min="14606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61" width="6.125" style="1" customWidth="1"/>
    <col min="14862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17" width="6.125" style="1" customWidth="1"/>
    <col min="15118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73" width="6.125" style="1" customWidth="1"/>
    <col min="15374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9" width="6.125" style="1" customWidth="1"/>
    <col min="15630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85" width="6.125" style="1" customWidth="1"/>
    <col min="15886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41" width="6.125" style="1" customWidth="1"/>
    <col min="16142" max="16384" width="9" style="1"/>
  </cols>
  <sheetData>
    <row r="1" spans="1:13" s="23" customFormat="1" ht="17.25">
      <c r="A1" s="23" t="s">
        <v>36</v>
      </c>
    </row>
    <row r="2" spans="1:13" ht="14.1" customHeight="1"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0" customFormat="1" ht="16.5" customHeight="1">
      <c r="A3" s="29" t="s">
        <v>35</v>
      </c>
      <c r="B3" s="29" t="s">
        <v>37</v>
      </c>
      <c r="C3" s="29" t="s">
        <v>34</v>
      </c>
      <c r="D3" s="29" t="s">
        <v>38</v>
      </c>
      <c r="E3" s="29"/>
      <c r="F3" s="29"/>
      <c r="G3" s="29"/>
      <c r="H3" s="29"/>
      <c r="I3" s="29"/>
      <c r="J3" s="29"/>
      <c r="K3" s="29"/>
      <c r="L3" s="29"/>
      <c r="M3" s="29"/>
    </row>
    <row r="4" spans="1:13" s="20" customFormat="1" ht="16.5" customHeight="1">
      <c r="A4" s="29"/>
      <c r="B4" s="29"/>
      <c r="C4" s="29"/>
      <c r="D4" s="29" t="s">
        <v>39</v>
      </c>
      <c r="E4" s="29"/>
      <c r="F4" s="29"/>
      <c r="G4" s="29"/>
      <c r="H4" s="29"/>
      <c r="I4" s="29"/>
      <c r="J4" s="29"/>
      <c r="K4" s="29"/>
      <c r="L4" s="29" t="s">
        <v>33</v>
      </c>
      <c r="M4" s="29" t="s">
        <v>40</v>
      </c>
    </row>
    <row r="5" spans="1:13" s="20" customFormat="1" ht="16.5" customHeight="1">
      <c r="A5" s="29"/>
      <c r="B5" s="29"/>
      <c r="C5" s="29"/>
      <c r="D5" s="29" t="s">
        <v>41</v>
      </c>
      <c r="E5" s="29"/>
      <c r="F5" s="29" t="s">
        <v>42</v>
      </c>
      <c r="G5" s="29" t="s">
        <v>43</v>
      </c>
      <c r="H5" s="29" t="s">
        <v>44</v>
      </c>
      <c r="I5" s="29" t="s">
        <v>45</v>
      </c>
      <c r="J5" s="29" t="s">
        <v>46</v>
      </c>
      <c r="K5" s="29" t="s">
        <v>47</v>
      </c>
      <c r="L5" s="29"/>
      <c r="M5" s="29"/>
    </row>
    <row r="6" spans="1:13" s="20" customFormat="1" ht="25.5" customHeight="1">
      <c r="A6" s="29"/>
      <c r="B6" s="29"/>
      <c r="C6" s="29"/>
      <c r="D6" s="21" t="s">
        <v>48</v>
      </c>
      <c r="E6" s="21" t="s">
        <v>49</v>
      </c>
      <c r="F6" s="29"/>
      <c r="G6" s="29"/>
      <c r="H6" s="29"/>
      <c r="I6" s="29"/>
      <c r="J6" s="29"/>
      <c r="K6" s="29"/>
      <c r="L6" s="29"/>
      <c r="M6" s="29"/>
    </row>
    <row r="7" spans="1:13" s="11" customFormat="1" ht="14.1" customHeight="1">
      <c r="A7" s="27" t="s">
        <v>32</v>
      </c>
      <c r="B7" s="14">
        <v>13</v>
      </c>
      <c r="C7" s="14" t="s">
        <v>31</v>
      </c>
      <c r="D7" s="14">
        <v>1893</v>
      </c>
      <c r="E7" s="14">
        <v>0</v>
      </c>
      <c r="F7" s="14">
        <v>1223</v>
      </c>
      <c r="G7" s="14">
        <v>0</v>
      </c>
      <c r="H7" s="14">
        <v>163</v>
      </c>
      <c r="I7" s="14">
        <v>0</v>
      </c>
      <c r="J7" s="14">
        <v>6</v>
      </c>
      <c r="K7" s="14">
        <f>D7+E7+F7+G7+H7+I7+J7</f>
        <v>3285</v>
      </c>
      <c r="L7" s="14">
        <v>0</v>
      </c>
      <c r="M7" s="14">
        <f>K7+L7</f>
        <v>3285</v>
      </c>
    </row>
    <row r="8" spans="1:13" s="11" customFormat="1" ht="14.1" customHeight="1">
      <c r="A8" s="27"/>
      <c r="B8" s="13">
        <v>50</v>
      </c>
      <c r="C8" s="13" t="s">
        <v>30</v>
      </c>
      <c r="D8" s="13">
        <v>566</v>
      </c>
      <c r="E8" s="13">
        <v>0</v>
      </c>
      <c r="F8" s="13">
        <v>166</v>
      </c>
      <c r="G8" s="13">
        <v>0</v>
      </c>
      <c r="H8" s="13">
        <v>0</v>
      </c>
      <c r="I8" s="13">
        <v>0</v>
      </c>
      <c r="J8" s="13">
        <v>1</v>
      </c>
      <c r="K8" s="13">
        <f>D8+E8+F8+G8+H8+I8+J8</f>
        <v>733</v>
      </c>
      <c r="L8" s="13">
        <v>0</v>
      </c>
      <c r="M8" s="13">
        <f>K8+L8</f>
        <v>733</v>
      </c>
    </row>
    <row r="9" spans="1:13" s="11" customFormat="1" ht="14.1" customHeight="1" thickBot="1">
      <c r="A9" s="27"/>
      <c r="B9" s="12">
        <v>86</v>
      </c>
      <c r="C9" s="12" t="s">
        <v>29</v>
      </c>
      <c r="D9" s="12">
        <v>498</v>
      </c>
      <c r="E9" s="12">
        <v>0</v>
      </c>
      <c r="F9" s="12">
        <v>27</v>
      </c>
      <c r="G9" s="12">
        <v>0</v>
      </c>
      <c r="H9" s="12">
        <v>0</v>
      </c>
      <c r="I9" s="12">
        <v>0</v>
      </c>
      <c r="J9" s="12">
        <v>0</v>
      </c>
      <c r="K9" s="12">
        <f>D9+E9+F9+G9+H9+I9+J9</f>
        <v>525</v>
      </c>
      <c r="L9" s="12">
        <v>0</v>
      </c>
      <c r="M9" s="12">
        <f>K9+L9</f>
        <v>525</v>
      </c>
    </row>
    <row r="10" spans="1:13" ht="14.1" customHeight="1" thickTop="1">
      <c r="A10" s="27"/>
      <c r="B10" s="24"/>
      <c r="C10" s="8" t="s">
        <v>0</v>
      </c>
      <c r="D10" s="7">
        <f t="shared" ref="D10:M10" si="0">+SUM(D7:D9)</f>
        <v>2957</v>
      </c>
      <c r="E10" s="7">
        <f t="shared" si="0"/>
        <v>0</v>
      </c>
      <c r="F10" s="7">
        <f t="shared" si="0"/>
        <v>1416</v>
      </c>
      <c r="G10" s="7">
        <f t="shared" si="0"/>
        <v>0</v>
      </c>
      <c r="H10" s="7">
        <f t="shared" si="0"/>
        <v>163</v>
      </c>
      <c r="I10" s="7">
        <f t="shared" si="0"/>
        <v>0</v>
      </c>
      <c r="J10" s="7">
        <f t="shared" si="0"/>
        <v>7</v>
      </c>
      <c r="K10" s="7">
        <f t="shared" si="0"/>
        <v>4543</v>
      </c>
      <c r="L10" s="7">
        <f t="shared" si="0"/>
        <v>0</v>
      </c>
      <c r="M10" s="7">
        <f t="shared" si="0"/>
        <v>4543</v>
      </c>
    </row>
    <row r="11" spans="1:13" ht="14.1" customHeight="1">
      <c r="A11" s="27"/>
      <c r="B11" s="2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1" customFormat="1" ht="14.1" customHeight="1" thickBot="1">
      <c r="A12" s="27" t="s">
        <v>28</v>
      </c>
      <c r="B12" s="16">
        <v>53</v>
      </c>
      <c r="C12" s="16" t="s">
        <v>27</v>
      </c>
      <c r="D12" s="16">
        <v>2239</v>
      </c>
      <c r="E12" s="16">
        <v>0</v>
      </c>
      <c r="F12" s="16">
        <v>475</v>
      </c>
      <c r="G12" s="16">
        <v>267</v>
      </c>
      <c r="H12" s="16">
        <v>113</v>
      </c>
      <c r="I12" s="16">
        <v>0</v>
      </c>
      <c r="J12" s="16">
        <v>0</v>
      </c>
      <c r="K12" s="16">
        <f>D12+E12+F12+G12+H12+I12+J12</f>
        <v>3094</v>
      </c>
      <c r="L12" s="16">
        <v>0</v>
      </c>
      <c r="M12" s="16">
        <f>K12+L12</f>
        <v>3094</v>
      </c>
    </row>
    <row r="13" spans="1:13" ht="14.1" customHeight="1" thickTop="1">
      <c r="A13" s="27"/>
      <c r="B13" s="24"/>
      <c r="C13" s="8" t="s">
        <v>0</v>
      </c>
      <c r="D13" s="7">
        <f t="shared" ref="D13:M13" si="1">+SUM(D12:D12)</f>
        <v>2239</v>
      </c>
      <c r="E13" s="7">
        <f t="shared" si="1"/>
        <v>0</v>
      </c>
      <c r="F13" s="7">
        <f t="shared" si="1"/>
        <v>475</v>
      </c>
      <c r="G13" s="7">
        <f t="shared" si="1"/>
        <v>267</v>
      </c>
      <c r="H13" s="7">
        <f t="shared" si="1"/>
        <v>113</v>
      </c>
      <c r="I13" s="7">
        <f t="shared" si="1"/>
        <v>0</v>
      </c>
      <c r="J13" s="7">
        <f t="shared" si="1"/>
        <v>0</v>
      </c>
      <c r="K13" s="7">
        <f t="shared" si="1"/>
        <v>3094</v>
      </c>
      <c r="L13" s="7">
        <f t="shared" si="1"/>
        <v>0</v>
      </c>
      <c r="M13" s="7">
        <f t="shared" si="1"/>
        <v>3094</v>
      </c>
    </row>
    <row r="14" spans="1:13" ht="14.1" customHeight="1">
      <c r="A14" s="27"/>
      <c r="B14" s="2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11" customFormat="1" ht="14.1" customHeight="1">
      <c r="A15" s="27" t="s">
        <v>26</v>
      </c>
      <c r="B15" s="14">
        <v>5</v>
      </c>
      <c r="C15" s="14" t="s">
        <v>25</v>
      </c>
      <c r="D15" s="14">
        <v>3656</v>
      </c>
      <c r="E15" s="14">
        <v>211</v>
      </c>
      <c r="F15" s="14">
        <v>1250</v>
      </c>
      <c r="G15" s="14">
        <v>521</v>
      </c>
      <c r="H15" s="14">
        <v>423</v>
      </c>
      <c r="I15" s="14">
        <v>137</v>
      </c>
      <c r="J15" s="14">
        <v>868</v>
      </c>
      <c r="K15" s="14">
        <f t="shared" ref="K15:K20" si="2">D15+E15+F15+G15+H15+I15+J15</f>
        <v>7066</v>
      </c>
      <c r="L15" s="14">
        <v>0</v>
      </c>
      <c r="M15" s="14">
        <f t="shared" ref="M15:M20" si="3">K15+L15</f>
        <v>7066</v>
      </c>
    </row>
    <row r="16" spans="1:13" s="11" customFormat="1" ht="14.1" customHeight="1">
      <c r="A16" s="27"/>
      <c r="B16" s="13">
        <v>58</v>
      </c>
      <c r="C16" s="13" t="s">
        <v>24</v>
      </c>
      <c r="D16" s="13">
        <v>1144</v>
      </c>
      <c r="E16" s="13">
        <v>0</v>
      </c>
      <c r="F16" s="13">
        <v>261</v>
      </c>
      <c r="G16" s="13">
        <v>1178</v>
      </c>
      <c r="H16" s="13">
        <v>145</v>
      </c>
      <c r="I16" s="13">
        <v>0</v>
      </c>
      <c r="J16" s="13">
        <v>105</v>
      </c>
      <c r="K16" s="13">
        <f t="shared" si="2"/>
        <v>2833</v>
      </c>
      <c r="L16" s="13">
        <v>0</v>
      </c>
      <c r="M16" s="13">
        <f t="shared" si="3"/>
        <v>2833</v>
      </c>
    </row>
    <row r="17" spans="1:13" s="18" customFormat="1" ht="14.1" customHeight="1">
      <c r="A17" s="27"/>
      <c r="B17" s="19">
        <v>56</v>
      </c>
      <c r="C17" s="19" t="s">
        <v>23</v>
      </c>
      <c r="D17" s="19">
        <v>595</v>
      </c>
      <c r="E17" s="19">
        <v>0</v>
      </c>
      <c r="F17" s="19">
        <v>61</v>
      </c>
      <c r="G17" s="19">
        <v>13</v>
      </c>
      <c r="H17" s="19">
        <v>79</v>
      </c>
      <c r="I17" s="19">
        <v>0</v>
      </c>
      <c r="J17" s="19">
        <v>0</v>
      </c>
      <c r="K17" s="19">
        <f t="shared" si="2"/>
        <v>748</v>
      </c>
      <c r="L17" s="19">
        <v>0</v>
      </c>
      <c r="M17" s="19">
        <f t="shared" si="3"/>
        <v>748</v>
      </c>
    </row>
    <row r="18" spans="1:13" s="11" customFormat="1" ht="14.1" customHeight="1">
      <c r="A18" s="27"/>
      <c r="B18" s="13">
        <v>71</v>
      </c>
      <c r="C18" s="13" t="s">
        <v>22</v>
      </c>
      <c r="D18" s="13">
        <v>437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2"/>
        <v>437</v>
      </c>
      <c r="L18" s="13">
        <v>0</v>
      </c>
      <c r="M18" s="13">
        <f t="shared" si="3"/>
        <v>437</v>
      </c>
    </row>
    <row r="19" spans="1:13" s="11" customFormat="1" ht="14.1" customHeight="1">
      <c r="A19" s="27"/>
      <c r="B19" s="13">
        <v>78</v>
      </c>
      <c r="C19" s="13" t="s">
        <v>21</v>
      </c>
      <c r="D19" s="13">
        <v>180</v>
      </c>
      <c r="E19" s="13">
        <v>0</v>
      </c>
      <c r="F19" s="13">
        <v>294</v>
      </c>
      <c r="G19" s="13">
        <v>0</v>
      </c>
      <c r="H19" s="13">
        <v>0</v>
      </c>
      <c r="I19" s="13">
        <v>0</v>
      </c>
      <c r="J19" s="13">
        <v>0</v>
      </c>
      <c r="K19" s="13">
        <f t="shared" si="2"/>
        <v>474</v>
      </c>
      <c r="L19" s="13">
        <v>0</v>
      </c>
      <c r="M19" s="13">
        <f t="shared" si="3"/>
        <v>474</v>
      </c>
    </row>
    <row r="20" spans="1:13" s="11" customFormat="1" ht="14.1" customHeight="1" thickBot="1">
      <c r="A20" s="27"/>
      <c r="B20" s="12">
        <v>85</v>
      </c>
      <c r="C20" s="12" t="s">
        <v>20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2"/>
        <v>0</v>
      </c>
      <c r="L20" s="12">
        <v>81</v>
      </c>
      <c r="M20" s="12">
        <f t="shared" si="3"/>
        <v>81</v>
      </c>
    </row>
    <row r="21" spans="1:13" ht="14.1" customHeight="1" thickTop="1">
      <c r="A21" s="27"/>
      <c r="B21" s="24"/>
      <c r="C21" s="8" t="s">
        <v>0</v>
      </c>
      <c r="D21" s="7">
        <f t="shared" ref="D21:M21" si="4">+SUM(D15:D20)</f>
        <v>6012</v>
      </c>
      <c r="E21" s="7">
        <f t="shared" si="4"/>
        <v>211</v>
      </c>
      <c r="F21" s="7">
        <f t="shared" si="4"/>
        <v>1866</v>
      </c>
      <c r="G21" s="7">
        <f t="shared" si="4"/>
        <v>1712</v>
      </c>
      <c r="H21" s="7">
        <f t="shared" si="4"/>
        <v>647</v>
      </c>
      <c r="I21" s="7">
        <f t="shared" si="4"/>
        <v>137</v>
      </c>
      <c r="J21" s="7">
        <f t="shared" si="4"/>
        <v>973</v>
      </c>
      <c r="K21" s="7">
        <f t="shared" si="4"/>
        <v>11558</v>
      </c>
      <c r="L21" s="7">
        <f t="shared" si="4"/>
        <v>81</v>
      </c>
      <c r="M21" s="7">
        <f t="shared" si="4"/>
        <v>11639</v>
      </c>
    </row>
    <row r="22" spans="1:13" ht="14.1" customHeight="1">
      <c r="A22" s="27"/>
      <c r="B22" s="25"/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11" customFormat="1" ht="14.1" customHeight="1" thickBot="1">
      <c r="A23" s="28" t="s">
        <v>19</v>
      </c>
      <c r="B23" s="16">
        <v>59</v>
      </c>
      <c r="C23" s="16" t="s">
        <v>18</v>
      </c>
      <c r="D23" s="16">
        <v>1714</v>
      </c>
      <c r="E23" s="16">
        <v>0</v>
      </c>
      <c r="F23" s="16">
        <v>192</v>
      </c>
      <c r="G23" s="16">
        <v>131</v>
      </c>
      <c r="H23" s="16">
        <v>70</v>
      </c>
      <c r="I23" s="16">
        <v>0</v>
      </c>
      <c r="J23" s="16">
        <v>52</v>
      </c>
      <c r="K23" s="16">
        <f>D23+E23+F23+G23+H23+I23+J23</f>
        <v>2159</v>
      </c>
      <c r="L23" s="16">
        <v>0</v>
      </c>
      <c r="M23" s="16">
        <f>K23+L23</f>
        <v>2159</v>
      </c>
    </row>
    <row r="24" spans="1:13" ht="14.1" customHeight="1" thickTop="1">
      <c r="A24" s="28"/>
      <c r="B24" s="24"/>
      <c r="C24" s="8" t="s">
        <v>0</v>
      </c>
      <c r="D24" s="7">
        <f t="shared" ref="D24:M24" si="5">+SUM(D23:D23)</f>
        <v>1714</v>
      </c>
      <c r="E24" s="7">
        <f t="shared" si="5"/>
        <v>0</v>
      </c>
      <c r="F24" s="7">
        <f t="shared" si="5"/>
        <v>192</v>
      </c>
      <c r="G24" s="7">
        <f t="shared" si="5"/>
        <v>131</v>
      </c>
      <c r="H24" s="7">
        <f t="shared" si="5"/>
        <v>70</v>
      </c>
      <c r="I24" s="7">
        <f t="shared" si="5"/>
        <v>0</v>
      </c>
      <c r="J24" s="7">
        <f t="shared" si="5"/>
        <v>52</v>
      </c>
      <c r="K24" s="7">
        <f t="shared" si="5"/>
        <v>2159</v>
      </c>
      <c r="L24" s="7">
        <f t="shared" si="5"/>
        <v>0</v>
      </c>
      <c r="M24" s="7">
        <f t="shared" si="5"/>
        <v>2159</v>
      </c>
    </row>
    <row r="25" spans="1:13" ht="14.1" customHeight="1">
      <c r="A25" s="28"/>
      <c r="B25" s="25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" customFormat="1" ht="14.1" customHeight="1" thickBot="1">
      <c r="A26" s="27" t="s">
        <v>17</v>
      </c>
      <c r="B26" s="17">
        <v>83</v>
      </c>
      <c r="C26" s="17" t="s">
        <v>16</v>
      </c>
      <c r="D26" s="17">
        <v>940</v>
      </c>
      <c r="E26" s="17">
        <v>14</v>
      </c>
      <c r="F26" s="17">
        <v>99</v>
      </c>
      <c r="G26" s="17">
        <v>65</v>
      </c>
      <c r="H26" s="17">
        <v>52</v>
      </c>
      <c r="I26" s="17">
        <v>0</v>
      </c>
      <c r="J26" s="17">
        <v>31</v>
      </c>
      <c r="K26" s="17">
        <f>D26+E26+F26+G26+H26+I26+J26</f>
        <v>1201</v>
      </c>
      <c r="L26" s="17">
        <v>0</v>
      </c>
      <c r="M26" s="17">
        <f>K26+L26</f>
        <v>1201</v>
      </c>
    </row>
    <row r="27" spans="1:13" ht="14.1" customHeight="1" thickTop="1">
      <c r="A27" s="27"/>
      <c r="B27" s="24"/>
      <c r="C27" s="8" t="s">
        <v>0</v>
      </c>
      <c r="D27" s="7">
        <f t="shared" ref="D27:M27" si="6">+D26</f>
        <v>940</v>
      </c>
      <c r="E27" s="7">
        <f t="shared" si="6"/>
        <v>14</v>
      </c>
      <c r="F27" s="7">
        <f t="shared" si="6"/>
        <v>99</v>
      </c>
      <c r="G27" s="7">
        <f t="shared" si="6"/>
        <v>65</v>
      </c>
      <c r="H27" s="7">
        <f t="shared" si="6"/>
        <v>52</v>
      </c>
      <c r="I27" s="7">
        <f t="shared" si="6"/>
        <v>0</v>
      </c>
      <c r="J27" s="7">
        <f t="shared" si="6"/>
        <v>31</v>
      </c>
      <c r="K27" s="7">
        <f t="shared" si="6"/>
        <v>1201</v>
      </c>
      <c r="L27" s="7">
        <f t="shared" si="6"/>
        <v>0</v>
      </c>
      <c r="M27" s="7">
        <f t="shared" si="6"/>
        <v>1201</v>
      </c>
    </row>
    <row r="28" spans="1:13" ht="14.1" customHeight="1">
      <c r="A28" s="27"/>
      <c r="B28" s="25"/>
      <c r="C28" s="6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11" customFormat="1" ht="14.1" customHeight="1" thickBot="1">
      <c r="A29" s="27" t="s">
        <v>15</v>
      </c>
      <c r="B29" s="16">
        <v>20</v>
      </c>
      <c r="C29" s="16" t="s">
        <v>14</v>
      </c>
      <c r="D29" s="16">
        <v>460</v>
      </c>
      <c r="E29" s="16">
        <v>0</v>
      </c>
      <c r="F29" s="16">
        <v>151</v>
      </c>
      <c r="G29" s="16">
        <v>65</v>
      </c>
      <c r="H29" s="16">
        <v>0</v>
      </c>
      <c r="I29" s="16">
        <v>0</v>
      </c>
      <c r="J29" s="16">
        <v>0</v>
      </c>
      <c r="K29" s="16">
        <f>D29+E29+F29+G29+H29+I29+J29</f>
        <v>676</v>
      </c>
      <c r="L29" s="16">
        <v>0</v>
      </c>
      <c r="M29" s="16">
        <f>K29+L29</f>
        <v>676</v>
      </c>
    </row>
    <row r="30" spans="1:13" ht="14.1" customHeight="1" thickTop="1">
      <c r="A30" s="27"/>
      <c r="B30" s="24"/>
      <c r="C30" s="8" t="s">
        <v>0</v>
      </c>
      <c r="D30" s="7">
        <f t="shared" ref="D30:M30" si="7">+D29</f>
        <v>460</v>
      </c>
      <c r="E30" s="7">
        <f t="shared" si="7"/>
        <v>0</v>
      </c>
      <c r="F30" s="7">
        <f t="shared" si="7"/>
        <v>151</v>
      </c>
      <c r="G30" s="7">
        <f t="shared" si="7"/>
        <v>65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676</v>
      </c>
      <c r="L30" s="7">
        <f t="shared" si="7"/>
        <v>0</v>
      </c>
      <c r="M30" s="7">
        <f t="shared" si="7"/>
        <v>676</v>
      </c>
    </row>
    <row r="31" spans="1:13" ht="14.1" customHeight="1">
      <c r="A31" s="27"/>
      <c r="B31" s="2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11" customFormat="1" ht="14.1" customHeight="1">
      <c r="A32" s="27"/>
      <c r="B32" s="13">
        <v>34</v>
      </c>
      <c r="C32" s="13" t="s">
        <v>13</v>
      </c>
      <c r="D32" s="13">
        <v>3277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f>D32+E32+F32+G32+H32+I32+J32</f>
        <v>3277</v>
      </c>
      <c r="L32" s="13">
        <v>0</v>
      </c>
      <c r="M32" s="13">
        <f>K32+L32</f>
        <v>3277</v>
      </c>
    </row>
    <row r="33" spans="1:13" s="11" customFormat="1" ht="14.1" customHeight="1">
      <c r="A33" s="27"/>
      <c r="B33" s="13">
        <v>51</v>
      </c>
      <c r="C33" s="13" t="s">
        <v>12</v>
      </c>
      <c r="D33" s="13">
        <v>796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f>D33+E33+F33+G33+H33+I33+J33</f>
        <v>796</v>
      </c>
      <c r="L33" s="13">
        <v>0</v>
      </c>
      <c r="M33" s="13">
        <f>K33+L33</f>
        <v>796</v>
      </c>
    </row>
    <row r="34" spans="1:13" s="11" customFormat="1" ht="14.1" customHeight="1">
      <c r="A34" s="27"/>
      <c r="B34" s="13">
        <v>73</v>
      </c>
      <c r="C34" s="13" t="s">
        <v>11</v>
      </c>
      <c r="D34" s="13">
        <v>889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f>D34+E34+F34+G34+H34+I34+J34</f>
        <v>889</v>
      </c>
      <c r="L34" s="13">
        <v>0</v>
      </c>
      <c r="M34" s="13">
        <f>K34+L34</f>
        <v>889</v>
      </c>
    </row>
    <row r="35" spans="1:13" s="11" customFormat="1" ht="14.1" customHeight="1">
      <c r="A35" s="27"/>
      <c r="B35" s="15">
        <v>89</v>
      </c>
      <c r="C35" s="15" t="s">
        <v>10</v>
      </c>
      <c r="D35" s="15">
        <v>4853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f>D35+E35+F35+G35+H35+I35+J35</f>
        <v>4853</v>
      </c>
      <c r="L35" s="15">
        <v>0</v>
      </c>
      <c r="M35" s="15">
        <f>K35+L35</f>
        <v>4853</v>
      </c>
    </row>
    <row r="36" spans="1:13" s="11" customFormat="1" ht="14.1" customHeight="1" thickBot="1">
      <c r="A36" s="27"/>
      <c r="B36" s="12">
        <v>32</v>
      </c>
      <c r="C36" s="12" t="s">
        <v>9</v>
      </c>
      <c r="D36" s="12">
        <v>635</v>
      </c>
      <c r="E36" s="12">
        <v>0</v>
      </c>
      <c r="F36" s="12">
        <v>96</v>
      </c>
      <c r="G36" s="12">
        <v>0</v>
      </c>
      <c r="H36" s="12">
        <v>57</v>
      </c>
      <c r="I36" s="12">
        <v>0</v>
      </c>
      <c r="J36" s="12">
        <v>0</v>
      </c>
      <c r="K36" s="12">
        <f>D36+E36+F36+G36+H36+I36+J36</f>
        <v>788</v>
      </c>
      <c r="L36" s="12">
        <v>0</v>
      </c>
      <c r="M36" s="12">
        <f>K36+L36</f>
        <v>788</v>
      </c>
    </row>
    <row r="37" spans="1:13" ht="14.1" customHeight="1" thickTop="1">
      <c r="A37" s="27"/>
      <c r="B37" s="24"/>
      <c r="C37" s="8" t="s">
        <v>0</v>
      </c>
      <c r="D37" s="7">
        <f t="shared" ref="D37:M37" si="8">+SUM(D32:D36)</f>
        <v>10450</v>
      </c>
      <c r="E37" s="7">
        <f t="shared" si="8"/>
        <v>0</v>
      </c>
      <c r="F37" s="7">
        <f t="shared" si="8"/>
        <v>96</v>
      </c>
      <c r="G37" s="7">
        <f t="shared" si="8"/>
        <v>0</v>
      </c>
      <c r="H37" s="7">
        <f t="shared" si="8"/>
        <v>57</v>
      </c>
      <c r="I37" s="7">
        <f t="shared" si="8"/>
        <v>0</v>
      </c>
      <c r="J37" s="7">
        <f t="shared" si="8"/>
        <v>0</v>
      </c>
      <c r="K37" s="7">
        <f t="shared" si="8"/>
        <v>10603</v>
      </c>
      <c r="L37" s="7">
        <f t="shared" si="8"/>
        <v>0</v>
      </c>
      <c r="M37" s="7">
        <f t="shared" si="8"/>
        <v>10603</v>
      </c>
    </row>
    <row r="38" spans="1:13" ht="13.5" customHeight="1">
      <c r="A38" s="27"/>
      <c r="B38" s="25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11" customFormat="1" ht="14.1" customHeight="1">
      <c r="A39" s="27" t="s">
        <v>8</v>
      </c>
      <c r="B39" s="14">
        <v>9</v>
      </c>
      <c r="C39" s="14" t="s">
        <v>7</v>
      </c>
      <c r="D39" s="14">
        <v>2034</v>
      </c>
      <c r="E39" s="14">
        <v>29</v>
      </c>
      <c r="F39" s="14">
        <v>435</v>
      </c>
      <c r="G39" s="14">
        <v>31</v>
      </c>
      <c r="H39" s="14">
        <v>293</v>
      </c>
      <c r="I39" s="14">
        <v>0</v>
      </c>
      <c r="J39" s="14">
        <v>0</v>
      </c>
      <c r="K39" s="14">
        <f>D39+E39+F39+G39+H39+I39+J39</f>
        <v>2822</v>
      </c>
      <c r="L39" s="14">
        <v>0</v>
      </c>
      <c r="M39" s="14">
        <f>K39+L39</f>
        <v>2822</v>
      </c>
    </row>
    <row r="40" spans="1:13" s="11" customFormat="1" ht="14.1" customHeight="1">
      <c r="A40" s="27"/>
      <c r="B40" s="13">
        <v>22</v>
      </c>
      <c r="C40" s="13" t="s">
        <v>6</v>
      </c>
      <c r="D40" s="13">
        <v>761</v>
      </c>
      <c r="E40" s="13">
        <v>0</v>
      </c>
      <c r="F40" s="13">
        <v>54</v>
      </c>
      <c r="G40" s="13">
        <v>23</v>
      </c>
      <c r="H40" s="13">
        <v>53</v>
      </c>
      <c r="I40" s="13">
        <v>0</v>
      </c>
      <c r="J40" s="13">
        <v>9</v>
      </c>
      <c r="K40" s="13">
        <f>D40+E40+F40+G40+H40+I40+J40</f>
        <v>900</v>
      </c>
      <c r="L40" s="13">
        <v>0</v>
      </c>
      <c r="M40" s="13">
        <f>K40+L40</f>
        <v>900</v>
      </c>
    </row>
    <row r="41" spans="1:13" s="11" customFormat="1" ht="14.1" customHeight="1">
      <c r="A41" s="27"/>
      <c r="B41" s="13">
        <v>74</v>
      </c>
      <c r="C41" s="13" t="s">
        <v>5</v>
      </c>
      <c r="D41" s="13">
        <v>835</v>
      </c>
      <c r="E41" s="13">
        <v>0</v>
      </c>
      <c r="F41" s="13">
        <v>0</v>
      </c>
      <c r="G41" s="13">
        <v>0</v>
      </c>
      <c r="H41" s="13">
        <v>42</v>
      </c>
      <c r="I41" s="13">
        <v>0</v>
      </c>
      <c r="J41" s="13">
        <v>17</v>
      </c>
      <c r="K41" s="13">
        <f>D41+E41+F41+G41+H41+I41+J41</f>
        <v>894</v>
      </c>
      <c r="L41" s="13">
        <v>0</v>
      </c>
      <c r="M41" s="13">
        <f>K41+L41</f>
        <v>894</v>
      </c>
    </row>
    <row r="42" spans="1:13" s="11" customFormat="1" ht="14.1" customHeight="1" thickBot="1">
      <c r="A42" s="27"/>
      <c r="B42" s="12">
        <v>63</v>
      </c>
      <c r="C42" s="12" t="s">
        <v>4</v>
      </c>
      <c r="D42" s="12">
        <v>466</v>
      </c>
      <c r="E42" s="12">
        <v>100</v>
      </c>
      <c r="F42" s="12">
        <v>824</v>
      </c>
      <c r="G42" s="12">
        <v>5</v>
      </c>
      <c r="H42" s="12">
        <v>72</v>
      </c>
      <c r="I42" s="12">
        <v>18</v>
      </c>
      <c r="J42" s="12">
        <v>55</v>
      </c>
      <c r="K42" s="12">
        <f>D42+E42+F42+G42+H42+I42+J42</f>
        <v>1540</v>
      </c>
      <c r="L42" s="12">
        <v>0</v>
      </c>
      <c r="M42" s="12">
        <f>K42+L42</f>
        <v>1540</v>
      </c>
    </row>
    <row r="43" spans="1:13" ht="14.1" customHeight="1" thickTop="1">
      <c r="A43" s="27"/>
      <c r="B43" s="24"/>
      <c r="C43" s="8" t="s">
        <v>0</v>
      </c>
      <c r="D43" s="7">
        <f t="shared" ref="D43:M43" si="9">+SUM(D39:D42)</f>
        <v>4096</v>
      </c>
      <c r="E43" s="7">
        <f t="shared" si="9"/>
        <v>129</v>
      </c>
      <c r="F43" s="7">
        <f t="shared" si="9"/>
        <v>1313</v>
      </c>
      <c r="G43" s="7">
        <f t="shared" si="9"/>
        <v>59</v>
      </c>
      <c r="H43" s="7">
        <f t="shared" si="9"/>
        <v>460</v>
      </c>
      <c r="I43" s="7">
        <f t="shared" si="9"/>
        <v>18</v>
      </c>
      <c r="J43" s="7">
        <f t="shared" si="9"/>
        <v>81</v>
      </c>
      <c r="K43" s="7">
        <f t="shared" si="9"/>
        <v>6156</v>
      </c>
      <c r="L43" s="7">
        <f t="shared" si="9"/>
        <v>0</v>
      </c>
      <c r="M43" s="7">
        <f t="shared" si="9"/>
        <v>6156</v>
      </c>
    </row>
    <row r="44" spans="1:13" ht="14.1" customHeight="1">
      <c r="A44" s="27"/>
      <c r="B44" s="25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4.1" customHeight="1" thickBot="1">
      <c r="A45" s="27" t="s">
        <v>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4.1" customHeight="1" thickTop="1">
      <c r="A46" s="27"/>
      <c r="B46" s="24"/>
      <c r="C46" s="8" t="s">
        <v>0</v>
      </c>
      <c r="D46" s="7">
        <f t="shared" ref="D46:M46" si="10">+D45</f>
        <v>0</v>
      </c>
      <c r="E46" s="7">
        <f t="shared" si="10"/>
        <v>0</v>
      </c>
      <c r="F46" s="7">
        <f t="shared" si="10"/>
        <v>0</v>
      </c>
      <c r="G46" s="7">
        <f t="shared" si="10"/>
        <v>0</v>
      </c>
      <c r="H46" s="7">
        <f t="shared" si="10"/>
        <v>0</v>
      </c>
      <c r="I46" s="7">
        <f t="shared" si="10"/>
        <v>0</v>
      </c>
      <c r="J46" s="7">
        <f t="shared" si="10"/>
        <v>0</v>
      </c>
      <c r="K46" s="7">
        <f t="shared" si="10"/>
        <v>0</v>
      </c>
      <c r="L46" s="7">
        <f t="shared" si="10"/>
        <v>0</v>
      </c>
      <c r="M46" s="7">
        <f t="shared" si="10"/>
        <v>0</v>
      </c>
    </row>
    <row r="47" spans="1:13" ht="14.1" customHeight="1">
      <c r="A47" s="27"/>
      <c r="B47" s="25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4.1" customHeight="1" thickBot="1">
      <c r="A48" s="27" t="s">
        <v>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4.1" customHeight="1" thickTop="1">
      <c r="A49" s="27"/>
      <c r="B49" s="24"/>
      <c r="C49" s="8" t="s">
        <v>0</v>
      </c>
      <c r="D49" s="7">
        <f t="shared" ref="D49:M49" si="11">+D48</f>
        <v>0</v>
      </c>
      <c r="E49" s="7">
        <f t="shared" si="11"/>
        <v>0</v>
      </c>
      <c r="F49" s="7">
        <f t="shared" si="11"/>
        <v>0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</row>
    <row r="50" spans="1:13" ht="14.1" customHeight="1">
      <c r="A50" s="27"/>
      <c r="B50" s="2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4.1" customHeight="1">
      <c r="A51" s="4" t="s">
        <v>1</v>
      </c>
      <c r="B51" s="26"/>
      <c r="C51" s="3" t="s">
        <v>0</v>
      </c>
      <c r="D51" s="2">
        <f t="shared" ref="D51:M51" si="12">+D10+D13+D21+D24+D27+D30+D37+D43+D46+D49</f>
        <v>28868</v>
      </c>
      <c r="E51" s="2">
        <f t="shared" si="12"/>
        <v>354</v>
      </c>
      <c r="F51" s="2">
        <f t="shared" si="12"/>
        <v>5608</v>
      </c>
      <c r="G51" s="2">
        <f t="shared" si="12"/>
        <v>2299</v>
      </c>
      <c r="H51" s="2">
        <f t="shared" si="12"/>
        <v>1562</v>
      </c>
      <c r="I51" s="2">
        <f t="shared" si="12"/>
        <v>155</v>
      </c>
      <c r="J51" s="2">
        <f t="shared" si="12"/>
        <v>1144</v>
      </c>
      <c r="K51" s="2">
        <f t="shared" si="12"/>
        <v>39990</v>
      </c>
      <c r="L51" s="2">
        <f t="shared" si="12"/>
        <v>81</v>
      </c>
      <c r="M51" s="2">
        <f t="shared" si="12"/>
        <v>40071</v>
      </c>
    </row>
    <row r="52" spans="1:13" ht="14.1" customHeight="1"/>
    <row r="53" spans="1:13" ht="14.1" customHeight="1"/>
    <row r="54" spans="1:13" ht="14.1" customHeight="1"/>
    <row r="55" spans="1:13" ht="14.1" customHeight="1"/>
    <row r="56" spans="1:13" ht="14.1" customHeight="1"/>
    <row r="57" spans="1:13" ht="14.1" customHeight="1"/>
    <row r="58" spans="1:13" ht="14.1" customHeight="1"/>
    <row r="59" spans="1:13" ht="14.1" customHeight="1"/>
    <row r="60" spans="1:13" ht="14.1" customHeight="1"/>
    <row r="61" spans="1:13" ht="14.1" customHeight="1"/>
    <row r="62" spans="1:13" ht="14.1" customHeight="1"/>
    <row r="63" spans="1:13" ht="14.1" customHeight="1"/>
    <row r="64" spans="1:13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</sheetData>
  <mergeCells count="24">
    <mergeCell ref="A12:A14"/>
    <mergeCell ref="A3:A6"/>
    <mergeCell ref="B3:B6"/>
    <mergeCell ref="C3:C6"/>
    <mergeCell ref="D3:M3"/>
    <mergeCell ref="D4:K4"/>
    <mergeCell ref="L4:L6"/>
    <mergeCell ref="M4:M6"/>
    <mergeCell ref="D5:E5"/>
    <mergeCell ref="F5:F6"/>
    <mergeCell ref="G5:G6"/>
    <mergeCell ref="H5:H6"/>
    <mergeCell ref="I5:I6"/>
    <mergeCell ref="J5:J6"/>
    <mergeCell ref="K5:K6"/>
    <mergeCell ref="A7:A11"/>
    <mergeCell ref="A45:A47"/>
    <mergeCell ref="A48:A50"/>
    <mergeCell ref="A15:A22"/>
    <mergeCell ref="A23:A25"/>
    <mergeCell ref="A26:A28"/>
    <mergeCell ref="A29:A31"/>
    <mergeCell ref="A32:A38"/>
    <mergeCell ref="A39:A44"/>
  </mergeCells>
  <phoneticPr fontId="3"/>
  <pageMargins left="0.9842519685039370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27-14</vt:lpstr>
      <vt:lpstr>'27-14'!Print_Area</vt:lpstr>
      <vt:lpstr>'27-14'!Print_Titles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2017-06-07T08:19:49Z</cp:lastPrinted>
  <dcterms:created xsi:type="dcterms:W3CDTF">2017-02-20T04:32:27Z</dcterms:created>
  <dcterms:modified xsi:type="dcterms:W3CDTF">2017-06-07T08:20:18Z</dcterms:modified>
</cp:coreProperties>
</file>