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00" activeTab="0"/>
  </bookViews>
  <sheets>
    <sheet name="24_11" sheetId="1" r:id="rId1"/>
  </sheets>
  <definedNames>
    <definedName name="Export" localSheetId="0">'24_11'!#REF!</definedName>
    <definedName name="_xlnm.Print_Area" localSheetId="0">'24_11'!$A$1:$P$34</definedName>
  </definedNames>
  <calcPr fullCalcOnLoad="1"/>
</workbook>
</file>

<file path=xl/sharedStrings.xml><?xml version="1.0" encoding="utf-8"?>
<sst xmlns="http://schemas.openxmlformats.org/spreadsheetml/2006/main" count="81" uniqueCount="38">
  <si>
    <t>取水施設</t>
  </si>
  <si>
    <t>施設の概要</t>
  </si>
  <si>
    <t>浅麓水道企業団</t>
  </si>
  <si>
    <t>長野県</t>
  </si>
  <si>
    <t>高瀬広域水道企業団</t>
  </si>
  <si>
    <t>長野県上伊那広域水道用水企業団</t>
  </si>
  <si>
    <t>計</t>
  </si>
  <si>
    <t>導水施設</t>
  </si>
  <si>
    <t>送水施設</t>
  </si>
  <si>
    <t>配水施設</t>
  </si>
  <si>
    <t>佐久</t>
  </si>
  <si>
    <t>松本</t>
  </si>
  <si>
    <t>番号</t>
  </si>
  <si>
    <t>事業体名</t>
  </si>
  <si>
    <t>上伊那</t>
  </si>
  <si>
    <t>北安曇</t>
  </si>
  <si>
    <t>導水管</t>
  </si>
  <si>
    <t>鋼管</t>
  </si>
  <si>
    <t>送水管</t>
  </si>
  <si>
    <t>ダクタイル鋳鉄管</t>
  </si>
  <si>
    <t>ポリエチレン管</t>
  </si>
  <si>
    <t>ステンレス管</t>
  </si>
  <si>
    <t>管種別延長（すべて基幹管路）</t>
  </si>
  <si>
    <t>１１．施設概要（用水供給）</t>
  </si>
  <si>
    <t>深井戸本数（本）</t>
  </si>
  <si>
    <t>導水管延長(m)</t>
  </si>
  <si>
    <t>導水トンネル(m)</t>
  </si>
  <si>
    <t>送水管延長(m)</t>
  </si>
  <si>
    <t>地方
事務所</t>
  </si>
  <si>
    <r>
      <t>配水池有効容量（m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</si>
  <si>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耐震適合性のある管
(m)</t>
  </si>
  <si>
    <t>うち耐震管
(m)</t>
  </si>
  <si>
    <t>総延長
(m)
〔A〕</t>
  </si>
  <si>
    <t>耐震適合性のある管
(m)
〔B〕</t>
  </si>
  <si>
    <t>耐震適合性
のある管の
割合（%)
〔B〕/〔A〕</t>
  </si>
  <si>
    <t>耐震管の割合(%)
〔C〕/〔A〕</t>
  </si>
  <si>
    <t>耐震適合性のない管
(m)</t>
  </si>
  <si>
    <t>うち耐震管
(m)
〔C〕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</si>
</sst>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vertAlign val="superscript"/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38" fontId="2" fillId="0" borderId="0" xfId="48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38" fontId="2" fillId="33" borderId="10" xfId="48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38" fontId="2" fillId="33" borderId="10" xfId="48" applyFont="1" applyFill="1" applyBorder="1" applyAlignment="1" applyProtection="1">
      <alignment vertical="center" wrapText="1"/>
      <protection/>
    </xf>
    <xf numFmtId="38" fontId="2" fillId="0" borderId="0" xfId="48" applyFont="1" applyFill="1" applyBorder="1" applyAlignment="1" applyProtection="1">
      <alignment vertical="center" wrapText="1"/>
      <protection/>
    </xf>
    <xf numFmtId="38" fontId="2" fillId="0" borderId="0" xfId="48" applyFont="1" applyFill="1" applyBorder="1" applyAlignment="1" applyProtection="1">
      <alignment horizontal="center" vertical="center" wrapText="1"/>
      <protection/>
    </xf>
    <xf numFmtId="176" fontId="2" fillId="33" borderId="10" xfId="48" applyNumberFormat="1" applyFont="1" applyFill="1" applyBorder="1" applyAlignment="1" applyProtection="1">
      <alignment vertical="center" wrapText="1"/>
      <protection/>
    </xf>
    <xf numFmtId="38" fontId="2" fillId="33" borderId="11" xfId="48" applyFont="1" applyFill="1" applyBorder="1" applyAlignment="1" applyProtection="1">
      <alignment horizontal="center" vertical="center" wrapText="1"/>
      <protection/>
    </xf>
    <xf numFmtId="38" fontId="2" fillId="33" borderId="12" xfId="48" applyFont="1" applyFill="1" applyBorder="1" applyAlignment="1" applyProtection="1">
      <alignment horizontal="center" vertical="center" wrapText="1"/>
      <protection/>
    </xf>
    <xf numFmtId="38" fontId="5" fillId="33" borderId="13" xfId="48" applyFont="1" applyFill="1" applyBorder="1" applyAlignment="1" applyProtection="1">
      <alignment horizontal="center" vertical="center" wrapText="1"/>
      <protection/>
    </xf>
    <xf numFmtId="38" fontId="5" fillId="0" borderId="0" xfId="48" applyFont="1" applyFill="1" applyBorder="1" applyAlignment="1" applyProtection="1">
      <alignment horizontal="center" vertical="center" wrapText="1"/>
      <protection/>
    </xf>
    <xf numFmtId="38" fontId="2" fillId="0" borderId="14" xfId="48" applyFont="1" applyFill="1" applyBorder="1" applyAlignment="1" applyProtection="1">
      <alignment vertical="center" wrapText="1"/>
      <protection/>
    </xf>
    <xf numFmtId="176" fontId="2" fillId="0" borderId="0" xfId="48" applyNumberFormat="1" applyFont="1" applyFill="1" applyBorder="1" applyAlignment="1" applyProtection="1">
      <alignment vertical="center" wrapText="1"/>
      <protection/>
    </xf>
    <xf numFmtId="38" fontId="2" fillId="0" borderId="0" xfId="48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vertical="center" wrapText="1"/>
      <protection/>
    </xf>
    <xf numFmtId="49" fontId="2" fillId="34" borderId="0" xfId="48" applyNumberFormat="1" applyFont="1" applyFill="1" applyAlignment="1" applyProtection="1">
      <alignment horizontal="center" vertical="center"/>
      <protection/>
    </xf>
    <xf numFmtId="38" fontId="2" fillId="34" borderId="0" xfId="48" applyFont="1" applyFill="1" applyAlignment="1" applyProtection="1">
      <alignment horizontal="center" vertical="center"/>
      <protection/>
    </xf>
    <xf numFmtId="49" fontId="2" fillId="34" borderId="0" xfId="48" applyNumberFormat="1" applyFont="1" applyFill="1" applyBorder="1" applyAlignment="1" applyProtection="1">
      <alignment horizontal="center" vertical="center" wrapText="1"/>
      <protection/>
    </xf>
    <xf numFmtId="49" fontId="2" fillId="34" borderId="0" xfId="48" applyNumberFormat="1" applyFont="1" applyFill="1" applyAlignment="1" applyProtection="1">
      <alignment vertical="center" wrapText="1"/>
      <protection/>
    </xf>
    <xf numFmtId="49" fontId="2" fillId="34" borderId="0" xfId="0" applyNumberFormat="1" applyFont="1" applyFill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38" fontId="2" fillId="0" borderId="10" xfId="48" applyFont="1" applyFill="1" applyBorder="1" applyAlignment="1" applyProtection="1">
      <alignment vertical="center" wrapText="1"/>
      <protection/>
    </xf>
    <xf numFmtId="38" fontId="2" fillId="0" borderId="10" xfId="0" applyNumberFormat="1" applyFont="1" applyFill="1" applyBorder="1" applyAlignment="1" applyProtection="1">
      <alignment vertical="center" wrapText="1"/>
      <protection/>
    </xf>
    <xf numFmtId="38" fontId="2" fillId="0" borderId="10" xfId="48" applyNumberFormat="1" applyFont="1" applyFill="1" applyBorder="1" applyAlignment="1" applyProtection="1">
      <alignment vertical="center" wrapText="1"/>
      <protection/>
    </xf>
    <xf numFmtId="176" fontId="2" fillId="0" borderId="10" xfId="48" applyNumberFormat="1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38" fontId="2" fillId="33" borderId="10" xfId="48" applyFont="1" applyFill="1" applyBorder="1" applyAlignment="1" applyProtection="1">
      <alignment horizontal="center" vertical="center" wrapText="1"/>
      <protection/>
    </xf>
    <xf numFmtId="38" fontId="2" fillId="33" borderId="15" xfId="48" applyFont="1" applyFill="1" applyBorder="1" applyAlignment="1" applyProtection="1">
      <alignment horizontal="center" vertical="center" wrapText="1"/>
      <protection/>
    </xf>
    <xf numFmtId="38" fontId="2" fillId="33" borderId="12" xfId="48" applyFont="1" applyFill="1" applyBorder="1" applyAlignment="1" applyProtection="1">
      <alignment horizontal="center" vertical="center" wrapText="1"/>
      <protection/>
    </xf>
    <xf numFmtId="38" fontId="2" fillId="33" borderId="11" xfId="48" applyFont="1" applyFill="1" applyBorder="1" applyAlignment="1" applyProtection="1">
      <alignment horizontal="center" vertical="center" wrapText="1"/>
      <protection/>
    </xf>
    <xf numFmtId="38" fontId="2" fillId="33" borderId="13" xfId="48" applyFont="1" applyFill="1" applyBorder="1" applyAlignment="1" applyProtection="1">
      <alignment horizontal="center" vertical="center" wrapText="1"/>
      <protection/>
    </xf>
    <xf numFmtId="38" fontId="2" fillId="33" borderId="16" xfId="48" applyFont="1" applyFill="1" applyBorder="1" applyAlignment="1" applyProtection="1">
      <alignment horizontal="center" vertical="center" wrapText="1"/>
      <protection/>
    </xf>
    <xf numFmtId="38" fontId="2" fillId="33" borderId="17" xfId="48" applyFont="1" applyFill="1" applyBorder="1" applyAlignment="1" applyProtection="1">
      <alignment horizontal="center" vertical="center" wrapText="1"/>
      <protection/>
    </xf>
    <xf numFmtId="38" fontId="2" fillId="33" borderId="18" xfId="48" applyFont="1" applyFill="1" applyBorder="1" applyAlignment="1" applyProtection="1">
      <alignment horizontal="center" vertical="center" wrapText="1"/>
      <protection/>
    </xf>
    <xf numFmtId="38" fontId="2" fillId="33" borderId="19" xfId="48" applyFont="1" applyFill="1" applyBorder="1" applyAlignment="1" applyProtection="1">
      <alignment horizontal="center" vertical="center" wrapText="1"/>
      <protection/>
    </xf>
    <xf numFmtId="38" fontId="2" fillId="33" borderId="20" xfId="48" applyFont="1" applyFill="1" applyBorder="1" applyAlignment="1" applyProtection="1">
      <alignment horizontal="center" vertical="center" wrapText="1"/>
      <protection/>
    </xf>
    <xf numFmtId="38" fontId="2" fillId="0" borderId="14" xfId="48" applyFont="1" applyFill="1" applyBorder="1" applyAlignment="1" applyProtection="1">
      <alignment horizontal="center" vertical="center" wrapText="1"/>
      <protection/>
    </xf>
    <xf numFmtId="38" fontId="6" fillId="0" borderId="0" xfId="48" applyFont="1" applyFill="1" applyBorder="1" applyAlignment="1" applyProtection="1">
      <alignment horizontal="center" vertical="center" wrapText="1"/>
      <protection/>
    </xf>
    <xf numFmtId="38" fontId="2" fillId="33" borderId="21" xfId="48" applyFont="1" applyFill="1" applyBorder="1" applyAlignment="1" applyProtection="1">
      <alignment horizontal="center" vertical="center" wrapText="1"/>
      <protection/>
    </xf>
    <xf numFmtId="38" fontId="2" fillId="33" borderId="22" xfId="48" applyFont="1" applyFill="1" applyBorder="1" applyAlignment="1" applyProtection="1">
      <alignment horizontal="center" vertical="center" wrapText="1"/>
      <protection/>
    </xf>
    <xf numFmtId="38" fontId="6" fillId="33" borderId="17" xfId="48" applyFont="1" applyFill="1" applyBorder="1" applyAlignment="1" applyProtection="1">
      <alignment horizontal="center" vertical="center" wrapText="1"/>
      <protection/>
    </xf>
    <xf numFmtId="38" fontId="6" fillId="33" borderId="18" xfId="48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view="pageBreakPreview" zoomScaleNormal="75" zoomScaleSheetLayoutView="100" zoomScalePageLayoutView="0" workbookViewId="0" topLeftCell="B1">
      <selection activeCell="N37" sqref="N37"/>
    </sheetView>
  </sheetViews>
  <sheetFormatPr defaultColWidth="7.00390625" defaultRowHeight="13.5"/>
  <cols>
    <col min="1" max="1" width="0.875" style="4" hidden="1" customWidth="1"/>
    <col min="2" max="2" width="5.625" style="2" customWidth="1"/>
    <col min="3" max="3" width="3.375" style="2" customWidth="1"/>
    <col min="4" max="4" width="14.50390625" style="2" customWidth="1"/>
    <col min="5" max="12" width="7.50390625" style="3" customWidth="1"/>
    <col min="13" max="13" width="7.00390625" style="3" customWidth="1"/>
    <col min="14" max="14" width="7.00390625" style="2" customWidth="1"/>
    <col min="15" max="16" width="7.50390625" style="2" customWidth="1"/>
    <col min="17" max="16384" width="7.00390625" style="2" customWidth="1"/>
  </cols>
  <sheetData>
    <row r="1" spans="1:8" ht="24.75" customHeight="1">
      <c r="A1" s="1"/>
      <c r="B1" s="1" t="s">
        <v>23</v>
      </c>
      <c r="F1" s="19"/>
      <c r="G1" s="21"/>
      <c r="H1" s="19"/>
    </row>
    <row r="2" spans="5:9" ht="15.75" customHeight="1">
      <c r="E2" s="22"/>
      <c r="F2" s="21"/>
      <c r="G2" s="21"/>
      <c r="H2" s="21"/>
      <c r="I2" s="22"/>
    </row>
    <row r="3" spans="1:13" s="8" customFormat="1" ht="15" customHeight="1">
      <c r="A3" s="5"/>
      <c r="B3" s="33" t="s">
        <v>28</v>
      </c>
      <c r="C3" s="33" t="s">
        <v>12</v>
      </c>
      <c r="D3" s="33" t="s">
        <v>13</v>
      </c>
      <c r="E3" s="34" t="s">
        <v>1</v>
      </c>
      <c r="F3" s="34"/>
      <c r="G3" s="34"/>
      <c r="H3" s="34"/>
      <c r="I3" s="34"/>
      <c r="J3" s="10"/>
      <c r="K3" s="10"/>
      <c r="L3" s="10"/>
      <c r="M3" s="10"/>
    </row>
    <row r="4" spans="1:13" s="8" customFormat="1" ht="15" customHeight="1">
      <c r="A4" s="5"/>
      <c r="B4" s="33"/>
      <c r="C4" s="33"/>
      <c r="D4" s="33"/>
      <c r="E4" s="6" t="s">
        <v>0</v>
      </c>
      <c r="F4" s="34" t="s">
        <v>7</v>
      </c>
      <c r="G4" s="34"/>
      <c r="H4" s="6" t="s">
        <v>8</v>
      </c>
      <c r="I4" s="6" t="s">
        <v>9</v>
      </c>
      <c r="J4" s="10"/>
      <c r="K4" s="10"/>
      <c r="L4" s="10"/>
      <c r="M4" s="10"/>
    </row>
    <row r="5" spans="1:13" s="8" customFormat="1" ht="36" customHeight="1">
      <c r="A5" s="5"/>
      <c r="B5" s="33"/>
      <c r="C5" s="33"/>
      <c r="D5" s="33"/>
      <c r="E5" s="6" t="s">
        <v>24</v>
      </c>
      <c r="F5" s="6" t="s">
        <v>25</v>
      </c>
      <c r="G5" s="6" t="s">
        <v>26</v>
      </c>
      <c r="H5" s="6" t="s">
        <v>27</v>
      </c>
      <c r="I5" s="6" t="s">
        <v>29</v>
      </c>
      <c r="J5" s="10"/>
      <c r="K5" s="10"/>
      <c r="L5" s="10"/>
      <c r="M5" s="10"/>
    </row>
    <row r="6" spans="1:13" s="8" customFormat="1" ht="24.75" customHeight="1">
      <c r="A6" s="7">
        <v>1</v>
      </c>
      <c r="B6" s="26" t="s">
        <v>10</v>
      </c>
      <c r="C6" s="26">
        <v>501</v>
      </c>
      <c r="D6" s="26" t="s">
        <v>2</v>
      </c>
      <c r="E6" s="27">
        <v>10</v>
      </c>
      <c r="F6" s="27"/>
      <c r="G6" s="27"/>
      <c r="H6" s="27">
        <v>18941</v>
      </c>
      <c r="I6" s="27">
        <v>11500</v>
      </c>
      <c r="J6" s="10"/>
      <c r="K6" s="10"/>
      <c r="L6" s="10"/>
      <c r="M6" s="10"/>
    </row>
    <row r="7" spans="1:13" s="8" customFormat="1" ht="24.75" customHeight="1">
      <c r="A7" s="7">
        <v>4</v>
      </c>
      <c r="B7" s="26" t="s">
        <v>14</v>
      </c>
      <c r="C7" s="26">
        <v>504</v>
      </c>
      <c r="D7" s="26" t="s">
        <v>5</v>
      </c>
      <c r="E7" s="27"/>
      <c r="F7" s="27">
        <v>7980</v>
      </c>
      <c r="G7" s="27"/>
      <c r="H7" s="27">
        <v>62263</v>
      </c>
      <c r="I7" s="27">
        <v>9800</v>
      </c>
      <c r="J7" s="10"/>
      <c r="K7" s="10"/>
      <c r="L7" s="10"/>
      <c r="M7" s="10"/>
    </row>
    <row r="8" spans="1:13" s="8" customFormat="1" ht="24.75" customHeight="1">
      <c r="A8" s="7">
        <v>7</v>
      </c>
      <c r="B8" s="26" t="s">
        <v>11</v>
      </c>
      <c r="C8" s="26">
        <v>502</v>
      </c>
      <c r="D8" s="26" t="s">
        <v>3</v>
      </c>
      <c r="E8" s="27"/>
      <c r="F8" s="27">
        <v>1857</v>
      </c>
      <c r="G8" s="27">
        <v>3307</v>
      </c>
      <c r="H8" s="27">
        <v>46533</v>
      </c>
      <c r="I8" s="27"/>
      <c r="J8" s="10"/>
      <c r="K8" s="10"/>
      <c r="L8" s="10"/>
      <c r="M8" s="10"/>
    </row>
    <row r="9" spans="1:13" s="8" customFormat="1" ht="24.75" customHeight="1">
      <c r="A9" s="7">
        <v>8</v>
      </c>
      <c r="B9" s="26" t="s">
        <v>15</v>
      </c>
      <c r="C9" s="26">
        <v>503</v>
      </c>
      <c r="D9" s="26" t="s">
        <v>4</v>
      </c>
      <c r="E9" s="27"/>
      <c r="F9" s="27"/>
      <c r="G9" s="27"/>
      <c r="H9" s="27"/>
      <c r="I9" s="27"/>
      <c r="J9" s="10"/>
      <c r="K9" s="10"/>
      <c r="L9" s="10"/>
      <c r="M9" s="10"/>
    </row>
    <row r="10" spans="1:13" s="8" customFormat="1" ht="24.75" customHeight="1">
      <c r="A10" s="7"/>
      <c r="B10" s="33" t="s">
        <v>6</v>
      </c>
      <c r="C10" s="33"/>
      <c r="D10" s="33"/>
      <c r="E10" s="9">
        <f>+SUM(E6:E9)</f>
        <v>10</v>
      </c>
      <c r="F10" s="9">
        <f>+SUM(F6:F9)</f>
        <v>9837</v>
      </c>
      <c r="G10" s="9">
        <f>+SUM(G6:G9)</f>
        <v>3307</v>
      </c>
      <c r="H10" s="9">
        <f>+SUM(H6:H9)</f>
        <v>127737</v>
      </c>
      <c r="I10" s="9">
        <f>+SUM(I6:I9)</f>
        <v>21300</v>
      </c>
      <c r="J10" s="10"/>
      <c r="K10" s="23"/>
      <c r="L10" s="10"/>
      <c r="M10" s="10"/>
    </row>
    <row r="11" spans="1:16" s="8" customFormat="1" ht="24.75" customHeight="1">
      <c r="A11" s="7"/>
      <c r="E11" s="24"/>
      <c r="F11" s="24"/>
      <c r="G11" s="24"/>
      <c r="H11" s="24"/>
      <c r="I11" s="24"/>
      <c r="J11" s="24"/>
      <c r="K11" s="24"/>
      <c r="L11" s="24"/>
      <c r="M11" s="24"/>
      <c r="N11" s="25"/>
      <c r="O11" s="25"/>
      <c r="P11" s="20"/>
    </row>
    <row r="12" spans="1:16" s="8" customFormat="1" ht="15" customHeight="1">
      <c r="A12" s="5"/>
      <c r="B12" s="33" t="s">
        <v>28</v>
      </c>
      <c r="C12" s="33" t="s">
        <v>12</v>
      </c>
      <c r="D12" s="33" t="s">
        <v>13</v>
      </c>
      <c r="E12" s="35" t="s">
        <v>1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7"/>
    </row>
    <row r="13" spans="1:16" s="8" customFormat="1" ht="15" customHeight="1">
      <c r="A13" s="5"/>
      <c r="B13" s="33"/>
      <c r="C13" s="33"/>
      <c r="D13" s="33"/>
      <c r="E13" s="35" t="s">
        <v>22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7"/>
    </row>
    <row r="14" spans="1:16" s="8" customFormat="1" ht="15" customHeight="1">
      <c r="A14" s="5"/>
      <c r="B14" s="33"/>
      <c r="C14" s="33"/>
      <c r="D14" s="33"/>
      <c r="E14" s="41" t="s">
        <v>16</v>
      </c>
      <c r="F14" s="42"/>
      <c r="G14" s="43"/>
      <c r="H14" s="41" t="s">
        <v>18</v>
      </c>
      <c r="I14" s="42"/>
      <c r="J14" s="42"/>
      <c r="K14" s="42"/>
      <c r="L14" s="42"/>
      <c r="M14" s="42"/>
      <c r="N14" s="42"/>
      <c r="O14" s="42"/>
      <c r="P14" s="43"/>
    </row>
    <row r="15" spans="1:16" s="8" customFormat="1" ht="15" customHeight="1">
      <c r="A15" s="5"/>
      <c r="B15" s="33"/>
      <c r="C15" s="33"/>
      <c r="D15" s="33"/>
      <c r="E15" s="35" t="s">
        <v>17</v>
      </c>
      <c r="F15" s="36"/>
      <c r="G15" s="37"/>
      <c r="H15" s="35" t="s">
        <v>19</v>
      </c>
      <c r="I15" s="36"/>
      <c r="J15" s="37"/>
      <c r="K15" s="35" t="s">
        <v>17</v>
      </c>
      <c r="L15" s="36"/>
      <c r="M15" s="37"/>
      <c r="N15" s="35" t="s">
        <v>20</v>
      </c>
      <c r="O15" s="36"/>
      <c r="P15" s="37"/>
    </row>
    <row r="16" spans="1:16" s="8" customFormat="1" ht="15" customHeight="1">
      <c r="A16" s="5"/>
      <c r="B16" s="33"/>
      <c r="C16" s="33"/>
      <c r="D16" s="33"/>
      <c r="E16" s="40" t="s">
        <v>30</v>
      </c>
      <c r="F16" s="14"/>
      <c r="G16" s="40" t="s">
        <v>36</v>
      </c>
      <c r="H16" s="40" t="s">
        <v>30</v>
      </c>
      <c r="I16" s="14"/>
      <c r="J16" s="40" t="s">
        <v>36</v>
      </c>
      <c r="K16" s="40" t="s">
        <v>30</v>
      </c>
      <c r="L16" s="14"/>
      <c r="M16" s="40" t="s">
        <v>36</v>
      </c>
      <c r="N16" s="40" t="s">
        <v>30</v>
      </c>
      <c r="O16" s="14"/>
      <c r="P16" s="38" t="s">
        <v>36</v>
      </c>
    </row>
    <row r="17" spans="1:16" s="8" customFormat="1" ht="47.25" customHeight="1">
      <c r="A17" s="5"/>
      <c r="B17" s="33"/>
      <c r="C17" s="33"/>
      <c r="D17" s="33"/>
      <c r="E17" s="39"/>
      <c r="F17" s="6" t="s">
        <v>31</v>
      </c>
      <c r="G17" s="39"/>
      <c r="H17" s="39"/>
      <c r="I17" s="6" t="s">
        <v>31</v>
      </c>
      <c r="J17" s="39"/>
      <c r="K17" s="39"/>
      <c r="L17" s="6" t="s">
        <v>31</v>
      </c>
      <c r="M17" s="39"/>
      <c r="N17" s="39"/>
      <c r="O17" s="6" t="s">
        <v>31</v>
      </c>
      <c r="P17" s="39"/>
    </row>
    <row r="18" spans="1:16" s="8" customFormat="1" ht="24.75" customHeight="1">
      <c r="A18" s="7">
        <v>1</v>
      </c>
      <c r="B18" s="26" t="s">
        <v>10</v>
      </c>
      <c r="C18" s="26">
        <v>501</v>
      </c>
      <c r="D18" s="26" t="s">
        <v>2</v>
      </c>
      <c r="E18" s="27">
        <v>0</v>
      </c>
      <c r="F18" s="26">
        <v>0</v>
      </c>
      <c r="G18" s="27">
        <v>0</v>
      </c>
      <c r="H18" s="27">
        <v>0</v>
      </c>
      <c r="I18" s="28">
        <v>0</v>
      </c>
      <c r="J18" s="28">
        <v>13413</v>
      </c>
      <c r="K18" s="28">
        <v>3032</v>
      </c>
      <c r="L18" s="28">
        <v>3032</v>
      </c>
      <c r="M18" s="27">
        <v>10</v>
      </c>
      <c r="N18" s="27">
        <v>2486</v>
      </c>
      <c r="O18" s="27">
        <v>2486</v>
      </c>
      <c r="P18" s="27">
        <v>0</v>
      </c>
    </row>
    <row r="19" spans="1:16" s="32" customFormat="1" ht="24.75" customHeight="1">
      <c r="A19" s="31">
        <v>4</v>
      </c>
      <c r="B19" s="26" t="s">
        <v>14</v>
      </c>
      <c r="C19" s="26">
        <v>504</v>
      </c>
      <c r="D19" s="26" t="s">
        <v>5</v>
      </c>
      <c r="E19" s="27">
        <v>7980</v>
      </c>
      <c r="F19" s="28">
        <v>7980</v>
      </c>
      <c r="G19" s="27">
        <v>0</v>
      </c>
      <c r="H19" s="27">
        <v>47032</v>
      </c>
      <c r="I19" s="28">
        <v>0</v>
      </c>
      <c r="J19" s="28">
        <v>5858</v>
      </c>
      <c r="K19" s="28">
        <v>9373</v>
      </c>
      <c r="L19" s="28">
        <v>9373</v>
      </c>
      <c r="M19" s="26">
        <v>0</v>
      </c>
      <c r="N19" s="27">
        <v>0</v>
      </c>
      <c r="O19" s="27">
        <v>0</v>
      </c>
      <c r="P19" s="27">
        <v>0</v>
      </c>
    </row>
    <row r="20" spans="1:16" s="32" customFormat="1" ht="24.75" customHeight="1">
      <c r="A20" s="31">
        <v>7</v>
      </c>
      <c r="B20" s="26" t="s">
        <v>11</v>
      </c>
      <c r="C20" s="26">
        <v>502</v>
      </c>
      <c r="D20" s="26" t="s">
        <v>3</v>
      </c>
      <c r="E20" s="27">
        <v>1857</v>
      </c>
      <c r="F20" s="28">
        <v>1857</v>
      </c>
      <c r="G20" s="27">
        <v>0</v>
      </c>
      <c r="H20" s="27">
        <v>6293</v>
      </c>
      <c r="I20" s="28">
        <v>0</v>
      </c>
      <c r="J20" s="28">
        <v>11245</v>
      </c>
      <c r="K20" s="28">
        <v>28987</v>
      </c>
      <c r="L20" s="28">
        <v>28987</v>
      </c>
      <c r="M20" s="26">
        <v>0</v>
      </c>
      <c r="N20" s="27">
        <v>0</v>
      </c>
      <c r="O20" s="27">
        <v>0</v>
      </c>
      <c r="P20" s="27">
        <v>0</v>
      </c>
    </row>
    <row r="21" spans="1:16" s="8" customFormat="1" ht="24.75" customHeight="1">
      <c r="A21" s="7">
        <v>8</v>
      </c>
      <c r="B21" s="26" t="s">
        <v>15</v>
      </c>
      <c r="C21" s="26">
        <v>503</v>
      </c>
      <c r="D21" s="26" t="s">
        <v>4</v>
      </c>
      <c r="E21" s="27">
        <v>0</v>
      </c>
      <c r="F21" s="26">
        <v>0</v>
      </c>
      <c r="G21" s="27">
        <v>0</v>
      </c>
      <c r="H21" s="27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7">
        <v>0</v>
      </c>
      <c r="O21" s="27">
        <v>0</v>
      </c>
      <c r="P21" s="27">
        <v>0</v>
      </c>
    </row>
    <row r="22" spans="1:16" s="8" customFormat="1" ht="24.75" customHeight="1">
      <c r="A22" s="7"/>
      <c r="B22" s="33" t="s">
        <v>6</v>
      </c>
      <c r="C22" s="33"/>
      <c r="D22" s="33"/>
      <c r="E22" s="9">
        <f aca="true" t="shared" si="0" ref="E22:M22">+SUM(E18:E21)</f>
        <v>9837</v>
      </c>
      <c r="F22" s="9">
        <f t="shared" si="0"/>
        <v>9837</v>
      </c>
      <c r="G22" s="9">
        <f t="shared" si="0"/>
        <v>0</v>
      </c>
      <c r="H22" s="9">
        <f t="shared" si="0"/>
        <v>53325</v>
      </c>
      <c r="I22" s="9">
        <f t="shared" si="0"/>
        <v>0</v>
      </c>
      <c r="J22" s="9">
        <f t="shared" si="0"/>
        <v>30516</v>
      </c>
      <c r="K22" s="9">
        <f t="shared" si="0"/>
        <v>41392</v>
      </c>
      <c r="L22" s="9">
        <f t="shared" si="0"/>
        <v>41392</v>
      </c>
      <c r="M22" s="9">
        <f t="shared" si="0"/>
        <v>10</v>
      </c>
      <c r="N22" s="9">
        <f>+SUM(N18:N21)</f>
        <v>2486</v>
      </c>
      <c r="O22" s="9">
        <f>+SUM(O18:O21)</f>
        <v>2486</v>
      </c>
      <c r="P22" s="9">
        <f>+SUM(P18:P21)</f>
        <v>0</v>
      </c>
    </row>
    <row r="23" ht="24.75" customHeight="1"/>
    <row r="24" spans="1:16" s="8" customFormat="1" ht="15" customHeight="1">
      <c r="A24" s="5"/>
      <c r="B24" s="33" t="s">
        <v>28</v>
      </c>
      <c r="C24" s="33" t="s">
        <v>12</v>
      </c>
      <c r="D24" s="33" t="s">
        <v>13</v>
      </c>
      <c r="E24" s="35" t="s">
        <v>1</v>
      </c>
      <c r="F24" s="36"/>
      <c r="G24" s="36"/>
      <c r="H24" s="36"/>
      <c r="I24" s="36"/>
      <c r="J24" s="36"/>
      <c r="K24" s="36"/>
      <c r="L24" s="36"/>
      <c r="M24" s="37"/>
      <c r="N24" s="11"/>
      <c r="O24" s="11"/>
      <c r="P24" s="11"/>
    </row>
    <row r="25" spans="1:16" s="8" customFormat="1" ht="15" customHeight="1">
      <c r="A25" s="5"/>
      <c r="B25" s="33"/>
      <c r="C25" s="33"/>
      <c r="D25" s="33"/>
      <c r="E25" s="35" t="s">
        <v>22</v>
      </c>
      <c r="F25" s="36"/>
      <c r="G25" s="36"/>
      <c r="H25" s="36"/>
      <c r="I25" s="36"/>
      <c r="J25" s="36"/>
      <c r="K25" s="36"/>
      <c r="L25" s="36"/>
      <c r="M25" s="37"/>
      <c r="N25" s="11"/>
      <c r="O25" s="11"/>
      <c r="P25" s="11"/>
    </row>
    <row r="26" spans="1:16" s="8" customFormat="1" ht="15" customHeight="1">
      <c r="A26" s="5"/>
      <c r="B26" s="33"/>
      <c r="C26" s="33"/>
      <c r="D26" s="33"/>
      <c r="E26" s="35" t="s">
        <v>18</v>
      </c>
      <c r="F26" s="36"/>
      <c r="G26" s="37"/>
      <c r="H26" s="40" t="s">
        <v>6</v>
      </c>
      <c r="I26" s="46"/>
      <c r="J26" s="46"/>
      <c r="K26" s="46"/>
      <c r="L26" s="46"/>
      <c r="M26" s="47"/>
      <c r="N26" s="11"/>
      <c r="O26" s="11"/>
      <c r="P26" s="11"/>
    </row>
    <row r="27" spans="1:16" s="8" customFormat="1" ht="15" customHeight="1">
      <c r="A27" s="5"/>
      <c r="B27" s="33"/>
      <c r="C27" s="33"/>
      <c r="D27" s="33"/>
      <c r="E27" s="35" t="s">
        <v>21</v>
      </c>
      <c r="F27" s="36"/>
      <c r="G27" s="37"/>
      <c r="H27" s="41"/>
      <c r="I27" s="42"/>
      <c r="J27" s="42"/>
      <c r="K27" s="42"/>
      <c r="L27" s="42"/>
      <c r="M27" s="43"/>
      <c r="N27" s="11"/>
      <c r="O27" s="11"/>
      <c r="P27" s="11"/>
    </row>
    <row r="28" spans="1:16" s="8" customFormat="1" ht="15" customHeight="1">
      <c r="A28" s="5"/>
      <c r="B28" s="33"/>
      <c r="C28" s="33"/>
      <c r="D28" s="33"/>
      <c r="E28" s="40" t="s">
        <v>30</v>
      </c>
      <c r="F28" s="14"/>
      <c r="G28" s="40" t="s">
        <v>36</v>
      </c>
      <c r="H28" s="38" t="s">
        <v>32</v>
      </c>
      <c r="I28" s="40" t="s">
        <v>33</v>
      </c>
      <c r="J28" s="14"/>
      <c r="K28" s="40" t="s">
        <v>36</v>
      </c>
      <c r="L28" s="48" t="s">
        <v>34</v>
      </c>
      <c r="M28" s="13"/>
      <c r="N28" s="44"/>
      <c r="O28" s="45"/>
      <c r="P28" s="11"/>
    </row>
    <row r="29" spans="1:16" s="8" customFormat="1" ht="47.25" customHeight="1">
      <c r="A29" s="5"/>
      <c r="B29" s="33"/>
      <c r="C29" s="33"/>
      <c r="D29" s="33"/>
      <c r="E29" s="39"/>
      <c r="F29" s="6" t="s">
        <v>31</v>
      </c>
      <c r="G29" s="39"/>
      <c r="H29" s="39"/>
      <c r="I29" s="41"/>
      <c r="J29" s="6" t="s">
        <v>37</v>
      </c>
      <c r="K29" s="39"/>
      <c r="L29" s="49"/>
      <c r="M29" s="15" t="s">
        <v>35</v>
      </c>
      <c r="N29" s="44"/>
      <c r="O29" s="45"/>
      <c r="P29" s="16"/>
    </row>
    <row r="30" spans="1:17" s="8" customFormat="1" ht="24.75" customHeight="1">
      <c r="A30" s="7">
        <v>1</v>
      </c>
      <c r="B30" s="26" t="s">
        <v>10</v>
      </c>
      <c r="C30" s="26">
        <v>501</v>
      </c>
      <c r="D30" s="26" t="s">
        <v>2</v>
      </c>
      <c r="E30" s="28">
        <v>0</v>
      </c>
      <c r="F30" s="27">
        <v>0</v>
      </c>
      <c r="G30" s="29">
        <v>0</v>
      </c>
      <c r="H30" s="29">
        <f>E18+G18+H18+J18+K18+M18+N18+P18+E30+G30</f>
        <v>18941</v>
      </c>
      <c r="I30" s="27">
        <f aca="true" t="shared" si="1" ref="I30:K33">E18+H18+K18+N18+E30</f>
        <v>5518</v>
      </c>
      <c r="J30" s="27">
        <f t="shared" si="1"/>
        <v>5518</v>
      </c>
      <c r="K30" s="27">
        <f t="shared" si="1"/>
        <v>13423</v>
      </c>
      <c r="L30" s="30">
        <f>+ROUND(I30/H30*100,1)</f>
        <v>29.1</v>
      </c>
      <c r="M30" s="30">
        <f>+ROUND(J30/H30*100,1)</f>
        <v>29.1</v>
      </c>
      <c r="N30" s="17"/>
      <c r="O30" s="18"/>
      <c r="P30" s="18"/>
      <c r="Q30" s="17"/>
    </row>
    <row r="31" spans="1:16" s="32" customFormat="1" ht="24.75" customHeight="1">
      <c r="A31" s="31">
        <v>4</v>
      </c>
      <c r="B31" s="26" t="s">
        <v>14</v>
      </c>
      <c r="C31" s="26">
        <v>504</v>
      </c>
      <c r="D31" s="26" t="s">
        <v>5</v>
      </c>
      <c r="E31" s="28">
        <v>0</v>
      </c>
      <c r="F31" s="27">
        <v>0</v>
      </c>
      <c r="G31" s="29">
        <v>0</v>
      </c>
      <c r="H31" s="29">
        <f>E19+G19+H19+J19+K19+M19+N19+P19+E31+G31</f>
        <v>70243</v>
      </c>
      <c r="I31" s="27">
        <f t="shared" si="1"/>
        <v>64385</v>
      </c>
      <c r="J31" s="27">
        <f>F19+I19+L19+O19+F31</f>
        <v>17353</v>
      </c>
      <c r="K31" s="27">
        <f t="shared" si="1"/>
        <v>5858</v>
      </c>
      <c r="L31" s="30">
        <f>+ROUND(I31/H31*100,1)</f>
        <v>91.7</v>
      </c>
      <c r="M31" s="30">
        <f>+ROUND(J31/H31*100,1)</f>
        <v>24.7</v>
      </c>
      <c r="N31" s="17"/>
      <c r="O31" s="18"/>
      <c r="P31" s="18"/>
    </row>
    <row r="32" spans="1:16" s="32" customFormat="1" ht="24.75" customHeight="1">
      <c r="A32" s="31">
        <v>7</v>
      </c>
      <c r="B32" s="26" t="s">
        <v>11</v>
      </c>
      <c r="C32" s="26">
        <v>502</v>
      </c>
      <c r="D32" s="26" t="s">
        <v>3</v>
      </c>
      <c r="E32" s="28">
        <v>8</v>
      </c>
      <c r="F32" s="27">
        <v>8</v>
      </c>
      <c r="G32" s="29">
        <v>0</v>
      </c>
      <c r="H32" s="29">
        <f>E20+G20+H20+J20+K20+M20+N20+P20+E32+G32</f>
        <v>48390</v>
      </c>
      <c r="I32" s="27">
        <f t="shared" si="1"/>
        <v>37145</v>
      </c>
      <c r="J32" s="27">
        <f t="shared" si="1"/>
        <v>30852</v>
      </c>
      <c r="K32" s="27">
        <f t="shared" si="1"/>
        <v>11245</v>
      </c>
      <c r="L32" s="30">
        <f>+ROUND(I32/H32*100,1)</f>
        <v>76.8</v>
      </c>
      <c r="M32" s="30">
        <f>+ROUND(J32/H32*100,1)</f>
        <v>63.8</v>
      </c>
      <c r="N32" s="17"/>
      <c r="O32" s="18"/>
      <c r="P32" s="18"/>
    </row>
    <row r="33" spans="1:16" s="8" customFormat="1" ht="24.75" customHeight="1">
      <c r="A33" s="7">
        <v>8</v>
      </c>
      <c r="B33" s="26" t="s">
        <v>15</v>
      </c>
      <c r="C33" s="26">
        <v>503</v>
      </c>
      <c r="D33" s="26" t="s">
        <v>4</v>
      </c>
      <c r="E33" s="28">
        <f>SUM(B21,E21,G21,I21,B33)</f>
        <v>0</v>
      </c>
      <c r="F33" s="27">
        <v>0</v>
      </c>
      <c r="G33" s="29">
        <v>0</v>
      </c>
      <c r="H33" s="29">
        <f>E21+G21+H21+J21+K21+M21+N21+P21+E33+G33</f>
        <v>0</v>
      </c>
      <c r="I33" s="27">
        <f t="shared" si="1"/>
        <v>0</v>
      </c>
      <c r="J33" s="27">
        <f t="shared" si="1"/>
        <v>0</v>
      </c>
      <c r="K33" s="27">
        <f t="shared" si="1"/>
        <v>0</v>
      </c>
      <c r="L33" s="30">
        <v>0</v>
      </c>
      <c r="M33" s="30">
        <v>0</v>
      </c>
      <c r="N33" s="17"/>
      <c r="O33" s="18"/>
      <c r="P33" s="18"/>
    </row>
    <row r="34" spans="1:16" s="8" customFormat="1" ht="24.75" customHeight="1">
      <c r="A34" s="7"/>
      <c r="B34" s="33" t="s">
        <v>6</v>
      </c>
      <c r="C34" s="33"/>
      <c r="D34" s="33"/>
      <c r="E34" s="9">
        <f aca="true" t="shared" si="2" ref="E34:K34">+SUM(E30:E33)</f>
        <v>8</v>
      </c>
      <c r="F34" s="9">
        <f t="shared" si="2"/>
        <v>8</v>
      </c>
      <c r="G34" s="9">
        <f t="shared" si="2"/>
        <v>0</v>
      </c>
      <c r="H34" s="9">
        <f t="shared" si="2"/>
        <v>137574</v>
      </c>
      <c r="I34" s="9">
        <f t="shared" si="2"/>
        <v>107048</v>
      </c>
      <c r="J34" s="9">
        <f t="shared" si="2"/>
        <v>53723</v>
      </c>
      <c r="K34" s="9">
        <f t="shared" si="2"/>
        <v>30526</v>
      </c>
      <c r="L34" s="12">
        <f>+ROUND(I34/H34*100,1)</f>
        <v>77.8</v>
      </c>
      <c r="M34" s="12">
        <f>+ROUND(J34/H34*100,1)</f>
        <v>39.1</v>
      </c>
      <c r="N34" s="17"/>
      <c r="O34" s="18"/>
      <c r="P34" s="18"/>
    </row>
    <row r="35" ht="24.75" customHeight="1"/>
    <row r="36" ht="24.75" customHeight="1"/>
    <row r="37" ht="24.75" customHeight="1"/>
  </sheetData>
  <sheetProtection/>
  <mergeCells count="43">
    <mergeCell ref="O28:O29"/>
    <mergeCell ref="N15:P15"/>
    <mergeCell ref="N16:N17"/>
    <mergeCell ref="P16:P17"/>
    <mergeCell ref="E24:M24"/>
    <mergeCell ref="E25:M25"/>
    <mergeCell ref="E26:G26"/>
    <mergeCell ref="H26:M27"/>
    <mergeCell ref="K28:K29"/>
    <mergeCell ref="L28:L29"/>
    <mergeCell ref="N28:N29"/>
    <mergeCell ref="E12:P12"/>
    <mergeCell ref="E13:P13"/>
    <mergeCell ref="H14:P14"/>
    <mergeCell ref="I28:I29"/>
    <mergeCell ref="K16:K17"/>
    <mergeCell ref="M16:M17"/>
    <mergeCell ref="E27:G27"/>
    <mergeCell ref="E28:E29"/>
    <mergeCell ref="G28:G29"/>
    <mergeCell ref="B34:D34"/>
    <mergeCell ref="E16:E17"/>
    <mergeCell ref="E14:G14"/>
    <mergeCell ref="H16:H17"/>
    <mergeCell ref="H15:J15"/>
    <mergeCell ref="E15:G15"/>
    <mergeCell ref="J16:J17"/>
    <mergeCell ref="G16:G17"/>
    <mergeCell ref="K15:M15"/>
    <mergeCell ref="B22:D22"/>
    <mergeCell ref="B24:B29"/>
    <mergeCell ref="C24:C29"/>
    <mergeCell ref="D24:D29"/>
    <mergeCell ref="B12:B17"/>
    <mergeCell ref="C12:C17"/>
    <mergeCell ref="D12:D17"/>
    <mergeCell ref="H28:H29"/>
    <mergeCell ref="B3:B5"/>
    <mergeCell ref="C3:C5"/>
    <mergeCell ref="D3:D5"/>
    <mergeCell ref="E3:I3"/>
    <mergeCell ref="F4:G4"/>
    <mergeCell ref="B10:D10"/>
  </mergeCells>
  <printOptions/>
  <pageMargins left="0.99" right="0.1968503937007874" top="0.984251968503937" bottom="0.7874015748031497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2014-01-30T08:24:19Z</cp:lastPrinted>
  <dcterms:created xsi:type="dcterms:W3CDTF">2007-04-23T07:29:29Z</dcterms:created>
  <dcterms:modified xsi:type="dcterms:W3CDTF">2014-04-14T05:41:36Z</dcterms:modified>
  <cp:category/>
  <cp:version/>
  <cp:contentType/>
  <cp:contentStatus/>
</cp:coreProperties>
</file>